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xUsIw41YJnBspYPyjpPi0w9IPymDK7PXZ9noIL7HkKHcoFXrKFZAuqoc6H5HMvxaM5Qp3evfeJgkZkoq1touQ==" workbookSaltValue="d6UjXiwtZdJwIiKGZnueMQ==" workbookSpinCount="100000" lockStructure="1"/>
  <bookViews>
    <workbookView xWindow="0" yWindow="0" windowWidth="20490" windowHeight="762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IE76" i="4"/>
  <c r="BZ51" i="4"/>
  <c r="LT76" i="4"/>
  <c r="GQ51" i="4"/>
  <c r="LH30" i="4"/>
  <c r="GQ30" i="4"/>
  <c r="BZ30" i="4"/>
  <c r="BG51" i="4"/>
  <c r="BG30" i="4"/>
  <c r="LE76" i="4"/>
  <c r="KO30" i="4"/>
  <c r="HP76" i="4"/>
  <c r="AV76" i="4"/>
  <c r="KO51" i="4"/>
  <c r="FX51" i="4"/>
  <c r="FX30" i="4"/>
  <c r="KP76" i="4"/>
  <c r="JV30" i="4"/>
  <c r="HA76" i="4"/>
  <c r="AN51" i="4"/>
  <c r="FE30" i="4"/>
  <c r="AG76" i="4"/>
  <c r="FE51" i="4"/>
  <c r="AN30" i="4"/>
  <c r="JV51" i="4"/>
  <c r="KA76" i="4"/>
  <c r="EL51" i="4"/>
  <c r="JC30" i="4"/>
  <c r="U30" i="4"/>
  <c r="GL76" i="4"/>
  <c r="U51" i="4"/>
  <c r="EL30" i="4"/>
  <c r="R76" i="4"/>
  <c r="JC51"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<sst xmlns="http://schemas.openxmlformats.org/spreadsheetml/2006/main" count="287" uniqueCount="143">
  <si>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</si>
  <si>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</si>
  <si>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</si>
  <si>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</si>
  <si>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</si>
  <si>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</si>
  <si>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</si>
  <si>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</si>
  <si>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</si>
  <si>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</si>
  <si>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</si>
  <si>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</si>
  <si>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</si>
  <si>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</si>
  <si>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</si>
  <si>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</si>
  <si>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</si>
  <si>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</si>
  <si>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</si>
  <si>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</si>
  <si>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</si>
  <si>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</si>
  <si>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</si>
  <si>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</si>
  <si>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</si>
  <si>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</si>
  <si>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</si>
  <si>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</si>
  <si>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</si>
  <si>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</si>
  <si>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</si>
  <si>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</si>
  <si>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</si>
  <si>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</si>
  <si>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</si>
  <si>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</si>
  <si>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</si>
  <si>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</si>
  <si>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</si>
  <si>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</si>
  <si>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</si>
  <si>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</si>
  <si>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</si>
  <si>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</si>
  <si>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</si>
  <si>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</si>
  <si>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</si>
  <si>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</si>
  <si>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</si>
  <si>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</si>
  <si>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</si>
  <si>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</si>
  <si>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</si>
  <si>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</si>
  <si>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</si>
  <si>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</si>
  <si>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</si>
  <si>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</si>
  <si>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</si>
  <si>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</si>
  <si>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</si>
  <si>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</si>
  <si>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</si>
  <si>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</si>
  <si>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</si>
  <si>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</si>
  <si>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</si>
  <si>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</si>
  <si>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</si>
  <si>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</si>
  <si>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</si>
  <si>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</si>
  <si>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</si>
  <si>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</si>
  <si>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</si>
  <si>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</si>
  <si>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</si>
  <si>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</si>
  <si>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</si>
  <si>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</si>
  <si>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</si>
  <si>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</si>
  <si>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</si>
  <si>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</si>
  <si>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</si>
  <si>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</si>
  <si>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</si>
  <si>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</si>
  <si>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</si>
  <si>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</si>
  <si>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</si>
  <si>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</si>
  <si>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</si>
  <si>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</si>
  <si>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</si>
  <si>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</si>
  <si>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</si>
  <si>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</si>
  <si>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</si>
  <si>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</si>
  <si>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</si>
  <si>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</si>
  <si>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</si>
  <si>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</si>
  <si>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</si>
  <si>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</si>
  <si>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</si>
  <si>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</si>
  <si>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</si>
  <si>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</si>
  <si>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</si>
  <si>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</si>
  <si>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</si>
  <si>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</si>
  <si>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</si>
  <si>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</si>
  <si>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</si>
  <si>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</si>
  <si>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</si>
  <si>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</si>
  <si>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</si>
  <si>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和歌山県　新宮市</t>
  </si>
  <si>
    <t>新宮駅東市営駐車場（はまゆう）</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</si>
  <si>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</si>
  <si>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</si>
  <si>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</si>
  <si>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</si>
  <si>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</si>
  <si>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</si>
  <si>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</si>
  <si>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</si>
  <si>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</si>
  <si>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</si>
  <si>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</si>
  <si>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</si>
  <si>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</si>
  <si>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</si>
  <si>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</si>
  <si>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</si>
  <si>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平均値を大きく下回る水準ではあるものの、駅付近に位置し、一般駐車及び定期駐車の安定した利用が継続しているため、収益に関して特に問題はない。今後も市広報誌や市ＨＰなどによる利用促進を図っていきたい。</t>
    <phoneticPr fontId="5"/>
  </si>
  <si>
    <t>当駐車場は、新宮駅に隣接する時間貸し駐車場であり、新宮駅の利用促進及びまちなか観光推進に向けて大きな役割を果たしている。今後は、引き続き市広報誌や市ＨＰへの掲載を行うとともに、利用者にとってより便利な施設となるような改善等を行い、定期駐車及び一般駐車利用者の増加を図ることによって、駐車場使用料増加に取り組む予定である。また支出面では、すでに機械管理及び警備業務を委託していることで、24時間運営や職員の人的配置を行っていない等、経営効率化を図っているが、さらなる経費削減に努め、経営改善を図っていきたい。</t>
    <phoneticPr fontId="5"/>
  </si>
  <si>
    <t>①収益的収支比率は100％を超えていることから健全経営となっており、費用に見合った収益が確保されている。
②他会計補助金比率は0％で、事業開始当初に借り入れた公債費の償還は、平成26年度に終了しており、現在他会計からの補助金はないため、現状では特に問題ない。
③②と同じ。
④売上高に対する営業総利益は、平均値と比べ高い水準を保っているため、現状では特に問題ない。
⑤減価償却前営業利益は、平均値よりも下回っているものの、数値は昨年度より増加しており、現状では特に問題ない。</t>
    <rPh sb="201" eb="203">
      <t>シタマワ</t>
    </rPh>
    <rPh sb="211" eb="213">
      <t>スウチ</t>
    </rPh>
    <rPh sb="214" eb="217">
      <t>サクネンド</t>
    </rPh>
    <rPh sb="219" eb="221">
      <t>ゾウカ</t>
    </rPh>
    <phoneticPr fontId="5"/>
  </si>
  <si>
    <t>⑧平成31年度に隣接地を駐車場として、新たに整備を予定している。
⑩現状では企業債はないため、特に問題ない。</t>
    <rPh sb="1" eb="3">
      <t>ヘイセイ</t>
    </rPh>
    <rPh sb="5" eb="7">
      <t>ネンド</t>
    </rPh>
    <rPh sb="8" eb="11">
      <t>リンセツチ</t>
    </rPh>
    <rPh sb="12" eb="15">
      <t>チュウシャジョウ</t>
    </rPh>
    <rPh sb="19" eb="20">
      <t>アラ</t>
    </rPh>
    <rPh sb="22" eb="24">
      <t>セイビ</t>
    </rPh>
    <rPh sb="25" eb="2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</si>
</sst>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36.799999999999997</c:v>
                </c:pt>
                <c:pt idx="1">
                  <c:v>39.5</c:v>
                </c:pt>
                <c:pt idx="2">
                  <c:v>791.5</c:v>
                </c:pt>
                <c:pt idx="3">
                  <c:v>299.89999999999998</c:v>
                </c:pt>
                <c:pt idx="4">
                  <c:v>313.7</c:v>
                </c:pt>
              </c:numCache>
            </c:numRef>
          </c:val>
          <c:extLst xmlns:c16r2="http://schemas.microsoft.com/office/drawing/2015/06/chart">
            <c:ext xmlns:c16="http://schemas.microsoft.com/office/drawing/2014/chart" uri="{C3380CC4-5D6E-409C-BE32-E72D297353CC}">
              <c16:uniqueId val="{00000000-3EC0-43B5-96A0-974C3FC26E0D}"/>
            </c:ext>
          </c:extLst>
        </c:ser>
        <c:dLbls>
          <c:showLegendKey val="0"/>
          <c:showVal val="0"/>
          <c:showCatName val="0"/>
          <c:showSerName val="0"/>
          <c:showPercent val="0"/>
          <c:showBubbleSize val="0"/>
        </c:dLbls>
        <c:gapWidth val="150"/>
        <c:axId val="177084672"/>
        <c:axId val="178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3EC0-43B5-96A0-974C3FC26E0D}"/>
            </c:ext>
          </c:extLst>
        </c:ser>
        <c:dLbls>
          <c:showLegendKey val="0"/>
          <c:showVal val="0"/>
          <c:showCatName val="0"/>
          <c:showSerName val="0"/>
          <c:showPercent val="0"/>
          <c:showBubbleSize val="0"/>
        </c:dLbls>
        <c:marker val="1"/>
        <c:smooth val="0"/>
        <c:axId val="177084672"/>
        <c:axId val="178594176"/>
      </c:lineChart>
      <c:dateAx>
        <c:axId val="177084672"/>
        <c:scaling>
          <c:orientation val="minMax"/>
        </c:scaling>
        <c:delete val="1"/>
        <c:axPos val="b"/>
        <c:numFmt formatCode="ge" sourceLinked="1"/>
        <c:majorTickMark val="none"/>
        <c:minorTickMark val="none"/>
        <c:tickLblPos val="none"/>
        <c:crossAx val="178594176"/>
        <c:crosses val="autoZero"/>
        <c:auto val="1"/>
        <c:lblOffset val="100"/>
        <c:baseTimeUnit val="years"/>
      </c:dateAx>
      <c:valAx>
        <c:axId val="17859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67.900000000000006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8B-4C85-A32F-052CB269A850}"/>
            </c:ext>
          </c:extLst>
        </c:ser>
        <c:dLbls>
          <c:showLegendKey val="0"/>
          <c:showVal val="0"/>
          <c:showCatName val="0"/>
          <c:showSerName val="0"/>
          <c:showPercent val="0"/>
          <c:showBubbleSize val="0"/>
        </c:dLbls>
        <c:gapWidth val="150"/>
        <c:axId val="179345664"/>
        <c:axId val="1793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28B-4C85-A32F-052CB269A850}"/>
            </c:ext>
          </c:extLst>
        </c:ser>
        <c:dLbls>
          <c:showLegendKey val="0"/>
          <c:showVal val="0"/>
          <c:showCatName val="0"/>
          <c:showSerName val="0"/>
          <c:showPercent val="0"/>
          <c:showBubbleSize val="0"/>
        </c:dLbls>
        <c:marker val="1"/>
        <c:smooth val="0"/>
        <c:axId val="179345664"/>
        <c:axId val="179347840"/>
      </c:lineChart>
      <c:dateAx>
        <c:axId val="179345664"/>
        <c:scaling>
          <c:orientation val="minMax"/>
        </c:scaling>
        <c:delete val="1"/>
        <c:axPos val="b"/>
        <c:numFmt formatCode="ge" sourceLinked="1"/>
        <c:majorTickMark val="none"/>
        <c:minorTickMark val="none"/>
        <c:tickLblPos val="none"/>
        <c:crossAx val="179347840"/>
        <c:crosses val="autoZero"/>
        <c:auto val="1"/>
        <c:lblOffset val="100"/>
        <c:baseTimeUnit val="years"/>
      </c:dateAx>
      <c:valAx>
        <c:axId val="17934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34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D4C-4420-BF94-2A64572423A0}"/>
            </c:ext>
          </c:extLst>
        </c:ser>
        <c:dLbls>
          <c:showLegendKey val="0"/>
          <c:showVal val="0"/>
          <c:showCatName val="0"/>
          <c:showSerName val="0"/>
          <c:showPercent val="0"/>
          <c:showBubbleSize val="0"/>
        </c:dLbls>
        <c:gapWidth val="150"/>
        <c:axId val="179447680"/>
        <c:axId val="1794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D4C-4420-BF94-2A64572423A0}"/>
            </c:ext>
          </c:extLst>
        </c:ser>
        <c:dLbls>
          <c:showLegendKey val="0"/>
          <c:showVal val="0"/>
          <c:showCatName val="0"/>
          <c:showSerName val="0"/>
          <c:showPercent val="0"/>
          <c:showBubbleSize val="0"/>
        </c:dLbls>
        <c:marker val="1"/>
        <c:smooth val="0"/>
        <c:axId val="179447680"/>
        <c:axId val="179453952"/>
      </c:lineChart>
      <c:dateAx>
        <c:axId val="179447680"/>
        <c:scaling>
          <c:orientation val="minMax"/>
        </c:scaling>
        <c:delete val="1"/>
        <c:axPos val="b"/>
        <c:numFmt formatCode="ge" sourceLinked="1"/>
        <c:majorTickMark val="none"/>
        <c:minorTickMark val="none"/>
        <c:tickLblPos val="none"/>
        <c:crossAx val="179453952"/>
        <c:crosses val="autoZero"/>
        <c:auto val="1"/>
        <c:lblOffset val="100"/>
        <c:baseTimeUnit val="years"/>
      </c:dateAx>
      <c:valAx>
        <c:axId val="17945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D25-40DA-8DB4-D7D228003DCF}"/>
            </c:ext>
          </c:extLst>
        </c:ser>
        <c:dLbls>
          <c:showLegendKey val="0"/>
          <c:showVal val="0"/>
          <c:showCatName val="0"/>
          <c:showSerName val="0"/>
          <c:showPercent val="0"/>
          <c:showBubbleSize val="0"/>
        </c:dLbls>
        <c:gapWidth val="150"/>
        <c:axId val="179516928"/>
        <c:axId val="1795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D25-40DA-8DB4-D7D228003DCF}"/>
            </c:ext>
          </c:extLst>
        </c:ser>
        <c:dLbls>
          <c:showLegendKey val="0"/>
          <c:showVal val="0"/>
          <c:showCatName val="0"/>
          <c:showSerName val="0"/>
          <c:showPercent val="0"/>
          <c:showBubbleSize val="0"/>
        </c:dLbls>
        <c:marker val="1"/>
        <c:smooth val="0"/>
        <c:axId val="179516928"/>
        <c:axId val="179518848"/>
      </c:lineChart>
      <c:dateAx>
        <c:axId val="179516928"/>
        <c:scaling>
          <c:orientation val="minMax"/>
        </c:scaling>
        <c:delete val="1"/>
        <c:axPos val="b"/>
        <c:numFmt formatCode="ge" sourceLinked="1"/>
        <c:majorTickMark val="none"/>
        <c:minorTickMark val="none"/>
        <c:tickLblPos val="none"/>
        <c:crossAx val="179518848"/>
        <c:crosses val="autoZero"/>
        <c:auto val="1"/>
        <c:lblOffset val="100"/>
        <c:baseTimeUnit val="years"/>
      </c:dateAx>
      <c:valAx>
        <c:axId val="1795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51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E4-439D-8458-50B580661E82}"/>
            </c:ext>
          </c:extLst>
        </c:ser>
        <c:dLbls>
          <c:showLegendKey val="0"/>
          <c:showVal val="0"/>
          <c:showCatName val="0"/>
          <c:showSerName val="0"/>
          <c:showPercent val="0"/>
          <c:showBubbleSize val="0"/>
        </c:dLbls>
        <c:gapWidth val="150"/>
        <c:axId val="179553408"/>
        <c:axId val="1795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AE4-439D-8458-50B580661E82}"/>
            </c:ext>
          </c:extLst>
        </c:ser>
        <c:dLbls>
          <c:showLegendKey val="0"/>
          <c:showVal val="0"/>
          <c:showCatName val="0"/>
          <c:showSerName val="0"/>
          <c:showPercent val="0"/>
          <c:showBubbleSize val="0"/>
        </c:dLbls>
        <c:marker val="1"/>
        <c:smooth val="0"/>
        <c:axId val="179553408"/>
        <c:axId val="179555328"/>
      </c:lineChart>
      <c:dateAx>
        <c:axId val="179553408"/>
        <c:scaling>
          <c:orientation val="minMax"/>
        </c:scaling>
        <c:delete val="1"/>
        <c:axPos val="b"/>
        <c:numFmt formatCode="ge" sourceLinked="1"/>
        <c:majorTickMark val="none"/>
        <c:minorTickMark val="none"/>
        <c:tickLblPos val="none"/>
        <c:crossAx val="179555328"/>
        <c:crosses val="autoZero"/>
        <c:auto val="1"/>
        <c:lblOffset val="100"/>
        <c:baseTimeUnit val="years"/>
      </c:dateAx>
      <c:valAx>
        <c:axId val="17955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5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37-4487-9334-5B1D130E06C6}"/>
            </c:ext>
          </c:extLst>
        </c:ser>
        <c:dLbls>
          <c:showLegendKey val="0"/>
          <c:showVal val="0"/>
          <c:showCatName val="0"/>
          <c:showSerName val="0"/>
          <c:showPercent val="0"/>
          <c:showBubbleSize val="0"/>
        </c:dLbls>
        <c:gapWidth val="150"/>
        <c:axId val="179856128"/>
        <c:axId val="1798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DC37-4487-9334-5B1D130E06C6}"/>
            </c:ext>
          </c:extLst>
        </c:ser>
        <c:dLbls>
          <c:showLegendKey val="0"/>
          <c:showVal val="0"/>
          <c:showCatName val="0"/>
          <c:showSerName val="0"/>
          <c:showPercent val="0"/>
          <c:showBubbleSize val="0"/>
        </c:dLbls>
        <c:marker val="1"/>
        <c:smooth val="0"/>
        <c:axId val="179856128"/>
        <c:axId val="179858048"/>
      </c:lineChart>
      <c:dateAx>
        <c:axId val="179856128"/>
        <c:scaling>
          <c:orientation val="minMax"/>
        </c:scaling>
        <c:delete val="1"/>
        <c:axPos val="b"/>
        <c:numFmt formatCode="ge" sourceLinked="1"/>
        <c:majorTickMark val="none"/>
        <c:minorTickMark val="none"/>
        <c:tickLblPos val="none"/>
        <c:crossAx val="179858048"/>
        <c:crosses val="autoZero"/>
        <c:auto val="1"/>
        <c:lblOffset val="100"/>
        <c:baseTimeUnit val="years"/>
      </c:dateAx>
      <c:valAx>
        <c:axId val="179858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8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60.5</c:v>
                </c:pt>
                <c:pt idx="1">
                  <c:v>89.5</c:v>
                </c:pt>
                <c:pt idx="2">
                  <c:v>72.400000000000006</c:v>
                </c:pt>
                <c:pt idx="3">
                  <c:v>69.7</c:v>
                </c:pt>
                <c:pt idx="4">
                  <c:v>67.099999999999994</c:v>
                </c:pt>
              </c:numCache>
            </c:numRef>
          </c:val>
          <c:extLst xmlns:c16r2="http://schemas.microsoft.com/office/drawing/2015/06/chart">
            <c:ext xmlns:c16="http://schemas.microsoft.com/office/drawing/2014/chart" uri="{C3380CC4-5D6E-409C-BE32-E72D297353CC}">
              <c16:uniqueId val="{00000000-E008-4B38-AF5A-77C25A19127D}"/>
            </c:ext>
          </c:extLst>
        </c:ser>
        <c:dLbls>
          <c:showLegendKey val="0"/>
          <c:showVal val="0"/>
          <c:showCatName val="0"/>
          <c:showSerName val="0"/>
          <c:showPercent val="0"/>
          <c:showBubbleSize val="0"/>
        </c:dLbls>
        <c:gapWidth val="150"/>
        <c:axId val="179913088"/>
        <c:axId val="1799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008-4B38-AF5A-77C25A19127D}"/>
            </c:ext>
          </c:extLst>
        </c:ser>
        <c:dLbls>
          <c:showLegendKey val="0"/>
          <c:showVal val="0"/>
          <c:showCatName val="0"/>
          <c:showSerName val="0"/>
          <c:showPercent val="0"/>
          <c:showBubbleSize val="0"/>
        </c:dLbls>
        <c:marker val="1"/>
        <c:smooth val="0"/>
        <c:axId val="179913088"/>
        <c:axId val="179915008"/>
      </c:lineChart>
      <c:dateAx>
        <c:axId val="179913088"/>
        <c:scaling>
          <c:orientation val="minMax"/>
        </c:scaling>
        <c:delete val="1"/>
        <c:axPos val="b"/>
        <c:numFmt formatCode="ge" sourceLinked="1"/>
        <c:majorTickMark val="none"/>
        <c:minorTickMark val="none"/>
        <c:tickLblPos val="none"/>
        <c:crossAx val="179915008"/>
        <c:crosses val="autoZero"/>
        <c:auto val="1"/>
        <c:lblOffset val="100"/>
        <c:baseTimeUnit val="years"/>
      </c:dateAx>
      <c:valAx>
        <c:axId val="17991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9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75.099999999999994</c:v>
                </c:pt>
                <c:pt idx="1">
                  <c:v>82.5</c:v>
                </c:pt>
                <c:pt idx="2">
                  <c:v>87.4</c:v>
                </c:pt>
                <c:pt idx="3">
                  <c:v>66.7</c:v>
                </c:pt>
                <c:pt idx="4">
                  <c:v>68.099999999999994</c:v>
                </c:pt>
              </c:numCache>
            </c:numRef>
          </c:val>
          <c:extLst xmlns:c16r2="http://schemas.microsoft.com/office/drawing/2015/06/chart">
            <c:ext xmlns:c16="http://schemas.microsoft.com/office/drawing/2014/chart" uri="{C3380CC4-5D6E-409C-BE32-E72D297353CC}">
              <c16:uniqueId val="{00000000-51B1-4C1E-B785-5BDDC20DD898}"/>
            </c:ext>
          </c:extLst>
        </c:ser>
        <c:dLbls>
          <c:showLegendKey val="0"/>
          <c:showVal val="0"/>
          <c:showCatName val="0"/>
          <c:showSerName val="0"/>
          <c:showPercent val="0"/>
          <c:showBubbleSize val="0"/>
        </c:dLbls>
        <c:gapWidth val="150"/>
        <c:axId val="179953664"/>
        <c:axId val="1799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1B1-4C1E-B785-5BDDC20DD898}"/>
            </c:ext>
          </c:extLst>
        </c:ser>
        <c:dLbls>
          <c:showLegendKey val="0"/>
          <c:showVal val="0"/>
          <c:showCatName val="0"/>
          <c:showSerName val="0"/>
          <c:showPercent val="0"/>
          <c:showBubbleSize val="0"/>
        </c:dLbls>
        <c:marker val="1"/>
        <c:smooth val="0"/>
        <c:axId val="179953664"/>
        <c:axId val="179955584"/>
      </c:lineChart>
      <c:dateAx>
        <c:axId val="179953664"/>
        <c:scaling>
          <c:orientation val="minMax"/>
        </c:scaling>
        <c:delete val="1"/>
        <c:axPos val="b"/>
        <c:numFmt formatCode="ge" sourceLinked="1"/>
        <c:majorTickMark val="none"/>
        <c:minorTickMark val="none"/>
        <c:tickLblPos val="none"/>
        <c:crossAx val="179955584"/>
        <c:crosses val="autoZero"/>
        <c:auto val="1"/>
        <c:lblOffset val="100"/>
        <c:baseTimeUnit val="years"/>
      </c:dateAx>
      <c:valAx>
        <c:axId val="1799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95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6580</c:v>
                </c:pt>
                <c:pt idx="1">
                  <c:v>7566</c:v>
                </c:pt>
                <c:pt idx="2">
                  <c:v>7696</c:v>
                </c:pt>
                <c:pt idx="3">
                  <c:v>5837</c:v>
                </c:pt>
                <c:pt idx="4">
                  <c:v>5942</c:v>
                </c:pt>
              </c:numCache>
            </c:numRef>
          </c:val>
          <c:extLst xmlns:c16r2="http://schemas.microsoft.com/office/drawing/2015/06/chart">
            <c:ext xmlns:c16="http://schemas.microsoft.com/office/drawing/2014/chart" uri="{C3380CC4-5D6E-409C-BE32-E72D297353CC}">
              <c16:uniqueId val="{00000000-0572-466F-9049-D121F0D1C09E}"/>
            </c:ext>
          </c:extLst>
        </c:ser>
        <c:dLbls>
          <c:showLegendKey val="0"/>
          <c:showVal val="0"/>
          <c:showCatName val="0"/>
          <c:showSerName val="0"/>
          <c:showPercent val="0"/>
          <c:showBubbleSize val="0"/>
        </c:dLbls>
        <c:gapWidth val="150"/>
        <c:axId val="179998080"/>
        <c:axId val="1800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572-466F-9049-D121F0D1C09E}"/>
            </c:ext>
          </c:extLst>
        </c:ser>
        <c:dLbls>
          <c:showLegendKey val="0"/>
          <c:showVal val="0"/>
          <c:showCatName val="0"/>
          <c:showSerName val="0"/>
          <c:showPercent val="0"/>
          <c:showBubbleSize val="0"/>
        </c:dLbls>
        <c:marker val="1"/>
        <c:smooth val="0"/>
        <c:axId val="179998080"/>
        <c:axId val="180008448"/>
      </c:lineChart>
      <c:dateAx>
        <c:axId val="179998080"/>
        <c:scaling>
          <c:orientation val="minMax"/>
        </c:scaling>
        <c:delete val="1"/>
        <c:axPos val="b"/>
        <c:numFmt formatCode="ge" sourceLinked="1"/>
        <c:majorTickMark val="none"/>
        <c:minorTickMark val="none"/>
        <c:tickLblPos val="none"/>
        <c:crossAx val="180008448"/>
        <c:crosses val="autoZero"/>
        <c:auto val="1"/>
        <c:lblOffset val="100"/>
        <c:baseTimeUnit val="years"/>
      </c:dateAx>
      <c:valAx>
        <c:axId val="18000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99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 sqref="ND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和歌山県新宮市　新宮駅東市営駐車場（はまゆう）</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2612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76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141</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36.799999999999997</v>
      </c>
      <c r="V31" s="110"/>
      <c r="W31" s="110"/>
      <c r="X31" s="110"/>
      <c r="Y31" s="110"/>
      <c r="Z31" s="110"/>
      <c r="AA31" s="110"/>
      <c r="AB31" s="110"/>
      <c r="AC31" s="110"/>
      <c r="AD31" s="110"/>
      <c r="AE31" s="110"/>
      <c r="AF31" s="110"/>
      <c r="AG31" s="110"/>
      <c r="AH31" s="110"/>
      <c r="AI31" s="110"/>
      <c r="AJ31" s="110"/>
      <c r="AK31" s="110"/>
      <c r="AL31" s="110"/>
      <c r="AM31" s="110"/>
      <c r="AN31" s="110">
        <f>データ!Z7</f>
        <v>39.5</v>
      </c>
      <c r="AO31" s="110"/>
      <c r="AP31" s="110"/>
      <c r="AQ31" s="110"/>
      <c r="AR31" s="110"/>
      <c r="AS31" s="110"/>
      <c r="AT31" s="110"/>
      <c r="AU31" s="110"/>
      <c r="AV31" s="110"/>
      <c r="AW31" s="110"/>
      <c r="AX31" s="110"/>
      <c r="AY31" s="110"/>
      <c r="AZ31" s="110"/>
      <c r="BA31" s="110"/>
      <c r="BB31" s="110"/>
      <c r="BC31" s="110"/>
      <c r="BD31" s="110"/>
      <c r="BE31" s="110"/>
      <c r="BF31" s="110"/>
      <c r="BG31" s="110">
        <f>データ!AA7</f>
        <v>791.5</v>
      </c>
      <c r="BH31" s="110"/>
      <c r="BI31" s="110"/>
      <c r="BJ31" s="110"/>
      <c r="BK31" s="110"/>
      <c r="BL31" s="110"/>
      <c r="BM31" s="110"/>
      <c r="BN31" s="110"/>
      <c r="BO31" s="110"/>
      <c r="BP31" s="110"/>
      <c r="BQ31" s="110"/>
      <c r="BR31" s="110"/>
      <c r="BS31" s="110"/>
      <c r="BT31" s="110"/>
      <c r="BU31" s="110"/>
      <c r="BV31" s="110"/>
      <c r="BW31" s="110"/>
      <c r="BX31" s="110"/>
      <c r="BY31" s="110"/>
      <c r="BZ31" s="110">
        <f>データ!AB7</f>
        <v>299.89999999999998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313.7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60.5</v>
      </c>
      <c r="JD31" s="81"/>
      <c r="JE31" s="81"/>
      <c r="JF31" s="81"/>
      <c r="JG31" s="81"/>
      <c r="JH31" s="81"/>
      <c r="JI31" s="81"/>
      <c r="JJ31" s="81"/>
      <c r="JK31" s="81"/>
      <c r="JL31" s="81"/>
      <c r="JM31" s="81"/>
      <c r="JN31" s="81"/>
      <c r="JO31" s="81"/>
      <c r="JP31" s="81"/>
      <c r="JQ31" s="81"/>
      <c r="JR31" s="81"/>
      <c r="JS31" s="81"/>
      <c r="JT31" s="81"/>
      <c r="JU31" s="82"/>
      <c r="JV31" s="80">
        <f>データ!DL7</f>
        <v>89.5</v>
      </c>
      <c r="JW31" s="81"/>
      <c r="JX31" s="81"/>
      <c r="JY31" s="81"/>
      <c r="JZ31" s="81"/>
      <c r="KA31" s="81"/>
      <c r="KB31" s="81"/>
      <c r="KC31" s="81"/>
      <c r="KD31" s="81"/>
      <c r="KE31" s="81"/>
      <c r="KF31" s="81"/>
      <c r="KG31" s="81"/>
      <c r="KH31" s="81"/>
      <c r="KI31" s="81"/>
      <c r="KJ31" s="81"/>
      <c r="KK31" s="81"/>
      <c r="KL31" s="81"/>
      <c r="KM31" s="81"/>
      <c r="KN31" s="82"/>
      <c r="KO31" s="80">
        <f>データ!DM7</f>
        <v>72.400000000000006</v>
      </c>
      <c r="KP31" s="81"/>
      <c r="KQ31" s="81"/>
      <c r="KR31" s="81"/>
      <c r="KS31" s="81"/>
      <c r="KT31" s="81"/>
      <c r="KU31" s="81"/>
      <c r="KV31" s="81"/>
      <c r="KW31" s="81"/>
      <c r="KX31" s="81"/>
      <c r="KY31" s="81"/>
      <c r="KZ31" s="81"/>
      <c r="LA31" s="81"/>
      <c r="LB31" s="81"/>
      <c r="LC31" s="81"/>
      <c r="LD31" s="81"/>
      <c r="LE31" s="81"/>
      <c r="LF31" s="81"/>
      <c r="LG31" s="82"/>
      <c r="LH31" s="80">
        <f>データ!DN7</f>
        <v>69.7</v>
      </c>
      <c r="LI31" s="81"/>
      <c r="LJ31" s="81"/>
      <c r="LK31" s="81"/>
      <c r="LL31" s="81"/>
      <c r="LM31" s="81"/>
      <c r="LN31" s="81"/>
      <c r="LO31" s="81"/>
      <c r="LP31" s="81"/>
      <c r="LQ31" s="81"/>
      <c r="LR31" s="81"/>
      <c r="LS31" s="81"/>
      <c r="LT31" s="81"/>
      <c r="LU31" s="81"/>
      <c r="LV31" s="81"/>
      <c r="LW31" s="81"/>
      <c r="LX31" s="81"/>
      <c r="LY31" s="81"/>
      <c r="LZ31" s="82"/>
      <c r="MA31" s="80">
        <f>データ!DO7</f>
        <v>67.099999999999994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75.099999999999994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82.5</v>
      </c>
      <c r="FF52" s="110"/>
      <c r="FG52" s="110"/>
      <c r="FH52" s="110"/>
      <c r="FI52" s="110"/>
      <c r="FJ52" s="110"/>
      <c r="FK52" s="110"/>
      <c r="FL52" s="110"/>
      <c r="FM52" s="110"/>
      <c r="FN52" s="110"/>
      <c r="FO52" s="110"/>
      <c r="FP52" s="110"/>
      <c r="FQ52" s="110"/>
      <c r="FR52" s="110"/>
      <c r="FS52" s="110"/>
      <c r="FT52" s="110"/>
      <c r="FU52" s="110"/>
      <c r="FV52" s="110"/>
      <c r="FW52" s="110"/>
      <c r="FX52" s="110">
        <f>データ!BH7</f>
        <v>87.4</v>
      </c>
      <c r="FY52" s="110"/>
      <c r="FZ52" s="110"/>
      <c r="GA52" s="110"/>
      <c r="GB52" s="110"/>
      <c r="GC52" s="110"/>
      <c r="GD52" s="110"/>
      <c r="GE52" s="110"/>
      <c r="GF52" s="110"/>
      <c r="GG52" s="110"/>
      <c r="GH52" s="110"/>
      <c r="GI52" s="110"/>
      <c r="GJ52" s="110"/>
      <c r="GK52" s="110"/>
      <c r="GL52" s="110"/>
      <c r="GM52" s="110"/>
      <c r="GN52" s="110"/>
      <c r="GO52" s="110"/>
      <c r="GP52" s="110"/>
      <c r="GQ52" s="110">
        <f>データ!BI7</f>
        <v>66.7</v>
      </c>
      <c r="GR52" s="110"/>
      <c r="GS52" s="110"/>
      <c r="GT52" s="110"/>
      <c r="GU52" s="110"/>
      <c r="GV52" s="110"/>
      <c r="GW52" s="110"/>
      <c r="GX52" s="110"/>
      <c r="GY52" s="110"/>
      <c r="GZ52" s="110"/>
      <c r="HA52" s="110"/>
      <c r="HB52" s="110"/>
      <c r="HC52" s="110"/>
      <c r="HD52" s="110"/>
      <c r="HE52" s="110"/>
      <c r="HF52" s="110"/>
      <c r="HG52" s="110"/>
      <c r="HH52" s="110"/>
      <c r="HI52" s="110"/>
      <c r="HJ52" s="110">
        <f>データ!BJ7</f>
        <v>68.099999999999994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6580</v>
      </c>
      <c r="JD52" s="109"/>
      <c r="JE52" s="109"/>
      <c r="JF52" s="109"/>
      <c r="JG52" s="109"/>
      <c r="JH52" s="109"/>
      <c r="JI52" s="109"/>
      <c r="JJ52" s="109"/>
      <c r="JK52" s="109"/>
      <c r="JL52" s="109"/>
      <c r="JM52" s="109"/>
      <c r="JN52" s="109"/>
      <c r="JO52" s="109"/>
      <c r="JP52" s="109"/>
      <c r="JQ52" s="109"/>
      <c r="JR52" s="109"/>
      <c r="JS52" s="109"/>
      <c r="JT52" s="109"/>
      <c r="JU52" s="109"/>
      <c r="JV52" s="109">
        <f>データ!BR7</f>
        <v>7566</v>
      </c>
      <c r="JW52" s="109"/>
      <c r="JX52" s="109"/>
      <c r="JY52" s="109"/>
      <c r="JZ52" s="109"/>
      <c r="KA52" s="109"/>
      <c r="KB52" s="109"/>
      <c r="KC52" s="109"/>
      <c r="KD52" s="109"/>
      <c r="KE52" s="109"/>
      <c r="KF52" s="109"/>
      <c r="KG52" s="109"/>
      <c r="KH52" s="109"/>
      <c r="KI52" s="109"/>
      <c r="KJ52" s="109"/>
      <c r="KK52" s="109"/>
      <c r="KL52" s="109"/>
      <c r="KM52" s="109"/>
      <c r="KN52" s="109"/>
      <c r="KO52" s="109">
        <f>データ!BS7</f>
        <v>7696</v>
      </c>
      <c r="KP52" s="109"/>
      <c r="KQ52" s="109"/>
      <c r="KR52" s="109"/>
      <c r="KS52" s="109"/>
      <c r="KT52" s="109"/>
      <c r="KU52" s="109"/>
      <c r="KV52" s="109"/>
      <c r="KW52" s="109"/>
      <c r="KX52" s="109"/>
      <c r="KY52" s="109"/>
      <c r="KZ52" s="109"/>
      <c r="LA52" s="109"/>
      <c r="LB52" s="109"/>
      <c r="LC52" s="109"/>
      <c r="LD52" s="109"/>
      <c r="LE52" s="109"/>
      <c r="LF52" s="109"/>
      <c r="LG52" s="109"/>
      <c r="LH52" s="109">
        <f>データ!BT7</f>
        <v>5837</v>
      </c>
      <c r="LI52" s="109"/>
      <c r="LJ52" s="109"/>
      <c r="LK52" s="109"/>
      <c r="LL52" s="109"/>
      <c r="LM52" s="109"/>
      <c r="LN52" s="109"/>
      <c r="LO52" s="109"/>
      <c r="LP52" s="109"/>
      <c r="LQ52" s="109"/>
      <c r="LR52" s="109"/>
      <c r="LS52" s="109"/>
      <c r="LT52" s="109"/>
      <c r="LU52" s="109"/>
      <c r="LV52" s="109"/>
      <c r="LW52" s="109"/>
      <c r="LX52" s="109"/>
      <c r="LY52" s="109"/>
      <c r="LZ52" s="109"/>
      <c r="MA52" s="109">
        <f>データ!BU7</f>
        <v>5942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140</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83611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13500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67.900000000000006</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1z6dish/m+NvD2tsqvpMTZPmsocikceQKgBF5tu4NCAYUm87E1XDxAVC5nM6rMy17f2mrljvACDbqTiqr5KYw==" saltValue="uiiPPLDwybj71bfTy/7ie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110</v>
      </c>
      <c r="AO5" s="59" t="s">
        <v>102</v>
      </c>
      <c r="AP5" s="59" t="s">
        <v>103</v>
      </c>
      <c r="AQ5" s="59" t="s">
        <v>104</v>
      </c>
      <c r="AR5" s="59" t="s">
        <v>105</v>
      </c>
      <c r="AS5" s="59" t="s">
        <v>106</v>
      </c>
      <c r="AT5" s="59" t="s">
        <v>107</v>
      </c>
      <c r="AU5" s="59" t="s">
        <v>111</v>
      </c>
      <c r="AV5" s="59" t="s">
        <v>108</v>
      </c>
      <c r="AW5" s="59" t="s">
        <v>112</v>
      </c>
      <c r="AX5" s="59" t="s">
        <v>100</v>
      </c>
      <c r="AY5" s="59" t="s">
        <v>113</v>
      </c>
      <c r="AZ5" s="59" t="s">
        <v>102</v>
      </c>
      <c r="BA5" s="59" t="s">
        <v>103</v>
      </c>
      <c r="BB5" s="59" t="s">
        <v>104</v>
      </c>
      <c r="BC5" s="59" t="s">
        <v>105</v>
      </c>
      <c r="BD5" s="59" t="s">
        <v>106</v>
      </c>
      <c r="BE5" s="59" t="s">
        <v>107</v>
      </c>
      <c r="BF5" s="59" t="s">
        <v>111</v>
      </c>
      <c r="BG5" s="59" t="s">
        <v>108</v>
      </c>
      <c r="BH5" s="59" t="s">
        <v>99</v>
      </c>
      <c r="BI5" s="59" t="s">
        <v>109</v>
      </c>
      <c r="BJ5" s="59" t="s">
        <v>110</v>
      </c>
      <c r="BK5" s="59" t="s">
        <v>102</v>
      </c>
      <c r="BL5" s="59" t="s">
        <v>103</v>
      </c>
      <c r="BM5" s="59" t="s">
        <v>104</v>
      </c>
      <c r="BN5" s="59" t="s">
        <v>105</v>
      </c>
      <c r="BO5" s="59" t="s">
        <v>106</v>
      </c>
      <c r="BP5" s="59" t="s">
        <v>107</v>
      </c>
      <c r="BQ5" s="59" t="s">
        <v>97</v>
      </c>
      <c r="BR5" s="59" t="s">
        <v>98</v>
      </c>
      <c r="BS5" s="59" t="s">
        <v>112</v>
      </c>
      <c r="BT5" s="59" t="s">
        <v>100</v>
      </c>
      <c r="BU5" s="59" t="s">
        <v>101</v>
      </c>
      <c r="BV5" s="59" t="s">
        <v>102</v>
      </c>
      <c r="BW5" s="59" t="s">
        <v>103</v>
      </c>
      <c r="BX5" s="59" t="s">
        <v>104</v>
      </c>
      <c r="BY5" s="59" t="s">
        <v>105</v>
      </c>
      <c r="BZ5" s="59" t="s">
        <v>106</v>
      </c>
      <c r="CA5" s="59" t="s">
        <v>107</v>
      </c>
      <c r="CB5" s="59" t="s">
        <v>97</v>
      </c>
      <c r="CC5" s="59" t="s">
        <v>108</v>
      </c>
      <c r="CD5" s="59" t="s">
        <v>112</v>
      </c>
      <c r="CE5" s="59" t="s">
        <v>100</v>
      </c>
      <c r="CF5" s="59" t="s">
        <v>101</v>
      </c>
      <c r="CG5" s="59" t="s">
        <v>102</v>
      </c>
      <c r="CH5" s="59" t="s">
        <v>103</v>
      </c>
      <c r="CI5" s="59" t="s">
        <v>104</v>
      </c>
      <c r="CJ5" s="59" t="s">
        <v>105</v>
      </c>
      <c r="CK5" s="59" t="s">
        <v>106</v>
      </c>
      <c r="CL5" s="59" t="s">
        <v>107</v>
      </c>
      <c r="CM5" s="151"/>
      <c r="CN5" s="151"/>
      <c r="CO5" s="59" t="s">
        <v>97</v>
      </c>
      <c r="CP5" s="59" t="s">
        <v>108</v>
      </c>
      <c r="CQ5" s="59" t="s">
        <v>99</v>
      </c>
      <c r="CR5" s="59" t="s">
        <v>109</v>
      </c>
      <c r="CS5" s="59" t="s">
        <v>113</v>
      </c>
      <c r="CT5" s="59" t="s">
        <v>102</v>
      </c>
      <c r="CU5" s="59" t="s">
        <v>103</v>
      </c>
      <c r="CV5" s="59" t="s">
        <v>104</v>
      </c>
      <c r="CW5" s="59" t="s">
        <v>105</v>
      </c>
      <c r="CX5" s="59" t="s">
        <v>106</v>
      </c>
      <c r="CY5" s="59" t="s">
        <v>107</v>
      </c>
      <c r="CZ5" s="59" t="s">
        <v>111</v>
      </c>
      <c r="DA5" s="59" t="s">
        <v>108</v>
      </c>
      <c r="DB5" s="59" t="s">
        <v>99</v>
      </c>
      <c r="DC5" s="59" t="s">
        <v>109</v>
      </c>
      <c r="DD5" s="59" t="s">
        <v>101</v>
      </c>
      <c r="DE5" s="59" t="s">
        <v>102</v>
      </c>
      <c r="DF5" s="59" t="s">
        <v>103</v>
      </c>
      <c r="DG5" s="59" t="s">
        <v>104</v>
      </c>
      <c r="DH5" s="59" t="s">
        <v>105</v>
      </c>
      <c r="DI5" s="59" t="s">
        <v>106</v>
      </c>
      <c r="DJ5" s="59" t="s">
        <v>44</v>
      </c>
      <c r="DK5" s="59" t="s">
        <v>97</v>
      </c>
      <c r="DL5" s="59" t="s">
        <v>98</v>
      </c>
      <c r="DM5" s="59" t="s">
        <v>112</v>
      </c>
      <c r="DN5" s="59" t="s">
        <v>114</v>
      </c>
      <c r="DO5" s="59" t="s">
        <v>101</v>
      </c>
      <c r="DP5" s="59" t="s">
        <v>102</v>
      </c>
      <c r="DQ5" s="59" t="s">
        <v>103</v>
      </c>
      <c r="DR5" s="59" t="s">
        <v>104</v>
      </c>
      <c r="DS5" s="59" t="s">
        <v>105</v>
      </c>
      <c r="DT5" s="59" t="s">
        <v>106</v>
      </c>
      <c r="DU5" s="59" t="s">
        <v>107</v>
      </c>
    </row>
    <row r="6" spans="1:125" s="66" customFormat="1" x14ac:dyDescent="0.15">
      <c r="A6" s="49" t="s">
        <v>115</v>
      </c>
      <c r="B6" s="60">
        <f>B8</f>
        <v>2017</v>
      </c>
      <c r="C6" s="60">
        <f t="shared" ref="C6:X6" si="1">C8</f>
        <v>302074</v>
      </c>
      <c r="D6" s="60">
        <f t="shared" si="1"/>
        <v>47</v>
      </c>
      <c r="E6" s="60">
        <f t="shared" si="1"/>
        <v>14</v>
      </c>
      <c r="F6" s="60">
        <f t="shared" si="1"/>
        <v>0</v>
      </c>
      <c r="G6" s="60">
        <f t="shared" si="1"/>
        <v>1</v>
      </c>
      <c r="H6" s="60" t="str">
        <f>SUBSTITUTE(H8,"　","")</f>
        <v>和歌山県新宮市</v>
      </c>
      <c r="I6" s="60" t="str">
        <f t="shared" si="1"/>
        <v>新宮駅東市営駐車場（はまゆう）</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23</v>
      </c>
      <c r="S6" s="62" t="str">
        <f t="shared" si="1"/>
        <v>駅</v>
      </c>
      <c r="T6" s="62" t="str">
        <f t="shared" si="1"/>
        <v>無</v>
      </c>
      <c r="U6" s="63">
        <f t="shared" si="1"/>
        <v>2612</v>
      </c>
      <c r="V6" s="63">
        <f t="shared" si="1"/>
        <v>76</v>
      </c>
      <c r="W6" s="63">
        <f t="shared" si="1"/>
        <v>100</v>
      </c>
      <c r="X6" s="62" t="str">
        <f t="shared" si="1"/>
        <v>導入なし</v>
      </c>
      <c r="Y6" s="64">
        <f>IF(Y8="-",NA(),Y8)</f>
        <v>36.799999999999997</v>
      </c>
      <c r="Z6" s="64">
        <f t="shared" ref="Z6:AH6" si="2">IF(Z8="-",NA(),Z8)</f>
        <v>39.5</v>
      </c>
      <c r="AA6" s="64">
        <f t="shared" si="2"/>
        <v>791.5</v>
      </c>
      <c r="AB6" s="64">
        <f t="shared" si="2"/>
        <v>299.89999999999998</v>
      </c>
      <c r="AC6" s="64">
        <f t="shared" si="2"/>
        <v>313.7</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75.099999999999994</v>
      </c>
      <c r="BG6" s="64">
        <f t="shared" ref="BG6:BO6" si="5">IF(BG8="-",NA(),BG8)</f>
        <v>82.5</v>
      </c>
      <c r="BH6" s="64">
        <f t="shared" si="5"/>
        <v>87.4</v>
      </c>
      <c r="BI6" s="64">
        <f t="shared" si="5"/>
        <v>66.7</v>
      </c>
      <c r="BJ6" s="64">
        <f t="shared" si="5"/>
        <v>68.099999999999994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6580</v>
      </c>
      <c r="BR6" s="65">
        <f t="shared" ref="BR6:BZ6" si="6">IF(BR8="-",NA(),BR8)</f>
        <v>7566</v>
      </c>
      <c r="BS6" s="65">
        <f t="shared" si="6"/>
        <v>7696</v>
      </c>
      <c r="BT6" s="65">
        <f t="shared" si="6"/>
        <v>5837</v>
      </c>
      <c r="BU6" s="65">
        <f t="shared" si="6"/>
        <v>5942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116</v>
      </c>
      <c r="CM6" s="63">
        <f t="shared" ref="CM6:CN6" si="7">CM8</f>
        <v>83611</v>
      </c>
      <c r="CN6" s="63">
        <f t="shared" si="7"/>
        <v>13500</v>
      </c>
      <c r="CO6" s="64"/>
      <c r="CP6" s="64"/>
      <c r="CQ6" s="64"/>
      <c r="CR6" s="64"/>
      <c r="CS6" s="64"/>
      <c r="CT6" s="64"/>
      <c r="CU6" s="64"/>
      <c r="CV6" s="64"/>
      <c r="CW6" s="64"/>
      <c r="CX6" s="64"/>
      <c r="CY6" s="61" t="s">
        <v>116</v>
      </c>
      <c r="CZ6" s="64">
        <f>IF(CZ8="-",NA(),CZ8)</f>
        <v>67.900000000000006</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60.5</v>
      </c>
      <c r="DL6" s="64">
        <f t="shared" ref="DL6:DT6" si="9">IF(DL8="-",NA(),DL8)</f>
        <v>89.5</v>
      </c>
      <c r="DM6" s="64">
        <f t="shared" si="9"/>
        <v>72.400000000000006</v>
      </c>
      <c r="DN6" s="64">
        <f t="shared" si="9"/>
        <v>69.7</v>
      </c>
      <c r="DO6" s="64">
        <f t="shared" si="9"/>
        <v>67.099999999999994</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117</v>
      </c>
      <c r="B7" s="60">
        <f t="shared" ref="B7:X7" si="10">B8</f>
        <v>2017</v>
      </c>
      <c r="C7" s="60">
        <f t="shared" si="10"/>
        <v>302074</v>
      </c>
      <c r="D7" s="60">
        <f t="shared" si="10"/>
        <v>47</v>
      </c>
      <c r="E7" s="60">
        <f t="shared" si="10"/>
        <v>14</v>
      </c>
      <c r="F7" s="60">
        <f t="shared" si="10"/>
        <v>0</v>
      </c>
      <c r="G7" s="60">
        <f t="shared" si="10"/>
        <v>1</v>
      </c>
      <c r="H7" s="60" t="str">
        <f t="shared" si="10"/>
        <v>和歌山県　新宮市</v>
      </c>
      <c r="I7" s="60" t="str">
        <f t="shared" si="10"/>
        <v>新宮駅東市営駐車場（はまゆう）</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23</v>
      </c>
      <c r="S7" s="62" t="str">
        <f t="shared" si="10"/>
        <v>駅</v>
      </c>
      <c r="T7" s="62" t="str">
        <f t="shared" si="10"/>
        <v>無</v>
      </c>
      <c r="U7" s="63">
        <f t="shared" si="10"/>
        <v>2612</v>
      </c>
      <c r="V7" s="63">
        <f t="shared" si="10"/>
        <v>76</v>
      </c>
      <c r="W7" s="63">
        <f t="shared" si="10"/>
        <v>100</v>
      </c>
      <c r="X7" s="62" t="str">
        <f t="shared" si="10"/>
        <v>導入なし</v>
      </c>
      <c r="Y7" s="64">
        <f>Y8</f>
        <v>36.799999999999997</v>
      </c>
      <c r="Z7" s="64">
        <f t="shared" ref="Z7:AH7" si="11">Z8</f>
        <v>39.5</v>
      </c>
      <c r="AA7" s="64">
        <f t="shared" si="11"/>
        <v>791.5</v>
      </c>
      <c r="AB7" s="64">
        <f t="shared" si="11"/>
        <v>299.89999999999998</v>
      </c>
      <c r="AC7" s="64">
        <f t="shared" si="11"/>
        <v>313.7</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75.099999999999994</v>
      </c>
      <c r="BG7" s="64">
        <f t="shared" ref="BG7:BO7" si="14">BG8</f>
        <v>82.5</v>
      </c>
      <c r="BH7" s="64">
        <f t="shared" si="14"/>
        <v>87.4</v>
      </c>
      <c r="BI7" s="64">
        <f t="shared" si="14"/>
        <v>66.7</v>
      </c>
      <c r="BJ7" s="64">
        <f t="shared" si="14"/>
        <v>68.099999999999994</v>
      </c>
      <c r="BK7" s="64">
        <f t="shared" si="14"/>
        <v>37.6</v>
      </c>
      <c r="BL7" s="64">
        <f t="shared" si="14"/>
        <v>40.700000000000003</v>
      </c>
      <c r="BM7" s="64">
        <f t="shared" si="14"/>
        <v>38.200000000000003</v>
      </c>
      <c r="BN7" s="64">
        <f t="shared" si="14"/>
        <v>34.6</v>
      </c>
      <c r="BO7" s="64">
        <f t="shared" si="14"/>
        <v>37.6</v>
      </c>
      <c r="BP7" s="61"/>
      <c r="BQ7" s="65">
        <f>BQ8</f>
        <v>6580</v>
      </c>
      <c r="BR7" s="65">
        <f t="shared" ref="BR7:BZ7" si="15">BR8</f>
        <v>7566</v>
      </c>
      <c r="BS7" s="65">
        <f t="shared" si="15"/>
        <v>7696</v>
      </c>
      <c r="BT7" s="65">
        <f t="shared" si="15"/>
        <v>5837</v>
      </c>
      <c r="BU7" s="65">
        <f t="shared" si="15"/>
        <v>5942</v>
      </c>
      <c r="BV7" s="65">
        <f t="shared" si="15"/>
        <v>6777</v>
      </c>
      <c r="BW7" s="65">
        <f t="shared" si="15"/>
        <v>7496</v>
      </c>
      <c r="BX7" s="65">
        <f t="shared" si="15"/>
        <v>6967</v>
      </c>
      <c r="BY7" s="65">
        <f t="shared" si="15"/>
        <v>7138</v>
      </c>
      <c r="BZ7" s="65">
        <f t="shared" si="15"/>
        <v>8131</v>
      </c>
      <c r="CA7" s="63"/>
      <c r="CB7" s="64" t="s">
        <v>118</v>
      </c>
      <c r="CC7" s="64" t="s">
        <v>118</v>
      </c>
      <c r="CD7" s="64" t="s">
        <v>118</v>
      </c>
      <c r="CE7" s="64" t="s">
        <v>118</v>
      </c>
      <c r="CF7" s="64" t="s">
        <v>118</v>
      </c>
      <c r="CG7" s="64" t="s">
        <v>118</v>
      </c>
      <c r="CH7" s="64" t="s">
        <v>118</v>
      </c>
      <c r="CI7" s="64" t="s">
        <v>118</v>
      </c>
      <c r="CJ7" s="64" t="s">
        <v>118</v>
      </c>
      <c r="CK7" s="64" t="s">
        <v>119</v>
      </c>
      <c r="CL7" s="61"/>
      <c r="CM7" s="63">
        <f>CM8</f>
        <v>83611</v>
      </c>
      <c r="CN7" s="63">
        <f>CN8</f>
        <v>13500</v>
      </c>
      <c r="CO7" s="64" t="s">
        <v>118</v>
      </c>
      <c r="CP7" s="64" t="s">
        <v>118</v>
      </c>
      <c r="CQ7" s="64" t="s">
        <v>118</v>
      </c>
      <c r="CR7" s="64" t="s">
        <v>118</v>
      </c>
      <c r="CS7" s="64" t="s">
        <v>118</v>
      </c>
      <c r="CT7" s="64" t="s">
        <v>118</v>
      </c>
      <c r="CU7" s="64" t="s">
        <v>118</v>
      </c>
      <c r="CV7" s="64" t="s">
        <v>118</v>
      </c>
      <c r="CW7" s="64" t="s">
        <v>118</v>
      </c>
      <c r="CX7" s="64" t="s">
        <v>120</v>
      </c>
      <c r="CY7" s="61"/>
      <c r="CZ7" s="64">
        <f>CZ8</f>
        <v>67.900000000000006</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60.5</v>
      </c>
      <c r="DL7" s="64">
        <f t="shared" ref="DL7:DT7" si="17">DL8</f>
        <v>89.5</v>
      </c>
      <c r="DM7" s="64">
        <f t="shared" si="17"/>
        <v>72.400000000000006</v>
      </c>
      <c r="DN7" s="64">
        <f t="shared" si="17"/>
        <v>69.7</v>
      </c>
      <c r="DO7" s="64">
        <f t="shared" si="17"/>
        <v>67.099999999999994</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302074</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23</v>
      </c>
      <c r="S8" s="69" t="s">
        <v>131</v>
      </c>
      <c r="T8" s="69" t="s">
        <v>132</v>
      </c>
      <c r="U8" s="70">
        <v>2612</v>
      </c>
      <c r="V8" s="70">
        <v>76</v>
      </c>
      <c r="W8" s="70">
        <v>100</v>
      </c>
      <c r="X8" s="69" t="s">
        <v>133</v>
      </c>
      <c r="Y8" s="71">
        <v>36.799999999999997</v>
      </c>
      <c r="Z8" s="71">
        <v>39.5</v>
      </c>
      <c r="AA8" s="71">
        <v>791.5</v>
      </c>
      <c r="AB8" s="71">
        <v>299.89999999999998</v>
      </c>
      <c r="AC8" s="71">
        <v>313.7</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75.099999999999994</v>
      </c>
      <c r="BG8" s="71">
        <v>82.5</v>
      </c>
      <c r="BH8" s="71">
        <v>87.4</v>
      </c>
      <c r="BI8" s="71">
        <v>66.7</v>
      </c>
      <c r="BJ8" s="71">
        <v>68.099999999999994</v>
      </c>
      <c r="BK8" s="71">
        <v>37.6</v>
      </c>
      <c r="BL8" s="71">
        <v>40.700000000000003</v>
      </c>
      <c r="BM8" s="71">
        <v>38.200000000000003</v>
      </c>
      <c r="BN8" s="71">
        <v>34.6</v>
      </c>
      <c r="BO8" s="71">
        <v>37.6</v>
      </c>
      <c r="BP8" s="68">
        <v>26.4</v>
      </c>
      <c r="BQ8" s="72">
        <v>6580</v>
      </c>
      <c r="BR8" s="72">
        <v>7566</v>
      </c>
      <c r="BS8" s="72">
        <v>7696</v>
      </c>
      <c r="BT8" s="73">
        <v>5837</v>
      </c>
      <c r="BU8" s="73">
        <v>5942</v>
      </c>
      <c r="BV8" s="72">
        <v>6777</v>
      </c>
      <c r="BW8" s="72">
        <v>7496</v>
      </c>
      <c r="BX8" s="72">
        <v>6967</v>
      </c>
      <c r="BY8" s="72">
        <v>7138</v>
      </c>
      <c r="BZ8" s="72">
        <v>8131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83611</v>
      </c>
      <c r="CN8" s="70">
        <v>13500</v>
      </c>
      <c r="CO8" s="71" t="s">
        <v>125</v>
      </c>
      <c r="CP8" s="71" t="s">
        <v>125</v>
      </c>
      <c r="CQ8" s="71" t="s">
        <v>125</v>
      </c>
      <c r="CR8" s="71" t="s">
        <v>125</v>
      </c>
      <c r="CS8" s="71" t="s">
        <v>125</v>
      </c>
      <c r="CT8" s="71" t="s">
        <v>125</v>
      </c>
      <c r="CU8" s="71" t="s">
        <v>125</v>
      </c>
      <c r="CV8" s="71" t="s">
        <v>125</v>
      </c>
      <c r="CW8" s="71" t="s">
        <v>125</v>
      </c>
      <c r="CX8" s="71" t="s">
        <v>125</v>
      </c>
      <c r="CY8" s="68" t="s">
        <v>125</v>
      </c>
      <c r="CZ8" s="71">
        <v>67.900000000000006</v>
      </c>
      <c r="DA8" s="71">
        <v>0</v>
      </c>
      <c r="DB8" s="71">
        <v>0</v>
      </c>
      <c r="DC8" s="71">
        <v>0</v>
      </c>
      <c r="DD8" s="71">
        <v>0</v>
      </c>
      <c r="DE8" s="71">
        <v>84.4</v>
      </c>
      <c r="DF8" s="71">
        <v>78.400000000000006</v>
      </c>
      <c r="DG8" s="71">
        <v>70.5</v>
      </c>
      <c r="DH8" s="71">
        <v>59.2</v>
      </c>
      <c r="DI8" s="71">
        <v>62.4</v>
      </c>
      <c r="DJ8" s="68">
        <v>120.3</v>
      </c>
      <c r="DK8" s="71">
        <v>60.5</v>
      </c>
      <c r="DL8" s="71">
        <v>89.5</v>
      </c>
      <c r="DM8" s="71">
        <v>72.400000000000006</v>
      </c>
      <c r="DN8" s="71">
        <v>69.7</v>
      </c>
      <c r="DO8" s="71">
        <v>67.099999999999994</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dcterms:created xsi:type="dcterms:W3CDTF">2018-12-07T10:34:12Z</dcterms:created>
  <dcterms:modified xsi:type="dcterms:W3CDTF">2019-02-22T02:11:56Z</dcterms:modified>
  <cp:category/>
</cp:coreProperties>
</file>