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MAIN-NAS\tanabelg\040800財政課\財政係\調査\公営企業\2019.01.15  公開通知 【【照会　2-8〆】公営企業に係る「経営比較分析表」の分析等について】 NO_75458\県提出\"/>
    </mc:Choice>
  </mc:AlternateContent>
  <workbookProtection workbookAlgorithmName="SHA-512" workbookHashValue="NYf3QDFSFZOx+ndl0bLlYS8cgtXt8g6TbVEl3CqF9LvX5Ocd68ux8qiq42x0ws7yvJfVxyxDUc7TPx9pOh05AA==" workbookSaltValue="Y9FClbr9e6a28AFDvkvx6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<sst xmlns="http://schemas.openxmlformats.org/spreadsheetml/2006/main" count="240" uniqueCount="127">
  <si>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</si>
  <si>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</si>
  <si>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</si>
  <si>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</si>
  <si>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</si>
  <si>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</si>
  <si>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</si>
  <si>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</si>
  <si>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</si>
  <si>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</si>
  <si>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</si>
  <si>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</si>
  <si>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</si>
  <si>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</si>
  <si>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</si>
  <si>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</si>
  <si>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</si>
  <si>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</si>
  <si>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</si>
  <si>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</si>
  <si>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</si>
  <si>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</si>
  <si>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</si>
  <si>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</si>
  <si>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</si>
  <si>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</si>
  <si>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</si>
  <si>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</si>
  <si>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</si>
  <si>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</si>
  <si>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</si>
  <si>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</si>
  <si>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</si>
  <si>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</si>
  <si>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</si>
  <si>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</si>
  <si>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</si>
  <si>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</si>
  <si>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</si>
  <si>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</si>
  <si>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</si>
  <si>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</si>
  <si>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</si>
  <si>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</si>
  <si>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</si>
  <si>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</si>
  <si>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</si>
  <si>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</si>
  <si>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</si>
  <si>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</si>
  <si>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</si>
  <si>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</si>
  <si>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</si>
  <si>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</si>
  <si>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</si>
  <si>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</si>
  <si>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</si>
  <si>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</si>
  <si>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</si>
  <si>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</si>
  <si>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</si>
  <si>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</si>
  <si>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</si>
  <si>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</si>
  <si>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</si>
  <si>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</si>
  <si>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</si>
  <si>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</si>
  <si>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</si>
  <si>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</si>
  <si>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</si>
  <si>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</si>
  <si>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</si>
  <si>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</si>
  <si>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</si>
  <si>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</si>
  <si>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</si>
  <si>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</si>
  <si>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</si>
  <si>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</si>
  <si>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</si>
  <si>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</si>
  <si>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</si>
  <si>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</si>
  <si>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</si>
  <si>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</si>
  <si>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</si>
  <si>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</si>
  <si>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</si>
  <si>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</si>
  <si>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</si>
  <si>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</si>
  <si>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</si>
  <si>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</si>
  <si>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</si>
  <si>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</si>
  <si>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</si>
  <si>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</si>
  <si>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</si>
  <si>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</si>
  <si>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</si>
  <si>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</si>
  <si>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</si>
  <si>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</si>
  <si>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</si>
  <si>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</si>
  <si>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</si>
  <si>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</si>
  <si>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</si>
  <si>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</si>
  <si>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</si>
  <si>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</si>
  <si>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</si>
  <si>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</si>
  <si>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</si>
  <si>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</si>
  <si>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</si>
  <si>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</si>
  <si>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</si>
  <si>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</si>
  <si>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</si>
  <si>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</si>
  <si>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</si>
  <si>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</si>
  <si>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汚水処理原価は、類似団体より低い数値となっているため、接続率の向上を図る等有収水量の増加に努め、汚水処理原価の改善に努めてまいります。
　施設利用率は、H24年度以降は類似団体と同程度の状況を維持しており、今後もさらに接続促進の普及啓発・周知活動を行い、施設利用率を高めていけるよう努めてまいります。
　水洗化率は、類似団体平均値より低い状況となっており、使用料収入の増加を図るためにも水洗化率向上の取り組みに努めてまいります。</t>
    <rPh sb="187" eb="188">
      <t>ヒク</t>
    </rPh>
    <phoneticPr fontId="4"/>
  </si>
  <si>
    <t>　現状、平成21年９月全域供用開始の施設であり、平成29年度末時点において、大きな改修を要する施設の故障等は生じていません。今後老朽化により発生する改修経費も想定した計画的な老朽化対策に取り組んでまいります。</t>
    <rPh sb="24" eb="26">
      <t>ヘイセイ</t>
    </rPh>
    <rPh sb="28" eb="30">
      <t>ネンド</t>
    </rPh>
    <rPh sb="30" eb="31">
      <t>マツ</t>
    </rPh>
    <rPh sb="31" eb="33">
      <t>ジテン</t>
    </rPh>
    <rPh sb="44" eb="45">
      <t>ヨウ</t>
    </rPh>
    <rPh sb="47" eb="49">
      <t>シセツ</t>
    </rPh>
    <rPh sb="50" eb="52">
      <t>コショウ</t>
    </rPh>
    <rPh sb="52" eb="53">
      <t>トウ</t>
    </rPh>
    <rPh sb="54" eb="55">
      <t>ショウ</t>
    </rPh>
    <phoneticPr fontId="4"/>
  </si>
  <si>
    <t>　本市の漁業集落排水事業は、本市の芳養地域で行われている事業です。
　平成21年９月全域供用開始から加入戸数も増加傾向で料金収入も徐々に増加してきている状況であるため、更なる接続促進の啓発及び周知活動に努めるとともに、計画的かつ効率的な施設の維持管理を行い、地域の生活環境の向上を図り、経営の安定化に努めてまい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</si>
</sst>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D9-4450-8D18-654964C6F831}"/>
            </c:ext>
          </c:extLst>
        </c:ser>
        <c:dLbls>
          <c:showLegendKey val="0"/>
          <c:showVal val="0"/>
          <c:showCatName val="0"/>
          <c:showSerName val="0"/>
          <c:showPercent val="0"/>
          <c:showBubbleSize val="0"/>
        </c:dLbls>
        <c:gapWidth val="150"/>
        <c:axId val="292773840"/>
        <c:axId val="29277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DD9-4450-8D18-654964C6F831}"/>
            </c:ext>
          </c:extLst>
        </c:ser>
        <c:dLbls>
          <c:showLegendKey val="0"/>
          <c:showVal val="0"/>
          <c:showCatName val="0"/>
          <c:showSerName val="0"/>
          <c:showPercent val="0"/>
          <c:showBubbleSize val="0"/>
        </c:dLbls>
        <c:marker val="1"/>
        <c:smooth val="0"/>
        <c:axId val="292773840"/>
        <c:axId val="292774232"/>
      </c:lineChart>
      <c:dateAx>
        <c:axId val="292773840"/>
        <c:scaling>
          <c:orientation val="minMax"/>
        </c:scaling>
        <c:delete val="1"/>
        <c:axPos val="b"/>
        <c:numFmt formatCode="ge" sourceLinked="1"/>
        <c:majorTickMark val="none"/>
        <c:minorTickMark val="none"/>
        <c:tickLblPos val="none"/>
        <c:crossAx val="292774232"/>
        <c:crosses val="autoZero"/>
        <c:auto val="1"/>
        <c:lblOffset val="100"/>
        <c:baseTimeUnit val="years"/>
      </c:dateAx>
      <c:valAx>
        <c:axId val="29277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7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34.94</c:v>
                </c:pt>
                <c:pt idx="1">
                  <c:v>34.36</c:v>
                </c:pt>
                <c:pt idx="2">
                  <c:v>35.090000000000003</c:v>
                </c:pt>
                <c:pt idx="3">
                  <c:v>34.799999999999997</c:v>
                </c:pt>
                <c:pt idx="4">
                  <c:v>34.36</c:v>
                </c:pt>
              </c:numCache>
            </c:numRef>
          </c:val>
          <c:extLst xmlns:c16r2="http://schemas.microsoft.com/office/drawing/2015/06/chart">
            <c:ext xmlns:c16="http://schemas.microsoft.com/office/drawing/2014/chart" uri="{C3380CC4-5D6E-409C-BE32-E72D297353CC}">
              <c16:uniqueId val="{00000000-2D2F-45AF-9B2B-7139E3A28A86}"/>
            </c:ext>
          </c:extLst>
        </c:ser>
        <c:dLbls>
          <c:showLegendKey val="0"/>
          <c:showVal val="0"/>
          <c:showCatName val="0"/>
          <c:showSerName val="0"/>
          <c:showPercent val="0"/>
          <c:showBubbleSize val="0"/>
        </c:dLbls>
        <c:gapWidth val="150"/>
        <c:axId val="284123608"/>
        <c:axId val="28412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29.4</c:v>
                </c:pt>
                <c:pt idx="4">
                  <c:v>29.8</c:v>
                </c:pt>
              </c:numCache>
            </c:numRef>
          </c:val>
          <c:smooth val="0"/>
          <c:extLst xmlns:c16r2="http://schemas.microsoft.com/office/drawing/2015/06/chart">
            <c:ext xmlns:c16="http://schemas.microsoft.com/office/drawing/2014/chart" uri="{C3380CC4-5D6E-409C-BE32-E72D297353CC}">
              <c16:uniqueId val="{00000001-2D2F-45AF-9B2B-7139E3A28A86}"/>
            </c:ext>
          </c:extLst>
        </c:ser>
        <c:dLbls>
          <c:showLegendKey val="0"/>
          <c:showVal val="0"/>
          <c:showCatName val="0"/>
          <c:showSerName val="0"/>
          <c:showPercent val="0"/>
          <c:showBubbleSize val="0"/>
        </c:dLbls>
        <c:marker val="1"/>
        <c:smooth val="0"/>
        <c:axId val="284123608"/>
        <c:axId val="284124000"/>
      </c:lineChart>
      <c:dateAx>
        <c:axId val="284123608"/>
        <c:scaling>
          <c:orientation val="minMax"/>
        </c:scaling>
        <c:delete val="1"/>
        <c:axPos val="b"/>
        <c:numFmt formatCode="ge" sourceLinked="1"/>
        <c:majorTickMark val="none"/>
        <c:minorTickMark val="none"/>
        <c:tickLblPos val="none"/>
        <c:crossAx val="284124000"/>
        <c:crosses val="autoZero"/>
        <c:auto val="1"/>
        <c:lblOffset val="100"/>
        <c:baseTimeUnit val="years"/>
      </c:dateAx>
      <c:valAx>
        <c:axId val="2841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2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53.44</c:v>
                </c:pt>
                <c:pt idx="1">
                  <c:v>54.31</c:v>
                </c:pt>
                <c:pt idx="2">
                  <c:v>55.8</c:v>
                </c:pt>
                <c:pt idx="3">
                  <c:v>56.96</c:v>
                </c:pt>
                <c:pt idx="4">
                  <c:v>57.94</c:v>
                </c:pt>
              </c:numCache>
            </c:numRef>
          </c:val>
          <c:extLst xmlns:c16r2="http://schemas.microsoft.com/office/drawing/2015/06/chart">
            <c:ext xmlns:c16="http://schemas.microsoft.com/office/drawing/2014/chart" uri="{C3380CC4-5D6E-409C-BE32-E72D297353CC}">
              <c16:uniqueId val="{00000000-84FA-4254-A09C-3E4E8187A36B}"/>
            </c:ext>
          </c:extLst>
        </c:ser>
        <c:dLbls>
          <c:showLegendKey val="0"/>
          <c:showVal val="0"/>
          <c:showCatName val="0"/>
          <c:showSerName val="0"/>
          <c:showPercent val="0"/>
          <c:showBubbleSize val="0"/>
        </c:dLbls>
        <c:gapWidth val="150"/>
        <c:axId val="284125176"/>
        <c:axId val="2841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63.77</c:v>
                </c:pt>
                <c:pt idx="4">
                  <c:v>66.95</c:v>
                </c:pt>
              </c:numCache>
            </c:numRef>
          </c:val>
          <c:smooth val="0"/>
          <c:extLst xmlns:c16r2="http://schemas.microsoft.com/office/drawing/2015/06/chart">
            <c:ext xmlns:c16="http://schemas.microsoft.com/office/drawing/2014/chart" uri="{C3380CC4-5D6E-409C-BE32-E72D297353CC}">
              <c16:uniqueId val="{00000001-84FA-4254-A09C-3E4E8187A36B}"/>
            </c:ext>
          </c:extLst>
        </c:ser>
        <c:dLbls>
          <c:showLegendKey val="0"/>
          <c:showVal val="0"/>
          <c:showCatName val="0"/>
          <c:showSerName val="0"/>
          <c:showPercent val="0"/>
          <c:showBubbleSize val="0"/>
        </c:dLbls>
        <c:marker val="1"/>
        <c:smooth val="0"/>
        <c:axId val="284125176"/>
        <c:axId val="284125568"/>
      </c:lineChart>
      <c:dateAx>
        <c:axId val="284125176"/>
        <c:scaling>
          <c:orientation val="minMax"/>
        </c:scaling>
        <c:delete val="1"/>
        <c:axPos val="b"/>
        <c:numFmt formatCode="ge" sourceLinked="1"/>
        <c:majorTickMark val="none"/>
        <c:minorTickMark val="none"/>
        <c:tickLblPos val="none"/>
        <c:crossAx val="284125568"/>
        <c:crosses val="autoZero"/>
        <c:auto val="1"/>
        <c:lblOffset val="100"/>
        <c:baseTimeUnit val="years"/>
      </c:dateAx>
      <c:valAx>
        <c:axId val="2841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2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70.209999999999994</c:v>
                </c:pt>
                <c:pt idx="1">
                  <c:v>64.209999999999994</c:v>
                </c:pt>
                <c:pt idx="2">
                  <c:v>59.15</c:v>
                </c:pt>
                <c:pt idx="3">
                  <c:v>56.75</c:v>
                </c:pt>
                <c:pt idx="4">
                  <c:v>100.08</c:v>
                </c:pt>
              </c:numCache>
            </c:numRef>
          </c:val>
          <c:extLst xmlns:c16r2="http://schemas.microsoft.com/office/drawing/2015/06/chart">
            <c:ext xmlns:c16="http://schemas.microsoft.com/office/drawing/2014/chart" uri="{C3380CC4-5D6E-409C-BE32-E72D297353CC}">
              <c16:uniqueId val="{00000000-8E2C-4034-A803-CB7721FFE775}"/>
            </c:ext>
          </c:extLst>
        </c:ser>
        <c:dLbls>
          <c:showLegendKey val="0"/>
          <c:showVal val="0"/>
          <c:showCatName val="0"/>
          <c:showSerName val="0"/>
          <c:showPercent val="0"/>
          <c:showBubbleSize val="0"/>
        </c:dLbls>
        <c:gapWidth val="150"/>
        <c:axId val="286158488"/>
        <c:axId val="28615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2C-4034-A803-CB7721FFE775}"/>
            </c:ext>
          </c:extLst>
        </c:ser>
        <c:dLbls>
          <c:showLegendKey val="0"/>
          <c:showVal val="0"/>
          <c:showCatName val="0"/>
          <c:showSerName val="0"/>
          <c:showPercent val="0"/>
          <c:showBubbleSize val="0"/>
        </c:dLbls>
        <c:marker val="1"/>
        <c:smooth val="0"/>
        <c:axId val="286158488"/>
        <c:axId val="286158880"/>
      </c:lineChart>
      <c:dateAx>
        <c:axId val="286158488"/>
        <c:scaling>
          <c:orientation val="minMax"/>
        </c:scaling>
        <c:delete val="1"/>
        <c:axPos val="b"/>
        <c:numFmt formatCode="ge" sourceLinked="1"/>
        <c:majorTickMark val="none"/>
        <c:minorTickMark val="none"/>
        <c:tickLblPos val="none"/>
        <c:crossAx val="286158880"/>
        <c:crosses val="autoZero"/>
        <c:auto val="1"/>
        <c:lblOffset val="100"/>
        <c:baseTimeUnit val="years"/>
      </c:dateAx>
      <c:valAx>
        <c:axId val="2861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15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00-46A2-AD57-C51DD2A99EAE}"/>
            </c:ext>
          </c:extLst>
        </c:ser>
        <c:dLbls>
          <c:showLegendKey val="0"/>
          <c:showVal val="0"/>
          <c:showCatName val="0"/>
          <c:showSerName val="0"/>
          <c:showPercent val="0"/>
          <c:showBubbleSize val="0"/>
        </c:dLbls>
        <c:gapWidth val="150"/>
        <c:axId val="286160056"/>
        <c:axId val="2861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00-46A2-AD57-C51DD2A99EAE}"/>
            </c:ext>
          </c:extLst>
        </c:ser>
        <c:dLbls>
          <c:showLegendKey val="0"/>
          <c:showVal val="0"/>
          <c:showCatName val="0"/>
          <c:showSerName val="0"/>
          <c:showPercent val="0"/>
          <c:showBubbleSize val="0"/>
        </c:dLbls>
        <c:marker val="1"/>
        <c:smooth val="0"/>
        <c:axId val="286160056"/>
        <c:axId val="286160448"/>
      </c:lineChart>
      <c:dateAx>
        <c:axId val="286160056"/>
        <c:scaling>
          <c:orientation val="minMax"/>
        </c:scaling>
        <c:delete val="1"/>
        <c:axPos val="b"/>
        <c:numFmt formatCode="ge" sourceLinked="1"/>
        <c:majorTickMark val="none"/>
        <c:minorTickMark val="none"/>
        <c:tickLblPos val="none"/>
        <c:crossAx val="286160448"/>
        <c:crosses val="autoZero"/>
        <c:auto val="1"/>
        <c:lblOffset val="100"/>
        <c:baseTimeUnit val="years"/>
      </c:dateAx>
      <c:valAx>
        <c:axId val="2861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16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E1-411F-AE41-DD58DD68A1E3}"/>
            </c:ext>
          </c:extLst>
        </c:ser>
        <c:dLbls>
          <c:showLegendKey val="0"/>
          <c:showVal val="0"/>
          <c:showCatName val="0"/>
          <c:showSerName val="0"/>
          <c:showPercent val="0"/>
          <c:showBubbleSize val="0"/>
        </c:dLbls>
        <c:gapWidth val="150"/>
        <c:axId val="286161624"/>
        <c:axId val="2861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E1-411F-AE41-DD58DD68A1E3}"/>
            </c:ext>
          </c:extLst>
        </c:ser>
        <c:dLbls>
          <c:showLegendKey val="0"/>
          <c:showVal val="0"/>
          <c:showCatName val="0"/>
          <c:showSerName val="0"/>
          <c:showPercent val="0"/>
          <c:showBubbleSize val="0"/>
        </c:dLbls>
        <c:marker val="1"/>
        <c:smooth val="0"/>
        <c:axId val="286161624"/>
        <c:axId val="286162016"/>
      </c:lineChart>
      <c:dateAx>
        <c:axId val="286161624"/>
        <c:scaling>
          <c:orientation val="minMax"/>
        </c:scaling>
        <c:delete val="1"/>
        <c:axPos val="b"/>
        <c:numFmt formatCode="ge" sourceLinked="1"/>
        <c:majorTickMark val="none"/>
        <c:minorTickMark val="none"/>
        <c:tickLblPos val="none"/>
        <c:crossAx val="286162016"/>
        <c:crosses val="autoZero"/>
        <c:auto val="1"/>
        <c:lblOffset val="100"/>
        <c:baseTimeUnit val="years"/>
      </c:dateAx>
      <c:valAx>
        <c:axId val="2861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16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B3-40CD-B3C1-1CC71D37840F}"/>
            </c:ext>
          </c:extLst>
        </c:ser>
        <c:dLbls>
          <c:showLegendKey val="0"/>
          <c:showVal val="0"/>
          <c:showCatName val="0"/>
          <c:showSerName val="0"/>
          <c:showPercent val="0"/>
          <c:showBubbleSize val="0"/>
        </c:dLbls>
        <c:gapWidth val="150"/>
        <c:axId val="299296936"/>
        <c:axId val="29929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B3-40CD-B3C1-1CC71D37840F}"/>
            </c:ext>
          </c:extLst>
        </c:ser>
        <c:dLbls>
          <c:showLegendKey val="0"/>
          <c:showVal val="0"/>
          <c:showCatName val="0"/>
          <c:showSerName val="0"/>
          <c:showPercent val="0"/>
          <c:showBubbleSize val="0"/>
        </c:dLbls>
        <c:marker val="1"/>
        <c:smooth val="0"/>
        <c:axId val="299296936"/>
        <c:axId val="299297328"/>
      </c:lineChart>
      <c:dateAx>
        <c:axId val="299296936"/>
        <c:scaling>
          <c:orientation val="minMax"/>
        </c:scaling>
        <c:delete val="1"/>
        <c:axPos val="b"/>
        <c:numFmt formatCode="ge" sourceLinked="1"/>
        <c:majorTickMark val="none"/>
        <c:minorTickMark val="none"/>
        <c:tickLblPos val="none"/>
        <c:crossAx val="299297328"/>
        <c:crosses val="autoZero"/>
        <c:auto val="1"/>
        <c:lblOffset val="100"/>
        <c:baseTimeUnit val="years"/>
      </c:dateAx>
      <c:valAx>
        <c:axId val="29929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29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54-4927-8780-A6059A85562E}"/>
            </c:ext>
          </c:extLst>
        </c:ser>
        <c:dLbls>
          <c:showLegendKey val="0"/>
          <c:showVal val="0"/>
          <c:showCatName val="0"/>
          <c:showSerName val="0"/>
          <c:showPercent val="0"/>
          <c:showBubbleSize val="0"/>
        </c:dLbls>
        <c:gapWidth val="150"/>
        <c:axId val="299298504"/>
        <c:axId val="29929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54-4927-8780-A6059A85562E}"/>
            </c:ext>
          </c:extLst>
        </c:ser>
        <c:dLbls>
          <c:showLegendKey val="0"/>
          <c:showVal val="0"/>
          <c:showCatName val="0"/>
          <c:showSerName val="0"/>
          <c:showPercent val="0"/>
          <c:showBubbleSize val="0"/>
        </c:dLbls>
        <c:marker val="1"/>
        <c:smooth val="0"/>
        <c:axId val="299298504"/>
        <c:axId val="299298896"/>
      </c:lineChart>
      <c:dateAx>
        <c:axId val="299298504"/>
        <c:scaling>
          <c:orientation val="minMax"/>
        </c:scaling>
        <c:delete val="1"/>
        <c:axPos val="b"/>
        <c:numFmt formatCode="ge" sourceLinked="1"/>
        <c:majorTickMark val="none"/>
        <c:minorTickMark val="none"/>
        <c:tickLblPos val="none"/>
        <c:crossAx val="299298896"/>
        <c:crosses val="autoZero"/>
        <c:auto val="1"/>
        <c:lblOffset val="100"/>
        <c:baseTimeUnit val="years"/>
      </c:dateAx>
      <c:valAx>
        <c:axId val="29929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29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4508.87</c:v>
                </c:pt>
                <c:pt idx="1">
                  <c:v>4123.17</c:v>
                </c:pt>
                <c:pt idx="2">
                  <c:v>4550.49</c:v>
                </c:pt>
                <c:pt idx="3">
                  <c:v>3467.83</c:v>
                </c:pt>
                <c:pt idx="4" formatCode="#,##0.00;&quot;△&quot;#,##0.00">
                  <c:v>0</c:v>
                </c:pt>
              </c:numCache>
            </c:numRef>
          </c:val>
          <c:extLst xmlns:c16r2="http://schemas.microsoft.com/office/drawing/2015/06/chart">
            <c:ext xmlns:c16="http://schemas.microsoft.com/office/drawing/2014/chart" uri="{C3380CC4-5D6E-409C-BE32-E72D297353CC}">
              <c16:uniqueId val="{00000000-0BF0-4666-8560-68A2600D6750}"/>
            </c:ext>
          </c:extLst>
        </c:ser>
        <c:dLbls>
          <c:showLegendKey val="0"/>
          <c:showVal val="0"/>
          <c:showCatName val="0"/>
          <c:showSerName val="0"/>
          <c:showPercent val="0"/>
          <c:showBubbleSize val="0"/>
        </c:dLbls>
        <c:gapWidth val="150"/>
        <c:axId val="292553528"/>
        <c:axId val="29255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1700.42</c:v>
                </c:pt>
                <c:pt idx="4">
                  <c:v>1491.92</c:v>
                </c:pt>
              </c:numCache>
            </c:numRef>
          </c:val>
          <c:smooth val="0"/>
          <c:extLst xmlns:c16r2="http://schemas.microsoft.com/office/drawing/2015/06/chart">
            <c:ext xmlns:c16="http://schemas.microsoft.com/office/drawing/2014/chart" uri="{C3380CC4-5D6E-409C-BE32-E72D297353CC}">
              <c16:uniqueId val="{00000001-0BF0-4666-8560-68A2600D6750}"/>
            </c:ext>
          </c:extLst>
        </c:ser>
        <c:dLbls>
          <c:showLegendKey val="0"/>
          <c:showVal val="0"/>
          <c:showCatName val="0"/>
          <c:showSerName val="0"/>
          <c:showPercent val="0"/>
          <c:showBubbleSize val="0"/>
        </c:dLbls>
        <c:marker val="1"/>
        <c:smooth val="0"/>
        <c:axId val="292553528"/>
        <c:axId val="292553920"/>
      </c:lineChart>
      <c:dateAx>
        <c:axId val="292553528"/>
        <c:scaling>
          <c:orientation val="minMax"/>
        </c:scaling>
        <c:delete val="1"/>
        <c:axPos val="b"/>
        <c:numFmt formatCode="ge" sourceLinked="1"/>
        <c:majorTickMark val="none"/>
        <c:minorTickMark val="none"/>
        <c:tickLblPos val="none"/>
        <c:crossAx val="292553920"/>
        <c:crosses val="autoZero"/>
        <c:auto val="1"/>
        <c:lblOffset val="100"/>
        <c:baseTimeUnit val="years"/>
      </c:dateAx>
      <c:valAx>
        <c:axId val="2925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5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24.88</c:v>
                </c:pt>
                <c:pt idx="1">
                  <c:v>28.16</c:v>
                </c:pt>
                <c:pt idx="2">
                  <c:v>28.08</c:v>
                </c:pt>
                <c:pt idx="3">
                  <c:v>30.32</c:v>
                </c:pt>
                <c:pt idx="4">
                  <c:v>69.69</c:v>
                </c:pt>
              </c:numCache>
            </c:numRef>
          </c:val>
          <c:extLst xmlns:c16r2="http://schemas.microsoft.com/office/drawing/2015/06/chart">
            <c:ext xmlns:c16="http://schemas.microsoft.com/office/drawing/2014/chart" uri="{C3380CC4-5D6E-409C-BE32-E72D297353CC}">
              <c16:uniqueId val="{00000000-D8FB-4F81-9AEA-7880F57DE5E7}"/>
            </c:ext>
          </c:extLst>
        </c:ser>
        <c:dLbls>
          <c:showLegendKey val="0"/>
          <c:showVal val="0"/>
          <c:showCatName val="0"/>
          <c:showSerName val="0"/>
          <c:showPercent val="0"/>
          <c:showBubbleSize val="0"/>
        </c:dLbls>
        <c:gapWidth val="150"/>
        <c:axId val="292555096"/>
        <c:axId val="29255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34.51</c:v>
                </c:pt>
                <c:pt idx="4">
                  <c:v>46.77</c:v>
                </c:pt>
              </c:numCache>
            </c:numRef>
          </c:val>
          <c:smooth val="0"/>
          <c:extLst xmlns:c16r2="http://schemas.microsoft.com/office/drawing/2015/06/chart">
            <c:ext xmlns:c16="http://schemas.microsoft.com/office/drawing/2014/chart" uri="{C3380CC4-5D6E-409C-BE32-E72D297353CC}">
              <c16:uniqueId val="{00000001-D8FB-4F81-9AEA-7880F57DE5E7}"/>
            </c:ext>
          </c:extLst>
        </c:ser>
        <c:dLbls>
          <c:showLegendKey val="0"/>
          <c:showVal val="0"/>
          <c:showCatName val="0"/>
          <c:showSerName val="0"/>
          <c:showPercent val="0"/>
          <c:showBubbleSize val="0"/>
        </c:dLbls>
        <c:marker val="1"/>
        <c:smooth val="0"/>
        <c:axId val="292555096"/>
        <c:axId val="292555488"/>
      </c:lineChart>
      <c:dateAx>
        <c:axId val="292555096"/>
        <c:scaling>
          <c:orientation val="minMax"/>
        </c:scaling>
        <c:delete val="1"/>
        <c:axPos val="b"/>
        <c:numFmt formatCode="ge" sourceLinked="1"/>
        <c:majorTickMark val="none"/>
        <c:minorTickMark val="none"/>
        <c:tickLblPos val="none"/>
        <c:crossAx val="292555488"/>
        <c:crosses val="autoZero"/>
        <c:auto val="1"/>
        <c:lblOffset val="100"/>
        <c:baseTimeUnit val="years"/>
      </c:dateAx>
      <c:valAx>
        <c:axId val="2925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5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650.09</c:v>
                </c:pt>
                <c:pt idx="1">
                  <c:v>603.19000000000005</c:v>
                </c:pt>
                <c:pt idx="2">
                  <c:v>608.47</c:v>
                </c:pt>
                <c:pt idx="3">
                  <c:v>579.78</c:v>
                </c:pt>
                <c:pt idx="4">
                  <c:v>251.78</c:v>
                </c:pt>
              </c:numCache>
            </c:numRef>
          </c:val>
          <c:extLst xmlns:c16r2="http://schemas.microsoft.com/office/drawing/2015/06/chart">
            <c:ext xmlns:c16="http://schemas.microsoft.com/office/drawing/2014/chart" uri="{C3380CC4-5D6E-409C-BE32-E72D297353CC}">
              <c16:uniqueId val="{00000000-41F1-46DF-BB4F-50E07A05BC3B}"/>
            </c:ext>
          </c:extLst>
        </c:ser>
        <c:dLbls>
          <c:showLegendKey val="0"/>
          <c:showVal val="0"/>
          <c:showCatName val="0"/>
          <c:showSerName val="0"/>
          <c:showPercent val="0"/>
          <c:showBubbleSize val="0"/>
        </c:dLbls>
        <c:gapWidth val="150"/>
        <c:axId val="292556664"/>
        <c:axId val="29255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476.11</c:v>
                </c:pt>
                <c:pt idx="4">
                  <c:v>348.75</c:v>
                </c:pt>
              </c:numCache>
            </c:numRef>
          </c:val>
          <c:smooth val="0"/>
          <c:extLst xmlns:c16r2="http://schemas.microsoft.com/office/drawing/2015/06/chart">
            <c:ext xmlns:c16="http://schemas.microsoft.com/office/drawing/2014/chart" uri="{C3380CC4-5D6E-409C-BE32-E72D297353CC}">
              <c16:uniqueId val="{00000001-41F1-46DF-BB4F-50E07A05BC3B}"/>
            </c:ext>
          </c:extLst>
        </c:ser>
        <c:dLbls>
          <c:showLegendKey val="0"/>
          <c:showVal val="0"/>
          <c:showCatName val="0"/>
          <c:showSerName val="0"/>
          <c:showPercent val="0"/>
          <c:showBubbleSize val="0"/>
        </c:dLbls>
        <c:marker val="1"/>
        <c:smooth val="0"/>
        <c:axId val="292556664"/>
        <c:axId val="292557056"/>
      </c:lineChart>
      <c:dateAx>
        <c:axId val="292556664"/>
        <c:scaling>
          <c:orientation val="minMax"/>
        </c:scaling>
        <c:delete val="1"/>
        <c:axPos val="b"/>
        <c:numFmt formatCode="ge" sourceLinked="1"/>
        <c:majorTickMark val="none"/>
        <c:minorTickMark val="none"/>
        <c:tickLblPos val="none"/>
        <c:crossAx val="292557056"/>
        <c:crosses val="autoZero"/>
        <c:auto val="1"/>
        <c:lblOffset val="100"/>
        <c:baseTimeUnit val="years"/>
      </c:dateAx>
      <c:valAx>
        <c:axId val="2925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5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田辺市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H3</v>
      </c>
      <c r="X8" s="71"/>
      <c r="Y8" s="71"/>
      <c r="Z8" s="71"/>
      <c r="AA8" s="71"/>
      <c r="AB8" s="71"/>
      <c r="AC8" s="71"/>
      <c r="AD8" s="72" t="str">
        <f>データ!$M$6</f>
        <v>非設置</v>
      </c>
      <c r="AE8" s="72"/>
      <c r="AF8" s="72"/>
      <c r="AG8" s="72"/>
      <c r="AH8" s="72"/>
      <c r="AI8" s="72"/>
      <c r="AJ8" s="72"/>
      <c r="AK8" s="3"/>
      <c r="AL8" s="68">
        <f>データ!S6</f>
        <v>75414</v>
      </c>
      <c r="AM8" s="68"/>
      <c r="AN8" s="68"/>
      <c r="AO8" s="68"/>
      <c r="AP8" s="68"/>
      <c r="AQ8" s="68"/>
      <c r="AR8" s="68"/>
      <c r="AS8" s="68"/>
      <c r="AT8" s="67">
        <f>データ!T6</f>
        <v>1026.9100000000001</v>
      </c>
      <c r="AU8" s="67"/>
      <c r="AV8" s="67"/>
      <c r="AW8" s="67"/>
      <c r="AX8" s="67"/>
      <c r="AY8" s="67"/>
      <c r="AZ8" s="67"/>
      <c r="BA8" s="67"/>
      <c r="BB8" s="67">
        <f>データ!U6</f>
        <v>73.44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2.73</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2047</v>
      </c>
      <c r="AM10" s="68"/>
      <c r="AN10" s="68"/>
      <c r="AO10" s="68"/>
      <c r="AP10" s="68"/>
      <c r="AQ10" s="68"/>
      <c r="AR10" s="68"/>
      <c r="AS10" s="68"/>
      <c r="AT10" s="67">
        <f>データ!W6</f>
        <v>1.01</v>
      </c>
      <c r="AU10" s="67"/>
      <c r="AV10" s="67"/>
      <c r="AW10" s="67"/>
      <c r="AX10" s="67"/>
      <c r="AY10" s="67"/>
      <c r="AZ10" s="67"/>
      <c r="BA10" s="67"/>
      <c r="BB10" s="67">
        <f>データ!X6</f>
        <v>2026.73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【920.42】</v>
      </c>
      <c r="I86" s="25" t="str">
        <f>データ!CA6</f>
        <v>【47.34】</v>
      </c>
      <c r="J86" s="25" t="str">
        <f>データ!CL6</f>
        <v>【360.30】</v>
      </c>
      <c r="K86" s="25" t="str">
        <f>データ!CW6</f>
        <v>【34.06】</v>
      </c>
      <c r="L86" s="25" t="str">
        <f>データ!DH6</f>
        <v>【79.14】</v>
      </c>
      <c r="M86" s="25" t="s">
        <v>57</v>
      </c>
      <c r="N86" s="25" t="s">
        <v>55</v>
      </c>
      <c r="O86" s="25" t="str">
        <f>データ!EO6</f>
        <v>【0.01】</v>
      </c>
    </row>
  </sheetData>
  <sheetProtection algorithmName="SHA-512" hashValue="JKejZfI/S0PnBuKt8LEulzp+tYJdU4g2YEECY4BLfquzec+cPZGzufCLT2EfL/snz6Im6HAGAcoZhW4luUh0pQ==" saltValue="9iOQI0H2UKJkuVKTW1UaV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302066</v>
      </c>
      <c r="D6" s="32">
        <f t="shared" si="3"/>
        <v>47</v>
      </c>
      <c r="E6" s="32">
        <f t="shared" si="3"/>
        <v>17</v>
      </c>
      <c r="F6" s="32">
        <f t="shared" si="3"/>
        <v>6</v>
      </c>
      <c r="G6" s="32">
        <f t="shared" si="3"/>
        <v>0</v>
      </c>
      <c r="H6" s="32" t="str">
        <f t="shared" si="3"/>
        <v>和歌山県　田辺市</v>
      </c>
      <c r="I6" s="32" t="str">
        <f t="shared" si="3"/>
        <v>法非適用</v>
      </c>
      <c r="J6" s="32" t="str">
        <f t="shared" si="3"/>
        <v>下水道事業</v>
      </c>
      <c r="K6" s="32" t="str">
        <f t="shared" si="3"/>
        <v>漁業集落排水</v>
      </c>
      <c r="L6" s="32" t="str">
        <f t="shared" si="3"/>
        <v>H3</v>
      </c>
      <c r="M6" s="32" t="str">
        <f t="shared" si="3"/>
        <v>非設置</v>
      </c>
      <c r="N6" s="33" t="str">
        <f t="shared" si="3"/>
        <v>-</v>
      </c>
      <c r="O6" s="33" t="str">
        <f t="shared" si="3"/>
        <v>該当数値なし</v>
      </c>
      <c r="P6" s="33">
        <f t="shared" si="3"/>
        <v>2.73</v>
      </c>
      <c r="Q6" s="33">
        <f t="shared" si="3"/>
        <v>100</v>
      </c>
      <c r="R6" s="33">
        <f t="shared" si="3"/>
        <v>3780</v>
      </c>
      <c r="S6" s="33">
        <f t="shared" si="3"/>
        <v>75414</v>
      </c>
      <c r="T6" s="33">
        <f t="shared" si="3"/>
        <v>1026.9100000000001</v>
      </c>
      <c r="U6" s="33">
        <f t="shared" si="3"/>
        <v>73.44</v>
      </c>
      <c r="V6" s="33">
        <f t="shared" si="3"/>
        <v>2047</v>
      </c>
      <c r="W6" s="33">
        <f t="shared" si="3"/>
        <v>1.01</v>
      </c>
      <c r="X6" s="33">
        <f t="shared" si="3"/>
        <v>2026.73</v>
      </c>
      <c r="Y6" s="34">
        <f>IF(Y7="",NA(),Y7)</f>
        <v>70.209999999999994</v>
      </c>
      <c r="Z6" s="34">
        <f t="shared" ref="Z6:AH6" si="4">IF(Z7="",NA(),Z7)</f>
        <v>64.209999999999994</v>
      </c>
      <c r="AA6" s="34">
        <f t="shared" si="4"/>
        <v>59.15</v>
      </c>
      <c r="AB6" s="34">
        <f t="shared" si="4"/>
        <v>56.75</v>
      </c>
      <c r="AC6" s="34">
        <f t="shared" si="4"/>
        <v>100.08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4508.87</v>
      </c>
      <c r="BG6" s="34">
        <f t="shared" ref="BG6:BO6" si="7">IF(BG7="",NA(),BG7)</f>
        <v>4123.17</v>
      </c>
      <c r="BH6" s="34">
        <f t="shared" si="7"/>
        <v>4550.49</v>
      </c>
      <c r="BI6" s="34">
        <f t="shared" si="7"/>
        <v>3467.83</v>
      </c>
      <c r="BJ6" s="33">
        <f t="shared" si="7"/>
        <v>0</v>
      </c>
      <c r="BK6" s="34">
        <f t="shared" si="7"/>
        <v>1716.47</v>
      </c>
      <c r="BL6" s="34">
        <f t="shared" si="7"/>
        <v>1741.94</v>
      </c>
      <c r="BM6" s="34">
        <f t="shared" si="7"/>
        <v>1451.54</v>
      </c>
      <c r="BN6" s="34">
        <f t="shared" si="7"/>
        <v>1700.42</v>
      </c>
      <c r="BO6" s="34">
        <f t="shared" si="7"/>
        <v>1491.92</v>
      </c>
      <c r="BP6" s="33" t="str">
        <f>IF(BP7="","",IF(BP7="-","【-】","【"&amp;SUBSTITUTE(TEXT(BP7,"#,##0.00"),"-","△")&amp;"】"))</f>
        <v>【920.42】</v>
      </c>
      <c r="BQ6" s="34">
        <f>IF(BQ7="",NA(),BQ7)</f>
        <v>24.88</v>
      </c>
      <c r="BR6" s="34">
        <f t="shared" ref="BR6:BZ6" si="8">IF(BR7="",NA(),BR7)</f>
        <v>28.16</v>
      </c>
      <c r="BS6" s="34">
        <f t="shared" si="8"/>
        <v>28.08</v>
      </c>
      <c r="BT6" s="34">
        <f t="shared" si="8"/>
        <v>30.32</v>
      </c>
      <c r="BU6" s="34">
        <f t="shared" si="8"/>
        <v>69.69</v>
      </c>
      <c r="BV6" s="34">
        <f t="shared" si="8"/>
        <v>35.049999999999997</v>
      </c>
      <c r="BW6" s="34">
        <f t="shared" si="8"/>
        <v>33.86</v>
      </c>
      <c r="BX6" s="34">
        <f t="shared" si="8"/>
        <v>33.58</v>
      </c>
      <c r="BY6" s="34">
        <f t="shared" si="8"/>
        <v>34.51</v>
      </c>
      <c r="BZ6" s="34">
        <f t="shared" si="8"/>
        <v>46.77</v>
      </c>
      <c r="CA6" s="33" t="str">
        <f>IF(CA7="","",IF(CA7="-","【-】","【"&amp;SUBSTITUTE(TEXT(CA7,"#,##0.00"),"-","△")&amp;"】"))</f>
        <v>【47.34】</v>
      </c>
      <c r="CB6" s="34">
        <f>IF(CB7="",NA(),CB7)</f>
        <v>650.09</v>
      </c>
      <c r="CC6" s="34">
        <f t="shared" ref="CC6:CK6" si="9">IF(CC7="",NA(),CC7)</f>
        <v>603.19000000000005</v>
      </c>
      <c r="CD6" s="34">
        <f t="shared" si="9"/>
        <v>608.47</v>
      </c>
      <c r="CE6" s="34">
        <f t="shared" si="9"/>
        <v>579.78</v>
      </c>
      <c r="CF6" s="34">
        <f t="shared" si="9"/>
        <v>251.78</v>
      </c>
      <c r="CG6" s="34">
        <f t="shared" si="9"/>
        <v>463.38</v>
      </c>
      <c r="CH6" s="34">
        <f t="shared" si="9"/>
        <v>510.15</v>
      </c>
      <c r="CI6" s="34">
        <f t="shared" si="9"/>
        <v>514.39</v>
      </c>
      <c r="CJ6" s="34">
        <f t="shared" si="9"/>
        <v>476.11</v>
      </c>
      <c r="CK6" s="34">
        <f t="shared" si="9"/>
        <v>348.75</v>
      </c>
      <c r="CL6" s="33" t="str">
        <f>IF(CL7="","",IF(CL7="-","【-】","【"&amp;SUBSTITUTE(TEXT(CL7,"#,##0.00"),"-","△")&amp;"】"))</f>
        <v>【360.30】</v>
      </c>
      <c r="CM6" s="34">
        <f>IF(CM7="",NA(),CM7)</f>
        <v>34.94</v>
      </c>
      <c r="CN6" s="34">
        <f t="shared" ref="CN6:CV6" si="10">IF(CN7="",NA(),CN7)</f>
        <v>34.36</v>
      </c>
      <c r="CO6" s="34">
        <f t="shared" si="10"/>
        <v>35.090000000000003</v>
      </c>
      <c r="CP6" s="34">
        <f t="shared" si="10"/>
        <v>34.799999999999997</v>
      </c>
      <c r="CQ6" s="34">
        <f t="shared" si="10"/>
        <v>34.36</v>
      </c>
      <c r="CR6" s="34">
        <f t="shared" si="10"/>
        <v>31.37</v>
      </c>
      <c r="CS6" s="34">
        <f t="shared" si="10"/>
        <v>29.86</v>
      </c>
      <c r="CT6" s="34">
        <f t="shared" si="10"/>
        <v>29.28</v>
      </c>
      <c r="CU6" s="34">
        <f t="shared" si="10"/>
        <v>29.4</v>
      </c>
      <c r="CV6" s="34">
        <f t="shared" si="10"/>
        <v>29.8</v>
      </c>
      <c r="CW6" s="33" t="str">
        <f>IF(CW7="","",IF(CW7="-","【-】","【"&amp;SUBSTITUTE(TEXT(CW7,"#,##0.00"),"-","△")&amp;"】"))</f>
        <v>【34.06】</v>
      </c>
      <c r="CX6" s="34">
        <f>IF(CX7="",NA(),CX7)</f>
        <v>53.44</v>
      </c>
      <c r="CY6" s="34">
        <f t="shared" ref="CY6:DG6" si="11">IF(CY7="",NA(),CY7)</f>
        <v>54.31</v>
      </c>
      <c r="CZ6" s="34">
        <f t="shared" si="11"/>
        <v>55.8</v>
      </c>
      <c r="DA6" s="34">
        <f t="shared" si="11"/>
        <v>56.96</v>
      </c>
      <c r="DB6" s="34">
        <f t="shared" si="11"/>
        <v>57.94</v>
      </c>
      <c r="DC6" s="34">
        <f t="shared" si="11"/>
        <v>67.38</v>
      </c>
      <c r="DD6" s="34">
        <f t="shared" si="11"/>
        <v>65.95</v>
      </c>
      <c r="DE6" s="34">
        <f t="shared" si="11"/>
        <v>66.819999999999993</v>
      </c>
      <c r="DF6" s="34">
        <f t="shared" si="11"/>
        <v>63.77</v>
      </c>
      <c r="DG6" s="34">
        <f t="shared" si="11"/>
        <v>66.95</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3">
        <f t="shared" si="14"/>
        <v>0</v>
      </c>
      <c r="EN6" s="33">
        <f t="shared" si="14"/>
        <v>0</v>
      </c>
      <c r="EO6" s="33" t="str">
        <f>IF(EO7="","",IF(EO7="-","【-】","【"&amp;SUBSTITUTE(TEXT(EO7,"#,##0.00"),"-","△")&amp;"】"))</f>
        <v>【0.01】</v>
      </c>
    </row>
    <row r="7" spans="1:145" s="35" customFormat="1" x14ac:dyDescent="0.15">
      <c r="A7" s="27"/>
      <c r="B7" s="36">
        <v>2017</v>
      </c>
      <c r="C7" s="36">
        <v>302066</v>
      </c>
      <c r="D7" s="36">
        <v>47</v>
      </c>
      <c r="E7" s="36">
        <v>17</v>
      </c>
      <c r="F7" s="36">
        <v>6</v>
      </c>
      <c r="G7" s="36">
        <v>0</v>
      </c>
      <c r="H7" s="36" t="s">
        <v>111</v>
      </c>
      <c r="I7" s="36" t="s">
        <v>112</v>
      </c>
      <c r="J7" s="36" t="s">
        <v>113</v>
      </c>
      <c r="K7" s="36" t="s">
        <v>114</v>
      </c>
      <c r="L7" s="36" t="s">
        <v>115</v>
      </c>
      <c r="M7" s="36" t="s">
        <v>116</v>
      </c>
      <c r="N7" s="37" t="s">
        <v>117</v>
      </c>
      <c r="O7" s="37" t="s">
        <v>118</v>
      </c>
      <c r="P7" s="37">
        <v>2.73</v>
      </c>
      <c r="Q7" s="37">
        <v>100</v>
      </c>
      <c r="R7" s="37">
        <v>3780</v>
      </c>
      <c r="S7" s="37">
        <v>75414</v>
      </c>
      <c r="T7" s="37">
        <v>1026.9100000000001</v>
      </c>
      <c r="U7" s="37">
        <v>73.44</v>
      </c>
      <c r="V7" s="37">
        <v>2047</v>
      </c>
      <c r="W7" s="37">
        <v>1.01</v>
      </c>
      <c r="X7" s="37">
        <v>2026.73</v>
      </c>
      <c r="Y7" s="37">
        <v>70.209999999999994</v>
      </c>
      <c r="Z7" s="37">
        <v>64.209999999999994</v>
      </c>
      <c r="AA7" s="37">
        <v>59.15</v>
      </c>
      <c r="AB7" s="37">
        <v>56.75</v>
      </c>
      <c r="AC7" s="37">
        <v>100.08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4508.87</v>
      </c>
      <c r="BG7" s="37">
        <v>4123.17</v>
      </c>
      <c r="BH7" s="37">
        <v>4550.49</v>
      </c>
      <c r="BI7" s="37">
        <v>3467.83</v>
      </c>
      <c r="BJ7" s="37">
        <v>0</v>
      </c>
      <c r="BK7" s="37">
        <v>1716.47</v>
      </c>
      <c r="BL7" s="37">
        <v>1741.94</v>
      </c>
      <c r="BM7" s="37">
        <v>1451.54</v>
      </c>
      <c r="BN7" s="37">
        <v>1700.42</v>
      </c>
      <c r="BO7" s="37">
        <v>1491.92</v>
      </c>
      <c r="BP7" s="37">
        <v>920.42</v>
      </c>
      <c r="BQ7" s="37">
        <v>24.88</v>
      </c>
      <c r="BR7" s="37">
        <v>28.16</v>
      </c>
      <c r="BS7" s="37">
        <v>28.08</v>
      </c>
      <c r="BT7" s="37">
        <v>30.32</v>
      </c>
      <c r="BU7" s="37">
        <v>69.69</v>
      </c>
      <c r="BV7" s="37">
        <v>35.049999999999997</v>
      </c>
      <c r="BW7" s="37">
        <v>33.86</v>
      </c>
      <c r="BX7" s="37">
        <v>33.58</v>
      </c>
      <c r="BY7" s="37">
        <v>34.51</v>
      </c>
      <c r="BZ7" s="37">
        <v>46.77</v>
      </c>
      <c r="CA7" s="37">
        <v>47.34</v>
      </c>
      <c r="CB7" s="37">
        <v>650.09</v>
      </c>
      <c r="CC7" s="37">
        <v>603.19000000000005</v>
      </c>
      <c r="CD7" s="37">
        <v>608.47</v>
      </c>
      <c r="CE7" s="37">
        <v>579.78</v>
      </c>
      <c r="CF7" s="37">
        <v>251.78</v>
      </c>
      <c r="CG7" s="37">
        <v>463.38</v>
      </c>
      <c r="CH7" s="37">
        <v>510.15</v>
      </c>
      <c r="CI7" s="37">
        <v>514.39</v>
      </c>
      <c r="CJ7" s="37">
        <v>476.11</v>
      </c>
      <c r="CK7" s="37">
        <v>348.75</v>
      </c>
      <c r="CL7" s="37">
        <v>360.3</v>
      </c>
      <c r="CM7" s="37">
        <v>34.94</v>
      </c>
      <c r="CN7" s="37">
        <v>34.36</v>
      </c>
      <c r="CO7" s="37">
        <v>35.090000000000003</v>
      </c>
      <c r="CP7" s="37">
        <v>34.799999999999997</v>
      </c>
      <c r="CQ7" s="37">
        <v>34.36</v>
      </c>
      <c r="CR7" s="37">
        <v>31.37</v>
      </c>
      <c r="CS7" s="37">
        <v>29.86</v>
      </c>
      <c r="CT7" s="37">
        <v>29.28</v>
      </c>
      <c r="CU7" s="37">
        <v>29.4</v>
      </c>
      <c r="CV7" s="37">
        <v>29.8</v>
      </c>
      <c r="CW7" s="37">
        <v>34.06</v>
      </c>
      <c r="CX7" s="37">
        <v>53.44</v>
      </c>
      <c r="CY7" s="37">
        <v>54.31</v>
      </c>
      <c r="CZ7" s="37">
        <v>55.8</v>
      </c>
      <c r="DA7" s="37">
        <v>56.96</v>
      </c>
      <c r="DB7" s="37">
        <v>57.94</v>
      </c>
      <c r="DC7" s="37">
        <v>67.38</v>
      </c>
      <c r="DD7" s="37">
        <v>65.95</v>
      </c>
      <c r="DE7" s="37">
        <v>66.819999999999993</v>
      </c>
      <c r="DF7" s="37">
        <v>63.77</v>
      </c>
      <c r="DG7" s="37">
        <v>66.95</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2018-12-03T09:33:31Z</dcterms:created>
  <dcterms:modified xsi:type="dcterms:W3CDTF">2019-02-01T05:15:29Z</dcterms:modified>
  <cp:category/>
</cp:coreProperties>
</file>