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riQfoz7KxGZ+2t0BSy+jER5SRqPUx2ORkaioFcS4oU86y64cjUbVn1MSH/Y2zj91GUn7bibZpQotP/WcJjqA==" workbookSaltValue="CkVzAwSBaEivsnpnfT4v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<sst xmlns="http://schemas.openxmlformats.org/spreadsheetml/2006/main" count="232" uniqueCount="120">
  <si>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</si>
  <si>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</si>
  <si>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</si>
  <si>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</si>
  <si>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</si>
  <si>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</si>
  <si>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</si>
  <si>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</si>
  <si>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</si>
  <si>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</si>
  <si>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</si>
  <si>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</si>
  <si>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</si>
  <si>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</si>
  <si>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</si>
  <si>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</si>
  <si>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</si>
  <si>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</si>
  <si>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</si>
  <si>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</si>
  <si>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</si>
  <si>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</si>
  <si>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</si>
  <si>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</si>
  <si>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</si>
  <si>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</si>
  <si>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</si>
  <si>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</si>
  <si>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</si>
  <si>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</si>
  <si>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</si>
  <si>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</si>
  <si>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</si>
  <si>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</si>
  <si>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</si>
  <si>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</si>
  <si>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</si>
  <si>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</si>
  <si>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</si>
  <si>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</si>
  <si>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</si>
  <si>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</si>
  <si>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</si>
  <si>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</si>
  <si>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</si>
  <si>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</si>
  <si>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</si>
  <si>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</si>
  <si>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</si>
  <si>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</si>
  <si>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</si>
  <si>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</si>
  <si>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</si>
  <si>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</si>
  <si>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</si>
  <si>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</si>
  <si>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</si>
  <si>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</si>
  <si>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</si>
  <si>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</si>
  <si>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</si>
  <si>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</si>
  <si>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</si>
  <si>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</si>
  <si>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</si>
  <si>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</si>
  <si>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</si>
  <si>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</si>
  <si>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</si>
  <si>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</si>
  <si>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</si>
  <si>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</si>
  <si>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</si>
  <si>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</si>
  <si>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</si>
  <si>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</si>
  <si>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</si>
  <si>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</si>
  <si>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</si>
  <si>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</si>
  <si>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</si>
  <si>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</si>
  <si>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</si>
  <si>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</si>
  <si>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</si>
  <si>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</si>
  <si>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</si>
  <si>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</si>
  <si>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</si>
  <si>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</si>
  <si>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</si>
  <si>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</si>
  <si>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</si>
  <si>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</si>
  <si>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</si>
  <si>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</si>
  <si>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</si>
  <si>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</si>
  <si>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</si>
  <si>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</si>
  <si>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</si>
  <si>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</si>
  <si>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</si>
  <si>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</si>
  <si>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</si>
  <si>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</si>
  <si>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</si>
  <si>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</si>
  <si>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</si>
  <si>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</si>
  <si>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</si>
  <si>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</si>
  <si>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</si>
  <si>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</si>
  <si>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</si>
  <si>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</si>
  <si>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</si>
  <si>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ことから経常的な活動の収支状況は良好である。また、昨年度よりも給水収益が減少したにもかかわらず、それを上回る費用減少により、近年右肩下がり傾向であった値が改善している。
②累積欠損金は発生していない。
③流動比率は平成26年度に大幅に比率が減少しているが、これは地方公営企業会計の見直しにより、平成25年度まで資本の一部であった借入資本金を負債に表示変更することとなったために生じたものであり、事業運営への影響はない。当該値は短期的な財務安全性が高いといえる。
④企業債残高対給水収益比率は借入残高が微減したものの、収益低下によりやや悪化している。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⑥給水原価は１㎥の水を給水するために必要な費用である。経年変化は横ばいであり、類似団体と比較して低くなっており良好である。
⑦施設利用率は類似団体平均値を下回っており、また経年変化も減少傾向にある。ただちに改善できないが更新時に適正規模になるように検討する。
⑧有収率は、漏水調査や管路の修繕等の対策を講じていることもあり、類似団体よりも高くなっている。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4" eb="47">
      <t>サクネンド</t>
    </rPh>
    <rPh sb="50" eb="52">
      <t>キュウスイ</t>
    </rPh>
    <rPh sb="52" eb="54">
      <t>シュウエキ</t>
    </rPh>
    <rPh sb="55" eb="57">
      <t>ゲンショウ</t>
    </rPh>
    <rPh sb="70" eb="72">
      <t>ウワマワ</t>
    </rPh>
    <rPh sb="73" eb="75">
      <t>ヒヨウ</t>
    </rPh>
    <rPh sb="75" eb="77">
      <t>ゲンショウ</t>
    </rPh>
    <rPh sb="81" eb="83">
      <t>キンネン</t>
    </rPh>
    <rPh sb="83" eb="85">
      <t>ミギカタ</t>
    </rPh>
    <rPh sb="85" eb="86">
      <t>サ</t>
    </rPh>
    <rPh sb="88" eb="90">
      <t>ケイコウ</t>
    </rPh>
    <rPh sb="94" eb="95">
      <t>アタイ</t>
    </rPh>
    <rPh sb="96" eb="98">
      <t>カイゼン</t>
    </rPh>
    <rPh sb="105" eb="107">
      <t>ルイセキ</t>
    </rPh>
    <rPh sb="107" eb="109">
      <t>ケッソン</t>
    </rPh>
    <rPh sb="109" eb="110">
      <t>キン</t>
    </rPh>
    <rPh sb="111" eb="113">
      <t>ハッセイ</t>
    </rPh>
    <rPh sb="121" eb="123">
      <t>リュウドウ</t>
    </rPh>
    <rPh sb="123" eb="125">
      <t>ヒリツ</t>
    </rPh>
    <rPh sb="126" eb="128">
      <t>ヘイセイ</t>
    </rPh>
    <rPh sb="130" eb="132">
      <t>ネンド</t>
    </rPh>
    <rPh sb="133" eb="135">
      <t>オオハバ</t>
    </rPh>
    <rPh sb="136" eb="138">
      <t>ヒリツ</t>
    </rPh>
    <rPh sb="139" eb="141">
      <t>ゲンショウ</t>
    </rPh>
    <rPh sb="150" eb="152">
      <t>チホウ</t>
    </rPh>
    <rPh sb="152" eb="154">
      <t>コウエイ</t>
    </rPh>
    <rPh sb="154" eb="156">
      <t>キギョウ</t>
    </rPh>
    <rPh sb="156" eb="158">
      <t>カイケイ</t>
    </rPh>
    <rPh sb="159" eb="161">
      <t>ミナオ</t>
    </rPh>
    <rPh sb="166" eb="168">
      <t>ヘイセイ</t>
    </rPh>
    <rPh sb="170" eb="172">
      <t>ネンド</t>
    </rPh>
    <rPh sb="174" eb="176">
      <t>シホン</t>
    </rPh>
    <rPh sb="177" eb="179">
      <t>イチブ</t>
    </rPh>
    <rPh sb="183" eb="185">
      <t>カリイレ</t>
    </rPh>
    <rPh sb="185" eb="188">
      <t>シホンキン</t>
    </rPh>
    <rPh sb="189" eb="191">
      <t>フサイ</t>
    </rPh>
    <rPh sb="192" eb="194">
      <t>ヒョウジ</t>
    </rPh>
    <rPh sb="194" eb="196">
      <t>ヘンコウ</t>
    </rPh>
    <rPh sb="207" eb="208">
      <t>ショウ</t>
    </rPh>
    <rPh sb="216" eb="218">
      <t>ジギョウ</t>
    </rPh>
    <rPh sb="218" eb="220">
      <t>ウンエイ</t>
    </rPh>
    <rPh sb="222" eb="224">
      <t>エイキョウ</t>
    </rPh>
    <rPh sb="228" eb="230">
      <t>トウガイ</t>
    </rPh>
    <rPh sb="230" eb="231">
      <t>チ</t>
    </rPh>
    <rPh sb="232" eb="235">
      <t>タンキテキ</t>
    </rPh>
    <rPh sb="236" eb="238">
      <t>ザイム</t>
    </rPh>
    <rPh sb="238" eb="241">
      <t>アンゼンセイ</t>
    </rPh>
    <rPh sb="242" eb="243">
      <t>タカ</t>
    </rPh>
    <rPh sb="251" eb="253">
      <t>キギョウ</t>
    </rPh>
    <rPh sb="253" eb="254">
      <t>サイ</t>
    </rPh>
    <rPh sb="254" eb="256">
      <t>ザンダカ</t>
    </rPh>
    <rPh sb="256" eb="257">
      <t>タイ</t>
    </rPh>
    <rPh sb="257" eb="259">
      <t>キュウスイ</t>
    </rPh>
    <rPh sb="259" eb="261">
      <t>シュウエキ</t>
    </rPh>
    <rPh sb="261" eb="263">
      <t>ヒリツ</t>
    </rPh>
    <rPh sb="264" eb="266">
      <t>カリイレ</t>
    </rPh>
    <rPh sb="266" eb="268">
      <t>ザンダカ</t>
    </rPh>
    <rPh sb="269" eb="271">
      <t>ビゲン</t>
    </rPh>
    <rPh sb="277" eb="279">
      <t>シュウエキ</t>
    </rPh>
    <rPh sb="279" eb="281">
      <t>テイカ</t>
    </rPh>
    <rPh sb="286" eb="288">
      <t>アッカ</t>
    </rPh>
    <rPh sb="295" eb="297">
      <t>リョウキン</t>
    </rPh>
    <rPh sb="297" eb="299">
      <t>カイシュウ</t>
    </rPh>
    <rPh sb="299" eb="300">
      <t>リツ</t>
    </rPh>
    <rPh sb="315" eb="317">
      <t>ヒツヨウ</t>
    </rPh>
    <rPh sb="318" eb="320">
      <t>ヒヨウ</t>
    </rPh>
    <rPh sb="321" eb="323">
      <t>リョウキン</t>
    </rPh>
    <rPh sb="323" eb="325">
      <t>シュウニュウ</t>
    </rPh>
    <rPh sb="326" eb="327">
      <t>マカナ</t>
    </rPh>
    <rPh sb="339" eb="341">
      <t>ルイジ</t>
    </rPh>
    <rPh sb="341" eb="343">
      <t>ダンタイ</t>
    </rPh>
    <rPh sb="343" eb="345">
      <t>ヘイキン</t>
    </rPh>
    <rPh sb="348" eb="349">
      <t>アタイ</t>
    </rPh>
    <rPh sb="350" eb="351">
      <t>タカ</t>
    </rPh>
    <rPh sb="357" eb="359">
      <t>ホンシ</t>
    </rPh>
    <rPh sb="360" eb="362">
      <t>リョウキン</t>
    </rPh>
    <rPh sb="362" eb="364">
      <t>スイジュン</t>
    </rPh>
    <rPh sb="365" eb="368">
      <t>ヒカクテキ</t>
    </rPh>
    <rPh sb="368" eb="370">
      <t>テキセツ</t>
    </rPh>
    <rPh sb="374" eb="375">
      <t>イ</t>
    </rPh>
    <rPh sb="380" eb="382">
      <t>キュウスイ</t>
    </rPh>
    <rPh sb="382" eb="384">
      <t>ゲンカ</t>
    </rPh>
    <rPh sb="388" eb="389">
      <t>ミズ</t>
    </rPh>
    <rPh sb="390" eb="392">
      <t>キュウスイ</t>
    </rPh>
    <rPh sb="397" eb="399">
      <t>ヒツヨウ</t>
    </rPh>
    <rPh sb="400" eb="402">
      <t>ヒヨウ</t>
    </rPh>
    <rPh sb="406" eb="408">
      <t>ケイネン</t>
    </rPh>
    <rPh sb="408" eb="410">
      <t>ヘンカ</t>
    </rPh>
    <rPh sb="411" eb="412">
      <t>ヨコ</t>
    </rPh>
    <rPh sb="418" eb="420">
      <t>ルイジ</t>
    </rPh>
    <rPh sb="420" eb="422">
      <t>ダンタイ</t>
    </rPh>
    <rPh sb="423" eb="425">
      <t>ヒカク</t>
    </rPh>
    <rPh sb="427" eb="428">
      <t>ヒク</t>
    </rPh>
    <rPh sb="434" eb="436">
      <t>リョウコウ</t>
    </rPh>
    <rPh sb="442" eb="444">
      <t>シセツ</t>
    </rPh>
    <rPh sb="444" eb="446">
      <t>リヨウ</t>
    </rPh>
    <rPh sb="446" eb="447">
      <t>リツ</t>
    </rPh>
    <rPh sb="448" eb="450">
      <t>ルイジ</t>
    </rPh>
    <rPh sb="450" eb="452">
      <t>ダンタイ</t>
    </rPh>
    <rPh sb="452" eb="455">
      <t>ヘイキンチ</t>
    </rPh>
    <rPh sb="456" eb="458">
      <t>シタマワ</t>
    </rPh>
    <rPh sb="465" eb="467">
      <t>ケイネン</t>
    </rPh>
    <rPh sb="467" eb="469">
      <t>ヘンカ</t>
    </rPh>
    <rPh sb="470" eb="472">
      <t>ゲンショウ</t>
    </rPh>
    <rPh sb="472" eb="474">
      <t>ケイコウ</t>
    </rPh>
    <rPh sb="482" eb="484">
      <t>カイゼン</t>
    </rPh>
    <rPh sb="489" eb="492">
      <t>コウシンジ</t>
    </rPh>
    <rPh sb="493" eb="495">
      <t>テキセイ</t>
    </rPh>
    <rPh sb="495" eb="497">
      <t>キボ</t>
    </rPh>
    <rPh sb="503" eb="505">
      <t>ケントウ</t>
    </rPh>
    <rPh sb="510" eb="513">
      <t>ユウシュウリツ</t>
    </rPh>
    <rPh sb="515" eb="517">
      <t>ロウスイ</t>
    </rPh>
    <rPh sb="517" eb="519">
      <t>チョウサ</t>
    </rPh>
    <rPh sb="520" eb="522">
      <t>カンロ</t>
    </rPh>
    <rPh sb="523" eb="525">
      <t>シュウゼン</t>
    </rPh>
    <rPh sb="525" eb="526">
      <t>トウ</t>
    </rPh>
    <rPh sb="527" eb="529">
      <t>タイサク</t>
    </rPh>
    <rPh sb="530" eb="531">
      <t>コウ</t>
    </rPh>
    <rPh sb="541" eb="543">
      <t>ルイジ</t>
    </rPh>
    <rPh sb="543" eb="545">
      <t>ダンタイ</t>
    </rPh>
    <rPh sb="548" eb="549">
      <t>タカ</t>
    </rPh>
    <phoneticPr fontId="4"/>
  </si>
  <si>
    <t>①有形固定資産減価償却率は微増、②管路経年化率微減であり、施設の経年化は類似団体と同じような状況で推移している。
また③管路更新率については、平成29年度は更新延長を増やし大幅に改善している。今後も管路の更新投資を増やす必要があり、中長期的視点における設備投資計画を検討し、適切な管路更新に取り組んでいく予定である。</t>
    <rPh sb="1" eb="3">
      <t>ユウケイ</t>
    </rPh>
    <rPh sb="3" eb="5">
      <t>コテイ</t>
    </rPh>
    <rPh sb="5" eb="7">
      <t>シサン</t>
    </rPh>
    <rPh sb="7" eb="9">
      <t>ゲンカ</t>
    </rPh>
    <rPh sb="9" eb="11">
      <t>ショウキャク</t>
    </rPh>
    <rPh sb="11" eb="12">
      <t>リツ</t>
    </rPh>
    <rPh sb="13" eb="15">
      <t>ビゾウ</t>
    </rPh>
    <rPh sb="17" eb="19">
      <t>カンロ</t>
    </rPh>
    <rPh sb="19" eb="22">
      <t>ケイネンカ</t>
    </rPh>
    <rPh sb="22" eb="23">
      <t>リツ</t>
    </rPh>
    <rPh sb="23" eb="25">
      <t>ビゲン</t>
    </rPh>
    <rPh sb="29" eb="31">
      <t>シセツ</t>
    </rPh>
    <rPh sb="32" eb="35">
      <t>ケイネンカ</t>
    </rPh>
    <rPh sb="36" eb="38">
      <t>ルイジ</t>
    </rPh>
    <rPh sb="38" eb="40">
      <t>ダンタイ</t>
    </rPh>
    <rPh sb="41" eb="42">
      <t>オナ</t>
    </rPh>
    <rPh sb="46" eb="48">
      <t>ジョウキョウ</t>
    </rPh>
    <rPh sb="49" eb="51">
      <t>スイイ</t>
    </rPh>
    <rPh sb="60" eb="62">
      <t>カンロ</t>
    </rPh>
    <rPh sb="62" eb="64">
      <t>コウシン</t>
    </rPh>
    <rPh sb="64" eb="65">
      <t>リツ</t>
    </rPh>
    <rPh sb="71" eb="73">
      <t>ヘイセイ</t>
    </rPh>
    <rPh sb="75" eb="77">
      <t>ネンド</t>
    </rPh>
    <rPh sb="78" eb="80">
      <t>コウシン</t>
    </rPh>
    <rPh sb="80" eb="82">
      <t>エンチョウ</t>
    </rPh>
    <rPh sb="83" eb="84">
      <t>フ</t>
    </rPh>
    <rPh sb="86" eb="88">
      <t>オオハバ</t>
    </rPh>
    <rPh sb="89" eb="91">
      <t>カイゼン</t>
    </rPh>
    <rPh sb="96" eb="98">
      <t>コンゴ</t>
    </rPh>
    <rPh sb="99" eb="101">
      <t>カンロ</t>
    </rPh>
    <rPh sb="102" eb="104">
      <t>コウシン</t>
    </rPh>
    <rPh sb="104" eb="106">
      <t>トウシ</t>
    </rPh>
    <rPh sb="107" eb="108">
      <t>フ</t>
    </rPh>
    <rPh sb="110" eb="112">
      <t>ヒツヨウ</t>
    </rPh>
    <rPh sb="116" eb="120">
      <t>チュウチョウキテキ</t>
    </rPh>
    <rPh sb="120" eb="122">
      <t>シテン</t>
    </rPh>
    <rPh sb="126" eb="128">
      <t>セツビ</t>
    </rPh>
    <rPh sb="128" eb="130">
      <t>トウシ</t>
    </rPh>
    <rPh sb="130" eb="132">
      <t>ケイカク</t>
    </rPh>
    <rPh sb="133" eb="135">
      <t>ケントウ</t>
    </rPh>
    <rPh sb="137" eb="139">
      <t>テキセツ</t>
    </rPh>
    <rPh sb="140" eb="142">
      <t>カンロ</t>
    </rPh>
    <rPh sb="142" eb="144">
      <t>コウシン</t>
    </rPh>
    <rPh sb="145" eb="146">
      <t>ト</t>
    </rPh>
    <rPh sb="147" eb="148">
      <t>ク</t>
    </rPh>
    <rPh sb="152" eb="154">
      <t>ヨテイ</t>
    </rPh>
    <phoneticPr fontId="4"/>
  </si>
  <si>
    <t>　本市の水道施設は、１９７０年代の第３次拡張事業以降に整備されたものが多く残存しており、経年による老朽化が進行し、大規模な更新時代を迎えることとなり老朽化対策が課題となる。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る。
　とりわけ管路更新については、一時的に事業費が偏在することから、管路の管種や重要度・老朽度等を勘案した上で優先順位を設定し、設備投資の平準化を図りながら取り組んでいく。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</si>
</sst>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0.39</c:v>
                </c:pt>
                <c:pt idx="2">
                  <c:v>0.48</c:v>
                </c:pt>
                <c:pt idx="3">
                  <c:v>0.86</c:v>
                </c:pt>
                <c:pt idx="4">
                  <c:v>1</c:v>
                </c:pt>
              </c:numCache>
            </c:numRef>
          </c:val>
          <c:extLst xmlns:c16r2="http://schemas.microsoft.com/office/drawing/2015/06/chart">
            <c:ext xmlns:c16="http://schemas.microsoft.com/office/drawing/2014/chart" uri="{C3380CC4-5D6E-409C-BE32-E72D297353CC}">
              <c16:uniqueId val="{00000000-03CD-4A74-8D93-B3C271072781}"/>
            </c:ext>
          </c:extLst>
        </c:ser>
        <c:dLbls>
          <c:showLegendKey val="0"/>
          <c:showVal val="0"/>
          <c:showCatName val="0"/>
          <c:showSerName val="0"/>
          <c:showPercent val="0"/>
          <c:showBubbleSize val="0"/>
        </c:dLbls>
        <c:gapWidth val="150"/>
        <c:axId val="183745152"/>
        <c:axId val="1833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3CD-4A74-8D93-B3C271072781}"/>
            </c:ext>
          </c:extLst>
        </c:ser>
        <c:dLbls>
          <c:showLegendKey val="0"/>
          <c:showVal val="0"/>
          <c:showCatName val="0"/>
          <c:showSerName val="0"/>
          <c:showPercent val="0"/>
          <c:showBubbleSize val="0"/>
        </c:dLbls>
        <c:marker val="1"/>
        <c:smooth val="0"/>
        <c:axId val="183745152"/>
        <c:axId val="183374592"/>
      </c:lineChart>
      <c:dateAx>
        <c:axId val="183745152"/>
        <c:scaling>
          <c:orientation val="minMax"/>
        </c:scaling>
        <c:delete val="1"/>
        <c:axPos val="b"/>
        <c:numFmt formatCode="ge" sourceLinked="1"/>
        <c:majorTickMark val="none"/>
        <c:minorTickMark val="none"/>
        <c:tickLblPos val="none"/>
        <c:crossAx val="183374592"/>
        <c:crosses val="autoZero"/>
        <c:auto val="1"/>
        <c:lblOffset val="100"/>
        <c:baseTimeUnit val="years"/>
      </c:dateAx>
      <c:valAx>
        <c:axId val="1833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47.99</c:v>
                </c:pt>
                <c:pt idx="1">
                  <c:v>47.34</c:v>
                </c:pt>
                <c:pt idx="2">
                  <c:v>47.2</c:v>
                </c:pt>
                <c:pt idx="3">
                  <c:v>46.14</c:v>
                </c:pt>
                <c:pt idx="4">
                  <c:v>45.42</c:v>
                </c:pt>
              </c:numCache>
            </c:numRef>
          </c:val>
          <c:extLst xmlns:c16r2="http://schemas.microsoft.com/office/drawing/2015/06/chart">
            <c:ext xmlns:c16="http://schemas.microsoft.com/office/drawing/2014/chart" uri="{C3380CC4-5D6E-409C-BE32-E72D297353CC}">
              <c16:uniqueId val="{00000000-D162-408D-8A8D-9814A518E2C6}"/>
            </c:ext>
          </c:extLst>
        </c:ser>
        <c:dLbls>
          <c:showLegendKey val="0"/>
          <c:showVal val="0"/>
          <c:showCatName val="0"/>
          <c:showSerName val="0"/>
          <c:showPercent val="0"/>
          <c:showBubbleSize val="0"/>
        </c:dLbls>
        <c:gapWidth val="150"/>
        <c:axId val="184855168"/>
        <c:axId val="184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D162-408D-8A8D-9814A518E2C6}"/>
            </c:ext>
          </c:extLst>
        </c:ser>
        <c:dLbls>
          <c:showLegendKey val="0"/>
          <c:showVal val="0"/>
          <c:showCatName val="0"/>
          <c:showSerName val="0"/>
          <c:showPercent val="0"/>
          <c:showBubbleSize val="0"/>
        </c:dLbls>
        <c:marker val="1"/>
        <c:smooth val="0"/>
        <c:axId val="184855168"/>
        <c:axId val="184865536"/>
      </c:lineChart>
      <c:dateAx>
        <c:axId val="184855168"/>
        <c:scaling>
          <c:orientation val="minMax"/>
        </c:scaling>
        <c:delete val="1"/>
        <c:axPos val="b"/>
        <c:numFmt formatCode="ge" sourceLinked="1"/>
        <c:majorTickMark val="none"/>
        <c:minorTickMark val="none"/>
        <c:tickLblPos val="none"/>
        <c:crossAx val="184865536"/>
        <c:crosses val="autoZero"/>
        <c:auto val="1"/>
        <c:lblOffset val="100"/>
        <c:baseTimeUnit val="years"/>
      </c:dateAx>
      <c:valAx>
        <c:axId val="184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88.39</c:v>
                </c:pt>
                <c:pt idx="1">
                  <c:v>86.36</c:v>
                </c:pt>
                <c:pt idx="2">
                  <c:v>86.22</c:v>
                </c:pt>
                <c:pt idx="3">
                  <c:v>87.11</c:v>
                </c:pt>
                <c:pt idx="4">
                  <c:v>87.37</c:v>
                </c:pt>
              </c:numCache>
            </c:numRef>
          </c:val>
          <c:extLst xmlns:c16r2="http://schemas.microsoft.com/office/drawing/2015/06/chart">
            <c:ext xmlns:c16="http://schemas.microsoft.com/office/drawing/2014/chart" uri="{C3380CC4-5D6E-409C-BE32-E72D297353CC}">
              <c16:uniqueId val="{00000000-04A2-4508-976E-7B0AF9C3C580}"/>
            </c:ext>
          </c:extLst>
        </c:ser>
        <c:dLbls>
          <c:showLegendKey val="0"/>
          <c:showVal val="0"/>
          <c:showCatName val="0"/>
          <c:showSerName val="0"/>
          <c:showPercent val="0"/>
          <c:showBubbleSize val="0"/>
        </c:dLbls>
        <c:gapWidth val="150"/>
        <c:axId val="184896512"/>
        <c:axId val="1849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4A2-4508-976E-7B0AF9C3C580}"/>
            </c:ext>
          </c:extLst>
        </c:ser>
        <c:dLbls>
          <c:showLegendKey val="0"/>
          <c:showVal val="0"/>
          <c:showCatName val="0"/>
          <c:showSerName val="0"/>
          <c:showPercent val="0"/>
          <c:showBubbleSize val="0"/>
        </c:dLbls>
        <c:marker val="1"/>
        <c:smooth val="0"/>
        <c:axId val="184896512"/>
        <c:axId val="184906880"/>
      </c:lineChart>
      <c:dateAx>
        <c:axId val="184896512"/>
        <c:scaling>
          <c:orientation val="minMax"/>
        </c:scaling>
        <c:delete val="1"/>
        <c:axPos val="b"/>
        <c:numFmt formatCode="ge" sourceLinked="1"/>
        <c:majorTickMark val="none"/>
        <c:minorTickMark val="none"/>
        <c:tickLblPos val="none"/>
        <c:crossAx val="184906880"/>
        <c:crosses val="autoZero"/>
        <c:auto val="1"/>
        <c:lblOffset val="100"/>
        <c:baseTimeUnit val="years"/>
      </c:dateAx>
      <c:valAx>
        <c:axId val="1849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125.33</c:v>
                </c:pt>
                <c:pt idx="1">
                  <c:v>121.56</c:v>
                </c:pt>
                <c:pt idx="2">
                  <c:v>120.9</c:v>
                </c:pt>
                <c:pt idx="3">
                  <c:v>116.8</c:v>
                </c:pt>
                <c:pt idx="4">
                  <c:v>117.81</c:v>
                </c:pt>
              </c:numCache>
            </c:numRef>
          </c:val>
          <c:extLst xmlns:c16r2="http://schemas.microsoft.com/office/drawing/2015/06/chart">
            <c:ext xmlns:c16="http://schemas.microsoft.com/office/drawing/2014/chart" uri="{C3380CC4-5D6E-409C-BE32-E72D297353CC}">
              <c16:uniqueId val="{00000000-797B-42BD-A538-BCE0C5EAB6BE}"/>
            </c:ext>
          </c:extLst>
        </c:ser>
        <c:dLbls>
          <c:showLegendKey val="0"/>
          <c:showVal val="0"/>
          <c:showCatName val="0"/>
          <c:showSerName val="0"/>
          <c:showPercent val="0"/>
          <c:showBubbleSize val="0"/>
        </c:dLbls>
        <c:gapWidth val="150"/>
        <c:axId val="183405568"/>
        <c:axId val="1834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97B-42BD-A538-BCE0C5EAB6BE}"/>
            </c:ext>
          </c:extLst>
        </c:ser>
        <c:dLbls>
          <c:showLegendKey val="0"/>
          <c:showVal val="0"/>
          <c:showCatName val="0"/>
          <c:showSerName val="0"/>
          <c:showPercent val="0"/>
          <c:showBubbleSize val="0"/>
        </c:dLbls>
        <c:marker val="1"/>
        <c:smooth val="0"/>
        <c:axId val="183405568"/>
        <c:axId val="183415936"/>
      </c:lineChart>
      <c:dateAx>
        <c:axId val="183405568"/>
        <c:scaling>
          <c:orientation val="minMax"/>
        </c:scaling>
        <c:delete val="1"/>
        <c:axPos val="b"/>
        <c:numFmt formatCode="ge" sourceLinked="1"/>
        <c:majorTickMark val="none"/>
        <c:minorTickMark val="none"/>
        <c:tickLblPos val="none"/>
        <c:crossAx val="183415936"/>
        <c:crosses val="autoZero"/>
        <c:auto val="1"/>
        <c:lblOffset val="100"/>
        <c:baseTimeUnit val="years"/>
      </c:dateAx>
      <c:valAx>
        <c:axId val="18341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38.840000000000003</c:v>
                </c:pt>
                <c:pt idx="1">
                  <c:v>42.35</c:v>
                </c:pt>
                <c:pt idx="2">
                  <c:v>43.95</c:v>
                </c:pt>
                <c:pt idx="3">
                  <c:v>44.89</c:v>
                </c:pt>
                <c:pt idx="4">
                  <c:v>46.06</c:v>
                </c:pt>
              </c:numCache>
            </c:numRef>
          </c:val>
          <c:extLst xmlns:c16r2="http://schemas.microsoft.com/office/drawing/2015/06/chart">
            <c:ext xmlns:c16="http://schemas.microsoft.com/office/drawing/2014/chart" uri="{C3380CC4-5D6E-409C-BE32-E72D297353CC}">
              <c16:uniqueId val="{00000000-3C70-4F30-9891-C4764327E309}"/>
            </c:ext>
          </c:extLst>
        </c:ser>
        <c:dLbls>
          <c:showLegendKey val="0"/>
          <c:showVal val="0"/>
          <c:showCatName val="0"/>
          <c:showSerName val="0"/>
          <c:showPercent val="0"/>
          <c:showBubbleSize val="0"/>
        </c:dLbls>
        <c:gapWidth val="150"/>
        <c:axId val="184233344"/>
        <c:axId val="1842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3C70-4F30-9891-C4764327E309}"/>
            </c:ext>
          </c:extLst>
        </c:ser>
        <c:dLbls>
          <c:showLegendKey val="0"/>
          <c:showVal val="0"/>
          <c:showCatName val="0"/>
          <c:showSerName val="0"/>
          <c:showPercent val="0"/>
          <c:showBubbleSize val="0"/>
        </c:dLbls>
        <c:marker val="1"/>
        <c:smooth val="0"/>
        <c:axId val="184233344"/>
        <c:axId val="184239616"/>
      </c:lineChart>
      <c:dateAx>
        <c:axId val="184233344"/>
        <c:scaling>
          <c:orientation val="minMax"/>
        </c:scaling>
        <c:delete val="1"/>
        <c:axPos val="b"/>
        <c:numFmt formatCode="ge" sourceLinked="1"/>
        <c:majorTickMark val="none"/>
        <c:minorTickMark val="none"/>
        <c:tickLblPos val="none"/>
        <c:crossAx val="184239616"/>
        <c:crosses val="autoZero"/>
        <c:auto val="1"/>
        <c:lblOffset val="100"/>
        <c:baseTimeUnit val="years"/>
      </c:dateAx>
      <c:valAx>
        <c:axId val="1842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7.59</c:v>
                </c:pt>
                <c:pt idx="1">
                  <c:v>10.92</c:v>
                </c:pt>
                <c:pt idx="2">
                  <c:v>10.99</c:v>
                </c:pt>
                <c:pt idx="3">
                  <c:v>11.74</c:v>
                </c:pt>
                <c:pt idx="4">
                  <c:v>11.33</c:v>
                </c:pt>
              </c:numCache>
            </c:numRef>
          </c:val>
          <c:extLst xmlns:c16r2="http://schemas.microsoft.com/office/drawing/2015/06/chart">
            <c:ext xmlns:c16="http://schemas.microsoft.com/office/drawing/2014/chart" uri="{C3380CC4-5D6E-409C-BE32-E72D297353CC}">
              <c16:uniqueId val="{00000000-A8A7-479A-BF29-38168ED43CE7}"/>
            </c:ext>
          </c:extLst>
        </c:ser>
        <c:dLbls>
          <c:showLegendKey val="0"/>
          <c:showVal val="0"/>
          <c:showCatName val="0"/>
          <c:showSerName val="0"/>
          <c:showPercent val="0"/>
          <c:showBubbleSize val="0"/>
        </c:dLbls>
        <c:gapWidth val="150"/>
        <c:axId val="184553472"/>
        <c:axId val="1845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8A7-479A-BF29-38168ED43CE7}"/>
            </c:ext>
          </c:extLst>
        </c:ser>
        <c:dLbls>
          <c:showLegendKey val="0"/>
          <c:showVal val="0"/>
          <c:showCatName val="0"/>
          <c:showSerName val="0"/>
          <c:showPercent val="0"/>
          <c:showBubbleSize val="0"/>
        </c:dLbls>
        <c:marker val="1"/>
        <c:smooth val="0"/>
        <c:axId val="184553472"/>
        <c:axId val="184555392"/>
      </c:lineChart>
      <c:dateAx>
        <c:axId val="184553472"/>
        <c:scaling>
          <c:orientation val="minMax"/>
        </c:scaling>
        <c:delete val="1"/>
        <c:axPos val="b"/>
        <c:numFmt formatCode="ge" sourceLinked="1"/>
        <c:majorTickMark val="none"/>
        <c:minorTickMark val="none"/>
        <c:tickLblPos val="none"/>
        <c:crossAx val="184555392"/>
        <c:crosses val="autoZero"/>
        <c:auto val="1"/>
        <c:lblOffset val="100"/>
        <c:baseTimeUnit val="years"/>
      </c:dateAx>
      <c:valAx>
        <c:axId val="1845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B8-4786-BFBD-D7231CB2CA43}"/>
            </c:ext>
          </c:extLst>
        </c:ser>
        <c:dLbls>
          <c:showLegendKey val="0"/>
          <c:showVal val="0"/>
          <c:showCatName val="0"/>
          <c:showSerName val="0"/>
          <c:showPercent val="0"/>
          <c:showBubbleSize val="0"/>
        </c:dLbls>
        <c:gapWidth val="150"/>
        <c:axId val="184592640"/>
        <c:axId val="1845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CB8-4786-BFBD-D7231CB2CA43}"/>
            </c:ext>
          </c:extLst>
        </c:ser>
        <c:dLbls>
          <c:showLegendKey val="0"/>
          <c:showVal val="0"/>
          <c:showCatName val="0"/>
          <c:showSerName val="0"/>
          <c:showPercent val="0"/>
          <c:showBubbleSize val="0"/>
        </c:dLbls>
        <c:marker val="1"/>
        <c:smooth val="0"/>
        <c:axId val="184592640"/>
        <c:axId val="184594816"/>
      </c:lineChart>
      <c:dateAx>
        <c:axId val="184592640"/>
        <c:scaling>
          <c:orientation val="minMax"/>
        </c:scaling>
        <c:delete val="1"/>
        <c:axPos val="b"/>
        <c:numFmt formatCode="ge" sourceLinked="1"/>
        <c:majorTickMark val="none"/>
        <c:minorTickMark val="none"/>
        <c:tickLblPos val="none"/>
        <c:crossAx val="184594816"/>
        <c:crosses val="autoZero"/>
        <c:auto val="1"/>
        <c:lblOffset val="100"/>
        <c:baseTimeUnit val="years"/>
      </c:dateAx>
      <c:valAx>
        <c:axId val="18459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5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2686.57</c:v>
                </c:pt>
                <c:pt idx="1">
                  <c:v>362.3</c:v>
                </c:pt>
                <c:pt idx="2">
                  <c:v>470.96</c:v>
                </c:pt>
                <c:pt idx="3">
                  <c:v>409.72</c:v>
                </c:pt>
                <c:pt idx="4">
                  <c:v>471.42</c:v>
                </c:pt>
              </c:numCache>
            </c:numRef>
          </c:val>
          <c:extLst xmlns:c16r2="http://schemas.microsoft.com/office/drawing/2015/06/chart">
            <c:ext xmlns:c16="http://schemas.microsoft.com/office/drawing/2014/chart" uri="{C3380CC4-5D6E-409C-BE32-E72D297353CC}">
              <c16:uniqueId val="{00000000-B65A-4ABB-986B-121AC5C6BD40}"/>
            </c:ext>
          </c:extLst>
        </c:ser>
        <c:dLbls>
          <c:showLegendKey val="0"/>
          <c:showVal val="0"/>
          <c:showCatName val="0"/>
          <c:showSerName val="0"/>
          <c:showPercent val="0"/>
          <c:showBubbleSize val="0"/>
        </c:dLbls>
        <c:gapWidth val="150"/>
        <c:axId val="184617984"/>
        <c:axId val="1846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65A-4ABB-986B-121AC5C6BD40}"/>
            </c:ext>
          </c:extLst>
        </c:ser>
        <c:dLbls>
          <c:showLegendKey val="0"/>
          <c:showVal val="0"/>
          <c:showCatName val="0"/>
          <c:showSerName val="0"/>
          <c:showPercent val="0"/>
          <c:showBubbleSize val="0"/>
        </c:dLbls>
        <c:marker val="1"/>
        <c:smooth val="0"/>
        <c:axId val="184617984"/>
        <c:axId val="184632448"/>
      </c:lineChart>
      <c:dateAx>
        <c:axId val="184617984"/>
        <c:scaling>
          <c:orientation val="minMax"/>
        </c:scaling>
        <c:delete val="1"/>
        <c:axPos val="b"/>
        <c:numFmt formatCode="ge" sourceLinked="1"/>
        <c:majorTickMark val="none"/>
        <c:minorTickMark val="none"/>
        <c:tickLblPos val="none"/>
        <c:crossAx val="184632448"/>
        <c:crosses val="autoZero"/>
        <c:auto val="1"/>
        <c:lblOffset val="100"/>
        <c:baseTimeUnit val="years"/>
      </c:dateAx>
      <c:valAx>
        <c:axId val="18463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398.4</c:v>
                </c:pt>
                <c:pt idx="1">
                  <c:v>401.07</c:v>
                </c:pt>
                <c:pt idx="2">
                  <c:v>384.65</c:v>
                </c:pt>
                <c:pt idx="3">
                  <c:v>373.91</c:v>
                </c:pt>
                <c:pt idx="4">
                  <c:v>375.28</c:v>
                </c:pt>
              </c:numCache>
            </c:numRef>
          </c:val>
          <c:extLst xmlns:c16r2="http://schemas.microsoft.com/office/drawing/2015/06/chart">
            <c:ext xmlns:c16="http://schemas.microsoft.com/office/drawing/2014/chart" uri="{C3380CC4-5D6E-409C-BE32-E72D297353CC}">
              <c16:uniqueId val="{00000000-EEA7-4CAE-803E-F2FE36657A8E}"/>
            </c:ext>
          </c:extLst>
        </c:ser>
        <c:dLbls>
          <c:showLegendKey val="0"/>
          <c:showVal val="0"/>
          <c:showCatName val="0"/>
          <c:showSerName val="0"/>
          <c:showPercent val="0"/>
          <c:showBubbleSize val="0"/>
        </c:dLbls>
        <c:gapWidth val="150"/>
        <c:axId val="184657792"/>
        <c:axId val="1846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EA7-4CAE-803E-F2FE36657A8E}"/>
            </c:ext>
          </c:extLst>
        </c:ser>
        <c:dLbls>
          <c:showLegendKey val="0"/>
          <c:showVal val="0"/>
          <c:showCatName val="0"/>
          <c:showSerName val="0"/>
          <c:showPercent val="0"/>
          <c:showBubbleSize val="0"/>
        </c:dLbls>
        <c:marker val="1"/>
        <c:smooth val="0"/>
        <c:axId val="184657792"/>
        <c:axId val="184672256"/>
      </c:lineChart>
      <c:dateAx>
        <c:axId val="184657792"/>
        <c:scaling>
          <c:orientation val="minMax"/>
        </c:scaling>
        <c:delete val="1"/>
        <c:axPos val="b"/>
        <c:numFmt formatCode="ge" sourceLinked="1"/>
        <c:majorTickMark val="none"/>
        <c:minorTickMark val="none"/>
        <c:tickLblPos val="none"/>
        <c:crossAx val="184672256"/>
        <c:crosses val="autoZero"/>
        <c:auto val="1"/>
        <c:lblOffset val="100"/>
        <c:baseTimeUnit val="years"/>
      </c:dateAx>
      <c:valAx>
        <c:axId val="18467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6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123.95</c:v>
                </c:pt>
                <c:pt idx="1">
                  <c:v>120.52</c:v>
                </c:pt>
                <c:pt idx="2">
                  <c:v>121.01</c:v>
                </c:pt>
                <c:pt idx="3">
                  <c:v>116</c:v>
                </c:pt>
                <c:pt idx="4">
                  <c:v>117.4</c:v>
                </c:pt>
              </c:numCache>
            </c:numRef>
          </c:val>
          <c:extLst xmlns:c16r2="http://schemas.microsoft.com/office/drawing/2015/06/chart">
            <c:ext xmlns:c16="http://schemas.microsoft.com/office/drawing/2014/chart" uri="{C3380CC4-5D6E-409C-BE32-E72D297353CC}">
              <c16:uniqueId val="{00000000-898F-46A7-9FE5-6117A401A258}"/>
            </c:ext>
          </c:extLst>
        </c:ser>
        <c:dLbls>
          <c:showLegendKey val="0"/>
          <c:showVal val="0"/>
          <c:showCatName val="0"/>
          <c:showSerName val="0"/>
          <c:showPercent val="0"/>
          <c:showBubbleSize val="0"/>
        </c:dLbls>
        <c:gapWidth val="150"/>
        <c:axId val="184776576"/>
        <c:axId val="1847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98F-46A7-9FE5-6117A401A258}"/>
            </c:ext>
          </c:extLst>
        </c:ser>
        <c:dLbls>
          <c:showLegendKey val="0"/>
          <c:showVal val="0"/>
          <c:showCatName val="0"/>
          <c:showSerName val="0"/>
          <c:showPercent val="0"/>
          <c:showBubbleSize val="0"/>
        </c:dLbls>
        <c:marker val="1"/>
        <c:smooth val="0"/>
        <c:axId val="184776576"/>
        <c:axId val="184782848"/>
      </c:lineChart>
      <c:dateAx>
        <c:axId val="184776576"/>
        <c:scaling>
          <c:orientation val="minMax"/>
        </c:scaling>
        <c:delete val="1"/>
        <c:axPos val="b"/>
        <c:numFmt formatCode="ge" sourceLinked="1"/>
        <c:majorTickMark val="none"/>
        <c:minorTickMark val="none"/>
        <c:tickLblPos val="none"/>
        <c:crossAx val="184782848"/>
        <c:crosses val="autoZero"/>
        <c:auto val="1"/>
        <c:lblOffset val="100"/>
        <c:baseTimeUnit val="years"/>
      </c:dateAx>
      <c:valAx>
        <c:axId val="184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118.23</c:v>
                </c:pt>
                <c:pt idx="1">
                  <c:v>121.34</c:v>
                </c:pt>
                <c:pt idx="2">
                  <c:v>120.96</c:v>
                </c:pt>
                <c:pt idx="3">
                  <c:v>126.33</c:v>
                </c:pt>
                <c:pt idx="4">
                  <c:v>125.46</c:v>
                </c:pt>
              </c:numCache>
            </c:numRef>
          </c:val>
          <c:extLst xmlns:c16r2="http://schemas.microsoft.com/office/drawing/2015/06/chart">
            <c:ext xmlns:c16="http://schemas.microsoft.com/office/drawing/2014/chart" uri="{C3380CC4-5D6E-409C-BE32-E72D297353CC}">
              <c16:uniqueId val="{00000000-3CAE-4805-B67D-EFCABA9A27DF}"/>
            </c:ext>
          </c:extLst>
        </c:ser>
        <c:dLbls>
          <c:showLegendKey val="0"/>
          <c:showVal val="0"/>
          <c:showCatName val="0"/>
          <c:showSerName val="0"/>
          <c:showPercent val="0"/>
          <c:showBubbleSize val="0"/>
        </c:dLbls>
        <c:gapWidth val="150"/>
        <c:axId val="184822016"/>
        <c:axId val="1848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3CAE-4805-B67D-EFCABA9A27DF}"/>
            </c:ext>
          </c:extLst>
        </c:ser>
        <c:dLbls>
          <c:showLegendKey val="0"/>
          <c:showVal val="0"/>
          <c:showCatName val="0"/>
          <c:showSerName val="0"/>
          <c:showPercent val="0"/>
          <c:showBubbleSize val="0"/>
        </c:dLbls>
        <c:marker val="1"/>
        <c:smooth val="0"/>
        <c:axId val="184822016"/>
        <c:axId val="184828288"/>
      </c:lineChart>
      <c:dateAx>
        <c:axId val="184822016"/>
        <c:scaling>
          <c:orientation val="minMax"/>
        </c:scaling>
        <c:delete val="1"/>
        <c:axPos val="b"/>
        <c:numFmt formatCode="ge" sourceLinked="1"/>
        <c:majorTickMark val="none"/>
        <c:minorTickMark val="none"/>
        <c:tickLblPos val="none"/>
        <c:crossAx val="184828288"/>
        <c:crosses val="autoZero"/>
        <c:auto val="1"/>
        <c:lblOffset val="100"/>
        <c:baseTimeUnit val="years"/>
      </c:dateAx>
      <c:valAx>
        <c:axId val="1848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御坊市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24005</v>
      </c>
      <c r="AM8" s="59"/>
      <c r="AN8" s="59"/>
      <c r="AO8" s="59"/>
      <c r="AP8" s="59"/>
      <c r="AQ8" s="59"/>
      <c r="AR8" s="59"/>
      <c r="AS8" s="59"/>
      <c r="AT8" s="50">
        <f>データ!$S$6</f>
        <v>43.91</v>
      </c>
      <c r="AU8" s="51"/>
      <c r="AV8" s="51"/>
      <c r="AW8" s="51"/>
      <c r="AX8" s="51"/>
      <c r="AY8" s="51"/>
      <c r="AZ8" s="51"/>
      <c r="BA8" s="51"/>
      <c r="BB8" s="52">
        <f>データ!$T$6</f>
        <v>546.69000000000005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69.709999999999994</v>
      </c>
      <c r="J10" s="51"/>
      <c r="K10" s="51"/>
      <c r="L10" s="51"/>
      <c r="M10" s="51"/>
      <c r="N10" s="51"/>
      <c r="O10" s="62"/>
      <c r="P10" s="52">
        <f>データ!$P$6</f>
        <v>99.6</v>
      </c>
      <c r="Q10" s="52"/>
      <c r="R10" s="52"/>
      <c r="S10" s="52"/>
      <c r="T10" s="52"/>
      <c r="U10" s="52"/>
      <c r="V10" s="52"/>
      <c r="W10" s="59">
        <f>データ!$Q$6</f>
        <v>2375</v>
      </c>
      <c r="X10" s="59"/>
      <c r="Y10" s="59"/>
      <c r="Z10" s="59"/>
      <c r="AA10" s="59"/>
      <c r="AB10" s="59"/>
      <c r="AC10" s="59"/>
      <c r="AD10" s="2"/>
      <c r="AE10" s="2"/>
      <c r="AF10" s="2"/>
      <c r="AG10" s="2"/>
      <c r="AH10" s="4"/>
      <c r="AI10" s="4"/>
      <c r="AJ10" s="4"/>
      <c r="AK10" s="4"/>
      <c r="AL10" s="59">
        <f>データ!$U$6</f>
        <v>23685</v>
      </c>
      <c r="AM10" s="59"/>
      <c r="AN10" s="59"/>
      <c r="AO10" s="59"/>
      <c r="AP10" s="59"/>
      <c r="AQ10" s="59"/>
      <c r="AR10" s="59"/>
      <c r="AS10" s="59"/>
      <c r="AT10" s="50">
        <f>データ!$V$6</f>
        <v>43.93</v>
      </c>
      <c r="AU10" s="51"/>
      <c r="AV10" s="51"/>
      <c r="AW10" s="51"/>
      <c r="AX10" s="51"/>
      <c r="AY10" s="51"/>
      <c r="AZ10" s="51"/>
      <c r="BA10" s="51"/>
      <c r="BB10" s="52">
        <f>データ!$W$6</f>
        <v>539.15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75yUeqXyK7RaCuYTnhYHIgpKnkMaPOJNFpLJpumrs8X+YEDn2us4dXZjqfB+0idGVVd1yU5NtYy4d/DyrVi+w==" saltValue="XPlqQ/ZedrvmOxYmM1m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302058</v>
      </c>
      <c r="D6" s="33">
        <f t="shared" si="3"/>
        <v>46</v>
      </c>
      <c r="E6" s="33">
        <f t="shared" si="3"/>
        <v>1</v>
      </c>
      <c r="F6" s="33">
        <f t="shared" si="3"/>
        <v>0</v>
      </c>
      <c r="G6" s="33">
        <f t="shared" si="3"/>
        <v>1</v>
      </c>
      <c r="H6" s="33" t="str">
        <f t="shared" si="3"/>
        <v>和歌山県　御坊市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69.709999999999994</v>
      </c>
      <c r="P6" s="34">
        <f t="shared" si="3"/>
        <v>99.6</v>
      </c>
      <c r="Q6" s="34">
        <f t="shared" si="3"/>
        <v>2375</v>
      </c>
      <c r="R6" s="34">
        <f t="shared" si="3"/>
        <v>24005</v>
      </c>
      <c r="S6" s="34">
        <f t="shared" si="3"/>
        <v>43.91</v>
      </c>
      <c r="T6" s="34">
        <f t="shared" si="3"/>
        <v>546.69000000000005</v>
      </c>
      <c r="U6" s="34">
        <f t="shared" si="3"/>
        <v>23685</v>
      </c>
      <c r="V6" s="34">
        <f t="shared" si="3"/>
        <v>43.93</v>
      </c>
      <c r="W6" s="34">
        <f t="shared" si="3"/>
        <v>539.15</v>
      </c>
      <c r="X6" s="35">
        <f>IF(X7="",NA(),X7)</f>
        <v>125.33</v>
      </c>
      <c r="Y6" s="35">
        <f t="shared" ref="Y6:AG6" si="4">IF(Y7="",NA(),Y7)</f>
        <v>121.56</v>
      </c>
      <c r="Z6" s="35">
        <f t="shared" si="4"/>
        <v>120.9</v>
      </c>
      <c r="AA6" s="35">
        <f t="shared" si="4"/>
        <v>116.8</v>
      </c>
      <c r="AB6" s="35">
        <f t="shared" si="4"/>
        <v>117.81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2686.57</v>
      </c>
      <c r="AU6" s="35">
        <f t="shared" ref="AU6:BC6" si="6">IF(AU7="",NA(),AU7)</f>
        <v>362.3</v>
      </c>
      <c r="AV6" s="35">
        <f t="shared" si="6"/>
        <v>470.96</v>
      </c>
      <c r="AW6" s="35">
        <f t="shared" si="6"/>
        <v>409.72</v>
      </c>
      <c r="AX6" s="35">
        <f t="shared" si="6"/>
        <v>471.42</v>
      </c>
      <c r="AY6" s="35">
        <f t="shared" si="6"/>
        <v>963.24</v>
      </c>
      <c r="AZ6" s="35">
        <f t="shared" si="6"/>
        <v>381.53</v>
      </c>
      <c r="BA6" s="35">
        <f t="shared" si="6"/>
        <v>391.54</v>
      </c>
      <c r="BB6" s="35">
        <f t="shared" si="6"/>
        <v>384.34</v>
      </c>
      <c r="BC6" s="35">
        <f t="shared" si="6"/>
        <v>359.47</v>
      </c>
      <c r="BD6" s="34" t="str">
        <f>IF(BD7="","",IF(BD7="-","【-】","【"&amp;SUBSTITUTE(TEXT(BD7,"#,##0.00"),"-","△")&amp;"】"))</f>
        <v>【264.34】</v>
      </c>
      <c r="BE6" s="35">
        <f>IF(BE7="",NA(),BE7)</f>
        <v>398.4</v>
      </c>
      <c r="BF6" s="35">
        <f t="shared" ref="BF6:BN6" si="7">IF(BF7="",NA(),BF7)</f>
        <v>401.07</v>
      </c>
      <c r="BG6" s="35">
        <f t="shared" si="7"/>
        <v>384.65</v>
      </c>
      <c r="BH6" s="35">
        <f t="shared" si="7"/>
        <v>373.91</v>
      </c>
      <c r="BI6" s="35">
        <f t="shared" si="7"/>
        <v>375.28</v>
      </c>
      <c r="BJ6" s="35">
        <f t="shared" si="7"/>
        <v>400.38</v>
      </c>
      <c r="BK6" s="35">
        <f t="shared" si="7"/>
        <v>393.27</v>
      </c>
      <c r="BL6" s="35">
        <f t="shared" si="7"/>
        <v>386.97</v>
      </c>
      <c r="BM6" s="35">
        <f t="shared" si="7"/>
        <v>380.58</v>
      </c>
      <c r="BN6" s="35">
        <f t="shared" si="7"/>
        <v>401.79</v>
      </c>
      <c r="BO6" s="34" t="str">
        <f>IF(BO7="","",IF(BO7="-","【-】","【"&amp;SUBSTITUTE(TEXT(BO7,"#,##0.00"),"-","△")&amp;"】"))</f>
        <v>【274.27】</v>
      </c>
      <c r="BP6" s="35">
        <f>IF(BP7="",NA(),BP7)</f>
        <v>123.95</v>
      </c>
      <c r="BQ6" s="35">
        <f t="shared" ref="BQ6:BY6" si="8">IF(BQ7="",NA(),BQ7)</f>
        <v>120.52</v>
      </c>
      <c r="BR6" s="35">
        <f t="shared" si="8"/>
        <v>121.01</v>
      </c>
      <c r="BS6" s="35">
        <f t="shared" si="8"/>
        <v>116</v>
      </c>
      <c r="BT6" s="35">
        <f t="shared" si="8"/>
        <v>117.4</v>
      </c>
      <c r="BU6" s="35">
        <f t="shared" si="8"/>
        <v>96.56</v>
      </c>
      <c r="BV6" s="35">
        <f t="shared" si="8"/>
        <v>100.47</v>
      </c>
      <c r="BW6" s="35">
        <f t="shared" si="8"/>
        <v>101.72</v>
      </c>
      <c r="BX6" s="35">
        <f t="shared" si="8"/>
        <v>102.38</v>
      </c>
      <c r="BY6" s="35">
        <f t="shared" si="8"/>
        <v>100.12</v>
      </c>
      <c r="BZ6" s="34" t="str">
        <f>IF(BZ7="","",IF(BZ7="-","【-】","【"&amp;SUBSTITUTE(TEXT(BZ7,"#,##0.00"),"-","△")&amp;"】"))</f>
        <v>【104.36】</v>
      </c>
      <c r="CA6" s="35">
        <f>IF(CA7="",NA(),CA7)</f>
        <v>118.23</v>
      </c>
      <c r="CB6" s="35">
        <f t="shared" ref="CB6:CJ6" si="9">IF(CB7="",NA(),CB7)</f>
        <v>121.34</v>
      </c>
      <c r="CC6" s="35">
        <f t="shared" si="9"/>
        <v>120.96</v>
      </c>
      <c r="CD6" s="35">
        <f t="shared" si="9"/>
        <v>126.33</v>
      </c>
      <c r="CE6" s="35">
        <f t="shared" si="9"/>
        <v>125.46</v>
      </c>
      <c r="CF6" s="35">
        <f t="shared" si="9"/>
        <v>177.14</v>
      </c>
      <c r="CG6" s="35">
        <f t="shared" si="9"/>
        <v>169.82</v>
      </c>
      <c r="CH6" s="35">
        <f t="shared" si="9"/>
        <v>168.2</v>
      </c>
      <c r="CI6" s="35">
        <f t="shared" si="9"/>
        <v>168.67</v>
      </c>
      <c r="CJ6" s="35">
        <f t="shared" si="9"/>
        <v>174.97</v>
      </c>
      <c r="CK6" s="34" t="str">
        <f>IF(CK7="","",IF(CK7="-","【-】","【"&amp;SUBSTITUTE(TEXT(CK7,"#,##0.00"),"-","△")&amp;"】"))</f>
        <v>【165.71】</v>
      </c>
      <c r="CL6" s="35">
        <f>IF(CL7="",NA(),CL7)</f>
        <v>47.99</v>
      </c>
      <c r="CM6" s="35">
        <f t="shared" ref="CM6:CU6" si="10">IF(CM7="",NA(),CM7)</f>
        <v>47.34</v>
      </c>
      <c r="CN6" s="35">
        <f t="shared" si="10"/>
        <v>47.2</v>
      </c>
      <c r="CO6" s="35">
        <f t="shared" si="10"/>
        <v>46.14</v>
      </c>
      <c r="CP6" s="35">
        <f t="shared" si="10"/>
        <v>45.42</v>
      </c>
      <c r="CQ6" s="35">
        <f t="shared" si="10"/>
        <v>55.64</v>
      </c>
      <c r="CR6" s="35">
        <f t="shared" si="10"/>
        <v>55.13</v>
      </c>
      <c r="CS6" s="35">
        <f t="shared" si="10"/>
        <v>54.77</v>
      </c>
      <c r="CT6" s="35">
        <f t="shared" si="10"/>
        <v>54.92</v>
      </c>
      <c r="CU6" s="35">
        <f t="shared" si="10"/>
        <v>55.63</v>
      </c>
      <c r="CV6" s="34" t="str">
        <f>IF(CV7="","",IF(CV7="-","【-】","【"&amp;SUBSTITUTE(TEXT(CV7,"#,##0.00"),"-","△")&amp;"】"))</f>
        <v>【60.41】</v>
      </c>
      <c r="CW6" s="35">
        <f>IF(CW7="",NA(),CW7)</f>
        <v>88.39</v>
      </c>
      <c r="CX6" s="35">
        <f t="shared" ref="CX6:DF6" si="11">IF(CX7="",NA(),CX7)</f>
        <v>86.36</v>
      </c>
      <c r="CY6" s="35">
        <f t="shared" si="11"/>
        <v>86.22</v>
      </c>
      <c r="CZ6" s="35">
        <f t="shared" si="11"/>
        <v>87.11</v>
      </c>
      <c r="DA6" s="35">
        <f t="shared" si="11"/>
        <v>87.37</v>
      </c>
      <c r="DB6" s="35">
        <f t="shared" si="11"/>
        <v>83.09</v>
      </c>
      <c r="DC6" s="35">
        <f t="shared" si="11"/>
        <v>83</v>
      </c>
      <c r="DD6" s="35">
        <f t="shared" si="11"/>
        <v>82.89</v>
      </c>
      <c r="DE6" s="35">
        <f t="shared" si="11"/>
        <v>82.66</v>
      </c>
      <c r="DF6" s="35">
        <f t="shared" si="11"/>
        <v>82.04</v>
      </c>
      <c r="DG6" s="34" t="str">
        <f>IF(DG7="","",IF(DG7="-","【-】","【"&amp;SUBSTITUTE(TEXT(DG7,"#,##0.00"),"-","△")&amp;"】"))</f>
        <v>【89.93】</v>
      </c>
      <c r="DH6" s="35">
        <f>IF(DH7="",NA(),DH7)</f>
        <v>38.840000000000003</v>
      </c>
      <c r="DI6" s="35">
        <f t="shared" ref="DI6:DQ6" si="12">IF(DI7="",NA(),DI7)</f>
        <v>42.35</v>
      </c>
      <c r="DJ6" s="35">
        <f t="shared" si="12"/>
        <v>43.95</v>
      </c>
      <c r="DK6" s="35">
        <f t="shared" si="12"/>
        <v>44.89</v>
      </c>
      <c r="DL6" s="35">
        <f t="shared" si="12"/>
        <v>46.06</v>
      </c>
      <c r="DM6" s="35">
        <f t="shared" si="12"/>
        <v>39.06</v>
      </c>
      <c r="DN6" s="35">
        <f t="shared" si="12"/>
        <v>46.66</v>
      </c>
      <c r="DO6" s="35">
        <f t="shared" si="12"/>
        <v>47.46</v>
      </c>
      <c r="DP6" s="35">
        <f t="shared" si="12"/>
        <v>48.49</v>
      </c>
      <c r="DQ6" s="35">
        <f t="shared" si="12"/>
        <v>48.05</v>
      </c>
      <c r="DR6" s="34" t="str">
        <f>IF(DR7="","",IF(DR7="-","【-】","【"&amp;SUBSTITUTE(TEXT(DR7,"#,##0.00"),"-","△")&amp;"】"))</f>
        <v>【48.12】</v>
      </c>
      <c r="DS6" s="35">
        <f>IF(DS7="",NA(),DS7)</f>
        <v>7.59</v>
      </c>
      <c r="DT6" s="35">
        <f t="shared" ref="DT6:EB6" si="13">IF(DT7="",NA(),DT7)</f>
        <v>10.92</v>
      </c>
      <c r="DU6" s="35">
        <f t="shared" si="13"/>
        <v>10.99</v>
      </c>
      <c r="DV6" s="35">
        <f t="shared" si="13"/>
        <v>11.74</v>
      </c>
      <c r="DW6" s="35">
        <f t="shared" si="13"/>
        <v>11.33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0.39</v>
      </c>
      <c r="EE6" s="35">
        <f t="shared" ref="EE6:EM6" si="14">IF(EE7="",NA(),EE7)</f>
        <v>0.39</v>
      </c>
      <c r="EF6" s="35">
        <f t="shared" si="14"/>
        <v>0.48</v>
      </c>
      <c r="EG6" s="35">
        <f t="shared" si="14"/>
        <v>0.86</v>
      </c>
      <c r="EH6" s="35">
        <f t="shared" si="14"/>
        <v>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302058</v>
      </c>
      <c r="D7" s="37">
        <v>46</v>
      </c>
      <c r="E7" s="37">
        <v>1</v>
      </c>
      <c r="F7" s="37">
        <v>0</v>
      </c>
      <c r="G7" s="37">
        <v>1</v>
      </c>
      <c r="H7" s="37" t="s">
        <v>105</v>
      </c>
      <c r="I7" s="37" t="s">
        <v>106</v>
      </c>
      <c r="J7" s="37" t="s">
        <v>107</v>
      </c>
      <c r="K7" s="37" t="s">
        <v>108</v>
      </c>
      <c r="L7" s="37" t="s">
        <v>109</v>
      </c>
      <c r="M7" s="37" t="s">
        <v>110</v>
      </c>
      <c r="N7" s="38" t="s">
        <v>111</v>
      </c>
      <c r="O7" s="38">
        <v>69.709999999999994</v>
      </c>
      <c r="P7" s="38">
        <v>99.6</v>
      </c>
      <c r="Q7" s="38">
        <v>2375</v>
      </c>
      <c r="R7" s="38">
        <v>24005</v>
      </c>
      <c r="S7" s="38">
        <v>43.91</v>
      </c>
      <c r="T7" s="38">
        <v>546.69000000000005</v>
      </c>
      <c r="U7" s="38">
        <v>23685</v>
      </c>
      <c r="V7" s="38">
        <v>43.93</v>
      </c>
      <c r="W7" s="38">
        <v>539.15</v>
      </c>
      <c r="X7" s="38">
        <v>125.33</v>
      </c>
      <c r="Y7" s="38">
        <v>121.56</v>
      </c>
      <c r="Z7" s="38">
        <v>120.9</v>
      </c>
      <c r="AA7" s="38">
        <v>116.8</v>
      </c>
      <c r="AB7" s="38">
        <v>117.81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2686.57</v>
      </c>
      <c r="AU7" s="38">
        <v>362.3</v>
      </c>
      <c r="AV7" s="38">
        <v>470.96</v>
      </c>
      <c r="AW7" s="38">
        <v>409.72</v>
      </c>
      <c r="AX7" s="38">
        <v>471.42</v>
      </c>
      <c r="AY7" s="38">
        <v>963.24</v>
      </c>
      <c r="AZ7" s="38">
        <v>381.53</v>
      </c>
      <c r="BA7" s="38">
        <v>391.54</v>
      </c>
      <c r="BB7" s="38">
        <v>384.34</v>
      </c>
      <c r="BC7" s="38">
        <v>359.47</v>
      </c>
      <c r="BD7" s="38">
        <v>264.33999999999997</v>
      </c>
      <c r="BE7" s="38">
        <v>398.4</v>
      </c>
      <c r="BF7" s="38">
        <v>401.07</v>
      </c>
      <c r="BG7" s="38">
        <v>384.65</v>
      </c>
      <c r="BH7" s="38">
        <v>373.91</v>
      </c>
      <c r="BI7" s="38">
        <v>375.28</v>
      </c>
      <c r="BJ7" s="38">
        <v>400.38</v>
      </c>
      <c r="BK7" s="38">
        <v>393.27</v>
      </c>
      <c r="BL7" s="38">
        <v>386.97</v>
      </c>
      <c r="BM7" s="38">
        <v>380.58</v>
      </c>
      <c r="BN7" s="38">
        <v>401.79</v>
      </c>
      <c r="BO7" s="38">
        <v>274.27</v>
      </c>
      <c r="BP7" s="38">
        <v>123.95</v>
      </c>
      <c r="BQ7" s="38">
        <v>120.52</v>
      </c>
      <c r="BR7" s="38">
        <v>121.01</v>
      </c>
      <c r="BS7" s="38">
        <v>116</v>
      </c>
      <c r="BT7" s="38">
        <v>117.4</v>
      </c>
      <c r="BU7" s="38">
        <v>96.56</v>
      </c>
      <c r="BV7" s="38">
        <v>100.47</v>
      </c>
      <c r="BW7" s="38">
        <v>101.72</v>
      </c>
      <c r="BX7" s="38">
        <v>102.38</v>
      </c>
      <c r="BY7" s="38">
        <v>100.12</v>
      </c>
      <c r="BZ7" s="38">
        <v>104.36</v>
      </c>
      <c r="CA7" s="38">
        <v>118.23</v>
      </c>
      <c r="CB7" s="38">
        <v>121.34</v>
      </c>
      <c r="CC7" s="38">
        <v>120.96</v>
      </c>
      <c r="CD7" s="38">
        <v>126.33</v>
      </c>
      <c r="CE7" s="38">
        <v>125.46</v>
      </c>
      <c r="CF7" s="38">
        <v>177.14</v>
      </c>
      <c r="CG7" s="38">
        <v>169.82</v>
      </c>
      <c r="CH7" s="38">
        <v>168.2</v>
      </c>
      <c r="CI7" s="38">
        <v>168.67</v>
      </c>
      <c r="CJ7" s="38">
        <v>174.97</v>
      </c>
      <c r="CK7" s="38">
        <v>165.71</v>
      </c>
      <c r="CL7" s="38">
        <v>47.99</v>
      </c>
      <c r="CM7" s="38">
        <v>47.34</v>
      </c>
      <c r="CN7" s="38">
        <v>47.2</v>
      </c>
      <c r="CO7" s="38">
        <v>46.14</v>
      </c>
      <c r="CP7" s="38">
        <v>45.42</v>
      </c>
      <c r="CQ7" s="38">
        <v>55.64</v>
      </c>
      <c r="CR7" s="38">
        <v>55.13</v>
      </c>
      <c r="CS7" s="38">
        <v>54.77</v>
      </c>
      <c r="CT7" s="38">
        <v>54.92</v>
      </c>
      <c r="CU7" s="38">
        <v>55.63</v>
      </c>
      <c r="CV7" s="38">
        <v>60.41</v>
      </c>
      <c r="CW7" s="38">
        <v>88.39</v>
      </c>
      <c r="CX7" s="38">
        <v>86.36</v>
      </c>
      <c r="CY7" s="38">
        <v>86.22</v>
      </c>
      <c r="CZ7" s="38">
        <v>87.11</v>
      </c>
      <c r="DA7" s="38">
        <v>87.37</v>
      </c>
      <c r="DB7" s="38">
        <v>83.09</v>
      </c>
      <c r="DC7" s="38">
        <v>83</v>
      </c>
      <c r="DD7" s="38">
        <v>82.89</v>
      </c>
      <c r="DE7" s="38">
        <v>82.66</v>
      </c>
      <c r="DF7" s="38">
        <v>82.04</v>
      </c>
      <c r="DG7" s="38">
        <v>89.93</v>
      </c>
      <c r="DH7" s="38">
        <v>38.840000000000003</v>
      </c>
      <c r="DI7" s="38">
        <v>42.35</v>
      </c>
      <c r="DJ7" s="38">
        <v>43.95</v>
      </c>
      <c r="DK7" s="38">
        <v>44.89</v>
      </c>
      <c r="DL7" s="38">
        <v>46.06</v>
      </c>
      <c r="DM7" s="38">
        <v>39.06</v>
      </c>
      <c r="DN7" s="38">
        <v>46.66</v>
      </c>
      <c r="DO7" s="38">
        <v>47.46</v>
      </c>
      <c r="DP7" s="38">
        <v>48.49</v>
      </c>
      <c r="DQ7" s="38">
        <v>48.05</v>
      </c>
      <c r="DR7" s="38">
        <v>48.12</v>
      </c>
      <c r="DS7" s="38">
        <v>7.59</v>
      </c>
      <c r="DT7" s="38">
        <v>10.92</v>
      </c>
      <c r="DU7" s="38">
        <v>10.99</v>
      </c>
      <c r="DV7" s="38">
        <v>11.74</v>
      </c>
      <c r="DW7" s="38">
        <v>11.33</v>
      </c>
      <c r="DX7" s="38">
        <v>8.8699999999999992</v>
      </c>
      <c r="DY7" s="38">
        <v>9.85</v>
      </c>
      <c r="DZ7" s="38">
        <v>9.7100000000000009</v>
      </c>
      <c r="EA7" s="38">
        <v>12.79</v>
      </c>
      <c r="EB7" s="38">
        <v>13.39</v>
      </c>
      <c r="EC7" s="38">
        <v>15.89</v>
      </c>
      <c r="ED7" s="38">
        <v>0.39</v>
      </c>
      <c r="EE7" s="38">
        <v>0.39</v>
      </c>
      <c r="EF7" s="38">
        <v>0.48</v>
      </c>
      <c r="EG7" s="38">
        <v>0.86</v>
      </c>
      <c r="EH7" s="38">
        <v>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127493</cp:lastModifiedBy>
  <cp:lastPrinted>2019-02-04T06:54:30Z</cp:lastPrinted>
  <dcterms:created xsi:type="dcterms:W3CDTF">2018-12-03T08:35:23Z</dcterms:created>
  <dcterms:modified xsi:type="dcterms:W3CDTF">2019-02-12T02:05:15Z</dcterms:modified>
  <cp:category/>
</cp:coreProperties>
</file>