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QuqKdVCfnChmmY/f1p2EUS6xQHgG0OrVnccHNJRvhoTyPabsp17KQvpRiCj8GR5YzRNIaH6V819OpCPVPPROA==" workbookSaltValue="gRe3u6zq8cdrkFx17HTs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<sst xmlns="http://schemas.openxmlformats.org/spreadsheetml/2006/main" count="240" uniqueCount="126">
  <si>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</si>
  <si>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</si>
  <si>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</si>
  <si>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</si>
  <si>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</si>
  <si>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</si>
  <si>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</si>
  <si>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</si>
  <si>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</si>
  <si>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</si>
  <si>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</si>
  <si>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</si>
  <si>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</si>
  <si>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</si>
  <si>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</si>
  <si>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</si>
  <si>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</si>
  <si>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</si>
  <si>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</si>
  <si>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</si>
  <si>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</si>
  <si>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</si>
  <si>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</si>
  <si>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</si>
  <si>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</si>
  <si>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</si>
  <si>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</si>
  <si>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</si>
  <si>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</si>
  <si>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</si>
  <si>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</si>
  <si>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</si>
  <si>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</si>
  <si>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</si>
  <si>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</si>
  <si>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</si>
  <si>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</si>
  <si>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</si>
  <si>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</si>
  <si>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</si>
  <si>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</si>
  <si>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</si>
  <si>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</si>
  <si>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</si>
  <si>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</si>
  <si>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</si>
  <si>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</si>
  <si>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</si>
  <si>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</si>
  <si>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</si>
  <si>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</si>
  <si>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</si>
  <si>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</si>
  <si>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</si>
  <si>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</si>
  <si>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</si>
  <si>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</si>
  <si>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</si>
  <si>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</si>
  <si>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</si>
  <si>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</si>
  <si>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</si>
  <si>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</si>
  <si>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</si>
  <si>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</si>
  <si>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</si>
  <si>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</si>
  <si>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</si>
  <si>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</si>
  <si>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</si>
  <si>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</si>
  <si>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</si>
  <si>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</si>
  <si>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</si>
  <si>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</si>
  <si>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</si>
  <si>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</si>
  <si>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</si>
  <si>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</si>
  <si>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</si>
  <si>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</si>
  <si>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</si>
  <si>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</si>
  <si>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</si>
  <si>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</si>
  <si>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</si>
  <si>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</si>
  <si>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</si>
  <si>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</si>
  <si>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</si>
  <si>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</si>
  <si>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</si>
  <si>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</si>
  <si>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</si>
  <si>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</si>
  <si>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</si>
  <si>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</si>
  <si>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</si>
  <si>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</si>
  <si>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</si>
  <si>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</si>
  <si>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</si>
  <si>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</si>
  <si>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</si>
  <si>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</si>
  <si>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</si>
  <si>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</si>
  <si>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</si>
  <si>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</si>
  <si>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</si>
  <si>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</si>
  <si>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</si>
  <si>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</si>
  <si>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</si>
  <si>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</si>
  <si>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</si>
  <si>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</si>
  <si>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</si>
  <si>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</si>
  <si>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</si>
  <si>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</si>
  <si>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</si>
  <si>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</si>
  <si>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供用開始後約１０年経過している。当面管路の更新は必要ないが、管路経年率を踏まえながら順次、更新していかなければならない。</t>
    <phoneticPr fontId="4"/>
  </si>
  <si>
    <t xml:space="preserve">
　当該施設は比較的新しいが、今後、全体の改修が必要となってくる。また人口減少や節水型社会の進行等により、利用率および水需要の低下や水質の変化等が見込まれる。
　このことから、更なる費用削減や更新投資等に充てる財源の確保等、健全経営を継続するための改善点を洗い出し分析する必要がある。　</t>
    <phoneticPr fontId="4"/>
  </si>
  <si>
    <t>　本市下水道事業（漁業集落排水）は、⑤経費回収率からもわかるように汚水処理に要する経費を下水道使用料で賄えず、一般会計からの繰入金に頼らざるを得ない状況である。今後、使用料の改定や維持管理費の削減等により経費回収率を100%に近づける必要がある。
　①収益的収支比率については、前年と比較して増加しているが、これは、総収益が年々減少し、地方債償還金が増加している中、総費用の内維持管理費が減少したためである。今後、収益確保のため、使用料の改定や維持管理費の削減等の経営改善が必要と考える。
　⑥汚水処理原価については、維持管理費用等の汚水処理費用がほぼ毎年変わらないまま人口減少に伴う有収水量の減少により原価が増加している。また、類似団体と比較して高騰している理由として、⑦施設利用率からもわかるように、処理能力に対する処理水量が少ないことが考えられる。今後接続率の向上による有収水量を増加させる取り組みが必要と考える。
　⑧水洗化率については、年々処理区域内人口は減少しているが、水洗便所設置済み人口の減少と比例しておらず、年度によって水洗化率が増加している年度もある。しかし、人口減少の中でも、使用料収入を確保するため、今後、施設未接続未加入者に対しての接続加入促進に取り組むとともに水需要の動向に応じて料金体系も含めた見直しをしていく必要がある。</t>
    <rPh sb="1" eb="3">
      <t>ホンシ</t>
    </rPh>
    <rPh sb="3" eb="6">
      <t>ゲスイドウ</t>
    </rPh>
    <rPh sb="6" eb="8">
      <t>ジギョウ</t>
    </rPh>
    <rPh sb="9" eb="11">
      <t>ギョギョウ</t>
    </rPh>
    <rPh sb="11" eb="13">
      <t>シュウラク</t>
    </rPh>
    <rPh sb="13" eb="15">
      <t>ハイスイ</t>
    </rPh>
    <rPh sb="33" eb="35">
      <t>オスイ</t>
    </rPh>
    <rPh sb="35" eb="37">
      <t>ショリ</t>
    </rPh>
    <rPh sb="38" eb="39">
      <t>ヨウ</t>
    </rPh>
    <rPh sb="41" eb="43">
      <t>ケイヒ</t>
    </rPh>
    <rPh sb="44" eb="47">
      <t>ゲスイドウ</t>
    </rPh>
    <rPh sb="47" eb="50">
      <t>シヨウリョウ</t>
    </rPh>
    <rPh sb="51" eb="52">
      <t>マカナ</t>
    </rPh>
    <rPh sb="55" eb="57">
      <t>イッパン</t>
    </rPh>
    <rPh sb="57" eb="59">
      <t>カイケイ</t>
    </rPh>
    <rPh sb="62" eb="64">
      <t>クリイレ</t>
    </rPh>
    <rPh sb="64" eb="65">
      <t>キン</t>
    </rPh>
    <rPh sb="66" eb="67">
      <t>タヨ</t>
    </rPh>
    <rPh sb="71" eb="72">
      <t>エ</t>
    </rPh>
    <rPh sb="74" eb="76">
      <t>ジョウキョウ</t>
    </rPh>
    <rPh sb="80" eb="82">
      <t>コンゴ</t>
    </rPh>
    <rPh sb="83" eb="86">
      <t>シヨウリョウ</t>
    </rPh>
    <rPh sb="87" eb="89">
      <t>カイテイ</t>
    </rPh>
    <rPh sb="90" eb="92">
      <t>イジ</t>
    </rPh>
    <rPh sb="92" eb="95">
      <t>カンリヒ</t>
    </rPh>
    <rPh sb="96" eb="98">
      <t>サクゲン</t>
    </rPh>
    <rPh sb="98" eb="99">
      <t>トウ</t>
    </rPh>
    <rPh sb="102" eb="104">
      <t>ケイヒ</t>
    </rPh>
    <rPh sb="104" eb="106">
      <t>カイシュウ</t>
    </rPh>
    <rPh sb="106" eb="107">
      <t>リツ</t>
    </rPh>
    <rPh sb="113" eb="114">
      <t>チカ</t>
    </rPh>
    <rPh sb="117" eb="119">
      <t>ヒツヨウ</t>
    </rPh>
    <rPh sb="126" eb="129">
      <t>シュウエキテキ</t>
    </rPh>
    <rPh sb="129" eb="131">
      <t>シュウシ</t>
    </rPh>
    <rPh sb="131" eb="133">
      <t>ヒリツ</t>
    </rPh>
    <rPh sb="139" eb="141">
      <t>ゼンネン</t>
    </rPh>
    <rPh sb="142" eb="144">
      <t>ヒカク</t>
    </rPh>
    <rPh sb="146" eb="148">
      <t>ゾウカ</t>
    </rPh>
    <rPh sb="158" eb="161">
      <t>ソウシュウエキ</t>
    </rPh>
    <rPh sb="162" eb="164">
      <t>ネンネン</t>
    </rPh>
    <rPh sb="164" eb="166">
      <t>ゲンショウ</t>
    </rPh>
    <rPh sb="168" eb="171">
      <t>チホウサイ</t>
    </rPh>
    <rPh sb="171" eb="173">
      <t>ショウカン</t>
    </rPh>
    <rPh sb="173" eb="174">
      <t>キン</t>
    </rPh>
    <rPh sb="175" eb="177">
      <t>ゾウカ</t>
    </rPh>
    <rPh sb="181" eb="182">
      <t>ナカ</t>
    </rPh>
    <rPh sb="183" eb="186">
      <t>ソウヒヨウ</t>
    </rPh>
    <rPh sb="187" eb="188">
      <t>ウチ</t>
    </rPh>
    <rPh sb="188" eb="190">
      <t>イジ</t>
    </rPh>
    <rPh sb="190" eb="193">
      <t>カンリヒ</t>
    </rPh>
    <rPh sb="194" eb="196">
      <t>ゲンショウ</t>
    </rPh>
    <rPh sb="204" eb="206">
      <t>コンゴ</t>
    </rPh>
    <rPh sb="207" eb="209">
      <t>シュウエキ</t>
    </rPh>
    <rPh sb="209" eb="211">
      <t>カクホ</t>
    </rPh>
    <rPh sb="232" eb="234">
      <t>ケイエイ</t>
    </rPh>
    <rPh sb="234" eb="236">
      <t>カイゼン</t>
    </rPh>
    <rPh sb="237" eb="239">
      <t>ヒツヨウ</t>
    </rPh>
    <rPh sb="240" eb="241">
      <t>カンガ</t>
    </rPh>
    <rPh sb="247" eb="249">
      <t>オスイ</t>
    </rPh>
    <rPh sb="249" eb="251">
      <t>ショリ</t>
    </rPh>
    <rPh sb="251" eb="253">
      <t>ゲンカ</t>
    </rPh>
    <rPh sb="276" eb="278">
      <t>マイトシ</t>
    </rPh>
    <rPh sb="278" eb="279">
      <t>カ</t>
    </rPh>
    <rPh sb="285" eb="287">
      <t>ジンコウ</t>
    </rPh>
    <rPh sb="287" eb="289">
      <t>ゲンショウ</t>
    </rPh>
    <rPh sb="290" eb="291">
      <t>トモナ</t>
    </rPh>
    <rPh sb="292" eb="294">
      <t>ユウシュウ</t>
    </rPh>
    <rPh sb="294" eb="296">
      <t>スイリョウ</t>
    </rPh>
    <rPh sb="297" eb="299">
      <t>ゲンショウ</t>
    </rPh>
    <rPh sb="302" eb="304">
      <t>ゲンカ</t>
    </rPh>
    <rPh sb="305" eb="307">
      <t>ゾウカ</t>
    </rPh>
    <rPh sb="315" eb="317">
      <t>ルイジ</t>
    </rPh>
    <rPh sb="317" eb="319">
      <t>ダンタイ</t>
    </rPh>
    <rPh sb="320" eb="322">
      <t>ヒカク</t>
    </rPh>
    <rPh sb="324" eb="326">
      <t>コウトウ</t>
    </rPh>
    <rPh sb="330" eb="332">
      <t>リユウ</t>
    </rPh>
    <rPh sb="337" eb="339">
      <t>シセツ</t>
    </rPh>
    <rPh sb="339" eb="342">
      <t>リヨウリツ</t>
    </rPh>
    <rPh sb="352" eb="354">
      <t>ショリ</t>
    </rPh>
    <rPh sb="354" eb="356">
      <t>ノウリョク</t>
    </rPh>
    <rPh sb="357" eb="358">
      <t>タイ</t>
    </rPh>
    <rPh sb="360" eb="362">
      <t>ショリ</t>
    </rPh>
    <rPh sb="362" eb="364">
      <t>スイリョウ</t>
    </rPh>
    <rPh sb="365" eb="366">
      <t>スク</t>
    </rPh>
    <rPh sb="371" eb="372">
      <t>カンガ</t>
    </rPh>
    <rPh sb="377" eb="379">
      <t>コンゴ</t>
    </rPh>
    <rPh sb="379" eb="381">
      <t>セツゾク</t>
    </rPh>
    <rPh sb="381" eb="382">
      <t>リツ</t>
    </rPh>
    <rPh sb="383" eb="385">
      <t>コウジョウ</t>
    </rPh>
    <rPh sb="388" eb="392">
      <t>ユウシュウスイリョウ</t>
    </rPh>
    <rPh sb="393" eb="395">
      <t>ゾウカ</t>
    </rPh>
    <rPh sb="398" eb="399">
      <t>ト</t>
    </rPh>
    <rPh sb="400" eb="401">
      <t>ク</t>
    </rPh>
    <rPh sb="403" eb="405">
      <t>ヒツヨウ</t>
    </rPh>
    <rPh sb="406" eb="407">
      <t>カンガ</t>
    </rPh>
    <rPh sb="413" eb="416">
      <t>スイセンカ</t>
    </rPh>
    <rPh sb="416" eb="417">
      <t>リツ</t>
    </rPh>
    <rPh sb="423" eb="425">
      <t>ネンネン</t>
    </rPh>
    <rPh sb="425" eb="427">
      <t>ショリ</t>
    </rPh>
    <rPh sb="427" eb="430">
      <t>クイキナイ</t>
    </rPh>
    <rPh sb="430" eb="432">
      <t>ジンコウ</t>
    </rPh>
    <rPh sb="433" eb="435">
      <t>ゲンショウ</t>
    </rPh>
    <rPh sb="441" eb="443">
      <t>スイセン</t>
    </rPh>
    <rPh sb="443" eb="445">
      <t>ベンジョ</t>
    </rPh>
    <rPh sb="445" eb="447">
      <t>セッチ</t>
    </rPh>
    <rPh sb="447" eb="448">
      <t>ズ</t>
    </rPh>
    <rPh sb="449" eb="451">
      <t>ジンコウ</t>
    </rPh>
    <rPh sb="452" eb="454">
      <t>ゲンショウ</t>
    </rPh>
    <rPh sb="455" eb="457">
      <t>ヒレイ</t>
    </rPh>
    <rPh sb="463" eb="465">
      <t>ネンド</t>
    </rPh>
    <rPh sb="469" eb="472">
      <t>スイセンカ</t>
    </rPh>
    <rPh sb="472" eb="473">
      <t>リツ</t>
    </rPh>
    <rPh sb="474" eb="476">
      <t>ゾウカ</t>
    </rPh>
    <rPh sb="480" eb="482">
      <t>ネンド</t>
    </rPh>
    <rPh sb="490" eb="492">
      <t>ジンコウ</t>
    </rPh>
    <rPh sb="492" eb="494">
      <t>ゲンショウ</t>
    </rPh>
    <rPh sb="495" eb="496">
      <t>ナカ</t>
    </rPh>
    <rPh sb="499" eb="502">
      <t>シヨウリョウ</t>
    </rPh>
    <rPh sb="502" eb="504">
      <t>シュウニュウ</t>
    </rPh>
    <rPh sb="505" eb="507">
      <t>カクホ</t>
    </rPh>
    <rPh sb="512" eb="51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</si>
</sst>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7A-421B-885E-3CE822BF1709}"/>
            </c:ext>
          </c:extLst>
        </c:ser>
        <c:dLbls>
          <c:showLegendKey val="0"/>
          <c:showVal val="0"/>
          <c:showCatName val="0"/>
          <c:showSerName val="0"/>
          <c:showPercent val="0"/>
          <c:showBubbleSize val="0"/>
        </c:dLbls>
        <c:gapWidth val="150"/>
        <c:axId val="186382592"/>
        <c:axId val="1860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37A-421B-885E-3CE822BF1709}"/>
            </c:ext>
          </c:extLst>
        </c:ser>
        <c:dLbls>
          <c:showLegendKey val="0"/>
          <c:showVal val="0"/>
          <c:showCatName val="0"/>
          <c:showSerName val="0"/>
          <c:showPercent val="0"/>
          <c:showBubbleSize val="0"/>
        </c:dLbls>
        <c:marker val="1"/>
        <c:smooth val="0"/>
        <c:axId val="186382592"/>
        <c:axId val="186007936"/>
      </c:lineChart>
      <c:dateAx>
        <c:axId val="186382592"/>
        <c:scaling>
          <c:orientation val="minMax"/>
        </c:scaling>
        <c:delete val="1"/>
        <c:axPos val="b"/>
        <c:numFmt formatCode="ge" sourceLinked="1"/>
        <c:majorTickMark val="none"/>
        <c:minorTickMark val="none"/>
        <c:tickLblPos val="none"/>
        <c:crossAx val="186007936"/>
        <c:crosses val="autoZero"/>
        <c:auto val="1"/>
        <c:lblOffset val="100"/>
        <c:baseTimeUnit val="years"/>
      </c:dateAx>
      <c:valAx>
        <c:axId val="1860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9.51</c:v>
                </c:pt>
                <c:pt idx="1">
                  <c:v>9.3699999999999992</c:v>
                </c:pt>
                <c:pt idx="2">
                  <c:v>9.3699999999999992</c:v>
                </c:pt>
                <c:pt idx="3">
                  <c:v>8.9499999999999993</c:v>
                </c:pt>
                <c:pt idx="4">
                  <c:v>8.5299999999999994</c:v>
                </c:pt>
              </c:numCache>
            </c:numRef>
          </c:val>
          <c:extLst xmlns:c16r2="http://schemas.microsoft.com/office/drawing/2015/06/chart">
            <c:ext xmlns:c16="http://schemas.microsoft.com/office/drawing/2014/chart" uri="{C3380CC4-5D6E-409C-BE32-E72D297353CC}">
              <c16:uniqueId val="{00000000-FC91-4AAE-9967-A6145FA91C60}"/>
            </c:ext>
          </c:extLst>
        </c:ser>
        <c:dLbls>
          <c:showLegendKey val="0"/>
          <c:showVal val="0"/>
          <c:showCatName val="0"/>
          <c:showSerName val="0"/>
          <c:showPercent val="0"/>
          <c:showBubbleSize val="0"/>
        </c:dLbls>
        <c:gapWidth val="150"/>
        <c:axId val="187492608"/>
        <c:axId val="1874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xmlns:c16r2="http://schemas.microsoft.com/office/drawing/2015/06/chart">
            <c:ext xmlns:c16="http://schemas.microsoft.com/office/drawing/2014/chart" uri="{C3380CC4-5D6E-409C-BE32-E72D297353CC}">
              <c16:uniqueId val="{00000001-FC91-4AAE-9967-A6145FA91C60}"/>
            </c:ext>
          </c:extLst>
        </c:ser>
        <c:dLbls>
          <c:showLegendKey val="0"/>
          <c:showVal val="0"/>
          <c:showCatName val="0"/>
          <c:showSerName val="0"/>
          <c:showPercent val="0"/>
          <c:showBubbleSize val="0"/>
        </c:dLbls>
        <c:marker val="1"/>
        <c:smooth val="0"/>
        <c:axId val="187492608"/>
        <c:axId val="187498880"/>
      </c:lineChart>
      <c:dateAx>
        <c:axId val="187492608"/>
        <c:scaling>
          <c:orientation val="minMax"/>
        </c:scaling>
        <c:delete val="1"/>
        <c:axPos val="b"/>
        <c:numFmt formatCode="ge" sourceLinked="1"/>
        <c:majorTickMark val="none"/>
        <c:minorTickMark val="none"/>
        <c:tickLblPos val="none"/>
        <c:crossAx val="187498880"/>
        <c:crosses val="autoZero"/>
        <c:auto val="1"/>
        <c:lblOffset val="100"/>
        <c:baseTimeUnit val="years"/>
      </c:dateAx>
      <c:valAx>
        <c:axId val="1874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68.44</c:v>
                </c:pt>
                <c:pt idx="1">
                  <c:v>69.66</c:v>
                </c:pt>
                <c:pt idx="2">
                  <c:v>66.28</c:v>
                </c:pt>
                <c:pt idx="3">
                  <c:v>67.58</c:v>
                </c:pt>
                <c:pt idx="4">
                  <c:v>64.17</c:v>
                </c:pt>
              </c:numCache>
            </c:numRef>
          </c:val>
          <c:extLst xmlns:c16r2="http://schemas.microsoft.com/office/drawing/2015/06/chart">
            <c:ext xmlns:c16="http://schemas.microsoft.com/office/drawing/2014/chart" uri="{C3380CC4-5D6E-409C-BE32-E72D297353CC}">
              <c16:uniqueId val="{00000000-F3FB-4C7C-A585-628374EC2704}"/>
            </c:ext>
          </c:extLst>
        </c:ser>
        <c:dLbls>
          <c:showLegendKey val="0"/>
          <c:showVal val="0"/>
          <c:showCatName val="0"/>
          <c:showSerName val="0"/>
          <c:showPercent val="0"/>
          <c:showBubbleSize val="0"/>
        </c:dLbls>
        <c:gapWidth val="150"/>
        <c:axId val="187533952"/>
        <c:axId val="1875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xmlns:c16r2="http://schemas.microsoft.com/office/drawing/2015/06/chart">
            <c:ext xmlns:c16="http://schemas.microsoft.com/office/drawing/2014/chart" uri="{C3380CC4-5D6E-409C-BE32-E72D297353CC}">
              <c16:uniqueId val="{00000001-F3FB-4C7C-A585-628374EC2704}"/>
            </c:ext>
          </c:extLst>
        </c:ser>
        <c:dLbls>
          <c:showLegendKey val="0"/>
          <c:showVal val="0"/>
          <c:showCatName val="0"/>
          <c:showSerName val="0"/>
          <c:showPercent val="0"/>
          <c:showBubbleSize val="0"/>
        </c:dLbls>
        <c:marker val="1"/>
        <c:smooth val="0"/>
        <c:axId val="187533952"/>
        <c:axId val="187540224"/>
      </c:lineChart>
      <c:dateAx>
        <c:axId val="187533952"/>
        <c:scaling>
          <c:orientation val="minMax"/>
        </c:scaling>
        <c:delete val="1"/>
        <c:axPos val="b"/>
        <c:numFmt formatCode="ge" sourceLinked="1"/>
        <c:majorTickMark val="none"/>
        <c:minorTickMark val="none"/>
        <c:tickLblPos val="none"/>
        <c:crossAx val="187540224"/>
        <c:crosses val="autoZero"/>
        <c:auto val="1"/>
        <c:lblOffset val="100"/>
        <c:baseTimeUnit val="years"/>
      </c:dateAx>
      <c:valAx>
        <c:axId val="1875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77.650000000000006</c:v>
                </c:pt>
                <c:pt idx="1">
                  <c:v>73.260000000000005</c:v>
                </c:pt>
                <c:pt idx="2">
                  <c:v>75.58</c:v>
                </c:pt>
                <c:pt idx="3">
                  <c:v>74.98</c:v>
                </c:pt>
                <c:pt idx="4">
                  <c:v>75.180000000000007</c:v>
                </c:pt>
              </c:numCache>
            </c:numRef>
          </c:val>
          <c:extLst xmlns:c16r2="http://schemas.microsoft.com/office/drawing/2015/06/chart">
            <c:ext xmlns:c16="http://schemas.microsoft.com/office/drawing/2014/chart" uri="{C3380CC4-5D6E-409C-BE32-E72D297353CC}">
              <c16:uniqueId val="{00000000-5678-4723-A040-D457FA2BA992}"/>
            </c:ext>
          </c:extLst>
        </c:ser>
        <c:dLbls>
          <c:showLegendKey val="0"/>
          <c:showVal val="0"/>
          <c:showCatName val="0"/>
          <c:showSerName val="0"/>
          <c:showPercent val="0"/>
          <c:showBubbleSize val="0"/>
        </c:dLbls>
        <c:gapWidth val="150"/>
        <c:axId val="186043008"/>
        <c:axId val="18604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78-4723-A040-D457FA2BA992}"/>
            </c:ext>
          </c:extLst>
        </c:ser>
        <c:dLbls>
          <c:showLegendKey val="0"/>
          <c:showVal val="0"/>
          <c:showCatName val="0"/>
          <c:showSerName val="0"/>
          <c:showPercent val="0"/>
          <c:showBubbleSize val="0"/>
        </c:dLbls>
        <c:marker val="1"/>
        <c:smooth val="0"/>
        <c:axId val="186043008"/>
        <c:axId val="186049280"/>
      </c:lineChart>
      <c:dateAx>
        <c:axId val="186043008"/>
        <c:scaling>
          <c:orientation val="minMax"/>
        </c:scaling>
        <c:delete val="1"/>
        <c:axPos val="b"/>
        <c:numFmt formatCode="ge" sourceLinked="1"/>
        <c:majorTickMark val="none"/>
        <c:minorTickMark val="none"/>
        <c:tickLblPos val="none"/>
        <c:crossAx val="186049280"/>
        <c:crosses val="autoZero"/>
        <c:auto val="1"/>
        <c:lblOffset val="100"/>
        <c:baseTimeUnit val="years"/>
      </c:dateAx>
      <c:valAx>
        <c:axId val="1860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C7-44A0-9036-4A8D27CB3C1F}"/>
            </c:ext>
          </c:extLst>
        </c:ser>
        <c:dLbls>
          <c:showLegendKey val="0"/>
          <c:showVal val="0"/>
          <c:showCatName val="0"/>
          <c:showSerName val="0"/>
          <c:showPercent val="0"/>
          <c:showBubbleSize val="0"/>
        </c:dLbls>
        <c:gapWidth val="150"/>
        <c:axId val="186866688"/>
        <c:axId val="1868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C7-44A0-9036-4A8D27CB3C1F}"/>
            </c:ext>
          </c:extLst>
        </c:ser>
        <c:dLbls>
          <c:showLegendKey val="0"/>
          <c:showVal val="0"/>
          <c:showCatName val="0"/>
          <c:showSerName val="0"/>
          <c:showPercent val="0"/>
          <c:showBubbleSize val="0"/>
        </c:dLbls>
        <c:marker val="1"/>
        <c:smooth val="0"/>
        <c:axId val="186866688"/>
        <c:axId val="186877056"/>
      </c:lineChart>
      <c:dateAx>
        <c:axId val="186866688"/>
        <c:scaling>
          <c:orientation val="minMax"/>
        </c:scaling>
        <c:delete val="1"/>
        <c:axPos val="b"/>
        <c:numFmt formatCode="ge" sourceLinked="1"/>
        <c:majorTickMark val="none"/>
        <c:minorTickMark val="none"/>
        <c:tickLblPos val="none"/>
        <c:crossAx val="186877056"/>
        <c:crosses val="autoZero"/>
        <c:auto val="1"/>
        <c:lblOffset val="100"/>
        <c:baseTimeUnit val="years"/>
      </c:dateAx>
      <c:valAx>
        <c:axId val="1868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8B-417D-B8CD-8F07F3421B5F}"/>
            </c:ext>
          </c:extLst>
        </c:ser>
        <c:dLbls>
          <c:showLegendKey val="0"/>
          <c:showVal val="0"/>
          <c:showCatName val="0"/>
          <c:showSerName val="0"/>
          <c:showPercent val="0"/>
          <c:showBubbleSize val="0"/>
        </c:dLbls>
        <c:gapWidth val="150"/>
        <c:axId val="186918016"/>
        <c:axId val="1869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8B-417D-B8CD-8F07F3421B5F}"/>
            </c:ext>
          </c:extLst>
        </c:ser>
        <c:dLbls>
          <c:showLegendKey val="0"/>
          <c:showVal val="0"/>
          <c:showCatName val="0"/>
          <c:showSerName val="0"/>
          <c:showPercent val="0"/>
          <c:showBubbleSize val="0"/>
        </c:dLbls>
        <c:marker val="1"/>
        <c:smooth val="0"/>
        <c:axId val="186918016"/>
        <c:axId val="186919936"/>
      </c:lineChart>
      <c:dateAx>
        <c:axId val="186918016"/>
        <c:scaling>
          <c:orientation val="minMax"/>
        </c:scaling>
        <c:delete val="1"/>
        <c:axPos val="b"/>
        <c:numFmt formatCode="ge" sourceLinked="1"/>
        <c:majorTickMark val="none"/>
        <c:minorTickMark val="none"/>
        <c:tickLblPos val="none"/>
        <c:crossAx val="186919936"/>
        <c:crosses val="autoZero"/>
        <c:auto val="1"/>
        <c:lblOffset val="100"/>
        <c:baseTimeUnit val="years"/>
      </c:dateAx>
      <c:valAx>
        <c:axId val="1869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1C-41B1-B1D8-A64B2F2C75A4}"/>
            </c:ext>
          </c:extLst>
        </c:ser>
        <c:dLbls>
          <c:showLegendKey val="0"/>
          <c:showVal val="0"/>
          <c:showCatName val="0"/>
          <c:showSerName val="0"/>
          <c:showPercent val="0"/>
          <c:showBubbleSize val="0"/>
        </c:dLbls>
        <c:gapWidth val="150"/>
        <c:axId val="186966784"/>
        <c:axId val="1869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1C-41B1-B1D8-A64B2F2C75A4}"/>
            </c:ext>
          </c:extLst>
        </c:ser>
        <c:dLbls>
          <c:showLegendKey val="0"/>
          <c:showVal val="0"/>
          <c:showCatName val="0"/>
          <c:showSerName val="0"/>
          <c:showPercent val="0"/>
          <c:showBubbleSize val="0"/>
        </c:dLbls>
        <c:marker val="1"/>
        <c:smooth val="0"/>
        <c:axId val="186966784"/>
        <c:axId val="186968704"/>
      </c:lineChart>
      <c:dateAx>
        <c:axId val="186966784"/>
        <c:scaling>
          <c:orientation val="minMax"/>
        </c:scaling>
        <c:delete val="1"/>
        <c:axPos val="b"/>
        <c:numFmt formatCode="ge" sourceLinked="1"/>
        <c:majorTickMark val="none"/>
        <c:minorTickMark val="none"/>
        <c:tickLblPos val="none"/>
        <c:crossAx val="186968704"/>
        <c:crosses val="autoZero"/>
        <c:auto val="1"/>
        <c:lblOffset val="100"/>
        <c:baseTimeUnit val="years"/>
      </c:dateAx>
      <c:valAx>
        <c:axId val="1869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0A-4291-B25C-1D530620F2A3}"/>
            </c:ext>
          </c:extLst>
        </c:ser>
        <c:dLbls>
          <c:showLegendKey val="0"/>
          <c:showVal val="0"/>
          <c:showCatName val="0"/>
          <c:showSerName val="0"/>
          <c:showPercent val="0"/>
          <c:showBubbleSize val="0"/>
        </c:dLbls>
        <c:gapWidth val="150"/>
        <c:axId val="187257984"/>
        <c:axId val="1872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0A-4291-B25C-1D530620F2A3}"/>
            </c:ext>
          </c:extLst>
        </c:ser>
        <c:dLbls>
          <c:showLegendKey val="0"/>
          <c:showVal val="0"/>
          <c:showCatName val="0"/>
          <c:showSerName val="0"/>
          <c:showPercent val="0"/>
          <c:showBubbleSize val="0"/>
        </c:dLbls>
        <c:marker val="1"/>
        <c:smooth val="0"/>
        <c:axId val="187257984"/>
        <c:axId val="187259904"/>
      </c:lineChart>
      <c:dateAx>
        <c:axId val="187257984"/>
        <c:scaling>
          <c:orientation val="minMax"/>
        </c:scaling>
        <c:delete val="1"/>
        <c:axPos val="b"/>
        <c:numFmt formatCode="ge" sourceLinked="1"/>
        <c:majorTickMark val="none"/>
        <c:minorTickMark val="none"/>
        <c:tickLblPos val="none"/>
        <c:crossAx val="187259904"/>
        <c:crosses val="autoZero"/>
        <c:auto val="1"/>
        <c:lblOffset val="100"/>
        <c:baseTimeUnit val="years"/>
      </c:dateAx>
      <c:valAx>
        <c:axId val="1872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5C-4416-9896-934EDD524FF4}"/>
            </c:ext>
          </c:extLst>
        </c:ser>
        <c:dLbls>
          <c:showLegendKey val="0"/>
          <c:showVal val="0"/>
          <c:showCatName val="0"/>
          <c:showSerName val="0"/>
          <c:showPercent val="0"/>
          <c:showBubbleSize val="0"/>
        </c:dLbls>
        <c:gapWidth val="150"/>
        <c:axId val="187286656"/>
        <c:axId val="1872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xmlns:c16r2="http://schemas.microsoft.com/office/drawing/2015/06/chart">
            <c:ext xmlns:c16="http://schemas.microsoft.com/office/drawing/2014/chart" uri="{C3380CC4-5D6E-409C-BE32-E72D297353CC}">
              <c16:uniqueId val="{00000001-415C-4416-9896-934EDD524FF4}"/>
            </c:ext>
          </c:extLst>
        </c:ser>
        <c:dLbls>
          <c:showLegendKey val="0"/>
          <c:showVal val="0"/>
          <c:showCatName val="0"/>
          <c:showSerName val="0"/>
          <c:showPercent val="0"/>
          <c:showBubbleSize val="0"/>
        </c:dLbls>
        <c:marker val="1"/>
        <c:smooth val="0"/>
        <c:axId val="187286656"/>
        <c:axId val="187288576"/>
      </c:lineChart>
      <c:dateAx>
        <c:axId val="187286656"/>
        <c:scaling>
          <c:orientation val="minMax"/>
        </c:scaling>
        <c:delete val="1"/>
        <c:axPos val="b"/>
        <c:numFmt formatCode="ge" sourceLinked="1"/>
        <c:majorTickMark val="none"/>
        <c:minorTickMark val="none"/>
        <c:tickLblPos val="none"/>
        <c:crossAx val="187288576"/>
        <c:crosses val="autoZero"/>
        <c:auto val="1"/>
        <c:lblOffset val="100"/>
        <c:baseTimeUnit val="years"/>
      </c:dateAx>
      <c:valAx>
        <c:axId val="1872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18.77</c:v>
                </c:pt>
                <c:pt idx="1">
                  <c:v>16.45</c:v>
                </c:pt>
                <c:pt idx="2">
                  <c:v>18.11</c:v>
                </c:pt>
                <c:pt idx="3">
                  <c:v>17.25</c:v>
                </c:pt>
                <c:pt idx="4">
                  <c:v>16.53</c:v>
                </c:pt>
              </c:numCache>
            </c:numRef>
          </c:val>
          <c:extLst xmlns:c16r2="http://schemas.microsoft.com/office/drawing/2015/06/chart">
            <c:ext xmlns:c16="http://schemas.microsoft.com/office/drawing/2014/chart" uri="{C3380CC4-5D6E-409C-BE32-E72D297353CC}">
              <c16:uniqueId val="{00000000-6A26-4A15-8D23-C5CEF35BC5A7}"/>
            </c:ext>
          </c:extLst>
        </c:ser>
        <c:dLbls>
          <c:showLegendKey val="0"/>
          <c:showVal val="0"/>
          <c:showCatName val="0"/>
          <c:showSerName val="0"/>
          <c:showPercent val="0"/>
          <c:showBubbleSize val="0"/>
        </c:dLbls>
        <c:gapWidth val="150"/>
        <c:axId val="187401728"/>
        <c:axId val="1874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xmlns:c16r2="http://schemas.microsoft.com/office/drawing/2015/06/chart">
            <c:ext xmlns:c16="http://schemas.microsoft.com/office/drawing/2014/chart" uri="{C3380CC4-5D6E-409C-BE32-E72D297353CC}">
              <c16:uniqueId val="{00000001-6A26-4A15-8D23-C5CEF35BC5A7}"/>
            </c:ext>
          </c:extLst>
        </c:ser>
        <c:dLbls>
          <c:showLegendKey val="0"/>
          <c:showVal val="0"/>
          <c:showCatName val="0"/>
          <c:showSerName val="0"/>
          <c:showPercent val="0"/>
          <c:showBubbleSize val="0"/>
        </c:dLbls>
        <c:marker val="1"/>
        <c:smooth val="0"/>
        <c:axId val="187401728"/>
        <c:axId val="187403648"/>
      </c:lineChart>
      <c:dateAx>
        <c:axId val="187401728"/>
        <c:scaling>
          <c:orientation val="minMax"/>
        </c:scaling>
        <c:delete val="1"/>
        <c:axPos val="b"/>
        <c:numFmt formatCode="ge" sourceLinked="1"/>
        <c:majorTickMark val="none"/>
        <c:minorTickMark val="none"/>
        <c:tickLblPos val="none"/>
        <c:crossAx val="187403648"/>
        <c:crosses val="autoZero"/>
        <c:auto val="1"/>
        <c:lblOffset val="100"/>
        <c:baseTimeUnit val="years"/>
      </c:dateAx>
      <c:valAx>
        <c:axId val="187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637.46</c:v>
                </c:pt>
                <c:pt idx="1">
                  <c:v>753.66</c:v>
                </c:pt>
                <c:pt idx="2">
                  <c:v>686.24</c:v>
                </c:pt>
                <c:pt idx="3">
                  <c:v>724.7</c:v>
                </c:pt>
                <c:pt idx="4">
                  <c:v>753.86</c:v>
                </c:pt>
              </c:numCache>
            </c:numRef>
          </c:val>
          <c:extLst xmlns:c16r2="http://schemas.microsoft.com/office/drawing/2015/06/chart">
            <c:ext xmlns:c16="http://schemas.microsoft.com/office/drawing/2014/chart" uri="{C3380CC4-5D6E-409C-BE32-E72D297353CC}">
              <c16:uniqueId val="{00000000-4ADC-4A11-860F-852DD391E026}"/>
            </c:ext>
          </c:extLst>
        </c:ser>
        <c:dLbls>
          <c:showLegendKey val="0"/>
          <c:showVal val="0"/>
          <c:showCatName val="0"/>
          <c:showSerName val="0"/>
          <c:showPercent val="0"/>
          <c:showBubbleSize val="0"/>
        </c:dLbls>
        <c:gapWidth val="150"/>
        <c:axId val="187438976"/>
        <c:axId val="1874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xmlns:c16r2="http://schemas.microsoft.com/office/drawing/2015/06/chart">
            <c:ext xmlns:c16="http://schemas.microsoft.com/office/drawing/2014/chart" uri="{C3380CC4-5D6E-409C-BE32-E72D297353CC}">
              <c16:uniqueId val="{00000001-4ADC-4A11-860F-852DD391E026}"/>
            </c:ext>
          </c:extLst>
        </c:ser>
        <c:dLbls>
          <c:showLegendKey val="0"/>
          <c:showVal val="0"/>
          <c:showCatName val="0"/>
          <c:showSerName val="0"/>
          <c:showPercent val="0"/>
          <c:showBubbleSize val="0"/>
        </c:dLbls>
        <c:marker val="1"/>
        <c:smooth val="0"/>
        <c:axId val="187438976"/>
        <c:axId val="187445248"/>
      </c:lineChart>
      <c:dateAx>
        <c:axId val="187438976"/>
        <c:scaling>
          <c:orientation val="minMax"/>
        </c:scaling>
        <c:delete val="1"/>
        <c:axPos val="b"/>
        <c:numFmt formatCode="ge" sourceLinked="1"/>
        <c:majorTickMark val="none"/>
        <c:minorTickMark val="none"/>
        <c:tickLblPos val="none"/>
        <c:crossAx val="187445248"/>
        <c:crosses val="autoZero"/>
        <c:auto val="1"/>
        <c:lblOffset val="100"/>
        <c:baseTimeUnit val="years"/>
      </c:dateAx>
      <c:valAx>
        <c:axId val="1874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有田市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H3</v>
      </c>
      <c r="X8" s="47"/>
      <c r="Y8" s="47"/>
      <c r="Z8" s="47"/>
      <c r="AA8" s="47"/>
      <c r="AB8" s="47"/>
      <c r="AC8" s="47"/>
      <c r="AD8" s="48" t="str">
        <f>データ!$M$6</f>
        <v>非設置</v>
      </c>
      <c r="AE8" s="48"/>
      <c r="AF8" s="48"/>
      <c r="AG8" s="48"/>
      <c r="AH8" s="48"/>
      <c r="AI8" s="48"/>
      <c r="AJ8" s="48"/>
      <c r="AK8" s="3"/>
      <c r="AL8" s="49">
        <f>データ!S6</f>
        <v>28740</v>
      </c>
      <c r="AM8" s="49"/>
      <c r="AN8" s="49"/>
      <c r="AO8" s="49"/>
      <c r="AP8" s="49"/>
      <c r="AQ8" s="49"/>
      <c r="AR8" s="49"/>
      <c r="AS8" s="49"/>
      <c r="AT8" s="44">
        <f>データ!T6</f>
        <v>36.83</v>
      </c>
      <c r="AU8" s="44"/>
      <c r="AV8" s="44"/>
      <c r="AW8" s="44"/>
      <c r="AX8" s="44"/>
      <c r="AY8" s="44"/>
      <c r="AZ8" s="44"/>
      <c r="BA8" s="44"/>
      <c r="BB8" s="44">
        <f>データ!U6</f>
        <v>780.34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1.1200000000000001</v>
      </c>
      <c r="Q10" s="44"/>
      <c r="R10" s="44"/>
      <c r="S10" s="44"/>
      <c r="T10" s="44"/>
      <c r="U10" s="44"/>
      <c r="V10" s="44"/>
      <c r="W10" s="44">
        <f>データ!Q6</f>
        <v>99.5</v>
      </c>
      <c r="X10" s="44"/>
      <c r="Y10" s="44"/>
      <c r="Z10" s="44"/>
      <c r="AA10" s="44"/>
      <c r="AB10" s="44"/>
      <c r="AC10" s="44"/>
      <c r="AD10" s="49">
        <f>データ!R6</f>
        <v>2160</v>
      </c>
      <c r="AE10" s="49"/>
      <c r="AF10" s="49"/>
      <c r="AG10" s="49"/>
      <c r="AH10" s="49"/>
      <c r="AI10" s="49"/>
      <c r="AJ10" s="49"/>
      <c r="AK10" s="2"/>
      <c r="AL10" s="49">
        <f>データ!V6</f>
        <v>321</v>
      </c>
      <c r="AM10" s="49"/>
      <c r="AN10" s="49"/>
      <c r="AO10" s="49"/>
      <c r="AP10" s="49"/>
      <c r="AQ10" s="49"/>
      <c r="AR10" s="49"/>
      <c r="AS10" s="49"/>
      <c r="AT10" s="44">
        <f>データ!W6</f>
        <v>0.11</v>
      </c>
      <c r="AU10" s="44"/>
      <c r="AV10" s="44"/>
      <c r="AW10" s="44"/>
      <c r="AX10" s="44"/>
      <c r="AY10" s="44"/>
      <c r="AZ10" s="44"/>
      <c r="BA10" s="44"/>
      <c r="BB10" s="44">
        <f>データ!X6</f>
        <v>2918.18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5sqK1IzBJ9SJHYFZC/dJiryYeH/t+RGNqeEPAD1XpGtdwCYpgoCNWBJPMP4VT5M7T37z1tQRiwF89k7w7xD2+Q==" saltValue="9yGIr/lsPBBB8NeWaKWm0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302040</v>
      </c>
      <c r="D6" s="32">
        <f t="shared" si="3"/>
        <v>47</v>
      </c>
      <c r="E6" s="32">
        <f t="shared" si="3"/>
        <v>17</v>
      </c>
      <c r="F6" s="32">
        <f t="shared" si="3"/>
        <v>6</v>
      </c>
      <c r="G6" s="32">
        <f t="shared" si="3"/>
        <v>0</v>
      </c>
      <c r="H6" s="32" t="str">
        <f t="shared" si="3"/>
        <v>和歌山県　有田市</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1.1200000000000001</v>
      </c>
      <c r="Q6" s="33">
        <f t="shared" si="3"/>
        <v>99.5</v>
      </c>
      <c r="R6" s="33">
        <f t="shared" si="3"/>
        <v>2160</v>
      </c>
      <c r="S6" s="33">
        <f t="shared" si="3"/>
        <v>28740</v>
      </c>
      <c r="T6" s="33">
        <f t="shared" si="3"/>
        <v>36.83</v>
      </c>
      <c r="U6" s="33">
        <f t="shared" si="3"/>
        <v>780.34</v>
      </c>
      <c r="V6" s="33">
        <f t="shared" si="3"/>
        <v>321</v>
      </c>
      <c r="W6" s="33">
        <f t="shared" si="3"/>
        <v>0.11</v>
      </c>
      <c r="X6" s="33">
        <f t="shared" si="3"/>
        <v>2918.18</v>
      </c>
      <c r="Y6" s="34">
        <f>IF(Y7="",NA(),Y7)</f>
        <v>77.650000000000006</v>
      </c>
      <c r="Z6" s="34">
        <f t="shared" ref="Z6:AH6" si="4">IF(Z7="",NA(),Z7)</f>
        <v>73.260000000000005</v>
      </c>
      <c r="AA6" s="34">
        <f t="shared" si="4"/>
        <v>75.58</v>
      </c>
      <c r="AB6" s="34">
        <f t="shared" si="4"/>
        <v>74.98</v>
      </c>
      <c r="AC6" s="34">
        <f t="shared" si="4"/>
        <v>75.180000000000007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1451.54</v>
      </c>
      <c r="BN6" s="34">
        <f t="shared" si="7"/>
        <v>1700.42</v>
      </c>
      <c r="BO6" s="34">
        <f t="shared" si="7"/>
        <v>1491.92</v>
      </c>
      <c r="BP6" s="33" t="str">
        <f>IF(BP7="","",IF(BP7="-","【-】","【"&amp;SUBSTITUTE(TEXT(BP7,"#,##0.00"),"-","△")&amp;"】"))</f>
        <v>【920.42】</v>
      </c>
      <c r="BQ6" s="34">
        <f>IF(BQ7="",NA(),BQ7)</f>
        <v>18.77</v>
      </c>
      <c r="BR6" s="34">
        <f t="shared" ref="BR6:BZ6" si="8">IF(BR7="",NA(),BR7)</f>
        <v>16.45</v>
      </c>
      <c r="BS6" s="34">
        <f t="shared" si="8"/>
        <v>18.11</v>
      </c>
      <c r="BT6" s="34">
        <f t="shared" si="8"/>
        <v>17.25</v>
      </c>
      <c r="BU6" s="34">
        <f t="shared" si="8"/>
        <v>16.53</v>
      </c>
      <c r="BV6" s="34">
        <f t="shared" si="8"/>
        <v>35.049999999999997</v>
      </c>
      <c r="BW6" s="34">
        <f t="shared" si="8"/>
        <v>33.86</v>
      </c>
      <c r="BX6" s="34">
        <f t="shared" si="8"/>
        <v>33.58</v>
      </c>
      <c r="BY6" s="34">
        <f t="shared" si="8"/>
        <v>34.51</v>
      </c>
      <c r="BZ6" s="34">
        <f t="shared" si="8"/>
        <v>46.77</v>
      </c>
      <c r="CA6" s="33" t="str">
        <f>IF(CA7="","",IF(CA7="-","【-】","【"&amp;SUBSTITUTE(TEXT(CA7,"#,##0.00"),"-","△")&amp;"】"))</f>
        <v>【47.34】</v>
      </c>
      <c r="CB6" s="34">
        <f>IF(CB7="",NA(),CB7)</f>
        <v>637.46</v>
      </c>
      <c r="CC6" s="34">
        <f t="shared" ref="CC6:CK6" si="9">IF(CC7="",NA(),CC7)</f>
        <v>753.66</v>
      </c>
      <c r="CD6" s="34">
        <f t="shared" si="9"/>
        <v>686.24</v>
      </c>
      <c r="CE6" s="34">
        <f t="shared" si="9"/>
        <v>724.7</v>
      </c>
      <c r="CF6" s="34">
        <f t="shared" si="9"/>
        <v>753.86</v>
      </c>
      <c r="CG6" s="34">
        <f t="shared" si="9"/>
        <v>463.38</v>
      </c>
      <c r="CH6" s="34">
        <f t="shared" si="9"/>
        <v>510.15</v>
      </c>
      <c r="CI6" s="34">
        <f t="shared" si="9"/>
        <v>514.39</v>
      </c>
      <c r="CJ6" s="34">
        <f t="shared" si="9"/>
        <v>476.11</v>
      </c>
      <c r="CK6" s="34">
        <f t="shared" si="9"/>
        <v>348.75</v>
      </c>
      <c r="CL6" s="33" t="str">
        <f>IF(CL7="","",IF(CL7="-","【-】","【"&amp;SUBSTITUTE(TEXT(CL7,"#,##0.00"),"-","△")&amp;"】"))</f>
        <v>【360.30】</v>
      </c>
      <c r="CM6" s="34">
        <f>IF(CM7="",NA(),CM7)</f>
        <v>9.51</v>
      </c>
      <c r="CN6" s="34">
        <f t="shared" ref="CN6:CV6" si="10">IF(CN7="",NA(),CN7)</f>
        <v>9.3699999999999992</v>
      </c>
      <c r="CO6" s="34">
        <f t="shared" si="10"/>
        <v>9.3699999999999992</v>
      </c>
      <c r="CP6" s="34">
        <f t="shared" si="10"/>
        <v>8.9499999999999993</v>
      </c>
      <c r="CQ6" s="34">
        <f t="shared" si="10"/>
        <v>8.5299999999999994</v>
      </c>
      <c r="CR6" s="34">
        <f t="shared" si="10"/>
        <v>31.37</v>
      </c>
      <c r="CS6" s="34">
        <f t="shared" si="10"/>
        <v>29.86</v>
      </c>
      <c r="CT6" s="34">
        <f t="shared" si="10"/>
        <v>29.28</v>
      </c>
      <c r="CU6" s="34">
        <f t="shared" si="10"/>
        <v>29.4</v>
      </c>
      <c r="CV6" s="34">
        <f t="shared" si="10"/>
        <v>29.8</v>
      </c>
      <c r="CW6" s="33" t="str">
        <f>IF(CW7="","",IF(CW7="-","【-】","【"&amp;SUBSTITUTE(TEXT(CW7,"#,##0.00"),"-","△")&amp;"】"))</f>
        <v>【34.06】</v>
      </c>
      <c r="CX6" s="34">
        <f>IF(CX7="",NA(),CX7)</f>
        <v>68.44</v>
      </c>
      <c r="CY6" s="34">
        <f t="shared" ref="CY6:DG6" si="11">IF(CY7="",NA(),CY7)</f>
        <v>69.66</v>
      </c>
      <c r="CZ6" s="34">
        <f t="shared" si="11"/>
        <v>66.28</v>
      </c>
      <c r="DA6" s="34">
        <f t="shared" si="11"/>
        <v>67.58</v>
      </c>
      <c r="DB6" s="34">
        <f t="shared" si="11"/>
        <v>64.17</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302040</v>
      </c>
      <c r="D7" s="36">
        <v>47</v>
      </c>
      <c r="E7" s="36">
        <v>17</v>
      </c>
      <c r="F7" s="36">
        <v>6</v>
      </c>
      <c r="G7" s="36">
        <v>0</v>
      </c>
      <c r="H7" s="36" t="s">
        <v>110</v>
      </c>
      <c r="I7" s="36" t="s">
        <v>111</v>
      </c>
      <c r="J7" s="36" t="s">
        <v>112</v>
      </c>
      <c r="K7" s="36" t="s">
        <v>113</v>
      </c>
      <c r="L7" s="36" t="s">
        <v>114</v>
      </c>
      <c r="M7" s="36" t="s">
        <v>115</v>
      </c>
      <c r="N7" s="37" t="s">
        <v>116</v>
      </c>
      <c r="O7" s="37" t="s">
        <v>117</v>
      </c>
      <c r="P7" s="37">
        <v>1.1200000000000001</v>
      </c>
      <c r="Q7" s="37">
        <v>99.5</v>
      </c>
      <c r="R7" s="37">
        <v>2160</v>
      </c>
      <c r="S7" s="37">
        <v>28740</v>
      </c>
      <c r="T7" s="37">
        <v>36.83</v>
      </c>
      <c r="U7" s="37">
        <v>780.34</v>
      </c>
      <c r="V7" s="37">
        <v>321</v>
      </c>
      <c r="W7" s="37">
        <v>0.11</v>
      </c>
      <c r="X7" s="37">
        <v>2918.18</v>
      </c>
      <c r="Y7" s="37">
        <v>77.650000000000006</v>
      </c>
      <c r="Z7" s="37">
        <v>73.260000000000005</v>
      </c>
      <c r="AA7" s="37">
        <v>75.58</v>
      </c>
      <c r="AB7" s="37">
        <v>74.98</v>
      </c>
      <c r="AC7" s="37">
        <v>75.180000000000007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1451.54</v>
      </c>
      <c r="BN7" s="37">
        <v>1700.42</v>
      </c>
      <c r="BO7" s="37">
        <v>1491.92</v>
      </c>
      <c r="BP7" s="37">
        <v>920.42</v>
      </c>
      <c r="BQ7" s="37">
        <v>18.77</v>
      </c>
      <c r="BR7" s="37">
        <v>16.45</v>
      </c>
      <c r="BS7" s="37">
        <v>18.11</v>
      </c>
      <c r="BT7" s="37">
        <v>17.25</v>
      </c>
      <c r="BU7" s="37">
        <v>16.53</v>
      </c>
      <c r="BV7" s="37">
        <v>35.049999999999997</v>
      </c>
      <c r="BW7" s="37">
        <v>33.86</v>
      </c>
      <c r="BX7" s="37">
        <v>33.58</v>
      </c>
      <c r="BY7" s="37">
        <v>34.51</v>
      </c>
      <c r="BZ7" s="37">
        <v>46.77</v>
      </c>
      <c r="CA7" s="37">
        <v>47.34</v>
      </c>
      <c r="CB7" s="37">
        <v>637.46</v>
      </c>
      <c r="CC7" s="37">
        <v>753.66</v>
      </c>
      <c r="CD7" s="37">
        <v>686.24</v>
      </c>
      <c r="CE7" s="37">
        <v>724.7</v>
      </c>
      <c r="CF7" s="37">
        <v>753.86</v>
      </c>
      <c r="CG7" s="37">
        <v>463.38</v>
      </c>
      <c r="CH7" s="37">
        <v>510.15</v>
      </c>
      <c r="CI7" s="37">
        <v>514.39</v>
      </c>
      <c r="CJ7" s="37">
        <v>476.11</v>
      </c>
      <c r="CK7" s="37">
        <v>348.75</v>
      </c>
      <c r="CL7" s="37">
        <v>360.3</v>
      </c>
      <c r="CM7" s="37">
        <v>9.51</v>
      </c>
      <c r="CN7" s="37">
        <v>9.3699999999999992</v>
      </c>
      <c r="CO7" s="37">
        <v>9.3699999999999992</v>
      </c>
      <c r="CP7" s="37">
        <v>8.9499999999999993</v>
      </c>
      <c r="CQ7" s="37">
        <v>8.5299999999999994</v>
      </c>
      <c r="CR7" s="37">
        <v>31.37</v>
      </c>
      <c r="CS7" s="37">
        <v>29.86</v>
      </c>
      <c r="CT7" s="37">
        <v>29.28</v>
      </c>
      <c r="CU7" s="37">
        <v>29.4</v>
      </c>
      <c r="CV7" s="37">
        <v>29.8</v>
      </c>
      <c r="CW7" s="37">
        <v>34.06</v>
      </c>
      <c r="CX7" s="37">
        <v>68.44</v>
      </c>
      <c r="CY7" s="37">
        <v>69.66</v>
      </c>
      <c r="CZ7" s="37">
        <v>66.28</v>
      </c>
      <c r="DA7" s="37">
        <v>67.58</v>
      </c>
      <c r="DB7" s="37">
        <v>64.17</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　芳隆</dc:creator>
  <cp:lastModifiedBy>127493</cp:lastModifiedBy>
  <cp:lastPrinted>2019-02-18T02:06:33Z</cp:lastPrinted>
  <dcterms:created xsi:type="dcterms:W3CDTF">2019-02-08T01:15:34Z</dcterms:created>
  <dcterms:modified xsi:type="dcterms:W3CDTF">2019-02-18T05:24:39Z</dcterms:modified>
</cp:coreProperties>
</file>