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vC4IS1mc0GWi9pOigjh7Wnq0RTMSeFQD4hLjGCVaB6sb9DbiWOkifnWcqac6x/jj7+8I0zRZeVczIemBZKBow==" workbookSaltValue="B10Y1gGPBL6c+PDSBp71i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BZ30" i="4"/>
  <c r="LT76" i="4"/>
  <c r="GQ51" i="4"/>
  <c r="LH30" i="4"/>
  <c r="IE76" i="4"/>
  <c r="BG30" i="4"/>
  <c r="HP76" i="4"/>
  <c r="AV76" i="4"/>
  <c r="KO51" i="4"/>
  <c r="FX51" i="4"/>
  <c r="BG51" i="4"/>
  <c r="FX30" i="4"/>
  <c r="LE76" i="4"/>
  <c r="KO30" i="4"/>
  <c r="KP76" i="4"/>
  <c r="HA76" i="4"/>
  <c r="AN51" i="4"/>
  <c r="FE30" i="4"/>
  <c r="FE51" i="4"/>
  <c r="AN30" i="4"/>
  <c r="AG76" i="4"/>
  <c r="JV51" i="4"/>
  <c r="JV30" i="4"/>
  <c r="KA76" i="4"/>
  <c r="EL51" i="4"/>
  <c r="JC30" i="4"/>
  <c r="GL76" i="4"/>
  <c r="U51" i="4"/>
  <c r="EL30" i="4"/>
  <c r="JC51" i="4"/>
  <c r="U30"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<sst xmlns="http://schemas.openxmlformats.org/spreadsheetml/2006/main" count="287" uniqueCount="145">
  <si>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</si>
  <si>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</si>
  <si>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</si>
  <si>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</si>
  <si>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</si>
  <si>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</si>
  <si>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</si>
  <si>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</si>
  <si>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</si>
  <si>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</si>
  <si>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</si>
  <si>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</si>
  <si>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</si>
  <si>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</si>
  <si>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</si>
  <si>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</si>
  <si>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</si>
  <si>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</si>
  <si>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</si>
  <si>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</si>
  <si>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</si>
  <si>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</si>
  <si>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</si>
  <si>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</si>
  <si>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</si>
  <si>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</si>
  <si>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</si>
  <si>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</si>
  <si>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</si>
  <si>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</si>
  <si>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</si>
  <si>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</si>
  <si>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</si>
  <si>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</si>
  <si>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</si>
  <si>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</si>
  <si>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</si>
  <si>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</si>
  <si>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</si>
  <si>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</si>
  <si>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</si>
  <si>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</si>
  <si>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</si>
  <si>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</si>
  <si>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</si>
  <si>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</si>
  <si>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</si>
  <si>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</si>
  <si>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</si>
  <si>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</si>
  <si>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</si>
  <si>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</si>
  <si>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</si>
  <si>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</si>
  <si>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</si>
  <si>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</si>
  <si>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</si>
  <si>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</si>
  <si>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</si>
  <si>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</si>
  <si>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</si>
  <si>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</si>
  <si>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</si>
  <si>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</si>
  <si>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</si>
  <si>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</si>
  <si>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</si>
  <si>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</si>
  <si>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</si>
  <si>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</si>
  <si>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</si>
  <si>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</si>
  <si>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</si>
  <si>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</si>
  <si>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</si>
  <si>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</si>
  <si>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</si>
  <si>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</si>
  <si>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</si>
  <si>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</si>
  <si>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</si>
  <si>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</si>
  <si>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</si>
  <si>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</si>
  <si>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</si>
  <si>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</si>
  <si>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</si>
  <si>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</si>
  <si>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</si>
  <si>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</si>
  <si>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</si>
  <si>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</si>
  <si>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</si>
  <si>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</si>
  <si>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</si>
  <si>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</si>
  <si>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</si>
  <si>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</si>
  <si>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</si>
  <si>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</si>
  <si>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</si>
  <si>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</si>
  <si>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</si>
  <si>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</si>
  <si>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</si>
  <si>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</si>
  <si>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</si>
  <si>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</si>
  <si>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</si>
  <si>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</si>
  <si>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</si>
  <si>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</si>
  <si>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</si>
  <si>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</si>
  <si>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</si>
  <si>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</si>
  <si>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</si>
  <si>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</si>
  <si>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</si>
  <si>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</si>
  <si>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</si>
  <si>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</si>
  <si>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</si>
  <si>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</si>
  <si>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</si>
  <si>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</si>
  <si>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</si>
  <si>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</si>
  <si>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</si>
  <si>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</si>
  <si>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</si>
  <si>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</si>
  <si>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</si>
  <si>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</si>
  <si>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</si>
  <si>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</si>
  <si>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</si>
  <si>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</si>
  <si>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</si>
  <si>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</si>
  <si>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</si>
  <si>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t>
    <rPh sb="0" eb="2">
      <t>トウガイ</t>
    </rPh>
    <rPh sb="2" eb="5">
      <t>チュウシャジョウ</t>
    </rPh>
    <rPh sb="6" eb="8">
      <t>リンセツ</t>
    </rPh>
    <rPh sb="12" eb="14">
      <t>ハシモト</t>
    </rPh>
    <rPh sb="14" eb="15">
      <t>エキ</t>
    </rPh>
    <rPh sb="16" eb="18">
      <t>シュウヘン</t>
    </rPh>
    <rPh sb="18" eb="20">
      <t>シセツ</t>
    </rPh>
    <rPh sb="21" eb="24">
      <t>イチジテキ</t>
    </rPh>
    <rPh sb="25" eb="27">
      <t>リヨウ</t>
    </rPh>
    <rPh sb="29" eb="30">
      <t>カタ</t>
    </rPh>
    <rPh sb="32" eb="35">
      <t>チュウシャジョウ</t>
    </rPh>
    <rPh sb="39" eb="42">
      <t>コンネンド</t>
    </rPh>
    <rPh sb="43" eb="46">
      <t>チュウシャジョウ</t>
    </rPh>
    <rPh sb="46" eb="49">
      <t>リヨウシャ</t>
    </rPh>
    <rPh sb="50" eb="51">
      <t>ゲン</t>
    </rPh>
    <rPh sb="54" eb="56">
      <t>シュウニュウ</t>
    </rPh>
    <rPh sb="57" eb="60">
      <t>ゼンネンド</t>
    </rPh>
    <rPh sb="61" eb="63">
      <t>シタマワ</t>
    </rPh>
    <rPh sb="67" eb="69">
      <t>トウガイ</t>
    </rPh>
    <rPh sb="69" eb="72">
      <t>チュウシャジョウ</t>
    </rPh>
    <rPh sb="73" eb="75">
      <t>リヨウ</t>
    </rPh>
    <rPh sb="75" eb="77">
      <t>モクテキ</t>
    </rPh>
    <rPh sb="81" eb="83">
      <t>テキセイ</t>
    </rPh>
    <rPh sb="84" eb="86">
      <t>ハンダン</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</si>
  <si>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
しかしながら、施設の老朽化に伴い設備の大規模改修が予想されるため、健全な経営を続けていくためにも駐車場利用者が増えるよう駅前活性化や駐車場料金の見直し等検討する必要がある。</t>
    <rPh sb="0" eb="2">
      <t>トウガイ</t>
    </rPh>
    <rPh sb="2" eb="5">
      <t>チュウシャジョウ</t>
    </rPh>
    <rPh sb="6" eb="8">
      <t>リンセツ</t>
    </rPh>
    <rPh sb="12" eb="14">
      <t>ハシモト</t>
    </rPh>
    <rPh sb="14" eb="15">
      <t>エキ</t>
    </rPh>
    <rPh sb="16" eb="18">
      <t>シュウヘン</t>
    </rPh>
    <rPh sb="18" eb="20">
      <t>シセツ</t>
    </rPh>
    <rPh sb="21" eb="24">
      <t>イチジテキ</t>
    </rPh>
    <rPh sb="25" eb="27">
      <t>リヨウ</t>
    </rPh>
    <rPh sb="29" eb="30">
      <t>カタ</t>
    </rPh>
    <rPh sb="32" eb="35">
      <t>チュウシャジョウ</t>
    </rPh>
    <rPh sb="39" eb="42">
      <t>コンネンド</t>
    </rPh>
    <rPh sb="43" eb="46">
      <t>チュウシャジョウ</t>
    </rPh>
    <rPh sb="46" eb="49">
      <t>リヨウシャ</t>
    </rPh>
    <rPh sb="50" eb="51">
      <t>ゲン</t>
    </rPh>
    <rPh sb="54" eb="56">
      <t>シュウニュウ</t>
    </rPh>
    <rPh sb="57" eb="60">
      <t>ゼンネンド</t>
    </rPh>
    <rPh sb="61" eb="63">
      <t>シタマワ</t>
    </rPh>
    <rPh sb="67" eb="69">
      <t>トウガイ</t>
    </rPh>
    <rPh sb="69" eb="72">
      <t>チュウシャジョウ</t>
    </rPh>
    <rPh sb="73" eb="75">
      <t>リヨウ</t>
    </rPh>
    <rPh sb="75" eb="77">
      <t>モクテキ</t>
    </rPh>
    <rPh sb="81" eb="83">
      <t>テキセイ</t>
    </rPh>
    <rPh sb="84" eb="86">
      <t>ハンダン</t>
    </rPh>
    <rPh sb="98" eb="100">
      <t>シセツ</t>
    </rPh>
    <rPh sb="101" eb="104">
      <t>ロウキュウカ</t>
    </rPh>
    <rPh sb="105" eb="106">
      <t>トモナ</t>
    </rPh>
    <rPh sb="107" eb="109">
      <t>セツビ</t>
    </rPh>
    <rPh sb="110" eb="113">
      <t>ダイキボ</t>
    </rPh>
    <rPh sb="113" eb="115">
      <t>カイシュウ</t>
    </rPh>
    <rPh sb="116" eb="118">
      <t>ヨソウ</t>
    </rPh>
    <rPh sb="124" eb="126">
      <t>ケンゼン</t>
    </rPh>
    <rPh sb="127" eb="129">
      <t>ケイエイ</t>
    </rPh>
    <rPh sb="130" eb="131">
      <t>ツヅ</t>
    </rPh>
    <rPh sb="139" eb="142">
      <t>チュウシャジョウ</t>
    </rPh>
    <rPh sb="142" eb="145">
      <t>リヨウシャ</t>
    </rPh>
    <rPh sb="146" eb="147">
      <t>フ</t>
    </rPh>
    <rPh sb="151" eb="153">
      <t>エキマエ</t>
    </rPh>
    <rPh sb="153" eb="156">
      <t>カッセイカ</t>
    </rPh>
    <rPh sb="157" eb="160">
      <t>チュウシャジョウ</t>
    </rPh>
    <rPh sb="160" eb="162">
      <t>リョウキン</t>
    </rPh>
    <rPh sb="163" eb="165">
      <t>ミナオ</t>
    </rPh>
    <rPh sb="166" eb="167">
      <t>ラ</t>
    </rPh>
    <rPh sb="167" eb="169">
      <t>ケントウ</t>
    </rPh>
    <rPh sb="171" eb="173">
      <t>ヒツヨウ</t>
    </rPh>
    <phoneticPr fontId="5"/>
  </si>
  <si>
    <t>①収益的収支比率・④売上高GOP比率・⑤EBITDAについて、駐車場の利用者の減により収入が前年度を下回ったことにより減少している。今後、設備の大幅な改修が予想されるため、健全な経営を続けていくために駅前駐車場の利用者増に向けた駅前の活性化や駐車場料金の改正等検討する必要がある。</t>
    <rPh sb="1" eb="4">
      <t>シュウエキテキ</t>
    </rPh>
    <rPh sb="4" eb="6">
      <t>シュウシ</t>
    </rPh>
    <rPh sb="6" eb="8">
      <t>ヒリツ</t>
    </rPh>
    <rPh sb="10" eb="11">
      <t>ウ</t>
    </rPh>
    <rPh sb="11" eb="12">
      <t>ア</t>
    </rPh>
    <rPh sb="12" eb="13">
      <t>タカ</t>
    </rPh>
    <rPh sb="16" eb="18">
      <t>ヒリツ</t>
    </rPh>
    <rPh sb="31" eb="34">
      <t>チュウシャジョウ</t>
    </rPh>
    <rPh sb="35" eb="38">
      <t>リヨウシャ</t>
    </rPh>
    <rPh sb="39" eb="40">
      <t>ゲン</t>
    </rPh>
    <rPh sb="43" eb="45">
      <t>シュウニュウ</t>
    </rPh>
    <rPh sb="46" eb="49">
      <t>ゼンネンド</t>
    </rPh>
    <rPh sb="50" eb="52">
      <t>シタマワ</t>
    </rPh>
    <rPh sb="59" eb="61">
      <t>ゲンショウ</t>
    </rPh>
    <rPh sb="66" eb="68">
      <t>コンゴ</t>
    </rPh>
    <rPh sb="69" eb="71">
      <t>セツビ</t>
    </rPh>
    <rPh sb="72" eb="74">
      <t>オオハバ</t>
    </rPh>
    <rPh sb="75" eb="77">
      <t>カイシュウ</t>
    </rPh>
    <rPh sb="78" eb="80">
      <t>ヨソウ</t>
    </rPh>
    <rPh sb="86" eb="88">
      <t>ケンゼン</t>
    </rPh>
    <rPh sb="89" eb="91">
      <t>ケイエイ</t>
    </rPh>
    <rPh sb="92" eb="93">
      <t>ツヅ</t>
    </rPh>
    <rPh sb="100" eb="102">
      <t>エキマエ</t>
    </rPh>
    <rPh sb="102" eb="105">
      <t>チュウシャジョウ</t>
    </rPh>
    <rPh sb="106" eb="108">
      <t>リヨウ</t>
    </rPh>
    <rPh sb="108" eb="109">
      <t>シャ</t>
    </rPh>
    <rPh sb="109" eb="110">
      <t>ゾウ</t>
    </rPh>
    <rPh sb="111" eb="112">
      <t>ム</t>
    </rPh>
    <rPh sb="114" eb="116">
      <t>エキマエ</t>
    </rPh>
    <rPh sb="117" eb="120">
      <t>カッセイカ</t>
    </rPh>
    <rPh sb="121" eb="124">
      <t>チュウシャジョウ</t>
    </rPh>
    <rPh sb="124" eb="126">
      <t>リョウキン</t>
    </rPh>
    <rPh sb="127" eb="129">
      <t>カイセイ</t>
    </rPh>
    <rPh sb="129" eb="130">
      <t>ラ</t>
    </rPh>
    <rPh sb="130" eb="132">
      <t>ケントウ</t>
    </rPh>
    <rPh sb="134" eb="136">
      <t>ヒツヨウ</t>
    </rPh>
    <phoneticPr fontId="5"/>
  </si>
  <si>
    <t>累積欠損や債務残高もないが、設備は耐用年数を超えている状況であるため、計画的な設備投資を早期に行う必要がある。</t>
    <rPh sb="0" eb="2">
      <t>ルイセキ</t>
    </rPh>
    <rPh sb="2" eb="4">
      <t>ケッソン</t>
    </rPh>
    <rPh sb="5" eb="7">
      <t>サイム</t>
    </rPh>
    <rPh sb="7" eb="9">
      <t>ザンダカ</t>
    </rPh>
    <rPh sb="14" eb="16">
      <t>セツビ</t>
    </rPh>
    <rPh sb="17" eb="19">
      <t>タイヨウ</t>
    </rPh>
    <rPh sb="19" eb="21">
      <t>ネンスウ</t>
    </rPh>
    <rPh sb="22" eb="23">
      <t>コ</t>
    </rPh>
    <rPh sb="27" eb="29">
      <t>ジョウキョウ</t>
    </rPh>
    <rPh sb="35" eb="38">
      <t>ケイカクテキ</t>
    </rPh>
    <rPh sb="39" eb="41">
      <t>セツビ</t>
    </rPh>
    <rPh sb="41" eb="43">
      <t>トウシ</t>
    </rPh>
    <rPh sb="44" eb="46">
      <t>ソウキ</t>
    </rPh>
    <rPh sb="47" eb="48">
      <t>オコナ</t>
    </rPh>
    <rPh sb="49" eb="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</si>
</sst>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378.7</c:v>
                </c:pt>
                <c:pt idx="1">
                  <c:v>390.3</c:v>
                </c:pt>
                <c:pt idx="2">
                  <c:v>413</c:v>
                </c:pt>
                <c:pt idx="3">
                  <c:v>397.8</c:v>
                </c:pt>
                <c:pt idx="4">
                  <c:v>310.5</c:v>
                </c:pt>
              </c:numCache>
            </c:numRef>
          </c:val>
          <c:extLst xmlns:c16r2="http://schemas.microsoft.com/office/drawing/2015/06/chart">
            <c:ext xmlns:c16="http://schemas.microsoft.com/office/drawing/2014/chart" uri="{C3380CC4-5D6E-409C-BE32-E72D297353CC}">
              <c16:uniqueId val="{00000000-5FB0-4C53-8E0E-430564B6F7C0}"/>
            </c:ext>
          </c:extLst>
        </c:ser>
        <c:dLbls>
          <c:showLegendKey val="0"/>
          <c:showVal val="0"/>
          <c:showCatName val="0"/>
          <c:showSerName val="0"/>
          <c:showPercent val="0"/>
          <c:showBubbleSize val="0"/>
        </c:dLbls>
        <c:gapWidth val="150"/>
        <c:axId val="183175424"/>
        <c:axId val="1835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5FB0-4C53-8E0E-430564B6F7C0}"/>
            </c:ext>
          </c:extLst>
        </c:ser>
        <c:dLbls>
          <c:showLegendKey val="0"/>
          <c:showVal val="0"/>
          <c:showCatName val="0"/>
          <c:showSerName val="0"/>
          <c:showPercent val="0"/>
          <c:showBubbleSize val="0"/>
        </c:dLbls>
        <c:marker val="1"/>
        <c:smooth val="0"/>
        <c:axId val="183175424"/>
        <c:axId val="183574912"/>
      </c:lineChart>
      <c:dateAx>
        <c:axId val="183175424"/>
        <c:scaling>
          <c:orientation val="minMax"/>
        </c:scaling>
        <c:delete val="1"/>
        <c:axPos val="b"/>
        <c:numFmt formatCode="ge" sourceLinked="1"/>
        <c:majorTickMark val="none"/>
        <c:minorTickMark val="none"/>
        <c:tickLblPos val="none"/>
        <c:crossAx val="183574912"/>
        <c:crosses val="autoZero"/>
        <c:auto val="1"/>
        <c:lblOffset val="100"/>
        <c:baseTimeUnit val="years"/>
      </c:dateAx>
      <c:valAx>
        <c:axId val="1835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4D-420B-958D-B4B062726C47}"/>
            </c:ext>
          </c:extLst>
        </c:ser>
        <c:dLbls>
          <c:showLegendKey val="0"/>
          <c:showVal val="0"/>
          <c:showCatName val="0"/>
          <c:showSerName val="0"/>
          <c:showPercent val="0"/>
          <c:showBubbleSize val="0"/>
        </c:dLbls>
        <c:gapWidth val="150"/>
        <c:axId val="185047296"/>
        <c:axId val="1850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F74D-420B-958D-B4B062726C47}"/>
            </c:ext>
          </c:extLst>
        </c:ser>
        <c:dLbls>
          <c:showLegendKey val="0"/>
          <c:showVal val="0"/>
          <c:showCatName val="0"/>
          <c:showSerName val="0"/>
          <c:showPercent val="0"/>
          <c:showBubbleSize val="0"/>
        </c:dLbls>
        <c:marker val="1"/>
        <c:smooth val="0"/>
        <c:axId val="185047296"/>
        <c:axId val="185049472"/>
      </c:lineChart>
      <c:dateAx>
        <c:axId val="185047296"/>
        <c:scaling>
          <c:orientation val="minMax"/>
        </c:scaling>
        <c:delete val="1"/>
        <c:axPos val="b"/>
        <c:numFmt formatCode="ge" sourceLinked="1"/>
        <c:majorTickMark val="none"/>
        <c:minorTickMark val="none"/>
        <c:tickLblPos val="none"/>
        <c:crossAx val="185049472"/>
        <c:crosses val="autoZero"/>
        <c:auto val="1"/>
        <c:lblOffset val="100"/>
        <c:baseTimeUnit val="years"/>
      </c:dateAx>
      <c:valAx>
        <c:axId val="18504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04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BA0-45BC-A9E5-7A7C6DEDF1C3}"/>
            </c:ext>
          </c:extLst>
        </c:ser>
        <c:dLbls>
          <c:showLegendKey val="0"/>
          <c:showVal val="0"/>
          <c:showCatName val="0"/>
          <c:showSerName val="0"/>
          <c:showPercent val="0"/>
          <c:showBubbleSize val="0"/>
        </c:dLbls>
        <c:gapWidth val="150"/>
        <c:axId val="184297344"/>
        <c:axId val="1843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BA0-45BC-A9E5-7A7C6DEDF1C3}"/>
            </c:ext>
          </c:extLst>
        </c:ser>
        <c:dLbls>
          <c:showLegendKey val="0"/>
          <c:showVal val="0"/>
          <c:showCatName val="0"/>
          <c:showSerName val="0"/>
          <c:showPercent val="0"/>
          <c:showBubbleSize val="0"/>
        </c:dLbls>
        <c:marker val="1"/>
        <c:smooth val="0"/>
        <c:axId val="184297344"/>
        <c:axId val="184303616"/>
      </c:lineChart>
      <c:dateAx>
        <c:axId val="184297344"/>
        <c:scaling>
          <c:orientation val="minMax"/>
        </c:scaling>
        <c:delete val="1"/>
        <c:axPos val="b"/>
        <c:numFmt formatCode="ge" sourceLinked="1"/>
        <c:majorTickMark val="none"/>
        <c:minorTickMark val="none"/>
        <c:tickLblPos val="none"/>
        <c:crossAx val="184303616"/>
        <c:crosses val="autoZero"/>
        <c:auto val="1"/>
        <c:lblOffset val="100"/>
        <c:baseTimeUnit val="years"/>
      </c:dateAx>
      <c:valAx>
        <c:axId val="18430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2F2-4C1A-8E80-5E345EF84293}"/>
            </c:ext>
          </c:extLst>
        </c:ser>
        <c:dLbls>
          <c:showLegendKey val="0"/>
          <c:showVal val="0"/>
          <c:showCatName val="0"/>
          <c:showSerName val="0"/>
          <c:showPercent val="0"/>
          <c:showBubbleSize val="0"/>
        </c:dLbls>
        <c:gapWidth val="150"/>
        <c:axId val="184628736"/>
        <c:axId val="1846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2F2-4C1A-8E80-5E345EF84293}"/>
            </c:ext>
          </c:extLst>
        </c:ser>
        <c:dLbls>
          <c:showLegendKey val="0"/>
          <c:showVal val="0"/>
          <c:showCatName val="0"/>
          <c:showSerName val="0"/>
          <c:showPercent val="0"/>
          <c:showBubbleSize val="0"/>
        </c:dLbls>
        <c:marker val="1"/>
        <c:smooth val="0"/>
        <c:axId val="184628736"/>
        <c:axId val="184630656"/>
      </c:lineChart>
      <c:dateAx>
        <c:axId val="184628736"/>
        <c:scaling>
          <c:orientation val="minMax"/>
        </c:scaling>
        <c:delete val="1"/>
        <c:axPos val="b"/>
        <c:numFmt formatCode="ge" sourceLinked="1"/>
        <c:majorTickMark val="none"/>
        <c:minorTickMark val="none"/>
        <c:tickLblPos val="none"/>
        <c:crossAx val="184630656"/>
        <c:crosses val="autoZero"/>
        <c:auto val="1"/>
        <c:lblOffset val="100"/>
        <c:baseTimeUnit val="years"/>
      </c:dateAx>
      <c:valAx>
        <c:axId val="18463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95-4D2F-9445-7EA98DC2DA8A}"/>
            </c:ext>
          </c:extLst>
        </c:ser>
        <c:dLbls>
          <c:showLegendKey val="0"/>
          <c:showVal val="0"/>
          <c:showCatName val="0"/>
          <c:showSerName val="0"/>
          <c:showPercent val="0"/>
          <c:showBubbleSize val="0"/>
        </c:dLbls>
        <c:gapWidth val="150"/>
        <c:axId val="184665216"/>
        <c:axId val="1846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3C95-4D2F-9445-7EA98DC2DA8A}"/>
            </c:ext>
          </c:extLst>
        </c:ser>
        <c:dLbls>
          <c:showLegendKey val="0"/>
          <c:showVal val="0"/>
          <c:showCatName val="0"/>
          <c:showSerName val="0"/>
          <c:showPercent val="0"/>
          <c:showBubbleSize val="0"/>
        </c:dLbls>
        <c:marker val="1"/>
        <c:smooth val="0"/>
        <c:axId val="184665216"/>
        <c:axId val="184667136"/>
      </c:lineChart>
      <c:dateAx>
        <c:axId val="184665216"/>
        <c:scaling>
          <c:orientation val="minMax"/>
        </c:scaling>
        <c:delete val="1"/>
        <c:axPos val="b"/>
        <c:numFmt formatCode="ge" sourceLinked="1"/>
        <c:majorTickMark val="none"/>
        <c:minorTickMark val="none"/>
        <c:tickLblPos val="none"/>
        <c:crossAx val="184667136"/>
        <c:crosses val="autoZero"/>
        <c:auto val="1"/>
        <c:lblOffset val="100"/>
        <c:baseTimeUnit val="years"/>
      </c:dateAx>
      <c:valAx>
        <c:axId val="18466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6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E8-43B6-AC61-8ACFEE31583C}"/>
            </c:ext>
          </c:extLst>
        </c:ser>
        <c:dLbls>
          <c:showLegendKey val="0"/>
          <c:showVal val="0"/>
          <c:showCatName val="0"/>
          <c:showSerName val="0"/>
          <c:showPercent val="0"/>
          <c:showBubbleSize val="0"/>
        </c:dLbls>
        <c:gapWidth val="150"/>
        <c:axId val="184374400"/>
        <c:axId val="1843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4CE8-43B6-AC61-8ACFEE31583C}"/>
            </c:ext>
          </c:extLst>
        </c:ser>
        <c:dLbls>
          <c:showLegendKey val="0"/>
          <c:showVal val="0"/>
          <c:showCatName val="0"/>
          <c:showSerName val="0"/>
          <c:showPercent val="0"/>
          <c:showBubbleSize val="0"/>
        </c:dLbls>
        <c:marker val="1"/>
        <c:smooth val="0"/>
        <c:axId val="184374400"/>
        <c:axId val="184376320"/>
      </c:lineChart>
      <c:dateAx>
        <c:axId val="184374400"/>
        <c:scaling>
          <c:orientation val="minMax"/>
        </c:scaling>
        <c:delete val="1"/>
        <c:axPos val="b"/>
        <c:numFmt formatCode="ge" sourceLinked="1"/>
        <c:majorTickMark val="none"/>
        <c:minorTickMark val="none"/>
        <c:tickLblPos val="none"/>
        <c:crossAx val="184376320"/>
        <c:crosses val="autoZero"/>
        <c:auto val="1"/>
        <c:lblOffset val="100"/>
        <c:baseTimeUnit val="years"/>
      </c:dateAx>
      <c:valAx>
        <c:axId val="18437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3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136.4</c:v>
                </c:pt>
                <c:pt idx="1">
                  <c:v>136.4</c:v>
                </c:pt>
                <c:pt idx="2">
                  <c:v>145.5</c:v>
                </c:pt>
                <c:pt idx="3">
                  <c:v>127.3</c:v>
                </c:pt>
                <c:pt idx="4">
                  <c:v>109.1</c:v>
                </c:pt>
              </c:numCache>
            </c:numRef>
          </c:val>
          <c:extLst xmlns:c16r2="http://schemas.microsoft.com/office/drawing/2015/06/chart">
            <c:ext xmlns:c16="http://schemas.microsoft.com/office/drawing/2014/chart" uri="{C3380CC4-5D6E-409C-BE32-E72D297353CC}">
              <c16:uniqueId val="{00000000-5FD7-48F2-84AF-AF5DE28D5136}"/>
            </c:ext>
          </c:extLst>
        </c:ser>
        <c:dLbls>
          <c:showLegendKey val="0"/>
          <c:showVal val="0"/>
          <c:showCatName val="0"/>
          <c:showSerName val="0"/>
          <c:showPercent val="0"/>
          <c:showBubbleSize val="0"/>
        </c:dLbls>
        <c:gapWidth val="150"/>
        <c:axId val="184500992"/>
        <c:axId val="1845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FD7-48F2-84AF-AF5DE28D5136}"/>
            </c:ext>
          </c:extLst>
        </c:ser>
        <c:dLbls>
          <c:showLegendKey val="0"/>
          <c:showVal val="0"/>
          <c:showCatName val="0"/>
          <c:showSerName val="0"/>
          <c:showPercent val="0"/>
          <c:showBubbleSize val="0"/>
        </c:dLbls>
        <c:marker val="1"/>
        <c:smooth val="0"/>
        <c:axId val="184500992"/>
        <c:axId val="184502912"/>
      </c:lineChart>
      <c:dateAx>
        <c:axId val="184500992"/>
        <c:scaling>
          <c:orientation val="minMax"/>
        </c:scaling>
        <c:delete val="1"/>
        <c:axPos val="b"/>
        <c:numFmt formatCode="ge" sourceLinked="1"/>
        <c:majorTickMark val="none"/>
        <c:minorTickMark val="none"/>
        <c:tickLblPos val="none"/>
        <c:crossAx val="184502912"/>
        <c:crosses val="autoZero"/>
        <c:auto val="1"/>
        <c:lblOffset val="100"/>
        <c:baseTimeUnit val="years"/>
      </c:dateAx>
      <c:valAx>
        <c:axId val="18450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0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73.599999999999994</c:v>
                </c:pt>
                <c:pt idx="1">
                  <c:v>74.400000000000006</c:v>
                </c:pt>
                <c:pt idx="2">
                  <c:v>75.8</c:v>
                </c:pt>
                <c:pt idx="3">
                  <c:v>74.900000000000006</c:v>
                </c:pt>
                <c:pt idx="4">
                  <c:v>67.8</c:v>
                </c:pt>
              </c:numCache>
            </c:numRef>
          </c:val>
          <c:extLst xmlns:c16r2="http://schemas.microsoft.com/office/drawing/2015/06/chart">
            <c:ext xmlns:c16="http://schemas.microsoft.com/office/drawing/2014/chart" uri="{C3380CC4-5D6E-409C-BE32-E72D297353CC}">
              <c16:uniqueId val="{00000000-8A68-41BF-81ED-7CF02D96DA50}"/>
            </c:ext>
          </c:extLst>
        </c:ser>
        <c:dLbls>
          <c:showLegendKey val="0"/>
          <c:showVal val="0"/>
          <c:showCatName val="0"/>
          <c:showSerName val="0"/>
          <c:showPercent val="0"/>
          <c:showBubbleSize val="0"/>
        </c:dLbls>
        <c:gapWidth val="150"/>
        <c:axId val="184537088"/>
        <c:axId val="184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8A68-41BF-81ED-7CF02D96DA50}"/>
            </c:ext>
          </c:extLst>
        </c:ser>
        <c:dLbls>
          <c:showLegendKey val="0"/>
          <c:showVal val="0"/>
          <c:showCatName val="0"/>
          <c:showSerName val="0"/>
          <c:showPercent val="0"/>
          <c:showBubbleSize val="0"/>
        </c:dLbls>
        <c:marker val="1"/>
        <c:smooth val="0"/>
        <c:axId val="184537088"/>
        <c:axId val="184539008"/>
      </c:lineChart>
      <c:dateAx>
        <c:axId val="184537088"/>
        <c:scaling>
          <c:orientation val="minMax"/>
        </c:scaling>
        <c:delete val="1"/>
        <c:axPos val="b"/>
        <c:numFmt formatCode="ge" sourceLinked="1"/>
        <c:majorTickMark val="none"/>
        <c:minorTickMark val="none"/>
        <c:tickLblPos val="none"/>
        <c:crossAx val="184539008"/>
        <c:crosses val="autoZero"/>
        <c:auto val="1"/>
        <c:lblOffset val="100"/>
        <c:baseTimeUnit val="years"/>
      </c:dateAx>
      <c:valAx>
        <c:axId val="18453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3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2255</c:v>
                </c:pt>
                <c:pt idx="1">
                  <c:v>2276</c:v>
                </c:pt>
                <c:pt idx="2">
                  <c:v>2595</c:v>
                </c:pt>
                <c:pt idx="3">
                  <c:v>2382</c:v>
                </c:pt>
                <c:pt idx="4">
                  <c:v>1707</c:v>
                </c:pt>
              </c:numCache>
            </c:numRef>
          </c:val>
          <c:extLst xmlns:c16r2="http://schemas.microsoft.com/office/drawing/2015/06/chart">
            <c:ext xmlns:c16="http://schemas.microsoft.com/office/drawing/2014/chart" uri="{C3380CC4-5D6E-409C-BE32-E72D297353CC}">
              <c16:uniqueId val="{00000000-1B03-4438-96F6-887459F09D70}"/>
            </c:ext>
          </c:extLst>
        </c:ser>
        <c:dLbls>
          <c:showLegendKey val="0"/>
          <c:showVal val="0"/>
          <c:showCatName val="0"/>
          <c:showSerName val="0"/>
          <c:showPercent val="0"/>
          <c:showBubbleSize val="0"/>
        </c:dLbls>
        <c:gapWidth val="150"/>
        <c:axId val="184585600"/>
        <c:axId val="1845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1B03-4438-96F6-887459F09D70}"/>
            </c:ext>
          </c:extLst>
        </c:ser>
        <c:dLbls>
          <c:showLegendKey val="0"/>
          <c:showVal val="0"/>
          <c:showCatName val="0"/>
          <c:showSerName val="0"/>
          <c:showPercent val="0"/>
          <c:showBubbleSize val="0"/>
        </c:dLbls>
        <c:marker val="1"/>
        <c:smooth val="0"/>
        <c:axId val="184585600"/>
        <c:axId val="184595968"/>
      </c:lineChart>
      <c:dateAx>
        <c:axId val="184585600"/>
        <c:scaling>
          <c:orientation val="minMax"/>
        </c:scaling>
        <c:delete val="1"/>
        <c:axPos val="b"/>
        <c:numFmt formatCode="ge" sourceLinked="1"/>
        <c:majorTickMark val="none"/>
        <c:minorTickMark val="none"/>
        <c:tickLblPos val="none"/>
        <c:crossAx val="184595968"/>
        <c:crosses val="autoZero"/>
        <c:auto val="1"/>
        <c:lblOffset val="100"/>
        <c:baseTimeUnit val="years"/>
      </c:dateAx>
      <c:valAx>
        <c:axId val="184595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5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Y1" zoomScale="70" zoomScaleNormal="70" zoomScaleSheetLayoutView="70" workbookViewId="0">
      <selection activeCell="ND6" sqref="ND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和歌山県橋本市　橋本駅前駐車場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267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400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378.7</v>
      </c>
      <c r="V31" s="110"/>
      <c r="W31" s="110"/>
      <c r="X31" s="110"/>
      <c r="Y31" s="110"/>
      <c r="Z31" s="110"/>
      <c r="AA31" s="110"/>
      <c r="AB31" s="110"/>
      <c r="AC31" s="110"/>
      <c r="AD31" s="110"/>
      <c r="AE31" s="110"/>
      <c r="AF31" s="110"/>
      <c r="AG31" s="110"/>
      <c r="AH31" s="110"/>
      <c r="AI31" s="110"/>
      <c r="AJ31" s="110"/>
      <c r="AK31" s="110"/>
      <c r="AL31" s="110"/>
      <c r="AM31" s="110"/>
      <c r="AN31" s="110">
        <f>データ!Z7</f>
        <v>390.3</v>
      </c>
      <c r="AO31" s="110"/>
      <c r="AP31" s="110"/>
      <c r="AQ31" s="110"/>
      <c r="AR31" s="110"/>
      <c r="AS31" s="110"/>
      <c r="AT31" s="110"/>
      <c r="AU31" s="110"/>
      <c r="AV31" s="110"/>
      <c r="AW31" s="110"/>
      <c r="AX31" s="110"/>
      <c r="AY31" s="110"/>
      <c r="AZ31" s="110"/>
      <c r="BA31" s="110"/>
      <c r="BB31" s="110"/>
      <c r="BC31" s="110"/>
      <c r="BD31" s="110"/>
      <c r="BE31" s="110"/>
      <c r="BF31" s="110"/>
      <c r="BG31" s="110">
        <f>データ!AA7</f>
        <v>413</v>
      </c>
      <c r="BH31" s="110"/>
      <c r="BI31" s="110"/>
      <c r="BJ31" s="110"/>
      <c r="BK31" s="110"/>
      <c r="BL31" s="110"/>
      <c r="BM31" s="110"/>
      <c r="BN31" s="110"/>
      <c r="BO31" s="110"/>
      <c r="BP31" s="110"/>
      <c r="BQ31" s="110"/>
      <c r="BR31" s="110"/>
      <c r="BS31" s="110"/>
      <c r="BT31" s="110"/>
      <c r="BU31" s="110"/>
      <c r="BV31" s="110"/>
      <c r="BW31" s="110"/>
      <c r="BX31" s="110"/>
      <c r="BY31" s="110"/>
      <c r="BZ31" s="110">
        <f>データ!AB7</f>
        <v>397.8</v>
      </c>
      <c r="CA31" s="110"/>
      <c r="CB31" s="110"/>
      <c r="CC31" s="110"/>
      <c r="CD31" s="110"/>
      <c r="CE31" s="110"/>
      <c r="CF31" s="110"/>
      <c r="CG31" s="110"/>
      <c r="CH31" s="110"/>
      <c r="CI31" s="110"/>
      <c r="CJ31" s="110"/>
      <c r="CK31" s="110"/>
      <c r="CL31" s="110"/>
      <c r="CM31" s="110"/>
      <c r="CN31" s="110"/>
      <c r="CO31" s="110"/>
      <c r="CP31" s="110"/>
      <c r="CQ31" s="110"/>
      <c r="CR31" s="110"/>
      <c r="CS31" s="110">
        <f>データ!AC7</f>
        <v>310.5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136.4</v>
      </c>
      <c r="JD31" s="81"/>
      <c r="JE31" s="81"/>
      <c r="JF31" s="81"/>
      <c r="JG31" s="81"/>
      <c r="JH31" s="81"/>
      <c r="JI31" s="81"/>
      <c r="JJ31" s="81"/>
      <c r="JK31" s="81"/>
      <c r="JL31" s="81"/>
      <c r="JM31" s="81"/>
      <c r="JN31" s="81"/>
      <c r="JO31" s="81"/>
      <c r="JP31" s="81"/>
      <c r="JQ31" s="81"/>
      <c r="JR31" s="81"/>
      <c r="JS31" s="81"/>
      <c r="JT31" s="81"/>
      <c r="JU31" s="82"/>
      <c r="JV31" s="80">
        <f>データ!DL7</f>
        <v>136.4</v>
      </c>
      <c r="JW31" s="81"/>
      <c r="JX31" s="81"/>
      <c r="JY31" s="81"/>
      <c r="JZ31" s="81"/>
      <c r="KA31" s="81"/>
      <c r="KB31" s="81"/>
      <c r="KC31" s="81"/>
      <c r="KD31" s="81"/>
      <c r="KE31" s="81"/>
      <c r="KF31" s="81"/>
      <c r="KG31" s="81"/>
      <c r="KH31" s="81"/>
      <c r="KI31" s="81"/>
      <c r="KJ31" s="81"/>
      <c r="KK31" s="81"/>
      <c r="KL31" s="81"/>
      <c r="KM31" s="81"/>
      <c r="KN31" s="82"/>
      <c r="KO31" s="80">
        <f>データ!DM7</f>
        <v>145.5</v>
      </c>
      <c r="KP31" s="81"/>
      <c r="KQ31" s="81"/>
      <c r="KR31" s="81"/>
      <c r="KS31" s="81"/>
      <c r="KT31" s="81"/>
      <c r="KU31" s="81"/>
      <c r="KV31" s="81"/>
      <c r="KW31" s="81"/>
      <c r="KX31" s="81"/>
      <c r="KY31" s="81"/>
      <c r="KZ31" s="81"/>
      <c r="LA31" s="81"/>
      <c r="LB31" s="81"/>
      <c r="LC31" s="81"/>
      <c r="LD31" s="81"/>
      <c r="LE31" s="81"/>
      <c r="LF31" s="81"/>
      <c r="LG31" s="82"/>
      <c r="LH31" s="80">
        <f>データ!DN7</f>
        <v>127.3</v>
      </c>
      <c r="LI31" s="81"/>
      <c r="LJ31" s="81"/>
      <c r="LK31" s="81"/>
      <c r="LL31" s="81"/>
      <c r="LM31" s="81"/>
      <c r="LN31" s="81"/>
      <c r="LO31" s="81"/>
      <c r="LP31" s="81"/>
      <c r="LQ31" s="81"/>
      <c r="LR31" s="81"/>
      <c r="LS31" s="81"/>
      <c r="LT31" s="81"/>
      <c r="LU31" s="81"/>
      <c r="LV31" s="81"/>
      <c r="LW31" s="81"/>
      <c r="LX31" s="81"/>
      <c r="LY31" s="81"/>
      <c r="LZ31" s="82"/>
      <c r="MA31" s="80">
        <f>データ!DO7</f>
        <v>109.1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74.400000000000006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75.8</v>
      </c>
      <c r="FY52" s="110"/>
      <c r="FZ52" s="110"/>
      <c r="GA52" s="110"/>
      <c r="GB52" s="110"/>
      <c r="GC52" s="110"/>
      <c r="GD52" s="110"/>
      <c r="GE52" s="110"/>
      <c r="GF52" s="110"/>
      <c r="GG52" s="110"/>
      <c r="GH52" s="110"/>
      <c r="GI52" s="110"/>
      <c r="GJ52" s="110"/>
      <c r="GK52" s="110"/>
      <c r="GL52" s="110"/>
      <c r="GM52" s="110"/>
      <c r="GN52" s="110"/>
      <c r="GO52" s="110"/>
      <c r="GP52" s="110"/>
      <c r="GQ52" s="110">
        <f>データ!BI7</f>
        <v>74.900000000000006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2255</v>
      </c>
      <c r="JD52" s="109"/>
      <c r="JE52" s="109"/>
      <c r="JF52" s="109"/>
      <c r="JG52" s="109"/>
      <c r="JH52" s="109"/>
      <c r="JI52" s="109"/>
      <c r="JJ52" s="109"/>
      <c r="JK52" s="109"/>
      <c r="JL52" s="109"/>
      <c r="JM52" s="109"/>
      <c r="JN52" s="109"/>
      <c r="JO52" s="109"/>
      <c r="JP52" s="109"/>
      <c r="JQ52" s="109"/>
      <c r="JR52" s="109"/>
      <c r="JS52" s="109"/>
      <c r="JT52" s="109"/>
      <c r="JU52" s="109"/>
      <c r="JV52" s="109">
        <f>データ!BR7</f>
        <v>2276</v>
      </c>
      <c r="JW52" s="109"/>
      <c r="JX52" s="109"/>
      <c r="JY52" s="109"/>
      <c r="JZ52" s="109"/>
      <c r="KA52" s="109"/>
      <c r="KB52" s="109"/>
      <c r="KC52" s="109"/>
      <c r="KD52" s="109"/>
      <c r="KE52" s="109"/>
      <c r="KF52" s="109"/>
      <c r="KG52" s="109"/>
      <c r="KH52" s="109"/>
      <c r="KI52" s="109"/>
      <c r="KJ52" s="109"/>
      <c r="KK52" s="109"/>
      <c r="KL52" s="109"/>
      <c r="KM52" s="109"/>
      <c r="KN52" s="109"/>
      <c r="KO52" s="109">
        <f>データ!BS7</f>
        <v>2595</v>
      </c>
      <c r="KP52" s="109"/>
      <c r="KQ52" s="109"/>
      <c r="KR52" s="109"/>
      <c r="KS52" s="109"/>
      <c r="KT52" s="109"/>
      <c r="KU52" s="109"/>
      <c r="KV52" s="109"/>
      <c r="KW52" s="109"/>
      <c r="KX52" s="109"/>
      <c r="KY52" s="109"/>
      <c r="KZ52" s="109"/>
      <c r="LA52" s="109"/>
      <c r="LB52" s="109"/>
      <c r="LC52" s="109"/>
      <c r="LD52" s="109"/>
      <c r="LE52" s="109"/>
      <c r="LF52" s="109"/>
      <c r="LG52" s="109"/>
      <c r="LH52" s="109">
        <f>データ!BT7</f>
        <v>2382</v>
      </c>
      <c r="LI52" s="109"/>
      <c r="LJ52" s="109"/>
      <c r="LK52" s="109"/>
      <c r="LL52" s="109"/>
      <c r="LM52" s="109"/>
      <c r="LN52" s="109"/>
      <c r="LO52" s="109"/>
      <c r="LP52" s="109"/>
      <c r="LQ52" s="109"/>
      <c r="LR52" s="109"/>
      <c r="LS52" s="109"/>
      <c r="LT52" s="109"/>
      <c r="LU52" s="109"/>
      <c r="LV52" s="109"/>
      <c r="LW52" s="109"/>
      <c r="LX52" s="109"/>
      <c r="LY52" s="109"/>
      <c r="LZ52" s="109"/>
      <c r="MA52" s="109">
        <f>データ!BU7</f>
        <v>1707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1628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HG4we/IYHfux/CnRGXbS/tC2Cme8B/00mlGwiAGAjcq2FKBzpC5F20AEAy8qzN4Di5D8kWQOIM362zVk74c2A==" saltValue="zqitf5UtMkZ+/K4wZV1o/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100</v>
      </c>
      <c r="AN5" s="59" t="s">
        <v>101</v>
      </c>
      <c r="AO5" s="59" t="s">
        <v>102</v>
      </c>
      <c r="AP5" s="59" t="s">
        <v>103</v>
      </c>
      <c r="AQ5" s="59" t="s">
        <v>104</v>
      </c>
      <c r="AR5" s="59" t="s">
        <v>105</v>
      </c>
      <c r="AS5" s="59" t="s">
        <v>106</v>
      </c>
      <c r="AT5" s="59" t="s">
        <v>107</v>
      </c>
      <c r="AU5" s="59" t="s">
        <v>97</v>
      </c>
      <c r="AV5" s="59" t="s">
        <v>98</v>
      </c>
      <c r="AW5" s="59" t="s">
        <v>109</v>
      </c>
      <c r="AX5" s="59" t="s">
        <v>100</v>
      </c>
      <c r="AY5" s="59" t="s">
        <v>110</v>
      </c>
      <c r="AZ5" s="59" t="s">
        <v>102</v>
      </c>
      <c r="BA5" s="59" t="s">
        <v>103</v>
      </c>
      <c r="BB5" s="59" t="s">
        <v>104</v>
      </c>
      <c r="BC5" s="59" t="s">
        <v>105</v>
      </c>
      <c r="BD5" s="59" t="s">
        <v>106</v>
      </c>
      <c r="BE5" s="59" t="s">
        <v>107</v>
      </c>
      <c r="BF5" s="59" t="s">
        <v>97</v>
      </c>
      <c r="BG5" s="59" t="s">
        <v>98</v>
      </c>
      <c r="BH5" s="59" t="s">
        <v>109</v>
      </c>
      <c r="BI5" s="59" t="s">
        <v>111</v>
      </c>
      <c r="BJ5" s="59" t="s">
        <v>101</v>
      </c>
      <c r="BK5" s="59" t="s">
        <v>102</v>
      </c>
      <c r="BL5" s="59" t="s">
        <v>103</v>
      </c>
      <c r="BM5" s="59" t="s">
        <v>104</v>
      </c>
      <c r="BN5" s="59" t="s">
        <v>105</v>
      </c>
      <c r="BO5" s="59" t="s">
        <v>106</v>
      </c>
      <c r="BP5" s="59" t="s">
        <v>107</v>
      </c>
      <c r="BQ5" s="59" t="s">
        <v>112</v>
      </c>
      <c r="BR5" s="59" t="s">
        <v>98</v>
      </c>
      <c r="BS5" s="59" t="s">
        <v>99</v>
      </c>
      <c r="BT5" s="59" t="s">
        <v>100</v>
      </c>
      <c r="BU5" s="59" t="s">
        <v>110</v>
      </c>
      <c r="BV5" s="59" t="s">
        <v>102</v>
      </c>
      <c r="BW5" s="59" t="s">
        <v>103</v>
      </c>
      <c r="BX5" s="59" t="s">
        <v>104</v>
      </c>
      <c r="BY5" s="59" t="s">
        <v>105</v>
      </c>
      <c r="BZ5" s="59" t="s">
        <v>106</v>
      </c>
      <c r="CA5" s="59" t="s">
        <v>107</v>
      </c>
      <c r="CB5" s="59" t="s">
        <v>97</v>
      </c>
      <c r="CC5" s="59" t="s">
        <v>113</v>
      </c>
      <c r="CD5" s="59" t="s">
        <v>99</v>
      </c>
      <c r="CE5" s="59" t="s">
        <v>111</v>
      </c>
      <c r="CF5" s="59" t="s">
        <v>110</v>
      </c>
      <c r="CG5" s="59" t="s">
        <v>102</v>
      </c>
      <c r="CH5" s="59" t="s">
        <v>103</v>
      </c>
      <c r="CI5" s="59" t="s">
        <v>104</v>
      </c>
      <c r="CJ5" s="59" t="s">
        <v>105</v>
      </c>
      <c r="CK5" s="59" t="s">
        <v>106</v>
      </c>
      <c r="CL5" s="59" t="s">
        <v>107</v>
      </c>
      <c r="CM5" s="151"/>
      <c r="CN5" s="151"/>
      <c r="CO5" s="59" t="s">
        <v>114</v>
      </c>
      <c r="CP5" s="59" t="s">
        <v>108</v>
      </c>
      <c r="CQ5" s="59" t="s">
        <v>115</v>
      </c>
      <c r="CR5" s="59" t="s">
        <v>100</v>
      </c>
      <c r="CS5" s="59" t="s">
        <v>110</v>
      </c>
      <c r="CT5" s="59" t="s">
        <v>102</v>
      </c>
      <c r="CU5" s="59" t="s">
        <v>103</v>
      </c>
      <c r="CV5" s="59" t="s">
        <v>104</v>
      </c>
      <c r="CW5" s="59" t="s">
        <v>105</v>
      </c>
      <c r="CX5" s="59" t="s">
        <v>106</v>
      </c>
      <c r="CY5" s="59" t="s">
        <v>107</v>
      </c>
      <c r="CZ5" s="59" t="s">
        <v>97</v>
      </c>
      <c r="DA5" s="59" t="s">
        <v>98</v>
      </c>
      <c r="DB5" s="59" t="s">
        <v>99</v>
      </c>
      <c r="DC5" s="59" t="s">
        <v>100</v>
      </c>
      <c r="DD5" s="59" t="s">
        <v>110</v>
      </c>
      <c r="DE5" s="59" t="s">
        <v>102</v>
      </c>
      <c r="DF5" s="59" t="s">
        <v>103</v>
      </c>
      <c r="DG5" s="59" t="s">
        <v>104</v>
      </c>
      <c r="DH5" s="59" t="s">
        <v>105</v>
      </c>
      <c r="DI5" s="59" t="s">
        <v>106</v>
      </c>
      <c r="DJ5" s="59" t="s">
        <v>44</v>
      </c>
      <c r="DK5" s="59" t="s">
        <v>114</v>
      </c>
      <c r="DL5" s="59" t="s">
        <v>116</v>
      </c>
      <c r="DM5" s="59" t="s">
        <v>109</v>
      </c>
      <c r="DN5" s="59" t="s">
        <v>100</v>
      </c>
      <c r="DO5" s="59" t="s">
        <v>101</v>
      </c>
      <c r="DP5" s="59" t="s">
        <v>102</v>
      </c>
      <c r="DQ5" s="59" t="s">
        <v>103</v>
      </c>
      <c r="DR5" s="59" t="s">
        <v>104</v>
      </c>
      <c r="DS5" s="59" t="s">
        <v>105</v>
      </c>
      <c r="DT5" s="59" t="s">
        <v>106</v>
      </c>
      <c r="DU5" s="59" t="s">
        <v>107</v>
      </c>
    </row>
    <row r="6" spans="1:125" s="66" customFormat="1" x14ac:dyDescent="0.15">
      <c r="A6" s="49" t="s">
        <v>117</v>
      </c>
      <c r="B6" s="60">
        <f>B8</f>
        <v>2017</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267</v>
      </c>
      <c r="V6" s="63">
        <f t="shared" si="1"/>
        <v>11</v>
      </c>
      <c r="W6" s="63">
        <f t="shared" si="1"/>
        <v>400</v>
      </c>
      <c r="X6" s="62" t="str">
        <f t="shared" si="1"/>
        <v>導入なし</v>
      </c>
      <c r="Y6" s="64">
        <f>IF(Y8="-",NA(),Y8)</f>
        <v>378.7</v>
      </c>
      <c r="Z6" s="64">
        <f t="shared" ref="Z6:AH6" si="2">IF(Z8="-",NA(),Z8)</f>
        <v>390.3</v>
      </c>
      <c r="AA6" s="64">
        <f t="shared" si="2"/>
        <v>413</v>
      </c>
      <c r="AB6" s="64">
        <f t="shared" si="2"/>
        <v>397.8</v>
      </c>
      <c r="AC6" s="64">
        <f t="shared" si="2"/>
        <v>310.5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73.599999999999994</v>
      </c>
      <c r="BG6" s="64">
        <f t="shared" ref="BG6:BO6" si="5">IF(BG8="-",NA(),BG8)</f>
        <v>74.400000000000006</v>
      </c>
      <c r="BH6" s="64">
        <f t="shared" si="5"/>
        <v>75.8</v>
      </c>
      <c r="BI6" s="64">
        <f t="shared" si="5"/>
        <v>74.900000000000006</v>
      </c>
      <c r="BJ6" s="64">
        <f t="shared" si="5"/>
        <v>67.8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2255</v>
      </c>
      <c r="BR6" s="65">
        <f t="shared" ref="BR6:BZ6" si="6">IF(BR8="-",NA(),BR8)</f>
        <v>2276</v>
      </c>
      <c r="BS6" s="65">
        <f t="shared" si="6"/>
        <v>2595</v>
      </c>
      <c r="BT6" s="65">
        <f t="shared" si="6"/>
        <v>2382</v>
      </c>
      <c r="BU6" s="65">
        <f t="shared" si="6"/>
        <v>1707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1628</v>
      </c>
      <c r="CN6" s="63">
        <f t="shared" si="7"/>
        <v>20000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136.4</v>
      </c>
      <c r="DL6" s="64">
        <f t="shared" ref="DL6:DT6" si="9">IF(DL8="-",NA(),DL8)</f>
        <v>136.4</v>
      </c>
      <c r="DM6" s="64">
        <f t="shared" si="9"/>
        <v>145.5</v>
      </c>
      <c r="DN6" s="64">
        <f t="shared" si="9"/>
        <v>127.3</v>
      </c>
      <c r="DO6" s="64">
        <f t="shared" si="9"/>
        <v>109.1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267</v>
      </c>
      <c r="V7" s="63">
        <f t="shared" si="10"/>
        <v>11</v>
      </c>
      <c r="W7" s="63">
        <f t="shared" si="10"/>
        <v>400</v>
      </c>
      <c r="X7" s="62" t="str">
        <f t="shared" si="10"/>
        <v>導入なし</v>
      </c>
      <c r="Y7" s="64">
        <f>Y8</f>
        <v>378.7</v>
      </c>
      <c r="Z7" s="64">
        <f t="shared" ref="Z7:AH7" si="11">Z8</f>
        <v>390.3</v>
      </c>
      <c r="AA7" s="64">
        <f t="shared" si="11"/>
        <v>413</v>
      </c>
      <c r="AB7" s="64">
        <f t="shared" si="11"/>
        <v>397.8</v>
      </c>
      <c r="AC7" s="64">
        <f t="shared" si="11"/>
        <v>310.5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73.599999999999994</v>
      </c>
      <c r="BG7" s="64">
        <f t="shared" ref="BG7:BO7" si="14">BG8</f>
        <v>74.400000000000006</v>
      </c>
      <c r="BH7" s="64">
        <f t="shared" si="14"/>
        <v>75.8</v>
      </c>
      <c r="BI7" s="64">
        <f t="shared" si="14"/>
        <v>74.900000000000006</v>
      </c>
      <c r="BJ7" s="64">
        <f t="shared" si="14"/>
        <v>67.8</v>
      </c>
      <c r="BK7" s="64">
        <f t="shared" si="14"/>
        <v>37.6</v>
      </c>
      <c r="BL7" s="64">
        <f t="shared" si="14"/>
        <v>40.700000000000003</v>
      </c>
      <c r="BM7" s="64">
        <f t="shared" si="14"/>
        <v>38.200000000000003</v>
      </c>
      <c r="BN7" s="64">
        <f t="shared" si="14"/>
        <v>34.6</v>
      </c>
      <c r="BO7" s="64">
        <f t="shared" si="14"/>
        <v>37.6</v>
      </c>
      <c r="BP7" s="61"/>
      <c r="BQ7" s="65">
        <f>BQ8</f>
        <v>2255</v>
      </c>
      <c r="BR7" s="65">
        <f t="shared" ref="BR7:BZ7" si="15">BR8</f>
        <v>2276</v>
      </c>
      <c r="BS7" s="65">
        <f t="shared" si="15"/>
        <v>2595</v>
      </c>
      <c r="BT7" s="65">
        <f t="shared" si="15"/>
        <v>2382</v>
      </c>
      <c r="BU7" s="65">
        <f t="shared" si="15"/>
        <v>1707</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122</v>
      </c>
      <c r="CL7" s="61"/>
      <c r="CM7" s="63">
        <f>CM8</f>
        <v>1628</v>
      </c>
      <c r="CN7" s="63">
        <f>CN8</f>
        <v>20000</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136.4</v>
      </c>
      <c r="DL7" s="64">
        <f t="shared" ref="DL7:DT7" si="17">DL8</f>
        <v>136.4</v>
      </c>
      <c r="DM7" s="64">
        <f t="shared" si="17"/>
        <v>145.5</v>
      </c>
      <c r="DN7" s="64">
        <f t="shared" si="17"/>
        <v>127.3</v>
      </c>
      <c r="DO7" s="64">
        <f t="shared" si="17"/>
        <v>109.1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302031</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35</v>
      </c>
      <c r="S8" s="69" t="s">
        <v>133</v>
      </c>
      <c r="T8" s="69" t="s">
        <v>134</v>
      </c>
      <c r="U8" s="70">
        <v>267</v>
      </c>
      <c r="V8" s="70">
        <v>11</v>
      </c>
      <c r="W8" s="70">
        <v>400</v>
      </c>
      <c r="X8" s="69" t="s">
        <v>135</v>
      </c>
      <c r="Y8" s="71">
        <v>378.7</v>
      </c>
      <c r="Z8" s="71">
        <v>390.3</v>
      </c>
      <c r="AA8" s="71">
        <v>413</v>
      </c>
      <c r="AB8" s="71">
        <v>397.8</v>
      </c>
      <c r="AC8" s="71">
        <v>310.5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73.599999999999994</v>
      </c>
      <c r="BG8" s="71">
        <v>74.400000000000006</v>
      </c>
      <c r="BH8" s="71">
        <v>75.8</v>
      </c>
      <c r="BI8" s="71">
        <v>74.900000000000006</v>
      </c>
      <c r="BJ8" s="71">
        <v>67.8</v>
      </c>
      <c r="BK8" s="71">
        <v>37.6</v>
      </c>
      <c r="BL8" s="71">
        <v>40.700000000000003</v>
      </c>
      <c r="BM8" s="71">
        <v>38.200000000000003</v>
      </c>
      <c r="BN8" s="71">
        <v>34.6</v>
      </c>
      <c r="BO8" s="71">
        <v>37.6</v>
      </c>
      <c r="BP8" s="68">
        <v>26.4</v>
      </c>
      <c r="BQ8" s="72">
        <v>2255</v>
      </c>
      <c r="BR8" s="72">
        <v>2276</v>
      </c>
      <c r="BS8" s="72">
        <v>2595</v>
      </c>
      <c r="BT8" s="73">
        <v>2382</v>
      </c>
      <c r="BU8" s="73">
        <v>1707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1628</v>
      </c>
      <c r="CN8" s="70">
        <v>20000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136.4</v>
      </c>
      <c r="DL8" s="71">
        <v>136.4</v>
      </c>
      <c r="DM8" s="71">
        <v>145.5</v>
      </c>
      <c r="DN8" s="71">
        <v>127.3</v>
      </c>
      <c r="DO8" s="71">
        <v>109.1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103209</cp:lastModifiedBy>
  <cp:lastPrinted>2019-02-01T04:47:29Z</cp:lastPrinted>
  <dcterms:created xsi:type="dcterms:W3CDTF">2018-12-07T10:34:08Z</dcterms:created>
  <dcterms:modified xsi:type="dcterms:W3CDTF">2019-02-22T01:44:08Z</dcterms:modified>
</cp:coreProperties>
</file>