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04/yGBB1RLjx/HEQoLYxp+kZ7BbaV2yNDKQbx1L7qUQhOh2YnBViSkcEaSUuuusgFvQooadRpDJmUc+xcvAYg==" workbookSaltValue="inNymFA4O+m+9a2x+PQn3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FH78" i="4" l="1"/>
  <c r="DS54" i="4"/>
  <c r="DS32" i="4"/>
  <c r="AN78" i="4"/>
  <c r="AE54" i="4"/>
  <c r="HG54" i="4"/>
  <c r="HG32" i="4"/>
  <c r="AE32" i="4"/>
  <c r="KU54" i="4"/>
  <c r="KU32" i="4"/>
  <c r="KC78" i="4"/>
  <c r="JJ78" i="4"/>
  <c r="GR54" i="4"/>
  <c r="GR32" i="4"/>
  <c r="DD32" i="4"/>
  <c r="P32" i="4"/>
  <c r="EO78" i="4"/>
  <c r="DD54" i="4"/>
  <c r="U78" i="4"/>
  <c r="P54" i="4"/>
  <c r="KF54" i="4"/>
  <c r="KF32" i="4"/>
  <c r="LY54" i="4"/>
  <c r="LY32" i="4"/>
  <c r="LO78" i="4"/>
  <c r="IK54" i="4"/>
  <c r="IK32" i="4"/>
  <c r="EW32" i="4"/>
  <c r="GT78" i="4"/>
  <c r="EW54" i="4"/>
  <c r="BZ78" i="4"/>
  <c r="BI54" i="4"/>
  <c r="BI32" i="4"/>
  <c r="BG78" i="4"/>
  <c r="AT54" i="4"/>
  <c r="AT32" i="4"/>
  <c r="LJ32" i="4"/>
  <c r="LJ54" i="4"/>
  <c r="GA78" i="4"/>
  <c r="EH54" i="4"/>
  <c r="EH32" i="4"/>
  <c r="KV78" i="4"/>
  <c r="HV54" i="4"/>
  <c r="HV32" i="4"/>
</calcChain>
</file>

<file path=xl/sharedStrings.xml><?xml version="1.0" encoding="utf-8"?>
<sst xmlns="http://schemas.openxmlformats.org/spreadsheetml/2006/main" count="288" uniqueCount="161">
  <si>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</si>
  <si>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</si>
  <si>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</si>
  <si>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</si>
  <si>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</si>
  <si>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</si>
  <si>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</si>
  <si>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</si>
  <si>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</si>
  <si>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</si>
  <si>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</si>
  <si>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</si>
  <si>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</si>
  <si>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</si>
  <si>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</si>
  <si>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</si>
  <si>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</si>
  <si>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</si>
  <si>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</si>
  <si>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</si>
  <si>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</si>
  <si>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</si>
  <si>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</si>
  <si>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</si>
  <si>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</si>
  <si>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</si>
  <si>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</si>
  <si>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</si>
  <si>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</si>
  <si>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</si>
  <si>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</si>
  <si>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</si>
  <si>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</si>
  <si>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</si>
  <si>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</si>
  <si>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</si>
  <si>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</si>
  <si>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</si>
  <si>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</si>
  <si>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</si>
  <si>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</si>
  <si>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</si>
  <si>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</si>
  <si>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</si>
  <si>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</si>
  <si>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</si>
  <si>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</si>
  <si>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</si>
  <si>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</si>
  <si>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</si>
  <si>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</si>
  <si>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</si>
  <si>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</si>
  <si>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</si>
  <si>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</si>
  <si>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</si>
  <si>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</si>
  <si>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</si>
  <si>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</si>
  <si>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</si>
  <si>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</si>
  <si>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</si>
  <si>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</si>
  <si>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</si>
  <si>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</si>
  <si>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</si>
  <si>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</si>
  <si>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</si>
  <si>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</si>
  <si>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</si>
  <si>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</si>
  <si>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</si>
  <si>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</si>
  <si>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</si>
  <si>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</si>
  <si>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</si>
  <si>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</si>
  <si>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</si>
  <si>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</si>
  <si>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</si>
  <si>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</si>
  <si>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</si>
  <si>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</si>
  <si>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</si>
  <si>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</si>
  <si>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</si>
  <si>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</si>
  <si>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</si>
  <si>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</si>
  <si>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</si>
  <si>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</si>
  <si>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</si>
  <si>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</si>
  <si>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</si>
  <si>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</si>
  <si>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</si>
  <si>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</si>
  <si>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</si>
  <si>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</si>
  <si>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</si>
  <si>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</si>
  <si>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</si>
  <si>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</si>
  <si>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</si>
  <si>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</si>
  <si>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</si>
  <si>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</si>
  <si>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</si>
  <si>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</si>
  <si>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</si>
  <si>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</si>
  <si>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</si>
  <si>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</si>
  <si>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</si>
  <si>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</si>
  <si>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</si>
  <si>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</si>
  <si>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</si>
  <si>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</si>
  <si>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</si>
  <si>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</si>
  <si>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</si>
  <si>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</si>
  <si>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</si>
  <si>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</si>
  <si>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</si>
  <si>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</si>
  <si>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</si>
  <si>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</si>
  <si>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</si>
  <si>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</si>
  <si>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</si>
  <si>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</si>
  <si>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</si>
  <si>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</si>
  <si>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</si>
  <si>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</si>
  <si>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海南市</t>
  </si>
  <si>
    <t>海南医療センター</t>
  </si>
  <si>
    <t>条例全部</t>
  </si>
  <si>
    <t>病院事業</t>
  </si>
  <si>
    <t>一般病院</t>
  </si>
  <si>
    <t>100床以上～200床未満</t>
  </si>
  <si>
    <t>自治体職員</t>
  </si>
  <si>
    <t>直営</t>
  </si>
  <si>
    <t>対象</t>
  </si>
  <si>
    <t>ド 訓</t>
  </si>
  <si>
    <t>救 臨</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</si>
  <si>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</si>
  <si>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</si>
  <si>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</si>
  <si>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</si>
  <si>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</si>
  <si>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</si>
  <si>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</si>
  <si>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</si>
  <si>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</si>
  <si>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r>
      <t>　現在、平成28年度末に策定された病院改革プランに基づき、経営改善に取り組んでおり、平成29年度では、概ね各種項目において改善傾向にあり、経常収支においても成果が見受けられる状況にある。減価償却費がさらに減少する平成30年度においては、これまでの取り組みを加速し、入院患者を中心とした医業収益の増収により、100%超の経常収支比率を目指す。
　また、病院機能の面においても、地域の中核病院として、質の高い医療を提供するとともに、救急患者の受入についても可能な限り対応し、急性期病院としての役割を担っていく。</t>
    </r>
    <r>
      <rPr>
        <sz val="11"/>
        <color rgb="FFFF0000"/>
        <rFont val="ＭＳ ゴシック"/>
        <family val="3"/>
        <charset val="128"/>
      </rPr>
      <t xml:space="preserve">
　</t>
    </r>
    <rPh sb="1" eb="3">
      <t>ゲンザイ</t>
    </rPh>
    <rPh sb="4" eb="6">
      <t>ヘイセイ</t>
    </rPh>
    <rPh sb="8" eb="10">
      <t>ネンド</t>
    </rPh>
    <rPh sb="10" eb="11">
      <t>マツ</t>
    </rPh>
    <rPh sb="12" eb="14">
      <t>サクテイ</t>
    </rPh>
    <rPh sb="17" eb="19">
      <t>ビョウイン</t>
    </rPh>
    <rPh sb="19" eb="21">
      <t>カイカク</t>
    </rPh>
    <rPh sb="25" eb="26">
      <t>モト</t>
    </rPh>
    <rPh sb="29" eb="31">
      <t>ケイエイ</t>
    </rPh>
    <rPh sb="31" eb="33">
      <t>カイゼン</t>
    </rPh>
    <rPh sb="34" eb="35">
      <t>ト</t>
    </rPh>
    <rPh sb="36" eb="37">
      <t>ク</t>
    </rPh>
    <rPh sb="42" eb="44">
      <t>ヘイセイ</t>
    </rPh>
    <rPh sb="46" eb="48">
      <t>ネンド</t>
    </rPh>
    <rPh sb="51" eb="52">
      <t>オオム</t>
    </rPh>
    <rPh sb="53" eb="55">
      <t>カクシュ</t>
    </rPh>
    <rPh sb="55" eb="57">
      <t>コウモク</t>
    </rPh>
    <rPh sb="63" eb="65">
      <t>ケイコウ</t>
    </rPh>
    <rPh sb="78" eb="80">
      <t>セイカ</t>
    </rPh>
    <rPh sb="81" eb="83">
      <t>ミウ</t>
    </rPh>
    <rPh sb="87" eb="89">
      <t>ジョウキョウ</t>
    </rPh>
    <rPh sb="93" eb="95">
      <t>ゲンカ</t>
    </rPh>
    <rPh sb="95" eb="97">
      <t>ショウキャク</t>
    </rPh>
    <rPh sb="97" eb="98">
      <t>ヒ</t>
    </rPh>
    <rPh sb="102" eb="104">
      <t>ゲンショウ</t>
    </rPh>
    <rPh sb="106" eb="108">
      <t>ヘイセイ</t>
    </rPh>
    <rPh sb="110" eb="112">
      <t>ネンド</t>
    </rPh>
    <rPh sb="123" eb="124">
      <t>ト</t>
    </rPh>
    <rPh sb="125" eb="126">
      <t>ク</t>
    </rPh>
    <rPh sb="128" eb="130">
      <t>カソク</t>
    </rPh>
    <rPh sb="132" eb="134">
      <t>ニュウイン</t>
    </rPh>
    <rPh sb="134" eb="136">
      <t>カンジャ</t>
    </rPh>
    <rPh sb="137" eb="139">
      <t>チュウシン</t>
    </rPh>
    <rPh sb="142" eb="144">
      <t>イギョウ</t>
    </rPh>
    <rPh sb="144" eb="146">
      <t>シュウエキ</t>
    </rPh>
    <rPh sb="147" eb="149">
      <t>ゾウシュウ</t>
    </rPh>
    <rPh sb="157" eb="158">
      <t>チョウ</t>
    </rPh>
    <rPh sb="166" eb="168">
      <t>メザ</t>
    </rPh>
    <rPh sb="175" eb="177">
      <t>ビョウイン</t>
    </rPh>
    <rPh sb="177" eb="179">
      <t>キノウ</t>
    </rPh>
    <rPh sb="180" eb="181">
      <t>メン</t>
    </rPh>
    <rPh sb="190" eb="192">
      <t>チュウカク</t>
    </rPh>
    <rPh sb="192" eb="194">
      <t>ビョウイン</t>
    </rPh>
    <rPh sb="198" eb="199">
      <t>シツ</t>
    </rPh>
    <rPh sb="200" eb="201">
      <t>タカ</t>
    </rPh>
    <rPh sb="202" eb="204">
      <t>イリョウ</t>
    </rPh>
    <rPh sb="205" eb="207">
      <t>テイキョウ</t>
    </rPh>
    <rPh sb="214" eb="216">
      <t>キュウキュウ</t>
    </rPh>
    <rPh sb="216" eb="218">
      <t>カンジャ</t>
    </rPh>
    <rPh sb="219" eb="221">
      <t>ウケイレ</t>
    </rPh>
    <rPh sb="226" eb="228">
      <t>カノウ</t>
    </rPh>
    <rPh sb="229" eb="230">
      <t>カギ</t>
    </rPh>
    <rPh sb="231" eb="233">
      <t>タイオウ</t>
    </rPh>
    <rPh sb="235" eb="238">
      <t>キュウセイキ</t>
    </rPh>
    <rPh sb="238" eb="240">
      <t>ビョウイン</t>
    </rPh>
    <rPh sb="244" eb="246">
      <t>ヤクワリ</t>
    </rPh>
    <rPh sb="247" eb="248">
      <t>ニナ</t>
    </rPh>
    <phoneticPr fontId="5"/>
  </si>
  <si>
    <t xml:space="preserve"> 海南地域の中核病院として救急や小児医療についても大きな役割を担っており、特に救急医療については、受入態勢の強化を図っている。</t>
    <rPh sb="1" eb="3">
      <t>カイナン</t>
    </rPh>
    <rPh sb="3" eb="5">
      <t>チイキ</t>
    </rPh>
    <rPh sb="6" eb="8">
      <t>チュウカク</t>
    </rPh>
    <rPh sb="8" eb="10">
      <t>ビョウイン</t>
    </rPh>
    <rPh sb="13" eb="15">
      <t>キュウキュウ</t>
    </rPh>
    <rPh sb="16" eb="18">
      <t>ショウニ</t>
    </rPh>
    <rPh sb="25" eb="26">
      <t>オオ</t>
    </rPh>
    <rPh sb="28" eb="30">
      <t>ヤクワリ</t>
    </rPh>
    <rPh sb="49" eb="51">
      <t>ウケイレ</t>
    </rPh>
    <rPh sb="51" eb="53">
      <t>タイセイ</t>
    </rPh>
    <phoneticPr fontId="5"/>
  </si>
  <si>
    <r>
      <t>　</t>
    </r>
    <r>
      <rPr>
        <sz val="11"/>
        <rFont val="ＭＳ ゴシック"/>
        <family val="3"/>
        <charset val="128"/>
      </rPr>
      <t>新病院の開院が平成25年３月のため、建物や設備の老朽化はそれほど進んでいないが、開院時に導入した医療機器の多くは、この先更新時期を迎えることとなり、将来的な財政負担の平準化を考慮し、計画的な投資を行っていく。</t>
    </r>
    <rPh sb="41" eb="43">
      <t>カイイン</t>
    </rPh>
    <rPh sb="43" eb="44">
      <t>ジ</t>
    </rPh>
    <rPh sb="45" eb="47">
      <t>ドウニュウ</t>
    </rPh>
    <rPh sb="49" eb="51">
      <t>イリョウ</t>
    </rPh>
    <rPh sb="51" eb="53">
      <t>キキ</t>
    </rPh>
    <rPh sb="54" eb="55">
      <t>オオ</t>
    </rPh>
    <rPh sb="60" eb="61">
      <t>サキ</t>
    </rPh>
    <rPh sb="61" eb="63">
      <t>コウシン</t>
    </rPh>
    <rPh sb="63" eb="65">
      <t>ジキ</t>
    </rPh>
    <rPh sb="66" eb="67">
      <t>ムカ</t>
    </rPh>
    <rPh sb="75" eb="78">
      <t>ショウライテキ</t>
    </rPh>
    <rPh sb="79" eb="81">
      <t>ザイセイ</t>
    </rPh>
    <rPh sb="81" eb="83">
      <t>フタン</t>
    </rPh>
    <rPh sb="84" eb="87">
      <t>ヘイジュンカ</t>
    </rPh>
    <rPh sb="88" eb="90">
      <t>コウリョ</t>
    </rPh>
    <rPh sb="92" eb="95">
      <t>ケイカクテキ</t>
    </rPh>
    <rPh sb="96" eb="98">
      <t>トウシ</t>
    </rPh>
    <rPh sb="99" eb="100">
      <t>オコナ</t>
    </rPh>
    <phoneticPr fontId="5"/>
  </si>
  <si>
    <t>　様々な取り組みにより平成25年３月の新病院開院以降、新入院患者数や延べ入院患者数や手術件数が増加しており、平成29年度はそれらによる増収に加え、減価償却費の減少や材料費等の抑制効果もあり、経常収支比率が前年度より+6.4%と大きく改善した。
　また、在院日数が短く、病床利用率も80.7%と前年度を大きく上回ったことから入院収益の増加につながっている。</t>
    <rPh sb="1" eb="3">
      <t>サマザマ</t>
    </rPh>
    <rPh sb="4" eb="5">
      <t>ト</t>
    </rPh>
    <rPh sb="6" eb="7">
      <t>ク</t>
    </rPh>
    <rPh sb="34" eb="35">
      <t>ノ</t>
    </rPh>
    <rPh sb="38" eb="41">
      <t>カンジャスウ</t>
    </rPh>
    <rPh sb="42" eb="44">
      <t>シュジュツ</t>
    </rPh>
    <rPh sb="44" eb="46">
      <t>ケンスウ</t>
    </rPh>
    <rPh sb="47" eb="49">
      <t>ゾウカ</t>
    </rPh>
    <rPh sb="54" eb="56">
      <t>ヘイセイ</t>
    </rPh>
    <rPh sb="58" eb="60">
      <t>ネンド</t>
    </rPh>
    <rPh sb="67" eb="69">
      <t>ゾウシュウ</t>
    </rPh>
    <rPh sb="70" eb="71">
      <t>クワ</t>
    </rPh>
    <rPh sb="73" eb="75">
      <t>ゲンカ</t>
    </rPh>
    <rPh sb="75" eb="77">
      <t>ショウキャク</t>
    </rPh>
    <rPh sb="77" eb="78">
      <t>ヒ</t>
    </rPh>
    <rPh sb="79" eb="81">
      <t>ゲンショウ</t>
    </rPh>
    <rPh sb="82" eb="85">
      <t>ザイリョウヒ</t>
    </rPh>
    <rPh sb="85" eb="86">
      <t>トウ</t>
    </rPh>
    <rPh sb="87" eb="89">
      <t>ヨクセイ</t>
    </rPh>
    <rPh sb="89" eb="91">
      <t>コウカ</t>
    </rPh>
    <rPh sb="95" eb="97">
      <t>ケイジョウ</t>
    </rPh>
    <rPh sb="97" eb="99">
      <t>シュウシ</t>
    </rPh>
    <rPh sb="99" eb="101">
      <t>ヒリツ</t>
    </rPh>
    <rPh sb="102" eb="105">
      <t>ゼンネンド</t>
    </rPh>
    <rPh sb="113" eb="114">
      <t>オオ</t>
    </rPh>
    <rPh sb="116" eb="118">
      <t>カイゼン</t>
    </rPh>
    <rPh sb="146" eb="149">
      <t>ゼンネンド</t>
    </rPh>
    <rPh sb="150" eb="151">
      <t>オオ</t>
    </rPh>
    <rPh sb="153" eb="155">
      <t>ウワマワ</t>
    </rPh>
    <rPh sb="161" eb="163">
      <t>ニュウイン</t>
    </rPh>
    <rPh sb="163" eb="165">
      <t>シュウエキ</t>
    </rPh>
    <rPh sb="166" eb="168">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</si>
</sst>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8"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74.099999999999994</c:v>
                </c:pt>
                <c:pt idx="1">
                  <c:v>72.7</c:v>
                </c:pt>
                <c:pt idx="2">
                  <c:v>73.8</c:v>
                </c:pt>
                <c:pt idx="3">
                  <c:v>70</c:v>
                </c:pt>
                <c:pt idx="4">
                  <c:v>80.7</c:v>
                </c:pt>
              </c:numCache>
            </c:numRef>
          </c:val>
          <c:extLst xmlns:c16r2="http://schemas.microsoft.com/office/drawing/2015/06/chart">
            <c:ext xmlns:c16="http://schemas.microsoft.com/office/drawing/2014/chart" uri="{C3380CC4-5D6E-409C-BE32-E72D297353CC}">
              <c16:uniqueId val="{00000000-BBE7-492F-AFCF-A4175891F0E9}"/>
            </c:ext>
          </c:extLst>
        </c:ser>
        <c:dLbls>
          <c:showLegendKey val="0"/>
          <c:showVal val="0"/>
          <c:showCatName val="0"/>
          <c:showSerName val="0"/>
          <c:showPercent val="0"/>
          <c:showBubbleSize val="0"/>
        </c:dLbls>
        <c:gapWidth val="150"/>
        <c:axId val="182970624"/>
        <c:axId val="18308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BBE7-492F-AFCF-A4175891F0E9}"/>
            </c:ext>
          </c:extLst>
        </c:ser>
        <c:dLbls>
          <c:showLegendKey val="0"/>
          <c:showVal val="0"/>
          <c:showCatName val="0"/>
          <c:showSerName val="0"/>
          <c:showPercent val="0"/>
          <c:showBubbleSize val="0"/>
        </c:dLbls>
        <c:marker val="1"/>
        <c:smooth val="0"/>
        <c:axId val="182970624"/>
        <c:axId val="183083392"/>
      </c:lineChart>
      <c:dateAx>
        <c:axId val="182970624"/>
        <c:scaling>
          <c:orientation val="minMax"/>
        </c:scaling>
        <c:delete val="1"/>
        <c:axPos val="b"/>
        <c:numFmt formatCode="ge" sourceLinked="1"/>
        <c:majorTickMark val="none"/>
        <c:minorTickMark val="none"/>
        <c:tickLblPos val="none"/>
        <c:crossAx val="183083392"/>
        <c:crosses val="autoZero"/>
        <c:auto val="1"/>
        <c:lblOffset val="100"/>
        <c:baseTimeUnit val="years"/>
      </c:dateAx>
      <c:valAx>
        <c:axId val="18308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97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8405</c:v>
                </c:pt>
                <c:pt idx="1">
                  <c:v>9388</c:v>
                </c:pt>
                <c:pt idx="2">
                  <c:v>10251</c:v>
                </c:pt>
                <c:pt idx="3">
                  <c:v>11664</c:v>
                </c:pt>
                <c:pt idx="4">
                  <c:v>10494</c:v>
                </c:pt>
              </c:numCache>
            </c:numRef>
          </c:val>
          <c:extLst xmlns:c16r2="http://schemas.microsoft.com/office/drawing/2015/06/chart">
            <c:ext xmlns:c16="http://schemas.microsoft.com/office/drawing/2014/chart" uri="{C3380CC4-5D6E-409C-BE32-E72D297353CC}">
              <c16:uniqueId val="{00000000-D231-4693-ADCA-CAB1C5B5E70F}"/>
            </c:ext>
          </c:extLst>
        </c:ser>
        <c:dLbls>
          <c:showLegendKey val="0"/>
          <c:showVal val="0"/>
          <c:showCatName val="0"/>
          <c:showSerName val="0"/>
          <c:showPercent val="0"/>
          <c:showBubbleSize val="0"/>
        </c:dLbls>
        <c:gapWidth val="150"/>
        <c:axId val="184859648"/>
        <c:axId val="18487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D231-4693-ADCA-CAB1C5B5E70F}"/>
            </c:ext>
          </c:extLst>
        </c:ser>
        <c:dLbls>
          <c:showLegendKey val="0"/>
          <c:showVal val="0"/>
          <c:showCatName val="0"/>
          <c:showSerName val="0"/>
          <c:showPercent val="0"/>
          <c:showBubbleSize val="0"/>
        </c:dLbls>
        <c:marker val="1"/>
        <c:smooth val="0"/>
        <c:axId val="184859648"/>
        <c:axId val="184874112"/>
      </c:lineChart>
      <c:dateAx>
        <c:axId val="184859648"/>
        <c:scaling>
          <c:orientation val="minMax"/>
        </c:scaling>
        <c:delete val="1"/>
        <c:axPos val="b"/>
        <c:numFmt formatCode="ge" sourceLinked="1"/>
        <c:majorTickMark val="none"/>
        <c:minorTickMark val="none"/>
        <c:tickLblPos val="none"/>
        <c:crossAx val="184874112"/>
        <c:crosses val="autoZero"/>
        <c:auto val="1"/>
        <c:lblOffset val="100"/>
        <c:baseTimeUnit val="years"/>
      </c:dateAx>
      <c:valAx>
        <c:axId val="184874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85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36114</c:v>
                </c:pt>
                <c:pt idx="1">
                  <c:v>40983</c:v>
                </c:pt>
                <c:pt idx="2">
                  <c:v>43498</c:v>
                </c:pt>
                <c:pt idx="3">
                  <c:v>46981</c:v>
                </c:pt>
                <c:pt idx="4">
                  <c:v>47605</c:v>
                </c:pt>
              </c:numCache>
            </c:numRef>
          </c:val>
          <c:extLst xmlns:c16r2="http://schemas.microsoft.com/office/drawing/2015/06/chart">
            <c:ext xmlns:c16="http://schemas.microsoft.com/office/drawing/2014/chart" uri="{C3380CC4-5D6E-409C-BE32-E72D297353CC}">
              <c16:uniqueId val="{00000000-09B3-4AAE-A1DF-B6F1530F175C}"/>
            </c:ext>
          </c:extLst>
        </c:ser>
        <c:dLbls>
          <c:showLegendKey val="0"/>
          <c:showVal val="0"/>
          <c:showCatName val="0"/>
          <c:showSerName val="0"/>
          <c:showPercent val="0"/>
          <c:showBubbleSize val="0"/>
        </c:dLbls>
        <c:gapWidth val="150"/>
        <c:axId val="184576640"/>
        <c:axId val="18458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09B3-4AAE-A1DF-B6F1530F175C}"/>
            </c:ext>
          </c:extLst>
        </c:ser>
        <c:dLbls>
          <c:showLegendKey val="0"/>
          <c:showVal val="0"/>
          <c:showCatName val="0"/>
          <c:showSerName val="0"/>
          <c:showPercent val="0"/>
          <c:showBubbleSize val="0"/>
        </c:dLbls>
        <c:marker val="1"/>
        <c:smooth val="0"/>
        <c:axId val="184576640"/>
        <c:axId val="184582912"/>
      </c:lineChart>
      <c:dateAx>
        <c:axId val="184576640"/>
        <c:scaling>
          <c:orientation val="minMax"/>
        </c:scaling>
        <c:delete val="1"/>
        <c:axPos val="b"/>
        <c:numFmt formatCode="ge" sourceLinked="1"/>
        <c:majorTickMark val="none"/>
        <c:minorTickMark val="none"/>
        <c:tickLblPos val="none"/>
        <c:crossAx val="184582912"/>
        <c:crosses val="autoZero"/>
        <c:auto val="1"/>
        <c:lblOffset val="100"/>
        <c:baseTimeUnit val="years"/>
      </c:dateAx>
      <c:valAx>
        <c:axId val="184582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57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101.1</c:v>
                </c:pt>
                <c:pt idx="1">
                  <c:v>150.4</c:v>
                </c:pt>
                <c:pt idx="2">
                  <c:v>128.9</c:v>
                </c:pt>
                <c:pt idx="3">
                  <c:v>136.19999999999999</c:v>
                </c:pt>
                <c:pt idx="4">
                  <c:v>133.30000000000001</c:v>
                </c:pt>
              </c:numCache>
            </c:numRef>
          </c:val>
          <c:extLst xmlns:c16r2="http://schemas.microsoft.com/office/drawing/2015/06/chart">
            <c:ext xmlns:c16="http://schemas.microsoft.com/office/drawing/2014/chart" uri="{C3380CC4-5D6E-409C-BE32-E72D297353CC}">
              <c16:uniqueId val="{00000000-D53C-49C5-9492-16CE26EE1628}"/>
            </c:ext>
          </c:extLst>
        </c:ser>
        <c:dLbls>
          <c:showLegendKey val="0"/>
          <c:showVal val="0"/>
          <c:showCatName val="0"/>
          <c:showSerName val="0"/>
          <c:showPercent val="0"/>
          <c:showBubbleSize val="0"/>
        </c:dLbls>
        <c:gapWidth val="150"/>
        <c:axId val="184367360"/>
        <c:axId val="1843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D53C-49C5-9492-16CE26EE1628}"/>
            </c:ext>
          </c:extLst>
        </c:ser>
        <c:dLbls>
          <c:showLegendKey val="0"/>
          <c:showVal val="0"/>
          <c:showCatName val="0"/>
          <c:showSerName val="0"/>
          <c:showPercent val="0"/>
          <c:showBubbleSize val="0"/>
        </c:dLbls>
        <c:marker val="1"/>
        <c:smooth val="0"/>
        <c:axId val="184367360"/>
        <c:axId val="184369536"/>
      </c:lineChart>
      <c:dateAx>
        <c:axId val="184367360"/>
        <c:scaling>
          <c:orientation val="minMax"/>
        </c:scaling>
        <c:delete val="1"/>
        <c:axPos val="b"/>
        <c:numFmt formatCode="ge" sourceLinked="1"/>
        <c:majorTickMark val="none"/>
        <c:minorTickMark val="none"/>
        <c:tickLblPos val="none"/>
        <c:crossAx val="184369536"/>
        <c:crosses val="autoZero"/>
        <c:auto val="1"/>
        <c:lblOffset val="100"/>
        <c:baseTimeUnit val="years"/>
      </c:dateAx>
      <c:valAx>
        <c:axId val="1843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3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84.7</c:v>
                </c:pt>
                <c:pt idx="1">
                  <c:v>84.4</c:v>
                </c:pt>
                <c:pt idx="2">
                  <c:v>85.3</c:v>
                </c:pt>
                <c:pt idx="3">
                  <c:v>85.1</c:v>
                </c:pt>
                <c:pt idx="4">
                  <c:v>91.3</c:v>
                </c:pt>
              </c:numCache>
            </c:numRef>
          </c:val>
          <c:extLst xmlns:c16r2="http://schemas.microsoft.com/office/drawing/2015/06/chart">
            <c:ext xmlns:c16="http://schemas.microsoft.com/office/drawing/2014/chart" uri="{C3380CC4-5D6E-409C-BE32-E72D297353CC}">
              <c16:uniqueId val="{00000000-5CD9-4003-A062-A792124B6DD4}"/>
            </c:ext>
          </c:extLst>
        </c:ser>
        <c:dLbls>
          <c:showLegendKey val="0"/>
          <c:showVal val="0"/>
          <c:showCatName val="0"/>
          <c:showSerName val="0"/>
          <c:showPercent val="0"/>
          <c:showBubbleSize val="0"/>
        </c:dLbls>
        <c:gapWidth val="150"/>
        <c:axId val="184403840"/>
        <c:axId val="18441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5CD9-4003-A062-A792124B6DD4}"/>
            </c:ext>
          </c:extLst>
        </c:ser>
        <c:dLbls>
          <c:showLegendKey val="0"/>
          <c:showVal val="0"/>
          <c:showCatName val="0"/>
          <c:showSerName val="0"/>
          <c:showPercent val="0"/>
          <c:showBubbleSize val="0"/>
        </c:dLbls>
        <c:marker val="1"/>
        <c:smooth val="0"/>
        <c:axId val="184403840"/>
        <c:axId val="184410112"/>
      </c:lineChart>
      <c:dateAx>
        <c:axId val="184403840"/>
        <c:scaling>
          <c:orientation val="minMax"/>
        </c:scaling>
        <c:delete val="1"/>
        <c:axPos val="b"/>
        <c:numFmt formatCode="ge" sourceLinked="1"/>
        <c:majorTickMark val="none"/>
        <c:minorTickMark val="none"/>
        <c:tickLblPos val="none"/>
        <c:crossAx val="184410112"/>
        <c:crosses val="autoZero"/>
        <c:auto val="1"/>
        <c:lblOffset val="100"/>
        <c:baseTimeUnit val="years"/>
      </c:dateAx>
      <c:valAx>
        <c:axId val="18441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40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87.8</c:v>
                </c:pt>
                <c:pt idx="1">
                  <c:v>89.2</c:v>
                </c:pt>
                <c:pt idx="2">
                  <c:v>89.9</c:v>
                </c:pt>
                <c:pt idx="3">
                  <c:v>88.4</c:v>
                </c:pt>
                <c:pt idx="4">
                  <c:v>94.8</c:v>
                </c:pt>
              </c:numCache>
            </c:numRef>
          </c:val>
          <c:extLst xmlns:c16r2="http://schemas.microsoft.com/office/drawing/2015/06/chart">
            <c:ext xmlns:c16="http://schemas.microsoft.com/office/drawing/2014/chart" uri="{C3380CC4-5D6E-409C-BE32-E72D297353CC}">
              <c16:uniqueId val="{00000000-FF76-4D6E-918B-C8BB7DAAE302}"/>
            </c:ext>
          </c:extLst>
        </c:ser>
        <c:dLbls>
          <c:showLegendKey val="0"/>
          <c:showVal val="0"/>
          <c:showCatName val="0"/>
          <c:showSerName val="0"/>
          <c:showPercent val="0"/>
          <c:showBubbleSize val="0"/>
        </c:dLbls>
        <c:gapWidth val="150"/>
        <c:axId val="184133120"/>
        <c:axId val="1841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FF76-4D6E-918B-C8BB7DAAE302}"/>
            </c:ext>
          </c:extLst>
        </c:ser>
        <c:dLbls>
          <c:showLegendKey val="0"/>
          <c:showVal val="0"/>
          <c:showCatName val="0"/>
          <c:showSerName val="0"/>
          <c:showPercent val="0"/>
          <c:showBubbleSize val="0"/>
        </c:dLbls>
        <c:marker val="1"/>
        <c:smooth val="0"/>
        <c:axId val="184133120"/>
        <c:axId val="184135040"/>
      </c:lineChart>
      <c:dateAx>
        <c:axId val="184133120"/>
        <c:scaling>
          <c:orientation val="minMax"/>
        </c:scaling>
        <c:delete val="1"/>
        <c:axPos val="b"/>
        <c:numFmt formatCode="ge" sourceLinked="1"/>
        <c:majorTickMark val="none"/>
        <c:minorTickMark val="none"/>
        <c:tickLblPos val="none"/>
        <c:crossAx val="184135040"/>
        <c:crosses val="autoZero"/>
        <c:auto val="1"/>
        <c:lblOffset val="100"/>
        <c:baseTimeUnit val="years"/>
      </c:dateAx>
      <c:valAx>
        <c:axId val="18413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413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29.5</c:v>
                </c:pt>
                <c:pt idx="1">
                  <c:v>20.100000000000001</c:v>
                </c:pt>
                <c:pt idx="2">
                  <c:v>27.7</c:v>
                </c:pt>
                <c:pt idx="3">
                  <c:v>35.299999999999997</c:v>
                </c:pt>
                <c:pt idx="4">
                  <c:v>40.5</c:v>
                </c:pt>
              </c:numCache>
            </c:numRef>
          </c:val>
          <c:extLst xmlns:c16r2="http://schemas.microsoft.com/office/drawing/2015/06/chart">
            <c:ext xmlns:c16="http://schemas.microsoft.com/office/drawing/2014/chart" uri="{C3380CC4-5D6E-409C-BE32-E72D297353CC}">
              <c16:uniqueId val="{00000000-710E-470D-9A7D-0F7646580145}"/>
            </c:ext>
          </c:extLst>
        </c:ser>
        <c:dLbls>
          <c:showLegendKey val="0"/>
          <c:showVal val="0"/>
          <c:showCatName val="0"/>
          <c:showSerName val="0"/>
          <c:showPercent val="0"/>
          <c:showBubbleSize val="0"/>
        </c:dLbls>
        <c:gapWidth val="150"/>
        <c:axId val="184171136"/>
        <c:axId val="1841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710E-470D-9A7D-0F7646580145}"/>
            </c:ext>
          </c:extLst>
        </c:ser>
        <c:dLbls>
          <c:showLegendKey val="0"/>
          <c:showVal val="0"/>
          <c:showCatName val="0"/>
          <c:showSerName val="0"/>
          <c:showPercent val="0"/>
          <c:showBubbleSize val="0"/>
        </c:dLbls>
        <c:marker val="1"/>
        <c:smooth val="0"/>
        <c:axId val="184171136"/>
        <c:axId val="184185600"/>
      </c:lineChart>
      <c:dateAx>
        <c:axId val="184171136"/>
        <c:scaling>
          <c:orientation val="minMax"/>
        </c:scaling>
        <c:delete val="1"/>
        <c:axPos val="b"/>
        <c:numFmt formatCode="ge" sourceLinked="1"/>
        <c:majorTickMark val="none"/>
        <c:minorTickMark val="none"/>
        <c:tickLblPos val="none"/>
        <c:crossAx val="184185600"/>
        <c:crosses val="autoZero"/>
        <c:auto val="1"/>
        <c:lblOffset val="100"/>
        <c:baseTimeUnit val="years"/>
      </c:dateAx>
      <c:valAx>
        <c:axId val="18418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17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46.7</c:v>
                </c:pt>
                <c:pt idx="1">
                  <c:v>42.7</c:v>
                </c:pt>
                <c:pt idx="2">
                  <c:v>57.8</c:v>
                </c:pt>
                <c:pt idx="3">
                  <c:v>72.400000000000006</c:v>
                </c:pt>
                <c:pt idx="4">
                  <c:v>79.2</c:v>
                </c:pt>
              </c:numCache>
            </c:numRef>
          </c:val>
          <c:extLst xmlns:c16r2="http://schemas.microsoft.com/office/drawing/2015/06/chart">
            <c:ext xmlns:c16="http://schemas.microsoft.com/office/drawing/2014/chart" uri="{C3380CC4-5D6E-409C-BE32-E72D297353CC}">
              <c16:uniqueId val="{00000000-3267-4629-B467-BE52FC72B5A3}"/>
            </c:ext>
          </c:extLst>
        </c:ser>
        <c:dLbls>
          <c:showLegendKey val="0"/>
          <c:showVal val="0"/>
          <c:showCatName val="0"/>
          <c:showSerName val="0"/>
          <c:showPercent val="0"/>
          <c:showBubbleSize val="0"/>
        </c:dLbls>
        <c:gapWidth val="150"/>
        <c:axId val="184216192"/>
        <c:axId val="18421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3267-4629-B467-BE52FC72B5A3}"/>
            </c:ext>
          </c:extLst>
        </c:ser>
        <c:dLbls>
          <c:showLegendKey val="0"/>
          <c:showVal val="0"/>
          <c:showCatName val="0"/>
          <c:showSerName val="0"/>
          <c:showPercent val="0"/>
          <c:showBubbleSize val="0"/>
        </c:dLbls>
        <c:marker val="1"/>
        <c:smooth val="0"/>
        <c:axId val="184216192"/>
        <c:axId val="184218368"/>
      </c:lineChart>
      <c:dateAx>
        <c:axId val="184216192"/>
        <c:scaling>
          <c:orientation val="minMax"/>
        </c:scaling>
        <c:delete val="1"/>
        <c:axPos val="b"/>
        <c:numFmt formatCode="ge" sourceLinked="1"/>
        <c:majorTickMark val="none"/>
        <c:minorTickMark val="none"/>
        <c:tickLblPos val="none"/>
        <c:crossAx val="184218368"/>
        <c:crosses val="autoZero"/>
        <c:auto val="1"/>
        <c:lblOffset val="100"/>
        <c:baseTimeUnit val="years"/>
      </c:dateAx>
      <c:valAx>
        <c:axId val="18421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21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45161267</c:v>
                </c:pt>
                <c:pt idx="1">
                  <c:v>32644193</c:v>
                </c:pt>
                <c:pt idx="2">
                  <c:v>32831453</c:v>
                </c:pt>
                <c:pt idx="3">
                  <c:v>33005427</c:v>
                </c:pt>
                <c:pt idx="4">
                  <c:v>33301813</c:v>
                </c:pt>
              </c:numCache>
            </c:numRef>
          </c:val>
          <c:extLst xmlns:c16r2="http://schemas.microsoft.com/office/drawing/2015/06/chart">
            <c:ext xmlns:c16="http://schemas.microsoft.com/office/drawing/2014/chart" uri="{C3380CC4-5D6E-409C-BE32-E72D297353CC}">
              <c16:uniqueId val="{00000000-BDC0-44CC-96C3-36D4166B070D}"/>
            </c:ext>
          </c:extLst>
        </c:ser>
        <c:dLbls>
          <c:showLegendKey val="0"/>
          <c:showVal val="0"/>
          <c:showCatName val="0"/>
          <c:showSerName val="0"/>
          <c:showPercent val="0"/>
          <c:showBubbleSize val="0"/>
        </c:dLbls>
        <c:gapWidth val="150"/>
        <c:axId val="184264960"/>
        <c:axId val="1842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BDC0-44CC-96C3-36D4166B070D}"/>
            </c:ext>
          </c:extLst>
        </c:ser>
        <c:dLbls>
          <c:showLegendKey val="0"/>
          <c:showVal val="0"/>
          <c:showCatName val="0"/>
          <c:showSerName val="0"/>
          <c:showPercent val="0"/>
          <c:showBubbleSize val="0"/>
        </c:dLbls>
        <c:marker val="1"/>
        <c:smooth val="0"/>
        <c:axId val="184264960"/>
        <c:axId val="184279424"/>
      </c:lineChart>
      <c:dateAx>
        <c:axId val="184264960"/>
        <c:scaling>
          <c:orientation val="minMax"/>
        </c:scaling>
        <c:delete val="1"/>
        <c:axPos val="b"/>
        <c:numFmt formatCode="ge" sourceLinked="1"/>
        <c:majorTickMark val="none"/>
        <c:minorTickMark val="none"/>
        <c:tickLblPos val="none"/>
        <c:crossAx val="184279424"/>
        <c:crosses val="autoZero"/>
        <c:auto val="1"/>
        <c:lblOffset val="100"/>
        <c:baseTimeUnit val="years"/>
      </c:dateAx>
      <c:valAx>
        <c:axId val="184279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26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17.2</c:v>
                </c:pt>
                <c:pt idx="1">
                  <c:v>17.8</c:v>
                </c:pt>
                <c:pt idx="2">
                  <c:v>20.3</c:v>
                </c:pt>
                <c:pt idx="3">
                  <c:v>22.4</c:v>
                </c:pt>
                <c:pt idx="4">
                  <c:v>20.8</c:v>
                </c:pt>
              </c:numCache>
            </c:numRef>
          </c:val>
          <c:extLst xmlns:c16r2="http://schemas.microsoft.com/office/drawing/2015/06/chart">
            <c:ext xmlns:c16="http://schemas.microsoft.com/office/drawing/2014/chart" uri="{C3380CC4-5D6E-409C-BE32-E72D297353CC}">
              <c16:uniqueId val="{00000000-25CD-46E1-BFB8-26A03B14A733}"/>
            </c:ext>
          </c:extLst>
        </c:ser>
        <c:dLbls>
          <c:showLegendKey val="0"/>
          <c:showVal val="0"/>
          <c:showCatName val="0"/>
          <c:showSerName val="0"/>
          <c:showPercent val="0"/>
          <c:showBubbleSize val="0"/>
        </c:dLbls>
        <c:gapWidth val="150"/>
        <c:axId val="184516608"/>
        <c:axId val="18451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25CD-46E1-BFB8-26A03B14A733}"/>
            </c:ext>
          </c:extLst>
        </c:ser>
        <c:dLbls>
          <c:showLegendKey val="0"/>
          <c:showVal val="0"/>
          <c:showCatName val="0"/>
          <c:showSerName val="0"/>
          <c:showPercent val="0"/>
          <c:showBubbleSize val="0"/>
        </c:dLbls>
        <c:marker val="1"/>
        <c:smooth val="0"/>
        <c:axId val="184516608"/>
        <c:axId val="184518528"/>
      </c:lineChart>
      <c:dateAx>
        <c:axId val="184516608"/>
        <c:scaling>
          <c:orientation val="minMax"/>
        </c:scaling>
        <c:delete val="1"/>
        <c:axPos val="b"/>
        <c:numFmt formatCode="ge" sourceLinked="1"/>
        <c:majorTickMark val="none"/>
        <c:minorTickMark val="none"/>
        <c:tickLblPos val="none"/>
        <c:crossAx val="184518528"/>
        <c:crosses val="autoZero"/>
        <c:auto val="1"/>
        <c:lblOffset val="100"/>
        <c:baseTimeUnit val="years"/>
      </c:dateAx>
      <c:valAx>
        <c:axId val="18451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51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57.6</c:v>
                </c:pt>
                <c:pt idx="1">
                  <c:v>62</c:v>
                </c:pt>
                <c:pt idx="2">
                  <c:v>60</c:v>
                </c:pt>
                <c:pt idx="3">
                  <c:v>60</c:v>
                </c:pt>
                <c:pt idx="4">
                  <c:v>59.7</c:v>
                </c:pt>
              </c:numCache>
            </c:numRef>
          </c:val>
          <c:extLst xmlns:c16r2="http://schemas.microsoft.com/office/drawing/2015/06/chart">
            <c:ext xmlns:c16="http://schemas.microsoft.com/office/drawing/2014/chart" uri="{C3380CC4-5D6E-409C-BE32-E72D297353CC}">
              <c16:uniqueId val="{00000000-60D2-47CE-ABE2-8EEA5DE6B5FB}"/>
            </c:ext>
          </c:extLst>
        </c:ser>
        <c:dLbls>
          <c:showLegendKey val="0"/>
          <c:showVal val="0"/>
          <c:showCatName val="0"/>
          <c:showSerName val="0"/>
          <c:showPercent val="0"/>
          <c:showBubbleSize val="0"/>
        </c:dLbls>
        <c:gapWidth val="150"/>
        <c:axId val="184814976"/>
        <c:axId val="18482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60D2-47CE-ABE2-8EEA5DE6B5FB}"/>
            </c:ext>
          </c:extLst>
        </c:ser>
        <c:dLbls>
          <c:showLegendKey val="0"/>
          <c:showVal val="0"/>
          <c:showCatName val="0"/>
          <c:showSerName val="0"/>
          <c:showPercent val="0"/>
          <c:showBubbleSize val="0"/>
        </c:dLbls>
        <c:marker val="1"/>
        <c:smooth val="0"/>
        <c:axId val="184814976"/>
        <c:axId val="184821248"/>
      </c:lineChart>
      <c:dateAx>
        <c:axId val="184814976"/>
        <c:scaling>
          <c:orientation val="minMax"/>
        </c:scaling>
        <c:delete val="1"/>
        <c:axPos val="b"/>
        <c:numFmt formatCode="ge" sourceLinked="1"/>
        <c:majorTickMark val="none"/>
        <c:minorTickMark val="none"/>
        <c:tickLblPos val="none"/>
        <c:crossAx val="184821248"/>
        <c:crosses val="autoZero"/>
        <c:auto val="1"/>
        <c:lblOffset val="100"/>
        <c:baseTimeUnit val="years"/>
      </c:dateAx>
      <c:valAx>
        <c:axId val="18482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8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M1" zoomScaleNormal="100" zoomScaleSheetLayoutView="70" workbookViewId="0">
      <selection activeCell="NJ6" sqref="NJ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row>
    <row r="3" spans="1:388"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row>
    <row r="4" spans="1:388"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9" t="str">
        <f>データ!H6</f>
        <v>和歌山県海南市　海南医療センター</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3"/>
      <c r="NJ7" s="6" t="s">
        <v>9</v>
      </c>
      <c r="NK7" s="7"/>
      <c r="NL7" s="7"/>
      <c r="NM7" s="7"/>
      <c r="NN7" s="7"/>
      <c r="NO7" s="7"/>
      <c r="NP7" s="7"/>
      <c r="NQ7" s="7"/>
      <c r="NR7" s="7"/>
      <c r="NS7" s="7"/>
      <c r="NT7" s="7"/>
      <c r="NU7" s="7"/>
      <c r="NV7" s="7"/>
      <c r="NW7" s="8"/>
      <c r="NX7" s="3"/>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26" t="str">
        <f>データ!O7</f>
        <v>自治体職員</v>
      </c>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8"/>
      <c r="ID8" s="119">
        <f>データ!Y6</f>
        <v>150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36" t="s">
        <v>10</v>
      </c>
      <c r="NK8" s="137"/>
      <c r="NL8" s="9" t="s">
        <v>11</v>
      </c>
      <c r="NM8" s="10"/>
      <c r="NN8" s="10"/>
      <c r="NO8" s="10"/>
      <c r="NP8" s="10"/>
      <c r="NQ8" s="10"/>
      <c r="NR8" s="10"/>
      <c r="NS8" s="10"/>
      <c r="NT8" s="10"/>
      <c r="NU8" s="10"/>
      <c r="NV8" s="10"/>
      <c r="NW8" s="11"/>
      <c r="NX8" s="3"/>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3"/>
      <c r="NJ9" s="134" t="s">
        <v>20</v>
      </c>
      <c r="NK9" s="135"/>
      <c r="NL9" s="12" t="s">
        <v>21</v>
      </c>
      <c r="NM9" s="13"/>
      <c r="NN9" s="13"/>
      <c r="NO9" s="13"/>
      <c r="NP9" s="13"/>
      <c r="NQ9" s="13"/>
      <c r="NR9" s="13"/>
      <c r="NS9" s="13"/>
      <c r="NT9" s="13"/>
      <c r="NU9" s="14"/>
      <c r="NV9" s="14"/>
      <c r="NW9" s="15"/>
      <c r="NX9" s="3"/>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14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150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6" t="s">
        <v>23</v>
      </c>
      <c r="NM10" s="17"/>
      <c r="NN10" s="17"/>
      <c r="NO10" s="17"/>
      <c r="NP10" s="17"/>
      <c r="NQ10" s="17"/>
      <c r="NR10" s="17"/>
      <c r="NS10" s="17"/>
      <c r="NT10" s="17"/>
      <c r="NU10" s="17"/>
      <c r="NV10" s="17"/>
      <c r="NW10" s="18"/>
      <c r="NX10" s="3"/>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19"/>
      <c r="NJ11" s="3"/>
      <c r="NK11" s="3"/>
      <c r="NL11" s="3"/>
      <c r="NM11" s="3"/>
      <c r="NN11" s="3"/>
      <c r="NO11" s="3"/>
      <c r="NP11" s="3"/>
      <c r="NQ11" s="3"/>
      <c r="NR11" s="3"/>
      <c r="NS11" s="3"/>
      <c r="NT11" s="3"/>
      <c r="NU11" s="3"/>
      <c r="NV11" s="3"/>
      <c r="NW11" s="3"/>
      <c r="NX11" s="3"/>
    </row>
    <row r="12" spans="1:388" ht="18.75" customHeight="1">
      <c r="A12" s="2"/>
      <c r="B12" s="119">
        <f>データ!U6</f>
        <v>51802</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10377</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150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150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19"/>
      <c r="NJ12" s="3"/>
      <c r="NK12" s="3"/>
      <c r="NL12" s="3"/>
      <c r="NM12" s="3"/>
      <c r="NN12" s="3"/>
      <c r="NO12" s="3"/>
      <c r="NP12" s="3"/>
      <c r="NQ12" s="3"/>
      <c r="NR12" s="3"/>
      <c r="NS12" s="3"/>
      <c r="NT12" s="3"/>
      <c r="NU12" s="3"/>
      <c r="NV12" s="3"/>
      <c r="NW12" s="3"/>
      <c r="NX12" s="3"/>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19"/>
      <c r="NJ13" s="20"/>
      <c r="NK13" s="20"/>
      <c r="NL13" s="20"/>
      <c r="NM13" s="20"/>
      <c r="NN13" s="20"/>
      <c r="NO13" s="20"/>
      <c r="NP13" s="20"/>
      <c r="NQ13" s="20"/>
      <c r="NR13" s="20"/>
      <c r="NS13" s="20"/>
      <c r="NT13" s="20"/>
      <c r="NU13" s="20"/>
      <c r="NV13" s="20"/>
      <c r="NW13" s="20"/>
      <c r="NX13" s="20"/>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19"/>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2"/>
      <c r="NK15" s="112"/>
      <c r="NL15" s="112"/>
      <c r="NM15" s="112"/>
      <c r="NN15" s="112"/>
      <c r="NO15" s="112"/>
      <c r="NP15" s="112"/>
      <c r="NQ15" s="112"/>
      <c r="NR15" s="112"/>
      <c r="NS15" s="112"/>
      <c r="NT15" s="112"/>
      <c r="NU15" s="112"/>
      <c r="NV15" s="112"/>
      <c r="NW15" s="112"/>
      <c r="NX15" s="112"/>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3" t="s">
        <v>158</v>
      </c>
      <c r="NK16" s="124"/>
      <c r="NL16" s="124"/>
      <c r="NM16" s="124"/>
      <c r="NN16" s="124"/>
      <c r="NO16" s="124"/>
      <c r="NP16" s="124"/>
      <c r="NQ16" s="124"/>
      <c r="NR16" s="124"/>
      <c r="NS16" s="124"/>
      <c r="NT16" s="124"/>
      <c r="NU16" s="124"/>
      <c r="NV16" s="124"/>
      <c r="NW16" s="124"/>
      <c r="NX16" s="125"/>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t="s">
        <v>35</v>
      </c>
      <c r="NK26" s="111"/>
      <c r="NL26" s="111"/>
      <c r="NM26" s="111"/>
      <c r="NN26" s="111"/>
      <c r="NO26" s="111"/>
      <c r="NP26" s="111"/>
      <c r="NQ26" s="111"/>
      <c r="NR26" s="111"/>
      <c r="NS26" s="111"/>
      <c r="NT26" s="111"/>
      <c r="NU26" s="111"/>
      <c r="NV26" s="111"/>
      <c r="NW26" s="111"/>
      <c r="NX26" s="111"/>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2"/>
      <c r="NK27" s="112"/>
      <c r="NL27" s="112"/>
      <c r="NM27" s="112"/>
      <c r="NN27" s="112"/>
      <c r="NO27" s="112"/>
      <c r="NP27" s="112"/>
      <c r="NQ27" s="112"/>
      <c r="NR27" s="112"/>
      <c r="NS27" s="112"/>
      <c r="NT27" s="112"/>
      <c r="NU27" s="112"/>
      <c r="NV27" s="112"/>
      <c r="NW27" s="112"/>
      <c r="NX27" s="112"/>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t="s">
        <v>160</v>
      </c>
      <c r="NK30" s="114"/>
      <c r="NL30" s="114"/>
      <c r="NM30" s="114"/>
      <c r="NN30" s="114"/>
      <c r="NO30" s="114"/>
      <c r="NP30" s="114"/>
      <c r="NQ30" s="114"/>
      <c r="NR30" s="114"/>
      <c r="NS30" s="114"/>
      <c r="NT30" s="114"/>
      <c r="NU30" s="114"/>
      <c r="NV30" s="114"/>
      <c r="NW30" s="114"/>
      <c r="NX30" s="11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row>
    <row r="32" spans="1:388" ht="13.5" customHeight="1">
      <c r="A32" s="2"/>
      <c r="B32" s="25"/>
      <c r="D32" s="5"/>
      <c r="E32" s="5"/>
      <c r="F32" s="5"/>
      <c r="G32" s="28"/>
      <c r="H32" s="28"/>
      <c r="I32" s="28"/>
      <c r="J32" s="28"/>
      <c r="K32" s="28"/>
      <c r="L32" s="28"/>
      <c r="M32" s="28"/>
      <c r="N32" s="28"/>
      <c r="O32" s="28"/>
      <c r="P32" s="108">
        <f>データ!$B$11</f>
        <v>41275</v>
      </c>
      <c r="Q32" s="109"/>
      <c r="R32" s="109"/>
      <c r="S32" s="109"/>
      <c r="T32" s="109"/>
      <c r="U32" s="109"/>
      <c r="V32" s="109"/>
      <c r="W32" s="109"/>
      <c r="X32" s="109"/>
      <c r="Y32" s="109"/>
      <c r="Z32" s="109"/>
      <c r="AA32" s="109"/>
      <c r="AB32" s="109"/>
      <c r="AC32" s="109"/>
      <c r="AD32" s="110"/>
      <c r="AE32" s="108">
        <f>データ!$C$11</f>
        <v>41640</v>
      </c>
      <c r="AF32" s="109"/>
      <c r="AG32" s="109"/>
      <c r="AH32" s="109"/>
      <c r="AI32" s="109"/>
      <c r="AJ32" s="109"/>
      <c r="AK32" s="109"/>
      <c r="AL32" s="109"/>
      <c r="AM32" s="109"/>
      <c r="AN32" s="109"/>
      <c r="AO32" s="109"/>
      <c r="AP32" s="109"/>
      <c r="AQ32" s="109"/>
      <c r="AR32" s="109"/>
      <c r="AS32" s="110"/>
      <c r="AT32" s="108">
        <f>データ!$D$11</f>
        <v>42005</v>
      </c>
      <c r="AU32" s="109"/>
      <c r="AV32" s="109"/>
      <c r="AW32" s="109"/>
      <c r="AX32" s="109"/>
      <c r="AY32" s="109"/>
      <c r="AZ32" s="109"/>
      <c r="BA32" s="109"/>
      <c r="BB32" s="109"/>
      <c r="BC32" s="109"/>
      <c r="BD32" s="109"/>
      <c r="BE32" s="109"/>
      <c r="BF32" s="109"/>
      <c r="BG32" s="109"/>
      <c r="BH32" s="110"/>
      <c r="BI32" s="108">
        <f>データ!$E$11</f>
        <v>42370</v>
      </c>
      <c r="BJ32" s="109"/>
      <c r="BK32" s="109"/>
      <c r="BL32" s="109"/>
      <c r="BM32" s="109"/>
      <c r="BN32" s="109"/>
      <c r="BO32" s="109"/>
      <c r="BP32" s="109"/>
      <c r="BQ32" s="109"/>
      <c r="BR32" s="109"/>
      <c r="BS32" s="109"/>
      <c r="BT32" s="109"/>
      <c r="BU32" s="109"/>
      <c r="BV32" s="109"/>
      <c r="BW32" s="110"/>
      <c r="BX32" s="108">
        <f>データ!$F$11</f>
        <v>42736</v>
      </c>
      <c r="BY32" s="109"/>
      <c r="BZ32" s="109"/>
      <c r="CA32" s="109"/>
      <c r="CB32" s="109"/>
      <c r="CC32" s="109"/>
      <c r="CD32" s="109"/>
      <c r="CE32" s="109"/>
      <c r="CF32" s="109"/>
      <c r="CG32" s="109"/>
      <c r="CH32" s="109"/>
      <c r="CI32" s="109"/>
      <c r="CJ32" s="109"/>
      <c r="CK32" s="109"/>
      <c r="CL32" s="110"/>
      <c r="CO32" s="5"/>
      <c r="CP32" s="5"/>
      <c r="CQ32" s="5"/>
      <c r="CR32" s="5"/>
      <c r="CS32" s="5"/>
      <c r="CT32" s="5"/>
      <c r="CU32" s="28"/>
      <c r="CV32" s="28"/>
      <c r="CW32" s="28"/>
      <c r="CX32" s="28"/>
      <c r="CY32" s="28"/>
      <c r="CZ32" s="28"/>
      <c r="DA32" s="28"/>
      <c r="DB32" s="28"/>
      <c r="DC32" s="28"/>
      <c r="DD32" s="108">
        <f>データ!$B$11</f>
        <v>41275</v>
      </c>
      <c r="DE32" s="109"/>
      <c r="DF32" s="109"/>
      <c r="DG32" s="109"/>
      <c r="DH32" s="109"/>
      <c r="DI32" s="109"/>
      <c r="DJ32" s="109"/>
      <c r="DK32" s="109"/>
      <c r="DL32" s="109"/>
      <c r="DM32" s="109"/>
      <c r="DN32" s="109"/>
      <c r="DO32" s="109"/>
      <c r="DP32" s="109"/>
      <c r="DQ32" s="109"/>
      <c r="DR32" s="110"/>
      <c r="DS32" s="108">
        <f>データ!$C$11</f>
        <v>41640</v>
      </c>
      <c r="DT32" s="109"/>
      <c r="DU32" s="109"/>
      <c r="DV32" s="109"/>
      <c r="DW32" s="109"/>
      <c r="DX32" s="109"/>
      <c r="DY32" s="109"/>
      <c r="DZ32" s="109"/>
      <c r="EA32" s="109"/>
      <c r="EB32" s="109"/>
      <c r="EC32" s="109"/>
      <c r="ED32" s="109"/>
      <c r="EE32" s="109"/>
      <c r="EF32" s="109"/>
      <c r="EG32" s="110"/>
      <c r="EH32" s="108">
        <f>データ!$D$11</f>
        <v>42005</v>
      </c>
      <c r="EI32" s="109"/>
      <c r="EJ32" s="109"/>
      <c r="EK32" s="109"/>
      <c r="EL32" s="109"/>
      <c r="EM32" s="109"/>
      <c r="EN32" s="109"/>
      <c r="EO32" s="109"/>
      <c r="EP32" s="109"/>
      <c r="EQ32" s="109"/>
      <c r="ER32" s="109"/>
      <c r="ES32" s="109"/>
      <c r="ET32" s="109"/>
      <c r="EU32" s="109"/>
      <c r="EV32" s="110"/>
      <c r="EW32" s="108">
        <f>データ!$E$11</f>
        <v>42370</v>
      </c>
      <c r="EX32" s="109"/>
      <c r="EY32" s="109"/>
      <c r="EZ32" s="109"/>
      <c r="FA32" s="109"/>
      <c r="FB32" s="109"/>
      <c r="FC32" s="109"/>
      <c r="FD32" s="109"/>
      <c r="FE32" s="109"/>
      <c r="FF32" s="109"/>
      <c r="FG32" s="109"/>
      <c r="FH32" s="109"/>
      <c r="FI32" s="109"/>
      <c r="FJ32" s="109"/>
      <c r="FK32" s="110"/>
      <c r="FL32" s="108">
        <f>データ!$F$11</f>
        <v>42736</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28"/>
      <c r="GJ32" s="28"/>
      <c r="GK32" s="28"/>
      <c r="GL32" s="28"/>
      <c r="GM32" s="28"/>
      <c r="GN32" s="28"/>
      <c r="GO32" s="28"/>
      <c r="GP32" s="28"/>
      <c r="GQ32" s="28"/>
      <c r="GR32" s="108">
        <f>データ!$B$11</f>
        <v>41275</v>
      </c>
      <c r="GS32" s="109"/>
      <c r="GT32" s="109"/>
      <c r="GU32" s="109"/>
      <c r="GV32" s="109"/>
      <c r="GW32" s="109"/>
      <c r="GX32" s="109"/>
      <c r="GY32" s="109"/>
      <c r="GZ32" s="109"/>
      <c r="HA32" s="109"/>
      <c r="HB32" s="109"/>
      <c r="HC32" s="109"/>
      <c r="HD32" s="109"/>
      <c r="HE32" s="109"/>
      <c r="HF32" s="110"/>
      <c r="HG32" s="108">
        <f>データ!$C$11</f>
        <v>41640</v>
      </c>
      <c r="HH32" s="109"/>
      <c r="HI32" s="109"/>
      <c r="HJ32" s="109"/>
      <c r="HK32" s="109"/>
      <c r="HL32" s="109"/>
      <c r="HM32" s="109"/>
      <c r="HN32" s="109"/>
      <c r="HO32" s="109"/>
      <c r="HP32" s="109"/>
      <c r="HQ32" s="109"/>
      <c r="HR32" s="109"/>
      <c r="HS32" s="109"/>
      <c r="HT32" s="109"/>
      <c r="HU32" s="110"/>
      <c r="HV32" s="108">
        <f>データ!$D$11</f>
        <v>42005</v>
      </c>
      <c r="HW32" s="109"/>
      <c r="HX32" s="109"/>
      <c r="HY32" s="109"/>
      <c r="HZ32" s="109"/>
      <c r="IA32" s="109"/>
      <c r="IB32" s="109"/>
      <c r="IC32" s="109"/>
      <c r="ID32" s="109"/>
      <c r="IE32" s="109"/>
      <c r="IF32" s="109"/>
      <c r="IG32" s="109"/>
      <c r="IH32" s="109"/>
      <c r="II32" s="109"/>
      <c r="IJ32" s="110"/>
      <c r="IK32" s="108">
        <f>データ!$E$11</f>
        <v>42370</v>
      </c>
      <c r="IL32" s="109"/>
      <c r="IM32" s="109"/>
      <c r="IN32" s="109"/>
      <c r="IO32" s="109"/>
      <c r="IP32" s="109"/>
      <c r="IQ32" s="109"/>
      <c r="IR32" s="109"/>
      <c r="IS32" s="109"/>
      <c r="IT32" s="109"/>
      <c r="IU32" s="109"/>
      <c r="IV32" s="109"/>
      <c r="IW32" s="109"/>
      <c r="IX32" s="109"/>
      <c r="IY32" s="110"/>
      <c r="IZ32" s="108">
        <f>データ!$F$11</f>
        <v>42736</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28"/>
      <c r="JX32" s="28"/>
      <c r="JY32" s="28"/>
      <c r="JZ32" s="28"/>
      <c r="KA32" s="28"/>
      <c r="KB32" s="28"/>
      <c r="KC32" s="28"/>
      <c r="KD32" s="28"/>
      <c r="KE32" s="28"/>
      <c r="KF32" s="108">
        <f>データ!$B$11</f>
        <v>41275</v>
      </c>
      <c r="KG32" s="109"/>
      <c r="KH32" s="109"/>
      <c r="KI32" s="109"/>
      <c r="KJ32" s="109"/>
      <c r="KK32" s="109"/>
      <c r="KL32" s="109"/>
      <c r="KM32" s="109"/>
      <c r="KN32" s="109"/>
      <c r="KO32" s="109"/>
      <c r="KP32" s="109"/>
      <c r="KQ32" s="109"/>
      <c r="KR32" s="109"/>
      <c r="KS32" s="109"/>
      <c r="KT32" s="110"/>
      <c r="KU32" s="108">
        <f>データ!$C$11</f>
        <v>41640</v>
      </c>
      <c r="KV32" s="109"/>
      <c r="KW32" s="109"/>
      <c r="KX32" s="109"/>
      <c r="KY32" s="109"/>
      <c r="KZ32" s="109"/>
      <c r="LA32" s="109"/>
      <c r="LB32" s="109"/>
      <c r="LC32" s="109"/>
      <c r="LD32" s="109"/>
      <c r="LE32" s="109"/>
      <c r="LF32" s="109"/>
      <c r="LG32" s="109"/>
      <c r="LH32" s="109"/>
      <c r="LI32" s="110"/>
      <c r="LJ32" s="108">
        <f>データ!$D$11</f>
        <v>42005</v>
      </c>
      <c r="LK32" s="109"/>
      <c r="LL32" s="109"/>
      <c r="LM32" s="109"/>
      <c r="LN32" s="109"/>
      <c r="LO32" s="109"/>
      <c r="LP32" s="109"/>
      <c r="LQ32" s="109"/>
      <c r="LR32" s="109"/>
      <c r="LS32" s="109"/>
      <c r="LT32" s="109"/>
      <c r="LU32" s="109"/>
      <c r="LV32" s="109"/>
      <c r="LW32" s="109"/>
      <c r="LX32" s="110"/>
      <c r="LY32" s="108">
        <f>データ!$E$11</f>
        <v>42370</v>
      </c>
      <c r="LZ32" s="109"/>
      <c r="MA32" s="109"/>
      <c r="MB32" s="109"/>
      <c r="MC32" s="109"/>
      <c r="MD32" s="109"/>
      <c r="ME32" s="109"/>
      <c r="MF32" s="109"/>
      <c r="MG32" s="109"/>
      <c r="MH32" s="109"/>
      <c r="MI32" s="109"/>
      <c r="MJ32" s="109"/>
      <c r="MK32" s="109"/>
      <c r="ML32" s="109"/>
      <c r="MM32" s="110"/>
      <c r="MN32" s="108">
        <f>データ!$F$11</f>
        <v>42736</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row>
    <row r="33" spans="1:388" ht="13.5" customHeight="1">
      <c r="A33" s="2"/>
      <c r="B33" s="25"/>
      <c r="D33" s="5"/>
      <c r="E33" s="5"/>
      <c r="F33" s="5"/>
      <c r="G33" s="98" t="s">
        <v>37</v>
      </c>
      <c r="H33" s="98"/>
      <c r="I33" s="98"/>
      <c r="J33" s="98"/>
      <c r="K33" s="98"/>
      <c r="L33" s="98"/>
      <c r="M33" s="98"/>
      <c r="N33" s="98"/>
      <c r="O33" s="98"/>
      <c r="P33" s="99">
        <f>データ!AH7</f>
        <v>87.8</v>
      </c>
      <c r="Q33" s="100"/>
      <c r="R33" s="100"/>
      <c r="S33" s="100"/>
      <c r="T33" s="100"/>
      <c r="U33" s="100"/>
      <c r="V33" s="100"/>
      <c r="W33" s="100"/>
      <c r="X33" s="100"/>
      <c r="Y33" s="100"/>
      <c r="Z33" s="100"/>
      <c r="AA33" s="100"/>
      <c r="AB33" s="100"/>
      <c r="AC33" s="100"/>
      <c r="AD33" s="101"/>
      <c r="AE33" s="99">
        <f>データ!AI7</f>
        <v>89.2</v>
      </c>
      <c r="AF33" s="100"/>
      <c r="AG33" s="100"/>
      <c r="AH33" s="100"/>
      <c r="AI33" s="100"/>
      <c r="AJ33" s="100"/>
      <c r="AK33" s="100"/>
      <c r="AL33" s="100"/>
      <c r="AM33" s="100"/>
      <c r="AN33" s="100"/>
      <c r="AO33" s="100"/>
      <c r="AP33" s="100"/>
      <c r="AQ33" s="100"/>
      <c r="AR33" s="100"/>
      <c r="AS33" s="101"/>
      <c r="AT33" s="99">
        <f>データ!AJ7</f>
        <v>89.9</v>
      </c>
      <c r="AU33" s="100"/>
      <c r="AV33" s="100"/>
      <c r="AW33" s="100"/>
      <c r="AX33" s="100"/>
      <c r="AY33" s="100"/>
      <c r="AZ33" s="100"/>
      <c r="BA33" s="100"/>
      <c r="BB33" s="100"/>
      <c r="BC33" s="100"/>
      <c r="BD33" s="100"/>
      <c r="BE33" s="100"/>
      <c r="BF33" s="100"/>
      <c r="BG33" s="100"/>
      <c r="BH33" s="101"/>
      <c r="BI33" s="99">
        <f>データ!AK7</f>
        <v>88.4</v>
      </c>
      <c r="BJ33" s="100"/>
      <c r="BK33" s="100"/>
      <c r="BL33" s="100"/>
      <c r="BM33" s="100"/>
      <c r="BN33" s="100"/>
      <c r="BO33" s="100"/>
      <c r="BP33" s="100"/>
      <c r="BQ33" s="100"/>
      <c r="BR33" s="100"/>
      <c r="BS33" s="100"/>
      <c r="BT33" s="100"/>
      <c r="BU33" s="100"/>
      <c r="BV33" s="100"/>
      <c r="BW33" s="101"/>
      <c r="BX33" s="99">
        <f>データ!AL7</f>
        <v>94.8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84.7</v>
      </c>
      <c r="DE33" s="100"/>
      <c r="DF33" s="100"/>
      <c r="DG33" s="100"/>
      <c r="DH33" s="100"/>
      <c r="DI33" s="100"/>
      <c r="DJ33" s="100"/>
      <c r="DK33" s="100"/>
      <c r="DL33" s="100"/>
      <c r="DM33" s="100"/>
      <c r="DN33" s="100"/>
      <c r="DO33" s="100"/>
      <c r="DP33" s="100"/>
      <c r="DQ33" s="100"/>
      <c r="DR33" s="101"/>
      <c r="DS33" s="99">
        <f>データ!AT7</f>
        <v>84.4</v>
      </c>
      <c r="DT33" s="100"/>
      <c r="DU33" s="100"/>
      <c r="DV33" s="100"/>
      <c r="DW33" s="100"/>
      <c r="DX33" s="100"/>
      <c r="DY33" s="100"/>
      <c r="DZ33" s="100"/>
      <c r="EA33" s="100"/>
      <c r="EB33" s="100"/>
      <c r="EC33" s="100"/>
      <c r="ED33" s="100"/>
      <c r="EE33" s="100"/>
      <c r="EF33" s="100"/>
      <c r="EG33" s="101"/>
      <c r="EH33" s="99">
        <f>データ!AU7</f>
        <v>85.3</v>
      </c>
      <c r="EI33" s="100"/>
      <c r="EJ33" s="100"/>
      <c r="EK33" s="100"/>
      <c r="EL33" s="100"/>
      <c r="EM33" s="100"/>
      <c r="EN33" s="100"/>
      <c r="EO33" s="100"/>
      <c r="EP33" s="100"/>
      <c r="EQ33" s="100"/>
      <c r="ER33" s="100"/>
      <c r="ES33" s="100"/>
      <c r="ET33" s="100"/>
      <c r="EU33" s="100"/>
      <c r="EV33" s="101"/>
      <c r="EW33" s="99">
        <f>データ!AV7</f>
        <v>85.1</v>
      </c>
      <c r="EX33" s="100"/>
      <c r="EY33" s="100"/>
      <c r="EZ33" s="100"/>
      <c r="FA33" s="100"/>
      <c r="FB33" s="100"/>
      <c r="FC33" s="100"/>
      <c r="FD33" s="100"/>
      <c r="FE33" s="100"/>
      <c r="FF33" s="100"/>
      <c r="FG33" s="100"/>
      <c r="FH33" s="100"/>
      <c r="FI33" s="100"/>
      <c r="FJ33" s="100"/>
      <c r="FK33" s="101"/>
      <c r="FL33" s="99">
        <f>データ!AW7</f>
        <v>91.3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101.1</v>
      </c>
      <c r="GS33" s="100"/>
      <c r="GT33" s="100"/>
      <c r="GU33" s="100"/>
      <c r="GV33" s="100"/>
      <c r="GW33" s="100"/>
      <c r="GX33" s="100"/>
      <c r="GY33" s="100"/>
      <c r="GZ33" s="100"/>
      <c r="HA33" s="100"/>
      <c r="HB33" s="100"/>
      <c r="HC33" s="100"/>
      <c r="HD33" s="100"/>
      <c r="HE33" s="100"/>
      <c r="HF33" s="101"/>
      <c r="HG33" s="99">
        <f>データ!BE7</f>
        <v>150.4</v>
      </c>
      <c r="HH33" s="100"/>
      <c r="HI33" s="100"/>
      <c r="HJ33" s="100"/>
      <c r="HK33" s="100"/>
      <c r="HL33" s="100"/>
      <c r="HM33" s="100"/>
      <c r="HN33" s="100"/>
      <c r="HO33" s="100"/>
      <c r="HP33" s="100"/>
      <c r="HQ33" s="100"/>
      <c r="HR33" s="100"/>
      <c r="HS33" s="100"/>
      <c r="HT33" s="100"/>
      <c r="HU33" s="101"/>
      <c r="HV33" s="99">
        <f>データ!BF7</f>
        <v>128.9</v>
      </c>
      <c r="HW33" s="100"/>
      <c r="HX33" s="100"/>
      <c r="HY33" s="100"/>
      <c r="HZ33" s="100"/>
      <c r="IA33" s="100"/>
      <c r="IB33" s="100"/>
      <c r="IC33" s="100"/>
      <c r="ID33" s="100"/>
      <c r="IE33" s="100"/>
      <c r="IF33" s="100"/>
      <c r="IG33" s="100"/>
      <c r="IH33" s="100"/>
      <c r="II33" s="100"/>
      <c r="IJ33" s="101"/>
      <c r="IK33" s="99">
        <f>データ!BG7</f>
        <v>136.19999999999999</v>
      </c>
      <c r="IL33" s="100"/>
      <c r="IM33" s="100"/>
      <c r="IN33" s="100"/>
      <c r="IO33" s="100"/>
      <c r="IP33" s="100"/>
      <c r="IQ33" s="100"/>
      <c r="IR33" s="100"/>
      <c r="IS33" s="100"/>
      <c r="IT33" s="100"/>
      <c r="IU33" s="100"/>
      <c r="IV33" s="100"/>
      <c r="IW33" s="100"/>
      <c r="IX33" s="100"/>
      <c r="IY33" s="101"/>
      <c r="IZ33" s="99">
        <f>データ!BH7</f>
        <v>133.30000000000001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74.099999999999994</v>
      </c>
      <c r="KG33" s="100"/>
      <c r="KH33" s="100"/>
      <c r="KI33" s="100"/>
      <c r="KJ33" s="100"/>
      <c r="KK33" s="100"/>
      <c r="KL33" s="100"/>
      <c r="KM33" s="100"/>
      <c r="KN33" s="100"/>
      <c r="KO33" s="100"/>
      <c r="KP33" s="100"/>
      <c r="KQ33" s="100"/>
      <c r="KR33" s="100"/>
      <c r="KS33" s="100"/>
      <c r="KT33" s="101"/>
      <c r="KU33" s="99">
        <f>データ!BP7</f>
        <v>72.7</v>
      </c>
      <c r="KV33" s="100"/>
      <c r="KW33" s="100"/>
      <c r="KX33" s="100"/>
      <c r="KY33" s="100"/>
      <c r="KZ33" s="100"/>
      <c r="LA33" s="100"/>
      <c r="LB33" s="100"/>
      <c r="LC33" s="100"/>
      <c r="LD33" s="100"/>
      <c r="LE33" s="100"/>
      <c r="LF33" s="100"/>
      <c r="LG33" s="100"/>
      <c r="LH33" s="100"/>
      <c r="LI33" s="101"/>
      <c r="LJ33" s="99">
        <f>データ!BQ7</f>
        <v>73.8</v>
      </c>
      <c r="LK33" s="100"/>
      <c r="LL33" s="100"/>
      <c r="LM33" s="100"/>
      <c r="LN33" s="100"/>
      <c r="LO33" s="100"/>
      <c r="LP33" s="100"/>
      <c r="LQ33" s="100"/>
      <c r="LR33" s="100"/>
      <c r="LS33" s="100"/>
      <c r="LT33" s="100"/>
      <c r="LU33" s="100"/>
      <c r="LV33" s="100"/>
      <c r="LW33" s="100"/>
      <c r="LX33" s="101"/>
      <c r="LY33" s="99">
        <f>データ!BR7</f>
        <v>70</v>
      </c>
      <c r="LZ33" s="100"/>
      <c r="MA33" s="100"/>
      <c r="MB33" s="100"/>
      <c r="MC33" s="100"/>
      <c r="MD33" s="100"/>
      <c r="ME33" s="100"/>
      <c r="MF33" s="100"/>
      <c r="MG33" s="100"/>
      <c r="MH33" s="100"/>
      <c r="MI33" s="100"/>
      <c r="MJ33" s="100"/>
      <c r="MK33" s="100"/>
      <c r="ML33" s="100"/>
      <c r="MM33" s="101"/>
      <c r="MN33" s="99">
        <f>データ!BS7</f>
        <v>80.7</v>
      </c>
      <c r="MO33" s="100"/>
      <c r="MP33" s="100"/>
      <c r="MQ33" s="100"/>
      <c r="MR33" s="100"/>
      <c r="MS33" s="100"/>
      <c r="MT33" s="100"/>
      <c r="MU33" s="100"/>
      <c r="MV33" s="100"/>
      <c r="MW33" s="100"/>
      <c r="MX33" s="100"/>
      <c r="MY33" s="100"/>
      <c r="MZ33" s="100"/>
      <c r="NA33" s="100"/>
      <c r="NB33" s="101"/>
      <c r="ND33" s="5"/>
      <c r="NE33" s="5"/>
      <c r="NF33" s="5"/>
      <c r="NG33" s="5"/>
      <c r="NH33" s="27"/>
      <c r="NI33" s="2"/>
      <c r="NJ33" s="113"/>
      <c r="NK33" s="114"/>
      <c r="NL33" s="114"/>
      <c r="NM33" s="114"/>
      <c r="NN33" s="114"/>
      <c r="NO33" s="114"/>
      <c r="NP33" s="114"/>
      <c r="NQ33" s="114"/>
      <c r="NR33" s="114"/>
      <c r="NS33" s="114"/>
      <c r="NT33" s="114"/>
      <c r="NU33" s="114"/>
      <c r="NV33" s="114"/>
      <c r="NW33" s="114"/>
      <c r="NX33" s="115"/>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3"/>
      <c r="NK34" s="114"/>
      <c r="NL34" s="114"/>
      <c r="NM34" s="114"/>
      <c r="NN34" s="114"/>
      <c r="NO34" s="114"/>
      <c r="NP34" s="114"/>
      <c r="NQ34" s="114"/>
      <c r="NR34" s="114"/>
      <c r="NS34" s="114"/>
      <c r="NT34" s="114"/>
      <c r="NU34" s="114"/>
      <c r="NV34" s="114"/>
      <c r="NW34" s="114"/>
      <c r="NX34" s="11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3"/>
      <c r="NK35" s="114"/>
      <c r="NL35" s="114"/>
      <c r="NM35" s="114"/>
      <c r="NN35" s="114"/>
      <c r="NO35" s="114"/>
      <c r="NP35" s="114"/>
      <c r="NQ35" s="114"/>
      <c r="NR35" s="114"/>
      <c r="NS35" s="114"/>
      <c r="NT35" s="114"/>
      <c r="NU35" s="114"/>
      <c r="NV35" s="114"/>
      <c r="NW35" s="114"/>
      <c r="NX35" s="115"/>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3"/>
      <c r="NK36" s="114"/>
      <c r="NL36" s="114"/>
      <c r="NM36" s="114"/>
      <c r="NN36" s="114"/>
      <c r="NO36" s="114"/>
      <c r="NP36" s="114"/>
      <c r="NQ36" s="114"/>
      <c r="NR36" s="114"/>
      <c r="NS36" s="114"/>
      <c r="NT36" s="114"/>
      <c r="NU36" s="114"/>
      <c r="NV36" s="114"/>
      <c r="NW36" s="114"/>
      <c r="NX36" s="115"/>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3"/>
      <c r="NK37" s="114"/>
      <c r="NL37" s="114"/>
      <c r="NM37" s="114"/>
      <c r="NN37" s="114"/>
      <c r="NO37" s="114"/>
      <c r="NP37" s="114"/>
      <c r="NQ37" s="114"/>
      <c r="NR37" s="114"/>
      <c r="NS37" s="114"/>
      <c r="NT37" s="114"/>
      <c r="NU37" s="114"/>
      <c r="NV37" s="114"/>
      <c r="NW37" s="114"/>
      <c r="NX37" s="11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3"/>
      <c r="NK38" s="114"/>
      <c r="NL38" s="114"/>
      <c r="NM38" s="114"/>
      <c r="NN38" s="114"/>
      <c r="NO38" s="114"/>
      <c r="NP38" s="114"/>
      <c r="NQ38" s="114"/>
      <c r="NR38" s="114"/>
      <c r="NS38" s="114"/>
      <c r="NT38" s="114"/>
      <c r="NU38" s="114"/>
      <c r="NV38" s="114"/>
      <c r="NW38" s="114"/>
      <c r="NX38" s="11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c r="NK39" s="114"/>
      <c r="NL39" s="114"/>
      <c r="NM39" s="114"/>
      <c r="NN39" s="114"/>
      <c r="NO39" s="114"/>
      <c r="NP39" s="114"/>
      <c r="NQ39" s="114"/>
      <c r="NR39" s="114"/>
      <c r="NS39" s="114"/>
      <c r="NT39" s="114"/>
      <c r="NU39" s="114"/>
      <c r="NV39" s="114"/>
      <c r="NW39" s="114"/>
      <c r="NX39" s="11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6"/>
      <c r="NK46" s="117"/>
      <c r="NL46" s="117"/>
      <c r="NM46" s="117"/>
      <c r="NN46" s="117"/>
      <c r="NO46" s="117"/>
      <c r="NP46" s="117"/>
      <c r="NQ46" s="117"/>
      <c r="NR46" s="117"/>
      <c r="NS46" s="117"/>
      <c r="NT46" s="117"/>
      <c r="NU46" s="117"/>
      <c r="NV46" s="117"/>
      <c r="NW46" s="117"/>
      <c r="NX46" s="11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159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8">
        <f>データ!$B$11</f>
        <v>41275</v>
      </c>
      <c r="Q54" s="109"/>
      <c r="R54" s="109"/>
      <c r="S54" s="109"/>
      <c r="T54" s="109"/>
      <c r="U54" s="109"/>
      <c r="V54" s="109"/>
      <c r="W54" s="109"/>
      <c r="X54" s="109"/>
      <c r="Y54" s="109"/>
      <c r="Z54" s="109"/>
      <c r="AA54" s="109"/>
      <c r="AB54" s="109"/>
      <c r="AC54" s="109"/>
      <c r="AD54" s="110"/>
      <c r="AE54" s="108">
        <f>データ!$C$11</f>
        <v>41640</v>
      </c>
      <c r="AF54" s="109"/>
      <c r="AG54" s="109"/>
      <c r="AH54" s="109"/>
      <c r="AI54" s="109"/>
      <c r="AJ54" s="109"/>
      <c r="AK54" s="109"/>
      <c r="AL54" s="109"/>
      <c r="AM54" s="109"/>
      <c r="AN54" s="109"/>
      <c r="AO54" s="109"/>
      <c r="AP54" s="109"/>
      <c r="AQ54" s="109"/>
      <c r="AR54" s="109"/>
      <c r="AS54" s="110"/>
      <c r="AT54" s="108">
        <f>データ!$D$11</f>
        <v>42005</v>
      </c>
      <c r="AU54" s="109"/>
      <c r="AV54" s="109"/>
      <c r="AW54" s="109"/>
      <c r="AX54" s="109"/>
      <c r="AY54" s="109"/>
      <c r="AZ54" s="109"/>
      <c r="BA54" s="109"/>
      <c r="BB54" s="109"/>
      <c r="BC54" s="109"/>
      <c r="BD54" s="109"/>
      <c r="BE54" s="109"/>
      <c r="BF54" s="109"/>
      <c r="BG54" s="109"/>
      <c r="BH54" s="110"/>
      <c r="BI54" s="108">
        <f>データ!$E$11</f>
        <v>42370</v>
      </c>
      <c r="BJ54" s="109"/>
      <c r="BK54" s="109"/>
      <c r="BL54" s="109"/>
      <c r="BM54" s="109"/>
      <c r="BN54" s="109"/>
      <c r="BO54" s="109"/>
      <c r="BP54" s="109"/>
      <c r="BQ54" s="109"/>
      <c r="BR54" s="109"/>
      <c r="BS54" s="109"/>
      <c r="BT54" s="109"/>
      <c r="BU54" s="109"/>
      <c r="BV54" s="109"/>
      <c r="BW54" s="110"/>
      <c r="BX54" s="108">
        <f>データ!$F$11</f>
        <v>42736</v>
      </c>
      <c r="BY54" s="109"/>
      <c r="BZ54" s="109"/>
      <c r="CA54" s="109"/>
      <c r="CB54" s="109"/>
      <c r="CC54" s="109"/>
      <c r="CD54" s="109"/>
      <c r="CE54" s="109"/>
      <c r="CF54" s="109"/>
      <c r="CG54" s="109"/>
      <c r="CH54" s="109"/>
      <c r="CI54" s="109"/>
      <c r="CJ54" s="109"/>
      <c r="CK54" s="109"/>
      <c r="CL54" s="110"/>
      <c r="CO54" s="5"/>
      <c r="CP54" s="5"/>
      <c r="CQ54" s="5"/>
      <c r="CR54" s="5"/>
      <c r="CS54" s="5"/>
      <c r="CT54" s="5"/>
      <c r="CU54" s="28"/>
      <c r="CV54" s="28"/>
      <c r="CW54" s="28"/>
      <c r="CX54" s="28"/>
      <c r="CY54" s="28"/>
      <c r="CZ54" s="28"/>
      <c r="DA54" s="28"/>
      <c r="DB54" s="28"/>
      <c r="DC54" s="28"/>
      <c r="DD54" s="108">
        <f>データ!$B$11</f>
        <v>41275</v>
      </c>
      <c r="DE54" s="109"/>
      <c r="DF54" s="109"/>
      <c r="DG54" s="109"/>
      <c r="DH54" s="109"/>
      <c r="DI54" s="109"/>
      <c r="DJ54" s="109"/>
      <c r="DK54" s="109"/>
      <c r="DL54" s="109"/>
      <c r="DM54" s="109"/>
      <c r="DN54" s="109"/>
      <c r="DO54" s="109"/>
      <c r="DP54" s="109"/>
      <c r="DQ54" s="109"/>
      <c r="DR54" s="110"/>
      <c r="DS54" s="108">
        <f>データ!$C$11</f>
        <v>41640</v>
      </c>
      <c r="DT54" s="109"/>
      <c r="DU54" s="109"/>
      <c r="DV54" s="109"/>
      <c r="DW54" s="109"/>
      <c r="DX54" s="109"/>
      <c r="DY54" s="109"/>
      <c r="DZ54" s="109"/>
      <c r="EA54" s="109"/>
      <c r="EB54" s="109"/>
      <c r="EC54" s="109"/>
      <c r="ED54" s="109"/>
      <c r="EE54" s="109"/>
      <c r="EF54" s="109"/>
      <c r="EG54" s="110"/>
      <c r="EH54" s="108">
        <f>データ!$D$11</f>
        <v>42005</v>
      </c>
      <c r="EI54" s="109"/>
      <c r="EJ54" s="109"/>
      <c r="EK54" s="109"/>
      <c r="EL54" s="109"/>
      <c r="EM54" s="109"/>
      <c r="EN54" s="109"/>
      <c r="EO54" s="109"/>
      <c r="EP54" s="109"/>
      <c r="EQ54" s="109"/>
      <c r="ER54" s="109"/>
      <c r="ES54" s="109"/>
      <c r="ET54" s="109"/>
      <c r="EU54" s="109"/>
      <c r="EV54" s="110"/>
      <c r="EW54" s="108">
        <f>データ!$E$11</f>
        <v>42370</v>
      </c>
      <c r="EX54" s="109"/>
      <c r="EY54" s="109"/>
      <c r="EZ54" s="109"/>
      <c r="FA54" s="109"/>
      <c r="FB54" s="109"/>
      <c r="FC54" s="109"/>
      <c r="FD54" s="109"/>
      <c r="FE54" s="109"/>
      <c r="FF54" s="109"/>
      <c r="FG54" s="109"/>
      <c r="FH54" s="109"/>
      <c r="FI54" s="109"/>
      <c r="FJ54" s="109"/>
      <c r="FK54" s="110"/>
      <c r="FL54" s="108">
        <f>データ!$F$11</f>
        <v>42736</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28"/>
      <c r="GJ54" s="28"/>
      <c r="GK54" s="28"/>
      <c r="GL54" s="28"/>
      <c r="GM54" s="28"/>
      <c r="GN54" s="28"/>
      <c r="GO54" s="28"/>
      <c r="GP54" s="28"/>
      <c r="GQ54" s="28"/>
      <c r="GR54" s="108">
        <f>データ!$B$11</f>
        <v>41275</v>
      </c>
      <c r="GS54" s="109"/>
      <c r="GT54" s="109"/>
      <c r="GU54" s="109"/>
      <c r="GV54" s="109"/>
      <c r="GW54" s="109"/>
      <c r="GX54" s="109"/>
      <c r="GY54" s="109"/>
      <c r="GZ54" s="109"/>
      <c r="HA54" s="109"/>
      <c r="HB54" s="109"/>
      <c r="HC54" s="109"/>
      <c r="HD54" s="109"/>
      <c r="HE54" s="109"/>
      <c r="HF54" s="110"/>
      <c r="HG54" s="108">
        <f>データ!$C$11</f>
        <v>41640</v>
      </c>
      <c r="HH54" s="109"/>
      <c r="HI54" s="109"/>
      <c r="HJ54" s="109"/>
      <c r="HK54" s="109"/>
      <c r="HL54" s="109"/>
      <c r="HM54" s="109"/>
      <c r="HN54" s="109"/>
      <c r="HO54" s="109"/>
      <c r="HP54" s="109"/>
      <c r="HQ54" s="109"/>
      <c r="HR54" s="109"/>
      <c r="HS54" s="109"/>
      <c r="HT54" s="109"/>
      <c r="HU54" s="110"/>
      <c r="HV54" s="108">
        <f>データ!$D$11</f>
        <v>42005</v>
      </c>
      <c r="HW54" s="109"/>
      <c r="HX54" s="109"/>
      <c r="HY54" s="109"/>
      <c r="HZ54" s="109"/>
      <c r="IA54" s="109"/>
      <c r="IB54" s="109"/>
      <c r="IC54" s="109"/>
      <c r="ID54" s="109"/>
      <c r="IE54" s="109"/>
      <c r="IF54" s="109"/>
      <c r="IG54" s="109"/>
      <c r="IH54" s="109"/>
      <c r="II54" s="109"/>
      <c r="IJ54" s="110"/>
      <c r="IK54" s="108">
        <f>データ!$E$11</f>
        <v>42370</v>
      </c>
      <c r="IL54" s="109"/>
      <c r="IM54" s="109"/>
      <c r="IN54" s="109"/>
      <c r="IO54" s="109"/>
      <c r="IP54" s="109"/>
      <c r="IQ54" s="109"/>
      <c r="IR54" s="109"/>
      <c r="IS54" s="109"/>
      <c r="IT54" s="109"/>
      <c r="IU54" s="109"/>
      <c r="IV54" s="109"/>
      <c r="IW54" s="109"/>
      <c r="IX54" s="109"/>
      <c r="IY54" s="110"/>
      <c r="IZ54" s="108">
        <f>データ!$F$11</f>
        <v>42736</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28"/>
      <c r="JX54" s="28"/>
      <c r="JY54" s="28"/>
      <c r="JZ54" s="28"/>
      <c r="KA54" s="28"/>
      <c r="KB54" s="28"/>
      <c r="KC54" s="28"/>
      <c r="KD54" s="28"/>
      <c r="KE54" s="28"/>
      <c r="KF54" s="108">
        <f>データ!$B$11</f>
        <v>41275</v>
      </c>
      <c r="KG54" s="109"/>
      <c r="KH54" s="109"/>
      <c r="KI54" s="109"/>
      <c r="KJ54" s="109"/>
      <c r="KK54" s="109"/>
      <c r="KL54" s="109"/>
      <c r="KM54" s="109"/>
      <c r="KN54" s="109"/>
      <c r="KO54" s="109"/>
      <c r="KP54" s="109"/>
      <c r="KQ54" s="109"/>
      <c r="KR54" s="109"/>
      <c r="KS54" s="109"/>
      <c r="KT54" s="110"/>
      <c r="KU54" s="108">
        <f>データ!$C$11</f>
        <v>41640</v>
      </c>
      <c r="KV54" s="109"/>
      <c r="KW54" s="109"/>
      <c r="KX54" s="109"/>
      <c r="KY54" s="109"/>
      <c r="KZ54" s="109"/>
      <c r="LA54" s="109"/>
      <c r="LB54" s="109"/>
      <c r="LC54" s="109"/>
      <c r="LD54" s="109"/>
      <c r="LE54" s="109"/>
      <c r="LF54" s="109"/>
      <c r="LG54" s="109"/>
      <c r="LH54" s="109"/>
      <c r="LI54" s="110"/>
      <c r="LJ54" s="108">
        <f>データ!$D$11</f>
        <v>42005</v>
      </c>
      <c r="LK54" s="109"/>
      <c r="LL54" s="109"/>
      <c r="LM54" s="109"/>
      <c r="LN54" s="109"/>
      <c r="LO54" s="109"/>
      <c r="LP54" s="109"/>
      <c r="LQ54" s="109"/>
      <c r="LR54" s="109"/>
      <c r="LS54" s="109"/>
      <c r="LT54" s="109"/>
      <c r="LU54" s="109"/>
      <c r="LV54" s="109"/>
      <c r="LW54" s="109"/>
      <c r="LX54" s="110"/>
      <c r="LY54" s="108">
        <f>データ!$E$11</f>
        <v>42370</v>
      </c>
      <c r="LZ54" s="109"/>
      <c r="MA54" s="109"/>
      <c r="MB54" s="109"/>
      <c r="MC54" s="109"/>
      <c r="MD54" s="109"/>
      <c r="ME54" s="109"/>
      <c r="MF54" s="109"/>
      <c r="MG54" s="109"/>
      <c r="MH54" s="109"/>
      <c r="MI54" s="109"/>
      <c r="MJ54" s="109"/>
      <c r="MK54" s="109"/>
      <c r="ML54" s="109"/>
      <c r="MM54" s="110"/>
      <c r="MN54" s="108">
        <f>データ!$F$11</f>
        <v>42736</v>
      </c>
      <c r="MO54" s="109"/>
      <c r="MP54" s="109"/>
      <c r="MQ54" s="109"/>
      <c r="MR54" s="109"/>
      <c r="MS54" s="109"/>
      <c r="MT54" s="109"/>
      <c r="MU54" s="109"/>
      <c r="MV54" s="109"/>
      <c r="MW54" s="109"/>
      <c r="MX54" s="109"/>
      <c r="MY54" s="109"/>
      <c r="MZ54" s="109"/>
      <c r="NA54" s="109"/>
      <c r="NB54" s="110"/>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36114</v>
      </c>
      <c r="Q55" s="103"/>
      <c r="R55" s="103"/>
      <c r="S55" s="103"/>
      <c r="T55" s="103"/>
      <c r="U55" s="103"/>
      <c r="V55" s="103"/>
      <c r="W55" s="103"/>
      <c r="X55" s="103"/>
      <c r="Y55" s="103"/>
      <c r="Z55" s="103"/>
      <c r="AA55" s="103"/>
      <c r="AB55" s="103"/>
      <c r="AC55" s="103"/>
      <c r="AD55" s="104"/>
      <c r="AE55" s="102">
        <f>データ!CA7</f>
        <v>40983</v>
      </c>
      <c r="AF55" s="103"/>
      <c r="AG55" s="103"/>
      <c r="AH55" s="103"/>
      <c r="AI55" s="103"/>
      <c r="AJ55" s="103"/>
      <c r="AK55" s="103"/>
      <c r="AL55" s="103"/>
      <c r="AM55" s="103"/>
      <c r="AN55" s="103"/>
      <c r="AO55" s="103"/>
      <c r="AP55" s="103"/>
      <c r="AQ55" s="103"/>
      <c r="AR55" s="103"/>
      <c r="AS55" s="104"/>
      <c r="AT55" s="102">
        <f>データ!CB7</f>
        <v>43498</v>
      </c>
      <c r="AU55" s="103"/>
      <c r="AV55" s="103"/>
      <c r="AW55" s="103"/>
      <c r="AX55" s="103"/>
      <c r="AY55" s="103"/>
      <c r="AZ55" s="103"/>
      <c r="BA55" s="103"/>
      <c r="BB55" s="103"/>
      <c r="BC55" s="103"/>
      <c r="BD55" s="103"/>
      <c r="BE55" s="103"/>
      <c r="BF55" s="103"/>
      <c r="BG55" s="103"/>
      <c r="BH55" s="104"/>
      <c r="BI55" s="102">
        <f>データ!CC7</f>
        <v>46981</v>
      </c>
      <c r="BJ55" s="103"/>
      <c r="BK55" s="103"/>
      <c r="BL55" s="103"/>
      <c r="BM55" s="103"/>
      <c r="BN55" s="103"/>
      <c r="BO55" s="103"/>
      <c r="BP55" s="103"/>
      <c r="BQ55" s="103"/>
      <c r="BR55" s="103"/>
      <c r="BS55" s="103"/>
      <c r="BT55" s="103"/>
      <c r="BU55" s="103"/>
      <c r="BV55" s="103"/>
      <c r="BW55" s="104"/>
      <c r="BX55" s="102">
        <f>データ!CD7</f>
        <v>47605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8405</v>
      </c>
      <c r="DE55" s="103"/>
      <c r="DF55" s="103"/>
      <c r="DG55" s="103"/>
      <c r="DH55" s="103"/>
      <c r="DI55" s="103"/>
      <c r="DJ55" s="103"/>
      <c r="DK55" s="103"/>
      <c r="DL55" s="103"/>
      <c r="DM55" s="103"/>
      <c r="DN55" s="103"/>
      <c r="DO55" s="103"/>
      <c r="DP55" s="103"/>
      <c r="DQ55" s="103"/>
      <c r="DR55" s="104"/>
      <c r="DS55" s="102">
        <f>データ!CL7</f>
        <v>9388</v>
      </c>
      <c r="DT55" s="103"/>
      <c r="DU55" s="103"/>
      <c r="DV55" s="103"/>
      <c r="DW55" s="103"/>
      <c r="DX55" s="103"/>
      <c r="DY55" s="103"/>
      <c r="DZ55" s="103"/>
      <c r="EA55" s="103"/>
      <c r="EB55" s="103"/>
      <c r="EC55" s="103"/>
      <c r="ED55" s="103"/>
      <c r="EE55" s="103"/>
      <c r="EF55" s="103"/>
      <c r="EG55" s="104"/>
      <c r="EH55" s="102">
        <f>データ!CM7</f>
        <v>10251</v>
      </c>
      <c r="EI55" s="103"/>
      <c r="EJ55" s="103"/>
      <c r="EK55" s="103"/>
      <c r="EL55" s="103"/>
      <c r="EM55" s="103"/>
      <c r="EN55" s="103"/>
      <c r="EO55" s="103"/>
      <c r="EP55" s="103"/>
      <c r="EQ55" s="103"/>
      <c r="ER55" s="103"/>
      <c r="ES55" s="103"/>
      <c r="ET55" s="103"/>
      <c r="EU55" s="103"/>
      <c r="EV55" s="104"/>
      <c r="EW55" s="102">
        <f>データ!CN7</f>
        <v>11664</v>
      </c>
      <c r="EX55" s="103"/>
      <c r="EY55" s="103"/>
      <c r="EZ55" s="103"/>
      <c r="FA55" s="103"/>
      <c r="FB55" s="103"/>
      <c r="FC55" s="103"/>
      <c r="FD55" s="103"/>
      <c r="FE55" s="103"/>
      <c r="FF55" s="103"/>
      <c r="FG55" s="103"/>
      <c r="FH55" s="103"/>
      <c r="FI55" s="103"/>
      <c r="FJ55" s="103"/>
      <c r="FK55" s="104"/>
      <c r="FL55" s="102">
        <f>データ!CO7</f>
        <v>10494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57.6</v>
      </c>
      <c r="GS55" s="100"/>
      <c r="GT55" s="100"/>
      <c r="GU55" s="100"/>
      <c r="GV55" s="100"/>
      <c r="GW55" s="100"/>
      <c r="GX55" s="100"/>
      <c r="GY55" s="100"/>
      <c r="GZ55" s="100"/>
      <c r="HA55" s="100"/>
      <c r="HB55" s="100"/>
      <c r="HC55" s="100"/>
      <c r="HD55" s="100"/>
      <c r="HE55" s="100"/>
      <c r="HF55" s="101"/>
      <c r="HG55" s="99">
        <f>データ!CW7</f>
        <v>62</v>
      </c>
      <c r="HH55" s="100"/>
      <c r="HI55" s="100"/>
      <c r="HJ55" s="100"/>
      <c r="HK55" s="100"/>
      <c r="HL55" s="100"/>
      <c r="HM55" s="100"/>
      <c r="HN55" s="100"/>
      <c r="HO55" s="100"/>
      <c r="HP55" s="100"/>
      <c r="HQ55" s="100"/>
      <c r="HR55" s="100"/>
      <c r="HS55" s="100"/>
      <c r="HT55" s="100"/>
      <c r="HU55" s="101"/>
      <c r="HV55" s="99">
        <f>データ!CX7</f>
        <v>60</v>
      </c>
      <c r="HW55" s="100"/>
      <c r="HX55" s="100"/>
      <c r="HY55" s="100"/>
      <c r="HZ55" s="100"/>
      <c r="IA55" s="100"/>
      <c r="IB55" s="100"/>
      <c r="IC55" s="100"/>
      <c r="ID55" s="100"/>
      <c r="IE55" s="100"/>
      <c r="IF55" s="100"/>
      <c r="IG55" s="100"/>
      <c r="IH55" s="100"/>
      <c r="II55" s="100"/>
      <c r="IJ55" s="101"/>
      <c r="IK55" s="99">
        <f>データ!CY7</f>
        <v>60</v>
      </c>
      <c r="IL55" s="100"/>
      <c r="IM55" s="100"/>
      <c r="IN55" s="100"/>
      <c r="IO55" s="100"/>
      <c r="IP55" s="100"/>
      <c r="IQ55" s="100"/>
      <c r="IR55" s="100"/>
      <c r="IS55" s="100"/>
      <c r="IT55" s="100"/>
      <c r="IU55" s="100"/>
      <c r="IV55" s="100"/>
      <c r="IW55" s="100"/>
      <c r="IX55" s="100"/>
      <c r="IY55" s="101"/>
      <c r="IZ55" s="99">
        <f>データ!CZ7</f>
        <v>59.7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17.2</v>
      </c>
      <c r="KG55" s="100"/>
      <c r="KH55" s="100"/>
      <c r="KI55" s="100"/>
      <c r="KJ55" s="100"/>
      <c r="KK55" s="100"/>
      <c r="KL55" s="100"/>
      <c r="KM55" s="100"/>
      <c r="KN55" s="100"/>
      <c r="KO55" s="100"/>
      <c r="KP55" s="100"/>
      <c r="KQ55" s="100"/>
      <c r="KR55" s="100"/>
      <c r="KS55" s="100"/>
      <c r="KT55" s="101"/>
      <c r="KU55" s="99">
        <f>データ!DH7</f>
        <v>17.8</v>
      </c>
      <c r="KV55" s="100"/>
      <c r="KW55" s="100"/>
      <c r="KX55" s="100"/>
      <c r="KY55" s="100"/>
      <c r="KZ55" s="100"/>
      <c r="LA55" s="100"/>
      <c r="LB55" s="100"/>
      <c r="LC55" s="100"/>
      <c r="LD55" s="100"/>
      <c r="LE55" s="100"/>
      <c r="LF55" s="100"/>
      <c r="LG55" s="100"/>
      <c r="LH55" s="100"/>
      <c r="LI55" s="101"/>
      <c r="LJ55" s="99">
        <f>データ!DI7</f>
        <v>20.3</v>
      </c>
      <c r="LK55" s="100"/>
      <c r="LL55" s="100"/>
      <c r="LM55" s="100"/>
      <c r="LN55" s="100"/>
      <c r="LO55" s="100"/>
      <c r="LP55" s="100"/>
      <c r="LQ55" s="100"/>
      <c r="LR55" s="100"/>
      <c r="LS55" s="100"/>
      <c r="LT55" s="100"/>
      <c r="LU55" s="100"/>
      <c r="LV55" s="100"/>
      <c r="LW55" s="100"/>
      <c r="LX55" s="101"/>
      <c r="LY55" s="99">
        <f>データ!DJ7</f>
        <v>22.4</v>
      </c>
      <c r="LZ55" s="100"/>
      <c r="MA55" s="100"/>
      <c r="MB55" s="100"/>
      <c r="MC55" s="100"/>
      <c r="MD55" s="100"/>
      <c r="ME55" s="100"/>
      <c r="MF55" s="100"/>
      <c r="MG55" s="100"/>
      <c r="MH55" s="100"/>
      <c r="MI55" s="100"/>
      <c r="MJ55" s="100"/>
      <c r="MK55" s="100"/>
      <c r="ML55" s="100"/>
      <c r="MM55" s="101"/>
      <c r="MN55" s="99">
        <f>データ!DK7</f>
        <v>20.8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157</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29.5</v>
      </c>
      <c r="V79" s="82"/>
      <c r="W79" s="82"/>
      <c r="X79" s="82"/>
      <c r="Y79" s="82"/>
      <c r="Z79" s="82"/>
      <c r="AA79" s="82"/>
      <c r="AB79" s="82"/>
      <c r="AC79" s="82"/>
      <c r="AD79" s="82"/>
      <c r="AE79" s="82"/>
      <c r="AF79" s="82"/>
      <c r="AG79" s="82"/>
      <c r="AH79" s="82"/>
      <c r="AI79" s="82"/>
      <c r="AJ79" s="82"/>
      <c r="AK79" s="82"/>
      <c r="AL79" s="82"/>
      <c r="AM79" s="82"/>
      <c r="AN79" s="82">
        <f>データ!DS7</f>
        <v>20.100000000000001</v>
      </c>
      <c r="AO79" s="82"/>
      <c r="AP79" s="82"/>
      <c r="AQ79" s="82"/>
      <c r="AR79" s="82"/>
      <c r="AS79" s="82"/>
      <c r="AT79" s="82"/>
      <c r="AU79" s="82"/>
      <c r="AV79" s="82"/>
      <c r="AW79" s="82"/>
      <c r="AX79" s="82"/>
      <c r="AY79" s="82"/>
      <c r="AZ79" s="82"/>
      <c r="BA79" s="82"/>
      <c r="BB79" s="82"/>
      <c r="BC79" s="82"/>
      <c r="BD79" s="82"/>
      <c r="BE79" s="82"/>
      <c r="BF79" s="82"/>
      <c r="BG79" s="82">
        <f>データ!DT7</f>
        <v>27.7</v>
      </c>
      <c r="BH79" s="82"/>
      <c r="BI79" s="82"/>
      <c r="BJ79" s="82"/>
      <c r="BK79" s="82"/>
      <c r="BL79" s="82"/>
      <c r="BM79" s="82"/>
      <c r="BN79" s="82"/>
      <c r="BO79" s="82"/>
      <c r="BP79" s="82"/>
      <c r="BQ79" s="82"/>
      <c r="BR79" s="82"/>
      <c r="BS79" s="82"/>
      <c r="BT79" s="82"/>
      <c r="BU79" s="82"/>
      <c r="BV79" s="82"/>
      <c r="BW79" s="82"/>
      <c r="BX79" s="82"/>
      <c r="BY79" s="82"/>
      <c r="BZ79" s="82">
        <f>データ!DU7</f>
        <v>35.299999999999997</v>
      </c>
      <c r="CA79" s="82"/>
      <c r="CB79" s="82"/>
      <c r="CC79" s="82"/>
      <c r="CD79" s="82"/>
      <c r="CE79" s="82"/>
      <c r="CF79" s="82"/>
      <c r="CG79" s="82"/>
      <c r="CH79" s="82"/>
      <c r="CI79" s="82"/>
      <c r="CJ79" s="82"/>
      <c r="CK79" s="82"/>
      <c r="CL79" s="82"/>
      <c r="CM79" s="82"/>
      <c r="CN79" s="82"/>
      <c r="CO79" s="82"/>
      <c r="CP79" s="82"/>
      <c r="CQ79" s="82"/>
      <c r="CR79" s="82"/>
      <c r="CS79" s="82">
        <f>データ!DV7</f>
        <v>40.5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46.7</v>
      </c>
      <c r="EP79" s="82"/>
      <c r="EQ79" s="82"/>
      <c r="ER79" s="82"/>
      <c r="ES79" s="82"/>
      <c r="ET79" s="82"/>
      <c r="EU79" s="82"/>
      <c r="EV79" s="82"/>
      <c r="EW79" s="82"/>
      <c r="EX79" s="82"/>
      <c r="EY79" s="82"/>
      <c r="EZ79" s="82"/>
      <c r="FA79" s="82"/>
      <c r="FB79" s="82"/>
      <c r="FC79" s="82"/>
      <c r="FD79" s="82"/>
      <c r="FE79" s="82"/>
      <c r="FF79" s="82"/>
      <c r="FG79" s="82"/>
      <c r="FH79" s="82">
        <f>データ!ED7</f>
        <v>42.7</v>
      </c>
      <c r="FI79" s="82"/>
      <c r="FJ79" s="82"/>
      <c r="FK79" s="82"/>
      <c r="FL79" s="82"/>
      <c r="FM79" s="82"/>
      <c r="FN79" s="82"/>
      <c r="FO79" s="82"/>
      <c r="FP79" s="82"/>
      <c r="FQ79" s="82"/>
      <c r="FR79" s="82"/>
      <c r="FS79" s="82"/>
      <c r="FT79" s="82"/>
      <c r="FU79" s="82"/>
      <c r="FV79" s="82"/>
      <c r="FW79" s="82"/>
      <c r="FX79" s="82"/>
      <c r="FY79" s="82"/>
      <c r="FZ79" s="82"/>
      <c r="GA79" s="82">
        <f>データ!EE7</f>
        <v>57.8</v>
      </c>
      <c r="GB79" s="82"/>
      <c r="GC79" s="82"/>
      <c r="GD79" s="82"/>
      <c r="GE79" s="82"/>
      <c r="GF79" s="82"/>
      <c r="GG79" s="82"/>
      <c r="GH79" s="82"/>
      <c r="GI79" s="82"/>
      <c r="GJ79" s="82"/>
      <c r="GK79" s="82"/>
      <c r="GL79" s="82"/>
      <c r="GM79" s="82"/>
      <c r="GN79" s="82"/>
      <c r="GO79" s="82"/>
      <c r="GP79" s="82"/>
      <c r="GQ79" s="82"/>
      <c r="GR79" s="82"/>
      <c r="GS79" s="82"/>
      <c r="GT79" s="82">
        <f>データ!EF7</f>
        <v>72.400000000000006</v>
      </c>
      <c r="GU79" s="82"/>
      <c r="GV79" s="82"/>
      <c r="GW79" s="82"/>
      <c r="GX79" s="82"/>
      <c r="GY79" s="82"/>
      <c r="GZ79" s="82"/>
      <c r="HA79" s="82"/>
      <c r="HB79" s="82"/>
      <c r="HC79" s="82"/>
      <c r="HD79" s="82"/>
      <c r="HE79" s="82"/>
      <c r="HF79" s="82"/>
      <c r="HG79" s="82"/>
      <c r="HH79" s="82"/>
      <c r="HI79" s="82"/>
      <c r="HJ79" s="82"/>
      <c r="HK79" s="82"/>
      <c r="HL79" s="82"/>
      <c r="HM79" s="82">
        <f>データ!EG7</f>
        <v>79.2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45161267</v>
      </c>
      <c r="JK79" s="78"/>
      <c r="JL79" s="78"/>
      <c r="JM79" s="78"/>
      <c r="JN79" s="78"/>
      <c r="JO79" s="78"/>
      <c r="JP79" s="78"/>
      <c r="JQ79" s="78"/>
      <c r="JR79" s="78"/>
      <c r="JS79" s="78"/>
      <c r="JT79" s="78"/>
      <c r="JU79" s="78"/>
      <c r="JV79" s="78"/>
      <c r="JW79" s="78"/>
      <c r="JX79" s="78"/>
      <c r="JY79" s="78"/>
      <c r="JZ79" s="78"/>
      <c r="KA79" s="78"/>
      <c r="KB79" s="78"/>
      <c r="KC79" s="78">
        <f>データ!EO7</f>
        <v>32644193</v>
      </c>
      <c r="KD79" s="78"/>
      <c r="KE79" s="78"/>
      <c r="KF79" s="78"/>
      <c r="KG79" s="78"/>
      <c r="KH79" s="78"/>
      <c r="KI79" s="78"/>
      <c r="KJ79" s="78"/>
      <c r="KK79" s="78"/>
      <c r="KL79" s="78"/>
      <c r="KM79" s="78"/>
      <c r="KN79" s="78"/>
      <c r="KO79" s="78"/>
      <c r="KP79" s="78"/>
      <c r="KQ79" s="78"/>
      <c r="KR79" s="78"/>
      <c r="KS79" s="78"/>
      <c r="KT79" s="78"/>
      <c r="KU79" s="78"/>
      <c r="KV79" s="78">
        <f>データ!EP7</f>
        <v>32831453</v>
      </c>
      <c r="KW79" s="78"/>
      <c r="KX79" s="78"/>
      <c r="KY79" s="78"/>
      <c r="KZ79" s="78"/>
      <c r="LA79" s="78"/>
      <c r="LB79" s="78"/>
      <c r="LC79" s="78"/>
      <c r="LD79" s="78"/>
      <c r="LE79" s="78"/>
      <c r="LF79" s="78"/>
      <c r="LG79" s="78"/>
      <c r="LH79" s="78"/>
      <c r="LI79" s="78"/>
      <c r="LJ79" s="78"/>
      <c r="LK79" s="78"/>
      <c r="LL79" s="78"/>
      <c r="LM79" s="78"/>
      <c r="LN79" s="78"/>
      <c r="LO79" s="78">
        <f>データ!EQ7</f>
        <v>33005427</v>
      </c>
      <c r="LP79" s="78"/>
      <c r="LQ79" s="78"/>
      <c r="LR79" s="78"/>
      <c r="LS79" s="78"/>
      <c r="LT79" s="78"/>
      <c r="LU79" s="78"/>
      <c r="LV79" s="78"/>
      <c r="LW79" s="78"/>
      <c r="LX79" s="78"/>
      <c r="LY79" s="78"/>
      <c r="LZ79" s="78"/>
      <c r="MA79" s="78"/>
      <c r="MB79" s="78"/>
      <c r="MC79" s="78"/>
      <c r="MD79" s="78"/>
      <c r="ME79" s="78"/>
      <c r="MF79" s="78"/>
      <c r="MG79" s="78"/>
      <c r="MH79" s="78">
        <f>データ!ER7</f>
        <v>33301813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D9Iy35GIXjrKVUnplsDopCVJcfCmrXX28I7UHDAaSb5KS2UqHzMIcR3xRGSV6x3fCdREwy/E06/nlLU2sGrfFQ==" saltValue="ig0IpeAv6jy5h2fyswgiI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1" t="s">
        <v>75</v>
      </c>
      <c r="AI4" s="142"/>
      <c r="AJ4" s="142"/>
      <c r="AK4" s="142"/>
      <c r="AL4" s="142"/>
      <c r="AM4" s="142"/>
      <c r="AN4" s="142"/>
      <c r="AO4" s="142"/>
      <c r="AP4" s="142"/>
      <c r="AQ4" s="142"/>
      <c r="AR4" s="143"/>
      <c r="AS4" s="144" t="s">
        <v>76</v>
      </c>
      <c r="AT4" s="140"/>
      <c r="AU4" s="140"/>
      <c r="AV4" s="140"/>
      <c r="AW4" s="140"/>
      <c r="AX4" s="140"/>
      <c r="AY4" s="140"/>
      <c r="AZ4" s="140"/>
      <c r="BA4" s="140"/>
      <c r="BB4" s="140"/>
      <c r="BC4" s="140"/>
      <c r="BD4" s="144" t="s">
        <v>77</v>
      </c>
      <c r="BE4" s="140"/>
      <c r="BF4" s="140"/>
      <c r="BG4" s="140"/>
      <c r="BH4" s="140"/>
      <c r="BI4" s="140"/>
      <c r="BJ4" s="140"/>
      <c r="BK4" s="140"/>
      <c r="BL4" s="140"/>
      <c r="BM4" s="140"/>
      <c r="BN4" s="140"/>
      <c r="BO4" s="141" t="s">
        <v>78</v>
      </c>
      <c r="BP4" s="142"/>
      <c r="BQ4" s="142"/>
      <c r="BR4" s="142"/>
      <c r="BS4" s="142"/>
      <c r="BT4" s="142"/>
      <c r="BU4" s="142"/>
      <c r="BV4" s="142"/>
      <c r="BW4" s="142"/>
      <c r="BX4" s="142"/>
      <c r="BY4" s="143"/>
      <c r="BZ4" s="140" t="s">
        <v>79</v>
      </c>
      <c r="CA4" s="140"/>
      <c r="CB4" s="140"/>
      <c r="CC4" s="140"/>
      <c r="CD4" s="140"/>
      <c r="CE4" s="140"/>
      <c r="CF4" s="140"/>
      <c r="CG4" s="140"/>
      <c r="CH4" s="140"/>
      <c r="CI4" s="140"/>
      <c r="CJ4" s="140"/>
      <c r="CK4" s="144" t="s">
        <v>80</v>
      </c>
      <c r="CL4" s="140"/>
      <c r="CM4" s="140"/>
      <c r="CN4" s="140"/>
      <c r="CO4" s="140"/>
      <c r="CP4" s="140"/>
      <c r="CQ4" s="140"/>
      <c r="CR4" s="140"/>
      <c r="CS4" s="140"/>
      <c r="CT4" s="140"/>
      <c r="CU4" s="140"/>
      <c r="CV4" s="140" t="s">
        <v>81</v>
      </c>
      <c r="CW4" s="140"/>
      <c r="CX4" s="140"/>
      <c r="CY4" s="140"/>
      <c r="CZ4" s="140"/>
      <c r="DA4" s="140"/>
      <c r="DB4" s="140"/>
      <c r="DC4" s="140"/>
      <c r="DD4" s="140"/>
      <c r="DE4" s="140"/>
      <c r="DF4" s="140"/>
      <c r="DG4" s="140" t="s">
        <v>82</v>
      </c>
      <c r="DH4" s="140"/>
      <c r="DI4" s="140"/>
      <c r="DJ4" s="140"/>
      <c r="DK4" s="140"/>
      <c r="DL4" s="140"/>
      <c r="DM4" s="140"/>
      <c r="DN4" s="140"/>
      <c r="DO4" s="140"/>
      <c r="DP4" s="140"/>
      <c r="DQ4" s="140"/>
      <c r="DR4" s="141" t="s">
        <v>83</v>
      </c>
      <c r="DS4" s="142"/>
      <c r="DT4" s="142"/>
      <c r="DU4" s="142"/>
      <c r="DV4" s="142"/>
      <c r="DW4" s="142"/>
      <c r="DX4" s="142"/>
      <c r="DY4" s="142"/>
      <c r="DZ4" s="142"/>
      <c r="EA4" s="142"/>
      <c r="EB4" s="143"/>
      <c r="EC4" s="140" t="s">
        <v>84</v>
      </c>
      <c r="ED4" s="140"/>
      <c r="EE4" s="140"/>
      <c r="EF4" s="140"/>
      <c r="EG4" s="140"/>
      <c r="EH4" s="140"/>
      <c r="EI4" s="140"/>
      <c r="EJ4" s="140"/>
      <c r="EK4" s="140"/>
      <c r="EL4" s="140"/>
      <c r="EM4" s="140"/>
      <c r="EN4" s="140" t="s">
        <v>85</v>
      </c>
      <c r="EO4" s="140"/>
      <c r="EP4" s="140"/>
      <c r="EQ4" s="140"/>
      <c r="ER4" s="140"/>
      <c r="ES4" s="140"/>
      <c r="ET4" s="140"/>
      <c r="EU4" s="140"/>
      <c r="EV4" s="140"/>
      <c r="EW4" s="140"/>
      <c r="EX4" s="140"/>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121</v>
      </c>
      <c r="AW5" s="61" t="s">
        <v>122</v>
      </c>
      <c r="AX5" s="61" t="s">
        <v>114</v>
      </c>
      <c r="AY5" s="61" t="s">
        <v>115</v>
      </c>
      <c r="AZ5" s="61" t="s">
        <v>116</v>
      </c>
      <c r="BA5" s="61" t="s">
        <v>117</v>
      </c>
      <c r="BB5" s="61" t="s">
        <v>118</v>
      </c>
      <c r="BC5" s="61" t="s">
        <v>119</v>
      </c>
      <c r="BD5" s="61" t="s">
        <v>123</v>
      </c>
      <c r="BE5" s="61" t="s">
        <v>124</v>
      </c>
      <c r="BF5" s="61" t="s">
        <v>125</v>
      </c>
      <c r="BG5" s="61" t="s">
        <v>126</v>
      </c>
      <c r="BH5" s="61" t="s">
        <v>127</v>
      </c>
      <c r="BI5" s="61" t="s">
        <v>114</v>
      </c>
      <c r="BJ5" s="61" t="s">
        <v>115</v>
      </c>
      <c r="BK5" s="61" t="s">
        <v>116</v>
      </c>
      <c r="BL5" s="61" t="s">
        <v>117</v>
      </c>
      <c r="BM5" s="61" t="s">
        <v>118</v>
      </c>
      <c r="BN5" s="61" t="s">
        <v>119</v>
      </c>
      <c r="BO5" s="61" t="s">
        <v>120</v>
      </c>
      <c r="BP5" s="61" t="s">
        <v>128</v>
      </c>
      <c r="BQ5" s="61" t="s">
        <v>111</v>
      </c>
      <c r="BR5" s="61" t="s">
        <v>129</v>
      </c>
      <c r="BS5" s="61" t="s">
        <v>130</v>
      </c>
      <c r="BT5" s="61" t="s">
        <v>114</v>
      </c>
      <c r="BU5" s="61" t="s">
        <v>115</v>
      </c>
      <c r="BV5" s="61" t="s">
        <v>116</v>
      </c>
      <c r="BW5" s="61" t="s">
        <v>117</v>
      </c>
      <c r="BX5" s="61" t="s">
        <v>118</v>
      </c>
      <c r="BY5" s="61" t="s">
        <v>119</v>
      </c>
      <c r="BZ5" s="61" t="s">
        <v>120</v>
      </c>
      <c r="CA5" s="61" t="s">
        <v>110</v>
      </c>
      <c r="CB5" s="61" t="s">
        <v>111</v>
      </c>
      <c r="CC5" s="61" t="s">
        <v>126</v>
      </c>
      <c r="CD5" s="61" t="s">
        <v>127</v>
      </c>
      <c r="CE5" s="61" t="s">
        <v>114</v>
      </c>
      <c r="CF5" s="61" t="s">
        <v>115</v>
      </c>
      <c r="CG5" s="61" t="s">
        <v>116</v>
      </c>
      <c r="CH5" s="61" t="s">
        <v>117</v>
      </c>
      <c r="CI5" s="61" t="s">
        <v>118</v>
      </c>
      <c r="CJ5" s="61" t="s">
        <v>119</v>
      </c>
      <c r="CK5" s="61" t="s">
        <v>120</v>
      </c>
      <c r="CL5" s="61" t="s">
        <v>110</v>
      </c>
      <c r="CM5" s="61" t="s">
        <v>111</v>
      </c>
      <c r="CN5" s="61" t="s">
        <v>129</v>
      </c>
      <c r="CO5" s="61" t="s">
        <v>127</v>
      </c>
      <c r="CP5" s="61" t="s">
        <v>114</v>
      </c>
      <c r="CQ5" s="61" t="s">
        <v>115</v>
      </c>
      <c r="CR5" s="61" t="s">
        <v>116</v>
      </c>
      <c r="CS5" s="61" t="s">
        <v>117</v>
      </c>
      <c r="CT5" s="61" t="s">
        <v>118</v>
      </c>
      <c r="CU5" s="61" t="s">
        <v>119</v>
      </c>
      <c r="CV5" s="61" t="s">
        <v>120</v>
      </c>
      <c r="CW5" s="61" t="s">
        <v>131</v>
      </c>
      <c r="CX5" s="61" t="s">
        <v>111</v>
      </c>
      <c r="CY5" s="61" t="s">
        <v>121</v>
      </c>
      <c r="CZ5" s="61" t="s">
        <v>113</v>
      </c>
      <c r="DA5" s="61" t="s">
        <v>114</v>
      </c>
      <c r="DB5" s="61" t="s">
        <v>115</v>
      </c>
      <c r="DC5" s="61" t="s">
        <v>116</v>
      </c>
      <c r="DD5" s="61" t="s">
        <v>117</v>
      </c>
      <c r="DE5" s="61" t="s">
        <v>118</v>
      </c>
      <c r="DF5" s="61" t="s">
        <v>119</v>
      </c>
      <c r="DG5" s="61" t="s">
        <v>132</v>
      </c>
      <c r="DH5" s="61" t="s">
        <v>110</v>
      </c>
      <c r="DI5" s="61" t="s">
        <v>111</v>
      </c>
      <c r="DJ5" s="61" t="s">
        <v>121</v>
      </c>
      <c r="DK5" s="61" t="s">
        <v>127</v>
      </c>
      <c r="DL5" s="61" t="s">
        <v>114</v>
      </c>
      <c r="DM5" s="61" t="s">
        <v>115</v>
      </c>
      <c r="DN5" s="61" t="s">
        <v>116</v>
      </c>
      <c r="DO5" s="61" t="s">
        <v>117</v>
      </c>
      <c r="DP5" s="61" t="s">
        <v>118</v>
      </c>
      <c r="DQ5" s="61" t="s">
        <v>119</v>
      </c>
      <c r="DR5" s="61" t="s">
        <v>120</v>
      </c>
      <c r="DS5" s="61" t="s">
        <v>110</v>
      </c>
      <c r="DT5" s="61" t="s">
        <v>125</v>
      </c>
      <c r="DU5" s="61" t="s">
        <v>129</v>
      </c>
      <c r="DV5" s="61" t="s">
        <v>127</v>
      </c>
      <c r="DW5" s="61" t="s">
        <v>114</v>
      </c>
      <c r="DX5" s="61" t="s">
        <v>115</v>
      </c>
      <c r="DY5" s="61" t="s">
        <v>116</v>
      </c>
      <c r="DZ5" s="61" t="s">
        <v>117</v>
      </c>
      <c r="EA5" s="61" t="s">
        <v>118</v>
      </c>
      <c r="EB5" s="61" t="s">
        <v>119</v>
      </c>
      <c r="EC5" s="61" t="s">
        <v>132</v>
      </c>
      <c r="ED5" s="61" t="s">
        <v>110</v>
      </c>
      <c r="EE5" s="61" t="s">
        <v>125</v>
      </c>
      <c r="EF5" s="61" t="s">
        <v>129</v>
      </c>
      <c r="EG5" s="61" t="s">
        <v>127</v>
      </c>
      <c r="EH5" s="61" t="s">
        <v>114</v>
      </c>
      <c r="EI5" s="61" t="s">
        <v>115</v>
      </c>
      <c r="EJ5" s="61" t="s">
        <v>116</v>
      </c>
      <c r="EK5" s="61" t="s">
        <v>117</v>
      </c>
      <c r="EL5" s="61" t="s">
        <v>118</v>
      </c>
      <c r="EM5" s="61" t="s">
        <v>133</v>
      </c>
      <c r="EN5" s="61" t="s">
        <v>123</v>
      </c>
      <c r="EO5" s="61" t="s">
        <v>110</v>
      </c>
      <c r="EP5" s="61" t="s">
        <v>111</v>
      </c>
      <c r="EQ5" s="61" t="s">
        <v>121</v>
      </c>
      <c r="ER5" s="61" t="s">
        <v>127</v>
      </c>
      <c r="ES5" s="61" t="s">
        <v>114</v>
      </c>
      <c r="ET5" s="61" t="s">
        <v>115</v>
      </c>
      <c r="EU5" s="61" t="s">
        <v>116</v>
      </c>
      <c r="EV5" s="61" t="s">
        <v>117</v>
      </c>
      <c r="EW5" s="61" t="s">
        <v>118</v>
      </c>
      <c r="EX5" s="61" t="s">
        <v>119</v>
      </c>
    </row>
    <row r="6" spans="1:154" s="66" customFormat="1">
      <c r="A6" s="47" t="s">
        <v>134</v>
      </c>
      <c r="B6" s="62">
        <f>B8</f>
        <v>2017</v>
      </c>
      <c r="C6" s="62">
        <f t="shared" ref="C6:M6" si="2">C8</f>
        <v>302023</v>
      </c>
      <c r="D6" s="62">
        <f t="shared" si="2"/>
        <v>46</v>
      </c>
      <c r="E6" s="62">
        <f t="shared" si="2"/>
        <v>6</v>
      </c>
      <c r="F6" s="62">
        <f t="shared" si="2"/>
        <v>0</v>
      </c>
      <c r="G6" s="62">
        <f t="shared" si="2"/>
        <v>1</v>
      </c>
      <c r="H6" s="145" t="str">
        <f>IF(H8&lt;&gt;I8,H8,"")&amp;IF(I8&lt;&gt;J8,I8,"")&amp;"　"&amp;J8</f>
        <v>和歌山県海南市　海南医療センター</v>
      </c>
      <c r="I6" s="146"/>
      <c r="J6" s="147"/>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14</v>
      </c>
      <c r="R6" s="62" t="str">
        <f t="shared" si="3"/>
        <v>対象</v>
      </c>
      <c r="S6" s="62" t="str">
        <f t="shared" si="3"/>
        <v>ド 訓</v>
      </c>
      <c r="T6" s="62" t="str">
        <f t="shared" si="3"/>
        <v>救 臨</v>
      </c>
      <c r="U6" s="63">
        <f>U8</f>
        <v>51802</v>
      </c>
      <c r="V6" s="63">
        <f>V8</f>
        <v>10377</v>
      </c>
      <c r="W6" s="62" t="str">
        <f>W8</f>
        <v>非該当</v>
      </c>
      <c r="X6" s="62" t="str">
        <f t="shared" si="3"/>
        <v>７：１</v>
      </c>
      <c r="Y6" s="63">
        <f t="shared" si="3"/>
        <v>150</v>
      </c>
      <c r="Z6" s="63" t="str">
        <f t="shared" si="3"/>
        <v>-</v>
      </c>
      <c r="AA6" s="63" t="str">
        <f t="shared" si="3"/>
        <v>-</v>
      </c>
      <c r="AB6" s="63" t="str">
        <f t="shared" si="3"/>
        <v>-</v>
      </c>
      <c r="AC6" s="63" t="str">
        <f t="shared" si="3"/>
        <v>-</v>
      </c>
      <c r="AD6" s="63">
        <f t="shared" si="3"/>
        <v>150</v>
      </c>
      <c r="AE6" s="63">
        <f t="shared" si="3"/>
        <v>150</v>
      </c>
      <c r="AF6" s="63" t="str">
        <f t="shared" si="3"/>
        <v>-</v>
      </c>
      <c r="AG6" s="63">
        <f t="shared" si="3"/>
        <v>150</v>
      </c>
      <c r="AH6" s="64">
        <f>IF(AH8="-",NA(),AH8)</f>
        <v>87.8</v>
      </c>
      <c r="AI6" s="64">
        <f t="shared" ref="AI6:AQ6" si="4">IF(AI8="-",NA(),AI8)</f>
        <v>89.2</v>
      </c>
      <c r="AJ6" s="64">
        <f t="shared" si="4"/>
        <v>89.9</v>
      </c>
      <c r="AK6" s="64">
        <f t="shared" si="4"/>
        <v>88.4</v>
      </c>
      <c r="AL6" s="64">
        <f t="shared" si="4"/>
        <v>94.8</v>
      </c>
      <c r="AM6" s="64">
        <f t="shared" si="4"/>
        <v>96.3</v>
      </c>
      <c r="AN6" s="64">
        <f t="shared" si="4"/>
        <v>96.9</v>
      </c>
      <c r="AO6" s="64">
        <f t="shared" si="4"/>
        <v>98.3</v>
      </c>
      <c r="AP6" s="64">
        <f t="shared" si="4"/>
        <v>96.7</v>
      </c>
      <c r="AQ6" s="64">
        <f t="shared" si="4"/>
        <v>96.6</v>
      </c>
      <c r="AR6" s="64" t="str">
        <f>IF(AR8="-","【-】","【"&amp;SUBSTITUTE(TEXT(AR8,"#,##0.0"),"-","△")&amp;"】")</f>
        <v>【98.5】</v>
      </c>
      <c r="AS6" s="64">
        <f>IF(AS8="-",NA(),AS8)</f>
        <v>84.7</v>
      </c>
      <c r="AT6" s="64">
        <f t="shared" ref="AT6:BB6" si="5">IF(AT8="-",NA(),AT8)</f>
        <v>84.4</v>
      </c>
      <c r="AU6" s="64">
        <f t="shared" si="5"/>
        <v>85.3</v>
      </c>
      <c r="AV6" s="64">
        <f t="shared" si="5"/>
        <v>85.1</v>
      </c>
      <c r="AW6" s="64">
        <f t="shared" si="5"/>
        <v>91.3</v>
      </c>
      <c r="AX6" s="64">
        <f t="shared" si="5"/>
        <v>86.6</v>
      </c>
      <c r="AY6" s="64">
        <f t="shared" si="5"/>
        <v>85.4</v>
      </c>
      <c r="AZ6" s="64">
        <f t="shared" si="5"/>
        <v>85.3</v>
      </c>
      <c r="BA6" s="64">
        <f t="shared" si="5"/>
        <v>84.2</v>
      </c>
      <c r="BB6" s="64">
        <f t="shared" si="5"/>
        <v>83.9</v>
      </c>
      <c r="BC6" s="64" t="str">
        <f>IF(BC8="-","【-】","【"&amp;SUBSTITUTE(TEXT(BC8,"#,##0.0"),"-","△")&amp;"】")</f>
        <v>【89.7】</v>
      </c>
      <c r="BD6" s="64">
        <f>IF(BD8="-",NA(),BD8)</f>
        <v>101.1</v>
      </c>
      <c r="BE6" s="64">
        <f t="shared" ref="BE6:BM6" si="6">IF(BE8="-",NA(),BE8)</f>
        <v>150.4</v>
      </c>
      <c r="BF6" s="64">
        <f t="shared" si="6"/>
        <v>128.9</v>
      </c>
      <c r="BG6" s="64">
        <f t="shared" si="6"/>
        <v>136.19999999999999</v>
      </c>
      <c r="BH6" s="64">
        <f t="shared" si="6"/>
        <v>133.30000000000001</v>
      </c>
      <c r="BI6" s="64">
        <f t="shared" si="6"/>
        <v>121</v>
      </c>
      <c r="BJ6" s="64">
        <f t="shared" si="6"/>
        <v>112.9</v>
      </c>
      <c r="BK6" s="64">
        <f t="shared" si="6"/>
        <v>118.9</v>
      </c>
      <c r="BL6" s="64">
        <f t="shared" si="6"/>
        <v>119.5</v>
      </c>
      <c r="BM6" s="64">
        <f t="shared" si="6"/>
        <v>116.9</v>
      </c>
      <c r="BN6" s="64" t="str">
        <f>IF(BN8="-","【-】","【"&amp;SUBSTITUTE(TEXT(BN8,"#,##0.0"),"-","△")&amp;"】")</f>
        <v>【64.7】</v>
      </c>
      <c r="BO6" s="64">
        <f>IF(BO8="-",NA(),BO8)</f>
        <v>74.099999999999994</v>
      </c>
      <c r="BP6" s="64">
        <f t="shared" ref="BP6:BX6" si="7">IF(BP8="-",NA(),BP8)</f>
        <v>72.7</v>
      </c>
      <c r="BQ6" s="64">
        <f t="shared" si="7"/>
        <v>73.8</v>
      </c>
      <c r="BR6" s="64">
        <f t="shared" si="7"/>
        <v>70</v>
      </c>
      <c r="BS6" s="64">
        <f t="shared" si="7"/>
        <v>80.7</v>
      </c>
      <c r="BT6" s="64">
        <f t="shared" si="7"/>
        <v>68.5</v>
      </c>
      <c r="BU6" s="64">
        <f t="shared" si="7"/>
        <v>68.3</v>
      </c>
      <c r="BV6" s="64">
        <f t="shared" si="7"/>
        <v>67.900000000000006</v>
      </c>
      <c r="BW6" s="64">
        <f t="shared" si="7"/>
        <v>69.8</v>
      </c>
      <c r="BX6" s="64">
        <f t="shared" si="7"/>
        <v>69.7</v>
      </c>
      <c r="BY6" s="64" t="str">
        <f>IF(BY8="-","【-】","【"&amp;SUBSTITUTE(TEXT(BY8,"#,##0.0"),"-","△")&amp;"】")</f>
        <v>【74.8】</v>
      </c>
      <c r="BZ6" s="65">
        <f>IF(BZ8="-",NA(),BZ8)</f>
        <v>36114</v>
      </c>
      <c r="CA6" s="65">
        <f t="shared" ref="CA6:CI6" si="8">IF(CA8="-",NA(),CA8)</f>
        <v>40983</v>
      </c>
      <c r="CB6" s="65">
        <f t="shared" si="8"/>
        <v>43498</v>
      </c>
      <c r="CC6" s="65">
        <f t="shared" si="8"/>
        <v>46981</v>
      </c>
      <c r="CD6" s="65">
        <f t="shared" si="8"/>
        <v>47605</v>
      </c>
      <c r="CE6" s="65">
        <f t="shared" si="8"/>
        <v>31585</v>
      </c>
      <c r="CF6" s="65">
        <f t="shared" si="8"/>
        <v>32431</v>
      </c>
      <c r="CG6" s="65">
        <f t="shared" si="8"/>
        <v>32532</v>
      </c>
      <c r="CH6" s="65">
        <f t="shared" si="8"/>
        <v>33492</v>
      </c>
      <c r="CI6" s="65">
        <f t="shared" si="8"/>
        <v>34136</v>
      </c>
      <c r="CJ6" s="64" t="str">
        <f>IF(CJ8="-","【-】","【"&amp;SUBSTITUTE(TEXT(CJ8,"#,##0"),"-","△")&amp;"】")</f>
        <v>【50,718】</v>
      </c>
      <c r="CK6" s="65">
        <f>IF(CK8="-",NA(),CK8)</f>
        <v>8405</v>
      </c>
      <c r="CL6" s="65">
        <f t="shared" ref="CL6:CT6" si="9">IF(CL8="-",NA(),CL8)</f>
        <v>9388</v>
      </c>
      <c r="CM6" s="65">
        <f t="shared" si="9"/>
        <v>10251</v>
      </c>
      <c r="CN6" s="65">
        <f t="shared" si="9"/>
        <v>11664</v>
      </c>
      <c r="CO6" s="65">
        <f t="shared" si="9"/>
        <v>10494</v>
      </c>
      <c r="CP6" s="65">
        <f t="shared" si="9"/>
        <v>9437</v>
      </c>
      <c r="CQ6" s="65">
        <f t="shared" si="9"/>
        <v>9726</v>
      </c>
      <c r="CR6" s="65">
        <f t="shared" si="9"/>
        <v>10037</v>
      </c>
      <c r="CS6" s="65">
        <f t="shared" si="9"/>
        <v>9976</v>
      </c>
      <c r="CT6" s="65">
        <f t="shared" si="9"/>
        <v>10130</v>
      </c>
      <c r="CU6" s="64" t="str">
        <f>IF(CU8="-","【-】","【"&amp;SUBSTITUTE(TEXT(CU8,"#,##0"),"-","△")&amp;"】")</f>
        <v>【14,202】</v>
      </c>
      <c r="CV6" s="64">
        <f>IF(CV8="-",NA(),CV8)</f>
        <v>57.6</v>
      </c>
      <c r="CW6" s="64">
        <f t="shared" ref="CW6:DE6" si="10">IF(CW8="-",NA(),CW8)</f>
        <v>62</v>
      </c>
      <c r="CX6" s="64">
        <f t="shared" si="10"/>
        <v>60</v>
      </c>
      <c r="CY6" s="64">
        <f t="shared" si="10"/>
        <v>60</v>
      </c>
      <c r="CZ6" s="64">
        <f t="shared" si="10"/>
        <v>59.7</v>
      </c>
      <c r="DA6" s="64">
        <f t="shared" si="10"/>
        <v>61.2</v>
      </c>
      <c r="DB6" s="64">
        <f t="shared" si="10"/>
        <v>62.1</v>
      </c>
      <c r="DC6" s="64">
        <f t="shared" si="10"/>
        <v>62.5</v>
      </c>
      <c r="DD6" s="64">
        <f t="shared" si="10"/>
        <v>63.4</v>
      </c>
      <c r="DE6" s="64">
        <f t="shared" si="10"/>
        <v>63.4</v>
      </c>
      <c r="DF6" s="64" t="str">
        <f>IF(DF8="-","【-】","【"&amp;SUBSTITUTE(TEXT(DF8,"#,##0.0"),"-","△")&amp;"】")</f>
        <v>【55.0】</v>
      </c>
      <c r="DG6" s="64">
        <f>IF(DG8="-",NA(),DG8)</f>
        <v>17.2</v>
      </c>
      <c r="DH6" s="64">
        <f t="shared" ref="DH6:DP6" si="11">IF(DH8="-",NA(),DH8)</f>
        <v>17.8</v>
      </c>
      <c r="DI6" s="64">
        <f t="shared" si="11"/>
        <v>20.3</v>
      </c>
      <c r="DJ6" s="64">
        <f t="shared" si="11"/>
        <v>22.4</v>
      </c>
      <c r="DK6" s="64">
        <f t="shared" si="11"/>
        <v>20.8</v>
      </c>
      <c r="DL6" s="64">
        <f t="shared" si="11"/>
        <v>19.3</v>
      </c>
      <c r="DM6" s="64">
        <f t="shared" si="11"/>
        <v>18.899999999999999</v>
      </c>
      <c r="DN6" s="64">
        <f t="shared" si="11"/>
        <v>19</v>
      </c>
      <c r="DO6" s="64">
        <f t="shared" si="11"/>
        <v>18.7</v>
      </c>
      <c r="DP6" s="64">
        <f t="shared" si="11"/>
        <v>18.3</v>
      </c>
      <c r="DQ6" s="64" t="str">
        <f>IF(DQ8="-","【-】","【"&amp;SUBSTITUTE(TEXT(DQ8,"#,##0.0"),"-","△")&amp;"】")</f>
        <v>【24.3】</v>
      </c>
      <c r="DR6" s="64">
        <f>IF(DR8="-",NA(),DR8)</f>
        <v>29.5</v>
      </c>
      <c r="DS6" s="64">
        <f t="shared" ref="DS6:EA6" si="12">IF(DS8="-",NA(),DS8)</f>
        <v>20.100000000000001</v>
      </c>
      <c r="DT6" s="64">
        <f t="shared" si="12"/>
        <v>27.7</v>
      </c>
      <c r="DU6" s="64">
        <f t="shared" si="12"/>
        <v>35.299999999999997</v>
      </c>
      <c r="DV6" s="64">
        <f t="shared" si="12"/>
        <v>40.5</v>
      </c>
      <c r="DW6" s="64">
        <f t="shared" si="12"/>
        <v>48</v>
      </c>
      <c r="DX6" s="64">
        <f t="shared" si="12"/>
        <v>52.2</v>
      </c>
      <c r="DY6" s="64">
        <f t="shared" si="12"/>
        <v>52.4</v>
      </c>
      <c r="DZ6" s="64">
        <f t="shared" si="12"/>
        <v>52.5</v>
      </c>
      <c r="EA6" s="64">
        <f t="shared" si="12"/>
        <v>53.5</v>
      </c>
      <c r="EB6" s="64" t="str">
        <f>IF(EB8="-","【-】","【"&amp;SUBSTITUTE(TEXT(EB8,"#,##0.0"),"-","△")&amp;"】")</f>
        <v>【51.6】</v>
      </c>
      <c r="EC6" s="64">
        <f>IF(EC8="-",NA(),EC8)</f>
        <v>46.7</v>
      </c>
      <c r="ED6" s="64">
        <f t="shared" ref="ED6:EL6" si="13">IF(ED8="-",NA(),ED8)</f>
        <v>42.7</v>
      </c>
      <c r="EE6" s="64">
        <f t="shared" si="13"/>
        <v>57.8</v>
      </c>
      <c r="EF6" s="64">
        <f t="shared" si="13"/>
        <v>72.400000000000006</v>
      </c>
      <c r="EG6" s="64">
        <f t="shared" si="13"/>
        <v>79.2</v>
      </c>
      <c r="EH6" s="64">
        <f t="shared" si="13"/>
        <v>63.3</v>
      </c>
      <c r="EI6" s="64">
        <f t="shared" si="13"/>
        <v>69.599999999999994</v>
      </c>
      <c r="EJ6" s="64">
        <f t="shared" si="13"/>
        <v>69.2</v>
      </c>
      <c r="EK6" s="64">
        <f t="shared" si="13"/>
        <v>69.7</v>
      </c>
      <c r="EL6" s="64">
        <f t="shared" si="13"/>
        <v>71.3</v>
      </c>
      <c r="EM6" s="64" t="str">
        <f>IF(EM8="-","【-】","【"&amp;SUBSTITUTE(TEXT(EM8,"#,##0.0"),"-","△")&amp;"】")</f>
        <v>【67.6】</v>
      </c>
      <c r="EN6" s="65">
        <f>IF(EN8="-",NA(),EN8)</f>
        <v>45161267</v>
      </c>
      <c r="EO6" s="65">
        <f t="shared" ref="EO6:EW6" si="14">IF(EO8="-",NA(),EO8)</f>
        <v>32644193</v>
      </c>
      <c r="EP6" s="65">
        <f t="shared" si="14"/>
        <v>32831453</v>
      </c>
      <c r="EQ6" s="65">
        <f t="shared" si="14"/>
        <v>33005427</v>
      </c>
      <c r="ER6" s="65">
        <f t="shared" si="14"/>
        <v>33301813</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135</v>
      </c>
      <c r="B7" s="62">
        <f t="shared" ref="B7:AG7" si="15">B8</f>
        <v>2017</v>
      </c>
      <c r="C7" s="62">
        <f t="shared" si="15"/>
        <v>302023</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14</v>
      </c>
      <c r="R7" s="62" t="str">
        <f t="shared" si="15"/>
        <v>対象</v>
      </c>
      <c r="S7" s="62" t="str">
        <f t="shared" si="15"/>
        <v>ド 訓</v>
      </c>
      <c r="T7" s="62" t="str">
        <f t="shared" si="15"/>
        <v>救 臨</v>
      </c>
      <c r="U7" s="63">
        <f>U8</f>
        <v>51802</v>
      </c>
      <c r="V7" s="63">
        <f>V8</f>
        <v>10377</v>
      </c>
      <c r="W7" s="62" t="str">
        <f>W8</f>
        <v>非該当</v>
      </c>
      <c r="X7" s="62" t="str">
        <f t="shared" si="15"/>
        <v>７：１</v>
      </c>
      <c r="Y7" s="63">
        <f t="shared" si="15"/>
        <v>150</v>
      </c>
      <c r="Z7" s="63" t="str">
        <f t="shared" si="15"/>
        <v>-</v>
      </c>
      <c r="AA7" s="63" t="str">
        <f t="shared" si="15"/>
        <v>-</v>
      </c>
      <c r="AB7" s="63" t="str">
        <f t="shared" si="15"/>
        <v>-</v>
      </c>
      <c r="AC7" s="63" t="str">
        <f t="shared" si="15"/>
        <v>-</v>
      </c>
      <c r="AD7" s="63">
        <f t="shared" si="15"/>
        <v>150</v>
      </c>
      <c r="AE7" s="63">
        <f t="shared" si="15"/>
        <v>150</v>
      </c>
      <c r="AF7" s="63" t="str">
        <f t="shared" si="15"/>
        <v>-</v>
      </c>
      <c r="AG7" s="63">
        <f t="shared" si="15"/>
        <v>150</v>
      </c>
      <c r="AH7" s="64">
        <f>AH8</f>
        <v>87.8</v>
      </c>
      <c r="AI7" s="64">
        <f t="shared" ref="AI7:AQ7" si="16">AI8</f>
        <v>89.2</v>
      </c>
      <c r="AJ7" s="64">
        <f t="shared" si="16"/>
        <v>89.9</v>
      </c>
      <c r="AK7" s="64">
        <f t="shared" si="16"/>
        <v>88.4</v>
      </c>
      <c r="AL7" s="64">
        <f t="shared" si="16"/>
        <v>94.8</v>
      </c>
      <c r="AM7" s="64">
        <f t="shared" si="16"/>
        <v>96.3</v>
      </c>
      <c r="AN7" s="64">
        <f t="shared" si="16"/>
        <v>96.9</v>
      </c>
      <c r="AO7" s="64">
        <f t="shared" si="16"/>
        <v>98.3</v>
      </c>
      <c r="AP7" s="64">
        <f t="shared" si="16"/>
        <v>96.7</v>
      </c>
      <c r="AQ7" s="64">
        <f t="shared" si="16"/>
        <v>96.6</v>
      </c>
      <c r="AR7" s="64"/>
      <c r="AS7" s="64">
        <f>AS8</f>
        <v>84.7</v>
      </c>
      <c r="AT7" s="64">
        <f t="shared" ref="AT7:BB7" si="17">AT8</f>
        <v>84.4</v>
      </c>
      <c r="AU7" s="64">
        <f t="shared" si="17"/>
        <v>85.3</v>
      </c>
      <c r="AV7" s="64">
        <f t="shared" si="17"/>
        <v>85.1</v>
      </c>
      <c r="AW7" s="64">
        <f t="shared" si="17"/>
        <v>91.3</v>
      </c>
      <c r="AX7" s="64">
        <f t="shared" si="17"/>
        <v>86.6</v>
      </c>
      <c r="AY7" s="64">
        <f t="shared" si="17"/>
        <v>85.4</v>
      </c>
      <c r="AZ7" s="64">
        <f t="shared" si="17"/>
        <v>85.3</v>
      </c>
      <c r="BA7" s="64">
        <f t="shared" si="17"/>
        <v>84.2</v>
      </c>
      <c r="BB7" s="64">
        <f t="shared" si="17"/>
        <v>83.9</v>
      </c>
      <c r="BC7" s="64"/>
      <c r="BD7" s="64">
        <f>BD8</f>
        <v>101.1</v>
      </c>
      <c r="BE7" s="64">
        <f t="shared" ref="BE7:BM7" si="18">BE8</f>
        <v>150.4</v>
      </c>
      <c r="BF7" s="64">
        <f t="shared" si="18"/>
        <v>128.9</v>
      </c>
      <c r="BG7" s="64">
        <f t="shared" si="18"/>
        <v>136.19999999999999</v>
      </c>
      <c r="BH7" s="64">
        <f t="shared" si="18"/>
        <v>133.30000000000001</v>
      </c>
      <c r="BI7" s="64">
        <f t="shared" si="18"/>
        <v>121</v>
      </c>
      <c r="BJ7" s="64">
        <f t="shared" si="18"/>
        <v>112.9</v>
      </c>
      <c r="BK7" s="64">
        <f t="shared" si="18"/>
        <v>118.9</v>
      </c>
      <c r="BL7" s="64">
        <f t="shared" si="18"/>
        <v>119.5</v>
      </c>
      <c r="BM7" s="64">
        <f t="shared" si="18"/>
        <v>116.9</v>
      </c>
      <c r="BN7" s="64"/>
      <c r="BO7" s="64">
        <f>BO8</f>
        <v>74.099999999999994</v>
      </c>
      <c r="BP7" s="64">
        <f t="shared" ref="BP7:BX7" si="19">BP8</f>
        <v>72.7</v>
      </c>
      <c r="BQ7" s="64">
        <f t="shared" si="19"/>
        <v>73.8</v>
      </c>
      <c r="BR7" s="64">
        <f t="shared" si="19"/>
        <v>70</v>
      </c>
      <c r="BS7" s="64">
        <f t="shared" si="19"/>
        <v>80.7</v>
      </c>
      <c r="BT7" s="64">
        <f t="shared" si="19"/>
        <v>68.5</v>
      </c>
      <c r="BU7" s="64">
        <f t="shared" si="19"/>
        <v>68.3</v>
      </c>
      <c r="BV7" s="64">
        <f t="shared" si="19"/>
        <v>67.900000000000006</v>
      </c>
      <c r="BW7" s="64">
        <f t="shared" si="19"/>
        <v>69.8</v>
      </c>
      <c r="BX7" s="64">
        <f t="shared" si="19"/>
        <v>69.7</v>
      </c>
      <c r="BY7" s="64"/>
      <c r="BZ7" s="65">
        <f>BZ8</f>
        <v>36114</v>
      </c>
      <c r="CA7" s="65">
        <f t="shared" ref="CA7:CI7" si="20">CA8</f>
        <v>40983</v>
      </c>
      <c r="CB7" s="65">
        <f t="shared" si="20"/>
        <v>43498</v>
      </c>
      <c r="CC7" s="65">
        <f t="shared" si="20"/>
        <v>46981</v>
      </c>
      <c r="CD7" s="65">
        <f t="shared" si="20"/>
        <v>47605</v>
      </c>
      <c r="CE7" s="65">
        <f t="shared" si="20"/>
        <v>31585</v>
      </c>
      <c r="CF7" s="65">
        <f t="shared" si="20"/>
        <v>32431</v>
      </c>
      <c r="CG7" s="65">
        <f t="shared" si="20"/>
        <v>32532</v>
      </c>
      <c r="CH7" s="65">
        <f t="shared" si="20"/>
        <v>33492</v>
      </c>
      <c r="CI7" s="65">
        <f t="shared" si="20"/>
        <v>34136</v>
      </c>
      <c r="CJ7" s="64"/>
      <c r="CK7" s="65">
        <f>CK8</f>
        <v>8405</v>
      </c>
      <c r="CL7" s="65">
        <f t="shared" ref="CL7:CT7" si="21">CL8</f>
        <v>9388</v>
      </c>
      <c r="CM7" s="65">
        <f t="shared" si="21"/>
        <v>10251</v>
      </c>
      <c r="CN7" s="65">
        <f t="shared" si="21"/>
        <v>11664</v>
      </c>
      <c r="CO7" s="65">
        <f t="shared" si="21"/>
        <v>10494</v>
      </c>
      <c r="CP7" s="65">
        <f t="shared" si="21"/>
        <v>9437</v>
      </c>
      <c r="CQ7" s="65">
        <f t="shared" si="21"/>
        <v>9726</v>
      </c>
      <c r="CR7" s="65">
        <f t="shared" si="21"/>
        <v>10037</v>
      </c>
      <c r="CS7" s="65">
        <f t="shared" si="21"/>
        <v>9976</v>
      </c>
      <c r="CT7" s="65">
        <f t="shared" si="21"/>
        <v>10130</v>
      </c>
      <c r="CU7" s="64"/>
      <c r="CV7" s="64">
        <f>CV8</f>
        <v>57.6</v>
      </c>
      <c r="CW7" s="64">
        <f t="shared" ref="CW7:DE7" si="22">CW8</f>
        <v>62</v>
      </c>
      <c r="CX7" s="64">
        <f t="shared" si="22"/>
        <v>60</v>
      </c>
      <c r="CY7" s="64">
        <f t="shared" si="22"/>
        <v>60</v>
      </c>
      <c r="CZ7" s="64">
        <f t="shared" si="22"/>
        <v>59.7</v>
      </c>
      <c r="DA7" s="64">
        <f t="shared" si="22"/>
        <v>61.2</v>
      </c>
      <c r="DB7" s="64">
        <f t="shared" si="22"/>
        <v>62.1</v>
      </c>
      <c r="DC7" s="64">
        <f t="shared" si="22"/>
        <v>62.5</v>
      </c>
      <c r="DD7" s="64">
        <f t="shared" si="22"/>
        <v>63.4</v>
      </c>
      <c r="DE7" s="64">
        <f t="shared" si="22"/>
        <v>63.4</v>
      </c>
      <c r="DF7" s="64"/>
      <c r="DG7" s="64">
        <f>DG8</f>
        <v>17.2</v>
      </c>
      <c r="DH7" s="64">
        <f t="shared" ref="DH7:DP7" si="23">DH8</f>
        <v>17.8</v>
      </c>
      <c r="DI7" s="64">
        <f t="shared" si="23"/>
        <v>20.3</v>
      </c>
      <c r="DJ7" s="64">
        <f t="shared" si="23"/>
        <v>22.4</v>
      </c>
      <c r="DK7" s="64">
        <f t="shared" si="23"/>
        <v>20.8</v>
      </c>
      <c r="DL7" s="64">
        <f t="shared" si="23"/>
        <v>19.3</v>
      </c>
      <c r="DM7" s="64">
        <f t="shared" si="23"/>
        <v>18.899999999999999</v>
      </c>
      <c r="DN7" s="64">
        <f t="shared" si="23"/>
        <v>19</v>
      </c>
      <c r="DO7" s="64">
        <f t="shared" si="23"/>
        <v>18.7</v>
      </c>
      <c r="DP7" s="64">
        <f t="shared" si="23"/>
        <v>18.3</v>
      </c>
      <c r="DQ7" s="64"/>
      <c r="DR7" s="64">
        <f>DR8</f>
        <v>29.5</v>
      </c>
      <c r="DS7" s="64">
        <f t="shared" ref="DS7:EA7" si="24">DS8</f>
        <v>20.100000000000001</v>
      </c>
      <c r="DT7" s="64">
        <f t="shared" si="24"/>
        <v>27.7</v>
      </c>
      <c r="DU7" s="64">
        <f t="shared" si="24"/>
        <v>35.299999999999997</v>
      </c>
      <c r="DV7" s="64">
        <f t="shared" si="24"/>
        <v>40.5</v>
      </c>
      <c r="DW7" s="64">
        <f t="shared" si="24"/>
        <v>48</v>
      </c>
      <c r="DX7" s="64">
        <f t="shared" si="24"/>
        <v>52.2</v>
      </c>
      <c r="DY7" s="64">
        <f t="shared" si="24"/>
        <v>52.4</v>
      </c>
      <c r="DZ7" s="64">
        <f t="shared" si="24"/>
        <v>52.5</v>
      </c>
      <c r="EA7" s="64">
        <f t="shared" si="24"/>
        <v>53.5</v>
      </c>
      <c r="EB7" s="64"/>
      <c r="EC7" s="64">
        <f>EC8</f>
        <v>46.7</v>
      </c>
      <c r="ED7" s="64">
        <f t="shared" ref="ED7:EL7" si="25">ED8</f>
        <v>42.7</v>
      </c>
      <c r="EE7" s="64">
        <f t="shared" si="25"/>
        <v>57.8</v>
      </c>
      <c r="EF7" s="64">
        <f t="shared" si="25"/>
        <v>72.400000000000006</v>
      </c>
      <c r="EG7" s="64">
        <f t="shared" si="25"/>
        <v>79.2</v>
      </c>
      <c r="EH7" s="64">
        <f t="shared" si="25"/>
        <v>63.3</v>
      </c>
      <c r="EI7" s="64">
        <f t="shared" si="25"/>
        <v>69.599999999999994</v>
      </c>
      <c r="EJ7" s="64">
        <f t="shared" si="25"/>
        <v>69.2</v>
      </c>
      <c r="EK7" s="64">
        <f t="shared" si="25"/>
        <v>69.7</v>
      </c>
      <c r="EL7" s="64">
        <f t="shared" si="25"/>
        <v>71.3</v>
      </c>
      <c r="EM7" s="64"/>
      <c r="EN7" s="65">
        <f>EN8</f>
        <v>45161267</v>
      </c>
      <c r="EO7" s="65">
        <f t="shared" ref="EO7:EW7" si="26">EO8</f>
        <v>32644193</v>
      </c>
      <c r="EP7" s="65">
        <f t="shared" si="26"/>
        <v>32831453</v>
      </c>
      <c r="EQ7" s="65">
        <f t="shared" si="26"/>
        <v>33005427</v>
      </c>
      <c r="ER7" s="65">
        <f t="shared" si="26"/>
        <v>33301813</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302023</v>
      </c>
      <c r="D8" s="67">
        <v>46</v>
      </c>
      <c r="E8" s="67">
        <v>6</v>
      </c>
      <c r="F8" s="67">
        <v>0</v>
      </c>
      <c r="G8" s="67">
        <v>1</v>
      </c>
      <c r="H8" s="67" t="s">
        <v>136</v>
      </c>
      <c r="I8" s="67" t="s">
        <v>137</v>
      </c>
      <c r="J8" s="67" t="s">
        <v>138</v>
      </c>
      <c r="K8" s="67" t="s">
        <v>139</v>
      </c>
      <c r="L8" s="67" t="s">
        <v>140</v>
      </c>
      <c r="M8" s="67" t="s">
        <v>141</v>
      </c>
      <c r="N8" s="67" t="s">
        <v>142</v>
      </c>
      <c r="O8" s="67" t="s">
        <v>143</v>
      </c>
      <c r="P8" s="67" t="s">
        <v>144</v>
      </c>
      <c r="Q8" s="68">
        <v>14</v>
      </c>
      <c r="R8" s="67" t="s">
        <v>145</v>
      </c>
      <c r="S8" s="67" t="s">
        <v>146</v>
      </c>
      <c r="T8" s="67" t="s">
        <v>147</v>
      </c>
      <c r="U8" s="68">
        <v>51802</v>
      </c>
      <c r="V8" s="68">
        <v>10377</v>
      </c>
      <c r="W8" s="67" t="s">
        <v>148</v>
      </c>
      <c r="X8" s="69" t="s">
        <v>149</v>
      </c>
      <c r="Y8" s="68">
        <v>150</v>
      </c>
      <c r="Z8" s="68" t="s">
        <v>150</v>
      </c>
      <c r="AA8" s="68" t="s">
        <v>150</v>
      </c>
      <c r="AB8" s="68" t="s">
        <v>150</v>
      </c>
      <c r="AC8" s="68" t="s">
        <v>150</v>
      </c>
      <c r="AD8" s="68">
        <v>150</v>
      </c>
      <c r="AE8" s="68">
        <v>150</v>
      </c>
      <c r="AF8" s="68" t="s">
        <v>150</v>
      </c>
      <c r="AG8" s="68">
        <v>150</v>
      </c>
      <c r="AH8" s="70">
        <v>87.8</v>
      </c>
      <c r="AI8" s="70">
        <v>89.2</v>
      </c>
      <c r="AJ8" s="70">
        <v>89.9</v>
      </c>
      <c r="AK8" s="70">
        <v>88.4</v>
      </c>
      <c r="AL8" s="70">
        <v>94.8</v>
      </c>
      <c r="AM8" s="70">
        <v>96.3</v>
      </c>
      <c r="AN8" s="70">
        <v>96.9</v>
      </c>
      <c r="AO8" s="70">
        <v>98.3</v>
      </c>
      <c r="AP8" s="70">
        <v>96.7</v>
      </c>
      <c r="AQ8" s="70">
        <v>96.6</v>
      </c>
      <c r="AR8" s="70">
        <v>98.5</v>
      </c>
      <c r="AS8" s="70">
        <v>84.7</v>
      </c>
      <c r="AT8" s="70">
        <v>84.4</v>
      </c>
      <c r="AU8" s="70">
        <v>85.3</v>
      </c>
      <c r="AV8" s="70">
        <v>85.1</v>
      </c>
      <c r="AW8" s="70">
        <v>91.3</v>
      </c>
      <c r="AX8" s="70">
        <v>86.6</v>
      </c>
      <c r="AY8" s="70">
        <v>85.4</v>
      </c>
      <c r="AZ8" s="70">
        <v>85.3</v>
      </c>
      <c r="BA8" s="70">
        <v>84.2</v>
      </c>
      <c r="BB8" s="70">
        <v>83.9</v>
      </c>
      <c r="BC8" s="70">
        <v>89.7</v>
      </c>
      <c r="BD8" s="71">
        <v>101.1</v>
      </c>
      <c r="BE8" s="71">
        <v>150.4</v>
      </c>
      <c r="BF8" s="71">
        <v>128.9</v>
      </c>
      <c r="BG8" s="71">
        <v>136.19999999999999</v>
      </c>
      <c r="BH8" s="71">
        <v>133.30000000000001</v>
      </c>
      <c r="BI8" s="71">
        <v>121</v>
      </c>
      <c r="BJ8" s="71">
        <v>112.9</v>
      </c>
      <c r="BK8" s="71">
        <v>118.9</v>
      </c>
      <c r="BL8" s="71">
        <v>119.5</v>
      </c>
      <c r="BM8" s="71">
        <v>116.9</v>
      </c>
      <c r="BN8" s="71">
        <v>64.7</v>
      </c>
      <c r="BO8" s="70">
        <v>74.099999999999994</v>
      </c>
      <c r="BP8" s="70">
        <v>72.7</v>
      </c>
      <c r="BQ8" s="70">
        <v>73.8</v>
      </c>
      <c r="BR8" s="70">
        <v>70</v>
      </c>
      <c r="BS8" s="70">
        <v>80.7</v>
      </c>
      <c r="BT8" s="70">
        <v>68.5</v>
      </c>
      <c r="BU8" s="70">
        <v>68.3</v>
      </c>
      <c r="BV8" s="70">
        <v>67.900000000000006</v>
      </c>
      <c r="BW8" s="70">
        <v>69.8</v>
      </c>
      <c r="BX8" s="70">
        <v>69.7</v>
      </c>
      <c r="BY8" s="70">
        <v>74.8</v>
      </c>
      <c r="BZ8" s="71">
        <v>36114</v>
      </c>
      <c r="CA8" s="71">
        <v>40983</v>
      </c>
      <c r="CB8" s="71">
        <v>43498</v>
      </c>
      <c r="CC8" s="71">
        <v>46981</v>
      </c>
      <c r="CD8" s="71">
        <v>47605</v>
      </c>
      <c r="CE8" s="71">
        <v>31585</v>
      </c>
      <c r="CF8" s="71">
        <v>32431</v>
      </c>
      <c r="CG8" s="71">
        <v>32532</v>
      </c>
      <c r="CH8" s="71">
        <v>33492</v>
      </c>
      <c r="CI8" s="71">
        <v>34136</v>
      </c>
      <c r="CJ8" s="70">
        <v>50718</v>
      </c>
      <c r="CK8" s="71">
        <v>8405</v>
      </c>
      <c r="CL8" s="71">
        <v>9388</v>
      </c>
      <c r="CM8" s="71">
        <v>10251</v>
      </c>
      <c r="CN8" s="71">
        <v>11664</v>
      </c>
      <c r="CO8" s="71">
        <v>10494</v>
      </c>
      <c r="CP8" s="71">
        <v>9437</v>
      </c>
      <c r="CQ8" s="71">
        <v>9726</v>
      </c>
      <c r="CR8" s="71">
        <v>10037</v>
      </c>
      <c r="CS8" s="71">
        <v>9976</v>
      </c>
      <c r="CT8" s="71">
        <v>10130</v>
      </c>
      <c r="CU8" s="70">
        <v>14202</v>
      </c>
      <c r="CV8" s="71">
        <v>57.6</v>
      </c>
      <c r="CW8" s="71">
        <v>62</v>
      </c>
      <c r="CX8" s="71">
        <v>60</v>
      </c>
      <c r="CY8" s="71">
        <v>60</v>
      </c>
      <c r="CZ8" s="71">
        <v>59.7</v>
      </c>
      <c r="DA8" s="71">
        <v>61.2</v>
      </c>
      <c r="DB8" s="71">
        <v>62.1</v>
      </c>
      <c r="DC8" s="71">
        <v>62.5</v>
      </c>
      <c r="DD8" s="71">
        <v>63.4</v>
      </c>
      <c r="DE8" s="71">
        <v>63.4</v>
      </c>
      <c r="DF8" s="71">
        <v>55</v>
      </c>
      <c r="DG8" s="71">
        <v>17.2</v>
      </c>
      <c r="DH8" s="71">
        <v>17.8</v>
      </c>
      <c r="DI8" s="71">
        <v>20.3</v>
      </c>
      <c r="DJ8" s="71">
        <v>22.4</v>
      </c>
      <c r="DK8" s="71">
        <v>20.8</v>
      </c>
      <c r="DL8" s="71">
        <v>19.3</v>
      </c>
      <c r="DM8" s="71">
        <v>18.899999999999999</v>
      </c>
      <c r="DN8" s="71">
        <v>19</v>
      </c>
      <c r="DO8" s="71">
        <v>18.7</v>
      </c>
      <c r="DP8" s="71">
        <v>18.3</v>
      </c>
      <c r="DQ8" s="71">
        <v>24.3</v>
      </c>
      <c r="DR8" s="70">
        <v>29.5</v>
      </c>
      <c r="DS8" s="70">
        <v>20.100000000000001</v>
      </c>
      <c r="DT8" s="70">
        <v>27.7</v>
      </c>
      <c r="DU8" s="70">
        <v>35.299999999999997</v>
      </c>
      <c r="DV8" s="70">
        <v>40.5</v>
      </c>
      <c r="DW8" s="70">
        <v>48</v>
      </c>
      <c r="DX8" s="70">
        <v>52.2</v>
      </c>
      <c r="DY8" s="70">
        <v>52.4</v>
      </c>
      <c r="DZ8" s="70">
        <v>52.5</v>
      </c>
      <c r="EA8" s="70">
        <v>53.5</v>
      </c>
      <c r="EB8" s="70">
        <v>51.6</v>
      </c>
      <c r="EC8" s="70">
        <v>46.7</v>
      </c>
      <c r="ED8" s="70">
        <v>42.7</v>
      </c>
      <c r="EE8" s="70">
        <v>57.8</v>
      </c>
      <c r="EF8" s="70">
        <v>72.400000000000006</v>
      </c>
      <c r="EG8" s="70">
        <v>79.2</v>
      </c>
      <c r="EH8" s="70">
        <v>63.3</v>
      </c>
      <c r="EI8" s="70">
        <v>69.599999999999994</v>
      </c>
      <c r="EJ8" s="70">
        <v>69.2</v>
      </c>
      <c r="EK8" s="70">
        <v>69.7</v>
      </c>
      <c r="EL8" s="70">
        <v>71.3</v>
      </c>
      <c r="EM8" s="70">
        <v>67.599999999999994</v>
      </c>
      <c r="EN8" s="71">
        <v>45161267</v>
      </c>
      <c r="EO8" s="71">
        <v>32644193</v>
      </c>
      <c r="EP8" s="71">
        <v>32831453</v>
      </c>
      <c r="EQ8" s="71">
        <v>33005427</v>
      </c>
      <c r="ER8" s="71">
        <v>33301813</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151</v>
      </c>
      <c r="C10" s="76" t="s">
        <v>152</v>
      </c>
      <c r="D10" s="76" t="s">
        <v>153</v>
      </c>
      <c r="E10" s="76" t="s">
        <v>154</v>
      </c>
      <c r="F10" s="76" t="s">
        <v>155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103209</cp:lastModifiedBy>
  <cp:lastPrinted>2019-01-21T09:21:28Z</cp:lastPrinted>
  <dcterms:created xsi:type="dcterms:W3CDTF">2018-12-07T10:46:37Z</dcterms:created>
  <dcterms:modified xsi:type="dcterms:W3CDTF">2019-02-22T07:15:18Z</dcterms:modified>
  <cp:category/>
</cp:coreProperties>
</file>