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0008164\Desktop\"/>
    </mc:Choice>
  </mc:AlternateContent>
  <workbookProtection workbookAlgorithmName="SHA-512" workbookHashValue="1vrlkY3sl/bWXcrIS0Q29IzfFRP5HpCOUbG5Zgfac09apT9vHUei+AKK3jyYSd6rjjVzxEIWLs47dX806oYcHA==" workbookSaltValue="FDLf81Vt5ZLTUuspu2siYw==" workbookSpinCount="100000" lockStructure="1"/>
  <bookViews>
    <workbookView xWindow="0" yWindow="0" windowWidth="20490" windowHeight="700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AD10" i="4" s="1"/>
  <c r="Q6" i="5"/>
  <c r="W10" i="4" s="1"/>
  <c r="P6" i="5"/>
  <c r="O6" i="5"/>
  <c r="N6" i="5"/>
  <c r="B10" i="4" s="1"/>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P10" i="4"/>
  <c r="I10" i="4"/>
  <c r="AT8" i="4"/>
  <c r="AL8" i="4"/>
  <c r="P8" i="4"/>
  <c r="I8" i="4"/>
  <c r="C10" i="5" l="1"/>
  <c r="D10" i="5"/>
  <c r="E10" i="5"/>
  <c r="B10" i="5"/>
</calcChain>
</file>

<file path=xl/sharedStrings.xml><?xml version="1.0" encoding="utf-8"?>
<sst xmlns="http://schemas.openxmlformats.org/spreadsheetml/2006/main" count="239" uniqueCount="125">
  <si>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</si>
  <si>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</si>
  <si>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</si>
  <si>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</si>
  <si>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</si>
  <si>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</si>
  <si>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</si>
  <si>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</si>
  <si>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</si>
  <si>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</si>
  <si>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</si>
  <si>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</si>
  <si>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</si>
  <si>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</si>
  <si>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</si>
  <si>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</si>
  <si>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</si>
  <si>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</si>
  <si>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</si>
  <si>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</si>
  <si>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</si>
  <si>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</si>
  <si>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</si>
  <si>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</si>
  <si>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</si>
  <si>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</si>
  <si>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</si>
  <si>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</si>
  <si>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</si>
  <si>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</si>
  <si>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</si>
  <si>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</si>
  <si>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</si>
  <si>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</si>
  <si>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</si>
  <si>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</si>
  <si>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</si>
  <si>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</si>
  <si>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</si>
  <si>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</si>
  <si>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</si>
  <si>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</si>
  <si>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</si>
  <si>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</si>
  <si>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</si>
  <si>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</si>
  <si>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</si>
  <si>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</si>
  <si>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</si>
  <si>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</si>
  <si>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</si>
  <si>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</si>
  <si>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</si>
  <si>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</si>
  <si>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</si>
  <si>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</si>
  <si>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</si>
  <si>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</si>
  <si>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</si>
  <si>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</si>
  <si>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</si>
  <si>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</si>
  <si>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</si>
  <si>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</si>
  <si>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</si>
  <si>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</si>
  <si>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</si>
  <si>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</si>
  <si>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</si>
  <si>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</si>
  <si>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</si>
  <si>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</si>
  <si>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</si>
  <si>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</si>
  <si>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</si>
  <si>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</si>
  <si>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</si>
  <si>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</si>
  <si>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</si>
  <si>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</si>
  <si>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</si>
  <si>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</si>
  <si>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</si>
  <si>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</si>
  <si>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</si>
  <si>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</si>
  <si>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</si>
  <si>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</si>
  <si>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</si>
  <si>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</si>
  <si>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</si>
  <si>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</si>
  <si>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</si>
  <si>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</si>
  <si>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</si>
  <si>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</si>
  <si>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</si>
  <si>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</si>
  <si>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</si>
  <si>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</si>
  <si>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</si>
  <si>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</si>
  <si>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</si>
  <si>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</si>
  <si>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</si>
  <si>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</si>
  <si>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</si>
  <si>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</si>
  <si>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</si>
  <si>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</si>
  <si>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和歌山県　和歌山市</t>
  </si>
  <si>
    <t>法非適用</t>
  </si>
  <si>
    <t>下水道事業</t>
  </si>
  <si>
    <t>漁業集落排水</t>
  </si>
  <si>
    <t>H2</t>
  </si>
  <si>
    <t>非設置</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</si>
  <si>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</si>
  <si>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</si>
  <si>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</si>
  <si>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</si>
  <si>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</si>
  <si>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</si>
  <si>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平成14年1月供用開始のため、比較的新しい管渠が多いことから、現在のところ管渠の更新需要は小さいが、今後の老朽化に伴い、修繕費用や改築費用の増加が見込まれる。</t>
    <rPh sb="1" eb="3">
      <t>ヘイセイ</t>
    </rPh>
    <rPh sb="5" eb="6">
      <t>ネン</t>
    </rPh>
    <rPh sb="7" eb="8">
      <t>ガツ</t>
    </rPh>
    <rPh sb="8" eb="10">
      <t>キョウヨウ</t>
    </rPh>
    <rPh sb="10" eb="12">
      <t>カイシ</t>
    </rPh>
    <rPh sb="16" eb="19">
      <t>ヒカクテキ</t>
    </rPh>
    <rPh sb="19" eb="20">
      <t>アタラ</t>
    </rPh>
    <rPh sb="22" eb="24">
      <t>カンキョ</t>
    </rPh>
    <rPh sb="25" eb="26">
      <t>オオ</t>
    </rPh>
    <rPh sb="32" eb="34">
      <t>ゲンザイ</t>
    </rPh>
    <rPh sb="38" eb="40">
      <t>カンキョ</t>
    </rPh>
    <rPh sb="41" eb="43">
      <t>コウシン</t>
    </rPh>
    <rPh sb="43" eb="45">
      <t>ジュヨウ</t>
    </rPh>
    <rPh sb="46" eb="47">
      <t>チイ</t>
    </rPh>
    <rPh sb="51" eb="53">
      <t>コンゴ</t>
    </rPh>
    <rPh sb="54" eb="57">
      <t>ロウキュウカ</t>
    </rPh>
    <rPh sb="58" eb="59">
      <t>トモナ</t>
    </rPh>
    <rPh sb="61" eb="63">
      <t>シュウゼン</t>
    </rPh>
    <rPh sb="63" eb="65">
      <t>ヒヨウ</t>
    </rPh>
    <rPh sb="66" eb="68">
      <t>カイチク</t>
    </rPh>
    <rPh sb="68" eb="70">
      <t>ヒヨウ</t>
    </rPh>
    <rPh sb="71" eb="73">
      <t>ゾウカ</t>
    </rPh>
    <rPh sb="74" eb="76">
      <t>ミコ</t>
    </rPh>
    <phoneticPr fontId="15"/>
  </si>
  <si>
    <t xml:space="preserve">　平成14年1月供用開始のため、比較的新しい管渠が多いが、処理場の機械・電気設備は老朽化が進んでおり、今後、計画的な更新工事が必要となっている。管理運営については、多額の一般会計繰出金により運営を行っている状況にあるため、今後も経営の効率化を進め、適正な管理・運営に努めていく。
</t>
    <rPh sb="1" eb="3">
      <t>ヘイセイ</t>
    </rPh>
    <rPh sb="5" eb="6">
      <t>ネン</t>
    </rPh>
    <rPh sb="7" eb="8">
      <t>ガツ</t>
    </rPh>
    <rPh sb="8" eb="10">
      <t>キョウヨウ</t>
    </rPh>
    <rPh sb="10" eb="12">
      <t>カイシ</t>
    </rPh>
    <rPh sb="16" eb="19">
      <t>ヒカクテキ</t>
    </rPh>
    <rPh sb="19" eb="20">
      <t>アタラ</t>
    </rPh>
    <rPh sb="22" eb="24">
      <t>カンキョ</t>
    </rPh>
    <rPh sb="25" eb="26">
      <t>オオ</t>
    </rPh>
    <rPh sb="29" eb="32">
      <t>ショリジョウ</t>
    </rPh>
    <rPh sb="33" eb="35">
      <t>キカイ</t>
    </rPh>
    <rPh sb="36" eb="38">
      <t>デンキ</t>
    </rPh>
    <rPh sb="38" eb="40">
      <t>セツビ</t>
    </rPh>
    <rPh sb="41" eb="44">
      <t>ロウキュウカ</t>
    </rPh>
    <rPh sb="45" eb="46">
      <t>スス</t>
    </rPh>
    <rPh sb="51" eb="53">
      <t>コンゴ</t>
    </rPh>
    <rPh sb="54" eb="57">
      <t>ケイカクテキ</t>
    </rPh>
    <rPh sb="58" eb="60">
      <t>コウシン</t>
    </rPh>
    <rPh sb="60" eb="62">
      <t>コウジ</t>
    </rPh>
    <rPh sb="63" eb="65">
      <t>ヒツヨウ</t>
    </rPh>
    <rPh sb="72" eb="74">
      <t>カンリ</t>
    </rPh>
    <rPh sb="74" eb="76">
      <t>ウンエイ</t>
    </rPh>
    <rPh sb="82" eb="84">
      <t>タガク</t>
    </rPh>
    <rPh sb="85" eb="87">
      <t>イッパン</t>
    </rPh>
    <rPh sb="87" eb="89">
      <t>カイケイ</t>
    </rPh>
    <rPh sb="89" eb="91">
      <t>クリダ</t>
    </rPh>
    <rPh sb="91" eb="92">
      <t>キン</t>
    </rPh>
    <rPh sb="95" eb="97">
      <t>ウンエイ</t>
    </rPh>
    <rPh sb="98" eb="99">
      <t>オコナ</t>
    </rPh>
    <rPh sb="103" eb="105">
      <t>ジョウキョウ</t>
    </rPh>
    <rPh sb="111" eb="113">
      <t>コンゴ</t>
    </rPh>
    <rPh sb="114" eb="116">
      <t>ケイエイ</t>
    </rPh>
    <rPh sb="117" eb="120">
      <t>コウリツカ</t>
    </rPh>
    <rPh sb="121" eb="122">
      <t>スス</t>
    </rPh>
    <rPh sb="124" eb="126">
      <t>テキセイ</t>
    </rPh>
    <rPh sb="127" eb="129">
      <t>カンリ</t>
    </rPh>
    <rPh sb="130" eb="132">
      <t>ウンエイ</t>
    </rPh>
    <rPh sb="133" eb="134">
      <t>ツト</t>
    </rPh>
    <phoneticPr fontId="15"/>
  </si>
  <si>
    <t>　処理場及びポンプ場の管理運営は、外部委託を行っているが、平成２９年度から全部で２か所の処理施設のうち１か所の処理施設を包括的民間委託として契約し、歳出削減に努めている。しかし、管渠整備もほぼ終了しており、今後、⑧水洗化率の向上を目指すものの有収水量の大幅な増加を見込むことはできない。
　一方、供用開始後から使用料の改定（消費税率の改定分を除く。）を行っておらず、⑤経費回収率は類似団体平均値と同程度なっているものの過去５か年が①収益的収支率が100％を下回る結果となっており、一般会計からの基準外繰出金がなければ収支は赤字となっている。</t>
    <rPh sb="1" eb="4">
      <t>ショリジョウ</t>
    </rPh>
    <rPh sb="4" eb="5">
      <t>オヨ</t>
    </rPh>
    <rPh sb="9" eb="10">
      <t>ジョウ</t>
    </rPh>
    <rPh sb="11" eb="13">
      <t>カンリ</t>
    </rPh>
    <rPh sb="13" eb="15">
      <t>ウンエイ</t>
    </rPh>
    <rPh sb="22" eb="23">
      <t>オコナ</t>
    </rPh>
    <rPh sb="29" eb="31">
      <t>ヘイセイ</t>
    </rPh>
    <rPh sb="33" eb="35">
      <t>ネンド</t>
    </rPh>
    <rPh sb="37" eb="39">
      <t>ゼンブ</t>
    </rPh>
    <rPh sb="42" eb="43">
      <t>ショ</t>
    </rPh>
    <rPh sb="44" eb="46">
      <t>ショリ</t>
    </rPh>
    <rPh sb="46" eb="48">
      <t>シセツ</t>
    </rPh>
    <rPh sb="53" eb="54">
      <t>ショ</t>
    </rPh>
    <rPh sb="55" eb="57">
      <t>ショリ</t>
    </rPh>
    <rPh sb="62" eb="63">
      <t>テキ</t>
    </rPh>
    <rPh sb="63" eb="65">
      <t>ミンカン</t>
    </rPh>
    <rPh sb="65" eb="67">
      <t>イタク</t>
    </rPh>
    <rPh sb="70" eb="72">
      <t>ケイヤク</t>
    </rPh>
    <rPh sb="76" eb="78">
      <t>サクゲン</t>
    </rPh>
    <rPh sb="79" eb="80">
      <t>ツト</t>
    </rPh>
    <rPh sb="89" eb="91">
      <t>カンキョ</t>
    </rPh>
    <rPh sb="91" eb="93">
      <t>セイビ</t>
    </rPh>
    <rPh sb="96" eb="98">
      <t>シュウリョウ</t>
    </rPh>
    <rPh sb="103" eb="105">
      <t>コンゴ</t>
    </rPh>
    <rPh sb="107" eb="110">
      <t>スイセンカ</t>
    </rPh>
    <rPh sb="110" eb="111">
      <t>リツ</t>
    </rPh>
    <rPh sb="112" eb="114">
      <t>コウジョウ</t>
    </rPh>
    <rPh sb="115" eb="117">
      <t>メザ</t>
    </rPh>
    <rPh sb="121" eb="123">
      <t>ユウシュウ</t>
    </rPh>
    <rPh sb="123" eb="125">
      <t>スイリョウ</t>
    </rPh>
    <rPh sb="124" eb="125">
      <t>リョウ</t>
    </rPh>
    <rPh sb="126" eb="128">
      <t>オオハバ</t>
    </rPh>
    <rPh sb="129" eb="131">
      <t>ゾウカ</t>
    </rPh>
    <rPh sb="132" eb="134">
      <t>ミコ</t>
    </rPh>
    <rPh sb="160" eb="161">
      <t>テイ</t>
    </rPh>
    <rPh sb="198" eb="199">
      <t>ドウ</t>
    </rPh>
    <rPh sb="199" eb="201">
      <t>テイド</t>
    </rPh>
    <phoneticPr fontId="1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</si>
</sst>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6"/>
      <name val="游ゴシック"/>
      <family val="2"/>
      <charset val="128"/>
      <scheme val="minor"/>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16" fillId="0" borderId="6" xfId="2" applyFont="1" applyBorder="1" applyAlignment="1" applyProtection="1">
      <alignment horizontal="left" vertical="top" wrapText="1"/>
      <protection locked="0"/>
    </xf>
    <xf numFmtId="0" fontId="16" fillId="0" borderId="0" xfId="2" applyFont="1" applyBorder="1" applyAlignment="1" applyProtection="1">
      <alignment horizontal="left" vertical="top" wrapText="1"/>
      <protection locked="0"/>
    </xf>
    <xf numFmtId="0" fontId="16" fillId="0" borderId="7" xfId="2" applyFont="1" applyBorder="1" applyAlignment="1" applyProtection="1">
      <alignment horizontal="left" vertical="top" wrapText="1"/>
      <protection locked="0"/>
    </xf>
    <xf numFmtId="0" fontId="16" fillId="0" borderId="8" xfId="2" applyFont="1" applyBorder="1" applyAlignment="1" applyProtection="1">
      <alignment horizontal="left" vertical="top" wrapText="1"/>
      <protection locked="0"/>
    </xf>
    <xf numFmtId="0" fontId="16" fillId="0" borderId="1" xfId="2" applyFont="1" applyBorder="1" applyAlignment="1" applyProtection="1">
      <alignment horizontal="left" vertical="top" wrapText="1"/>
      <protection locked="0"/>
    </xf>
    <xf numFmtId="0" fontId="16" fillId="0" borderId="9" xfId="2"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68A-4C0F-A7CE-FC99C1207B8D}"/>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0.25</c:v>
                </c:pt>
                <c:pt idx="1">
                  <c:v>0.31</c:v>
                </c:pt>
                <c:pt idx="2">
                  <c:v>0.1</c:v>
                </c:pt>
                <c:pt idx="3">
                  <c:v>0.01</c:v>
                </c:pt>
                <c:pt idx="4">
                  <c:v>0.09</c:v>
                </c:pt>
              </c:numCache>
            </c:numRef>
          </c:val>
          <c:smooth val="0"/>
          <c:extLst>
            <c:ext xmlns:c16="http://schemas.microsoft.com/office/drawing/2014/chart" uri="{C3380CC4-5D6E-409C-BE32-E72D297353CC}">
              <c16:uniqueId val="{00000001-668A-4C0F-A7CE-FC99C1207B8D}"/>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36.119999999999997</c:v>
                </c:pt>
                <c:pt idx="1">
                  <c:v>36.36</c:v>
                </c:pt>
                <c:pt idx="2">
                  <c:v>35.729999999999997</c:v>
                </c:pt>
                <c:pt idx="3">
                  <c:v>34.229999999999997</c:v>
                </c:pt>
                <c:pt idx="4">
                  <c:v>34.15</c:v>
                </c:pt>
              </c:numCache>
            </c:numRef>
          </c:val>
          <c:extLst>
            <c:ext xmlns:c16="http://schemas.microsoft.com/office/drawing/2014/chart" uri="{C3380CC4-5D6E-409C-BE32-E72D297353CC}">
              <c16:uniqueId val="{00000000-FF61-4066-9EBC-F9AA9AF36598}"/>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31.37</c:v>
                </c:pt>
                <c:pt idx="1">
                  <c:v>29.86</c:v>
                </c:pt>
                <c:pt idx="2">
                  <c:v>29.28</c:v>
                </c:pt>
                <c:pt idx="3">
                  <c:v>33.729999999999997</c:v>
                </c:pt>
                <c:pt idx="4">
                  <c:v>33.21</c:v>
                </c:pt>
              </c:numCache>
            </c:numRef>
          </c:val>
          <c:smooth val="0"/>
          <c:extLst>
            <c:ext xmlns:c16="http://schemas.microsoft.com/office/drawing/2014/chart" uri="{C3380CC4-5D6E-409C-BE32-E72D297353CC}">
              <c16:uniqueId val="{00000001-FF61-4066-9EBC-F9AA9AF36598}"/>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65.19</c:v>
                </c:pt>
                <c:pt idx="1">
                  <c:v>64.91</c:v>
                </c:pt>
                <c:pt idx="2">
                  <c:v>65.31</c:v>
                </c:pt>
                <c:pt idx="3">
                  <c:v>65.52</c:v>
                </c:pt>
                <c:pt idx="4">
                  <c:v>65.59</c:v>
                </c:pt>
              </c:numCache>
            </c:numRef>
          </c:val>
          <c:extLst>
            <c:ext xmlns:c16="http://schemas.microsoft.com/office/drawing/2014/chart" uri="{C3380CC4-5D6E-409C-BE32-E72D297353CC}">
              <c16:uniqueId val="{00000000-F0E0-411C-8CD3-EBB978DDA638}"/>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67.38</c:v>
                </c:pt>
                <c:pt idx="1">
                  <c:v>65.95</c:v>
                </c:pt>
                <c:pt idx="2">
                  <c:v>66.819999999999993</c:v>
                </c:pt>
                <c:pt idx="3">
                  <c:v>79.989999999999995</c:v>
                </c:pt>
                <c:pt idx="4">
                  <c:v>79.98</c:v>
                </c:pt>
              </c:numCache>
            </c:numRef>
          </c:val>
          <c:smooth val="0"/>
          <c:extLst>
            <c:ext xmlns:c16="http://schemas.microsoft.com/office/drawing/2014/chart" uri="{C3380CC4-5D6E-409C-BE32-E72D297353CC}">
              <c16:uniqueId val="{00000001-F0E0-411C-8CD3-EBB978DDA638}"/>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80.930000000000007</c:v>
                </c:pt>
                <c:pt idx="1">
                  <c:v>76.94</c:v>
                </c:pt>
                <c:pt idx="2">
                  <c:v>78.81</c:v>
                </c:pt>
                <c:pt idx="3">
                  <c:v>73.069999999999993</c:v>
                </c:pt>
                <c:pt idx="4">
                  <c:v>70.8</c:v>
                </c:pt>
              </c:numCache>
            </c:numRef>
          </c:val>
          <c:extLst>
            <c:ext xmlns:c16="http://schemas.microsoft.com/office/drawing/2014/chart" uri="{C3380CC4-5D6E-409C-BE32-E72D297353CC}">
              <c16:uniqueId val="{00000000-DD23-4E6E-8B9B-11467C497B7D}"/>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D23-4E6E-8B9B-11467C497B7D}"/>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6DF-4199-8158-E692A5F8F896}"/>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6DF-4199-8158-E692A5F8F896}"/>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204-4188-9E3B-7D3BE308F6B2}"/>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204-4188-9E3B-7D3BE308F6B2}"/>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93E-45C3-B676-94570E62D9B9}"/>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93E-45C3-B676-94570E62D9B9}"/>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2AA-4C88-B8A4-5C2BE56B37C0}"/>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2AA-4C88-B8A4-5C2BE56B37C0}"/>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formatCode="#,##0.00;&quot;△&quot;#,##0.00;&quot;-&quot;">
                  <c:v>103.56</c:v>
                </c:pt>
                <c:pt idx="1">
                  <c:v>0</c:v>
                </c:pt>
                <c:pt idx="2">
                  <c:v>0</c:v>
                </c:pt>
                <c:pt idx="3">
                  <c:v>0</c:v>
                </c:pt>
                <c:pt idx="4">
                  <c:v>0</c:v>
                </c:pt>
              </c:numCache>
            </c:numRef>
          </c:val>
          <c:extLst>
            <c:ext xmlns:c16="http://schemas.microsoft.com/office/drawing/2014/chart" uri="{C3380CC4-5D6E-409C-BE32-E72D297353CC}">
              <c16:uniqueId val="{00000000-E3F0-422E-BFB9-B99982EACC4D}"/>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1716.47</c:v>
                </c:pt>
                <c:pt idx="1">
                  <c:v>1741.94</c:v>
                </c:pt>
                <c:pt idx="2">
                  <c:v>1451.54</c:v>
                </c:pt>
                <c:pt idx="3">
                  <c:v>1063.93</c:v>
                </c:pt>
                <c:pt idx="4">
                  <c:v>1060.8599999999999</c:v>
                </c:pt>
              </c:numCache>
            </c:numRef>
          </c:val>
          <c:smooth val="0"/>
          <c:extLst>
            <c:ext xmlns:c16="http://schemas.microsoft.com/office/drawing/2014/chart" uri="{C3380CC4-5D6E-409C-BE32-E72D297353CC}">
              <c16:uniqueId val="{00000001-E3F0-422E-BFB9-B99982EACC4D}"/>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63.2</c:v>
                </c:pt>
                <c:pt idx="1">
                  <c:v>57.44</c:v>
                </c:pt>
                <c:pt idx="2">
                  <c:v>58.43</c:v>
                </c:pt>
                <c:pt idx="3">
                  <c:v>51.6</c:v>
                </c:pt>
                <c:pt idx="4">
                  <c:v>48.09</c:v>
                </c:pt>
              </c:numCache>
            </c:numRef>
          </c:val>
          <c:extLst>
            <c:ext xmlns:c16="http://schemas.microsoft.com/office/drawing/2014/chart" uri="{C3380CC4-5D6E-409C-BE32-E72D297353CC}">
              <c16:uniqueId val="{00000000-3B94-4057-8D5A-CFA6DBF9BAD6}"/>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35.049999999999997</c:v>
                </c:pt>
                <c:pt idx="1">
                  <c:v>33.86</c:v>
                </c:pt>
                <c:pt idx="2">
                  <c:v>33.58</c:v>
                </c:pt>
                <c:pt idx="3">
                  <c:v>46.26</c:v>
                </c:pt>
                <c:pt idx="4">
                  <c:v>45.81</c:v>
                </c:pt>
              </c:numCache>
            </c:numRef>
          </c:val>
          <c:smooth val="0"/>
          <c:extLst>
            <c:ext xmlns:c16="http://schemas.microsoft.com/office/drawing/2014/chart" uri="{C3380CC4-5D6E-409C-BE32-E72D297353CC}">
              <c16:uniqueId val="{00000001-3B94-4057-8D5A-CFA6DBF9BAD6}"/>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305.51</c:v>
                </c:pt>
                <c:pt idx="1">
                  <c:v>339.34</c:v>
                </c:pt>
                <c:pt idx="2">
                  <c:v>337.82</c:v>
                </c:pt>
                <c:pt idx="3">
                  <c:v>394.31</c:v>
                </c:pt>
                <c:pt idx="4">
                  <c:v>418.29</c:v>
                </c:pt>
              </c:numCache>
            </c:numRef>
          </c:val>
          <c:extLst>
            <c:ext xmlns:c16="http://schemas.microsoft.com/office/drawing/2014/chart" uri="{C3380CC4-5D6E-409C-BE32-E72D297353CC}">
              <c16:uniqueId val="{00000000-1096-478A-99E9-4A87CF1A8B11}"/>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463.38</c:v>
                </c:pt>
                <c:pt idx="1">
                  <c:v>510.15</c:v>
                </c:pt>
                <c:pt idx="2">
                  <c:v>514.39</c:v>
                </c:pt>
                <c:pt idx="3">
                  <c:v>376.4</c:v>
                </c:pt>
                <c:pt idx="4">
                  <c:v>383.92</c:v>
                </c:pt>
              </c:numCache>
            </c:numRef>
          </c:val>
          <c:smooth val="0"/>
          <c:extLst>
            <c:ext xmlns:c16="http://schemas.microsoft.com/office/drawing/2014/chart" uri="{C3380CC4-5D6E-409C-BE32-E72D297353CC}">
              <c16:uniqueId val="{00000001-1096-478A-99E9-4A87CF1A8B11}"/>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【920.42】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【79.14】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【34.06】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【360.30】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【47.34】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G30"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和歌山県　和歌山市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2" t="s">
        <v>1</v>
      </c>
      <c r="C7" s="62"/>
      <c r="D7" s="62"/>
      <c r="E7" s="62"/>
      <c r="F7" s="62"/>
      <c r="G7" s="62"/>
      <c r="H7" s="62"/>
      <c r="I7" s="62" t="s">
        <v>2</v>
      </c>
      <c r="J7" s="62"/>
      <c r="K7" s="62"/>
      <c r="L7" s="62"/>
      <c r="M7" s="62"/>
      <c r="N7" s="62"/>
      <c r="O7" s="62"/>
      <c r="P7" s="62" t="s">
        <v>3</v>
      </c>
      <c r="Q7" s="62"/>
      <c r="R7" s="62"/>
      <c r="S7" s="62"/>
      <c r="T7" s="62"/>
      <c r="U7" s="62"/>
      <c r="V7" s="62"/>
      <c r="W7" s="62" t="s">
        <v>4</v>
      </c>
      <c r="X7" s="62"/>
      <c r="Y7" s="62"/>
      <c r="Z7" s="62"/>
      <c r="AA7" s="62"/>
      <c r="AB7" s="62"/>
      <c r="AC7" s="62"/>
      <c r="AD7" s="62" t="s">
        <v>5</v>
      </c>
      <c r="AE7" s="62"/>
      <c r="AF7" s="62"/>
      <c r="AG7" s="62"/>
      <c r="AH7" s="62"/>
      <c r="AI7" s="62"/>
      <c r="AJ7" s="62"/>
      <c r="AK7" s="3"/>
      <c r="AL7" s="62" t="s">
        <v>6</v>
      </c>
      <c r="AM7" s="62"/>
      <c r="AN7" s="62"/>
      <c r="AO7" s="62"/>
      <c r="AP7" s="62"/>
      <c r="AQ7" s="62"/>
      <c r="AR7" s="62"/>
      <c r="AS7" s="62"/>
      <c r="AT7" s="62" t="s">
        <v>7</v>
      </c>
      <c r="AU7" s="62"/>
      <c r="AV7" s="62"/>
      <c r="AW7" s="62"/>
      <c r="AX7" s="62"/>
      <c r="AY7" s="62"/>
      <c r="AZ7" s="62"/>
      <c r="BA7" s="62"/>
      <c r="BB7" s="62" t="s">
        <v>8</v>
      </c>
      <c r="BC7" s="62"/>
      <c r="BD7" s="62"/>
      <c r="BE7" s="62"/>
      <c r="BF7" s="62"/>
      <c r="BG7" s="62"/>
      <c r="BH7" s="62"/>
      <c r="BI7" s="62"/>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漁業集落排水</v>
      </c>
      <c r="Q8" s="71"/>
      <c r="R8" s="71"/>
      <c r="S8" s="71"/>
      <c r="T8" s="71"/>
      <c r="U8" s="71"/>
      <c r="V8" s="71"/>
      <c r="W8" s="71" t="str">
        <f>データ!L6</f>
        <v>H2</v>
      </c>
      <c r="X8" s="71"/>
      <c r="Y8" s="71"/>
      <c r="Z8" s="71"/>
      <c r="AA8" s="71"/>
      <c r="AB8" s="71"/>
      <c r="AC8" s="71"/>
      <c r="AD8" s="72" t="str">
        <f>データ!$M$6</f>
        <v>非設置</v>
      </c>
      <c r="AE8" s="72"/>
      <c r="AF8" s="72"/>
      <c r="AG8" s="72"/>
      <c r="AH8" s="72"/>
      <c r="AI8" s="72"/>
      <c r="AJ8" s="72"/>
      <c r="AK8" s="3"/>
      <c r="AL8" s="66">
        <f>データ!S6</f>
        <v>371042</v>
      </c>
      <c r="AM8" s="66"/>
      <c r="AN8" s="66"/>
      <c r="AO8" s="66"/>
      <c r="AP8" s="66"/>
      <c r="AQ8" s="66"/>
      <c r="AR8" s="66"/>
      <c r="AS8" s="66"/>
      <c r="AT8" s="65">
        <f>データ!T6</f>
        <v>208.84</v>
      </c>
      <c r="AU8" s="65"/>
      <c r="AV8" s="65"/>
      <c r="AW8" s="65"/>
      <c r="AX8" s="65"/>
      <c r="AY8" s="65"/>
      <c r="AZ8" s="65"/>
      <c r="BA8" s="65"/>
      <c r="BB8" s="65">
        <f>データ!U6</f>
        <v>1776.68</v>
      </c>
      <c r="BC8" s="65"/>
      <c r="BD8" s="65"/>
      <c r="BE8" s="65"/>
      <c r="BF8" s="65"/>
      <c r="BG8" s="65"/>
      <c r="BH8" s="65"/>
      <c r="BI8" s="65"/>
      <c r="BJ8" s="3"/>
      <c r="BK8" s="3"/>
      <c r="BL8" s="69" t="s">
        <v>10</v>
      </c>
      <c r="BM8" s="70"/>
      <c r="BN8" s="7" t="s">
        <v>11</v>
      </c>
      <c r="BO8" s="8"/>
      <c r="BP8" s="8"/>
      <c r="BQ8" s="8"/>
      <c r="BR8" s="8"/>
      <c r="BS8" s="8"/>
      <c r="BT8" s="8"/>
      <c r="BU8" s="8"/>
      <c r="BV8" s="8"/>
      <c r="BW8" s="8"/>
      <c r="BX8" s="8"/>
      <c r="BY8" s="9"/>
    </row>
    <row r="9" spans="1:78" ht="18.75" customHeight="1" x14ac:dyDescent="0.15">
      <c r="A9" s="2"/>
      <c r="B9" s="62" t="s">
        <v>12</v>
      </c>
      <c r="C9" s="62"/>
      <c r="D9" s="62"/>
      <c r="E9" s="62"/>
      <c r="F9" s="62"/>
      <c r="G9" s="62"/>
      <c r="H9" s="62"/>
      <c r="I9" s="62" t="s">
        <v>13</v>
      </c>
      <c r="J9" s="62"/>
      <c r="K9" s="62"/>
      <c r="L9" s="62"/>
      <c r="M9" s="62"/>
      <c r="N9" s="62"/>
      <c r="O9" s="62"/>
      <c r="P9" s="62" t="s">
        <v>14</v>
      </c>
      <c r="Q9" s="62"/>
      <c r="R9" s="62"/>
      <c r="S9" s="62"/>
      <c r="T9" s="62"/>
      <c r="U9" s="62"/>
      <c r="V9" s="62"/>
      <c r="W9" s="62" t="s">
        <v>15</v>
      </c>
      <c r="X9" s="62"/>
      <c r="Y9" s="62"/>
      <c r="Z9" s="62"/>
      <c r="AA9" s="62"/>
      <c r="AB9" s="62"/>
      <c r="AC9" s="62"/>
      <c r="AD9" s="62" t="s">
        <v>16</v>
      </c>
      <c r="AE9" s="62"/>
      <c r="AF9" s="62"/>
      <c r="AG9" s="62"/>
      <c r="AH9" s="62"/>
      <c r="AI9" s="62"/>
      <c r="AJ9" s="62"/>
      <c r="AK9" s="3"/>
      <c r="AL9" s="62" t="s">
        <v>17</v>
      </c>
      <c r="AM9" s="62"/>
      <c r="AN9" s="62"/>
      <c r="AO9" s="62"/>
      <c r="AP9" s="62"/>
      <c r="AQ9" s="62"/>
      <c r="AR9" s="62"/>
      <c r="AS9" s="62"/>
      <c r="AT9" s="62" t="s">
        <v>18</v>
      </c>
      <c r="AU9" s="62"/>
      <c r="AV9" s="62"/>
      <c r="AW9" s="62"/>
      <c r="AX9" s="62"/>
      <c r="AY9" s="62"/>
      <c r="AZ9" s="62"/>
      <c r="BA9" s="62"/>
      <c r="BB9" s="62" t="s">
        <v>19</v>
      </c>
      <c r="BC9" s="62"/>
      <c r="BD9" s="62"/>
      <c r="BE9" s="62"/>
      <c r="BF9" s="62"/>
      <c r="BG9" s="62"/>
      <c r="BH9" s="62"/>
      <c r="BI9" s="62"/>
      <c r="BJ9" s="3"/>
      <c r="BK9" s="3"/>
      <c r="BL9" s="63" t="s">
        <v>20</v>
      </c>
      <c r="BM9" s="64"/>
      <c r="BN9" s="10" t="s">
        <v>21</v>
      </c>
      <c r="BO9" s="11"/>
      <c r="BP9" s="11"/>
      <c r="BQ9" s="11"/>
      <c r="BR9" s="11"/>
      <c r="BS9" s="11"/>
      <c r="BT9" s="11"/>
      <c r="BU9" s="11"/>
      <c r="BV9" s="11"/>
      <c r="BW9" s="11"/>
      <c r="BX9" s="11"/>
      <c r="BY9" s="12"/>
    </row>
    <row r="10" spans="1:78" ht="18.75" customHeight="1" x14ac:dyDescent="0.15">
      <c r="A10" s="2"/>
      <c r="B10" s="65">
        <f>データ!N6</f>
        <v>46.7</v>
      </c>
      <c r="C10" s="65"/>
      <c r="D10" s="65"/>
      <c r="E10" s="65"/>
      <c r="F10" s="65"/>
      <c r="G10" s="65"/>
      <c r="H10" s="65"/>
      <c r="I10" s="65" t="str">
        <f>データ!O6</f>
        <v>該当数値なし</v>
      </c>
      <c r="J10" s="65"/>
      <c r="K10" s="65"/>
      <c r="L10" s="65"/>
      <c r="M10" s="65"/>
      <c r="N10" s="65"/>
      <c r="O10" s="65"/>
      <c r="P10" s="65">
        <f>データ!P6</f>
        <v>0.75</v>
      </c>
      <c r="Q10" s="65"/>
      <c r="R10" s="65"/>
      <c r="S10" s="65"/>
      <c r="T10" s="65"/>
      <c r="U10" s="65"/>
      <c r="V10" s="65"/>
      <c r="W10" s="65">
        <f>データ!Q6</f>
        <v>100</v>
      </c>
      <c r="X10" s="65"/>
      <c r="Y10" s="65"/>
      <c r="Z10" s="65"/>
      <c r="AA10" s="65"/>
      <c r="AB10" s="65"/>
      <c r="AC10" s="65"/>
      <c r="AD10" s="66">
        <f>データ!R6</f>
        <v>4082</v>
      </c>
      <c r="AE10" s="66"/>
      <c r="AF10" s="66"/>
      <c r="AG10" s="66"/>
      <c r="AH10" s="66"/>
      <c r="AI10" s="66"/>
      <c r="AJ10" s="66"/>
      <c r="AK10" s="2"/>
      <c r="AL10" s="66">
        <f>データ!V6</f>
        <v>2764</v>
      </c>
      <c r="AM10" s="66"/>
      <c r="AN10" s="66"/>
      <c r="AO10" s="66"/>
      <c r="AP10" s="66"/>
      <c r="AQ10" s="66"/>
      <c r="AR10" s="66"/>
      <c r="AS10" s="66"/>
      <c r="AT10" s="65">
        <f>データ!W6</f>
        <v>0.36</v>
      </c>
      <c r="AU10" s="65"/>
      <c r="AV10" s="65"/>
      <c r="AW10" s="65"/>
      <c r="AX10" s="65"/>
      <c r="AY10" s="65"/>
      <c r="AZ10" s="65"/>
      <c r="BA10" s="65"/>
      <c r="BB10" s="65">
        <f>データ!X6</f>
        <v>7677.78</v>
      </c>
      <c r="BC10" s="65"/>
      <c r="BD10" s="65"/>
      <c r="BE10" s="65"/>
      <c r="BF10" s="65"/>
      <c r="BG10" s="65"/>
      <c r="BH10" s="65"/>
      <c r="BI10" s="65"/>
      <c r="BJ10" s="2"/>
      <c r="BK10" s="2"/>
      <c r="BL10" s="67" t="s">
        <v>22</v>
      </c>
      <c r="BM10" s="6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1" t="s">
        <v>26</v>
      </c>
      <c r="BM14" s="42"/>
      <c r="BN14" s="42"/>
      <c r="BO14" s="42"/>
      <c r="BP14" s="42"/>
      <c r="BQ14" s="42"/>
      <c r="BR14" s="42"/>
      <c r="BS14" s="42"/>
      <c r="BT14" s="42"/>
      <c r="BU14" s="42"/>
      <c r="BV14" s="42"/>
      <c r="BW14" s="42"/>
      <c r="BX14" s="42"/>
      <c r="BY14" s="42"/>
      <c r="BZ14" s="43"/>
    </row>
    <row r="15" spans="1:78" ht="13.5" customHeight="1" x14ac:dyDescent="0.15">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124</v>
      </c>
      <c r="BM16" s="48"/>
      <c r="BN16" s="48"/>
      <c r="BO16" s="48"/>
      <c r="BP16" s="48"/>
      <c r="BQ16" s="48"/>
      <c r="BR16" s="48"/>
      <c r="BS16" s="48"/>
      <c r="BT16" s="48"/>
      <c r="BU16" s="48"/>
      <c r="BV16" s="48"/>
      <c r="BW16" s="48"/>
      <c r="BX16" s="48"/>
      <c r="BY16" s="48"/>
      <c r="BZ16" s="49"/>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x14ac:dyDescent="0.15">
      <c r="A34" s="2"/>
      <c r="B34" s="16"/>
      <c r="C34" s="53" t="s">
        <v>27</v>
      </c>
      <c r="D34" s="53"/>
      <c r="E34" s="53"/>
      <c r="F34" s="53"/>
      <c r="G34" s="53"/>
      <c r="H34" s="53"/>
      <c r="I34" s="53"/>
      <c r="J34" s="53"/>
      <c r="K34" s="53"/>
      <c r="L34" s="53"/>
      <c r="M34" s="53"/>
      <c r="N34" s="53"/>
      <c r="O34" s="53"/>
      <c r="P34" s="53"/>
      <c r="Q34" s="19"/>
      <c r="R34" s="53" t="s">
        <v>28</v>
      </c>
      <c r="S34" s="53"/>
      <c r="T34" s="53"/>
      <c r="U34" s="53"/>
      <c r="V34" s="53"/>
      <c r="W34" s="53"/>
      <c r="X34" s="53"/>
      <c r="Y34" s="53"/>
      <c r="Z34" s="53"/>
      <c r="AA34" s="53"/>
      <c r="AB34" s="53"/>
      <c r="AC34" s="53"/>
      <c r="AD34" s="53"/>
      <c r="AE34" s="53"/>
      <c r="AF34" s="19"/>
      <c r="AG34" s="53" t="s">
        <v>29</v>
      </c>
      <c r="AH34" s="53"/>
      <c r="AI34" s="53"/>
      <c r="AJ34" s="53"/>
      <c r="AK34" s="53"/>
      <c r="AL34" s="53"/>
      <c r="AM34" s="53"/>
      <c r="AN34" s="53"/>
      <c r="AO34" s="53"/>
      <c r="AP34" s="53"/>
      <c r="AQ34" s="53"/>
      <c r="AR34" s="53"/>
      <c r="AS34" s="53"/>
      <c r="AT34" s="53"/>
      <c r="AU34" s="19"/>
      <c r="AV34" s="53" t="s">
        <v>30</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x14ac:dyDescent="0.15">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0"/>
      <c r="BM44" s="51"/>
      <c r="BN44" s="51"/>
      <c r="BO44" s="51"/>
      <c r="BP44" s="51"/>
      <c r="BQ44" s="51"/>
      <c r="BR44" s="51"/>
      <c r="BS44" s="51"/>
      <c r="BT44" s="51"/>
      <c r="BU44" s="51"/>
      <c r="BV44" s="51"/>
      <c r="BW44" s="51"/>
      <c r="BX44" s="51"/>
      <c r="BY44" s="51"/>
      <c r="BZ44" s="52"/>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31</v>
      </c>
      <c r="BM45" s="42"/>
      <c r="BN45" s="42"/>
      <c r="BO45" s="42"/>
      <c r="BP45" s="42"/>
      <c r="BQ45" s="42"/>
      <c r="BR45" s="42"/>
      <c r="BS45" s="42"/>
      <c r="BT45" s="42"/>
      <c r="BU45" s="42"/>
      <c r="BV45" s="42"/>
      <c r="BW45" s="42"/>
      <c r="BX45" s="42"/>
      <c r="BY45" s="42"/>
      <c r="BZ45" s="4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122</v>
      </c>
      <c r="BM47" s="48"/>
      <c r="BN47" s="48"/>
      <c r="BO47" s="48"/>
      <c r="BP47" s="48"/>
      <c r="BQ47" s="48"/>
      <c r="BR47" s="48"/>
      <c r="BS47" s="48"/>
      <c r="BT47" s="48"/>
      <c r="BU47" s="48"/>
      <c r="BV47" s="48"/>
      <c r="BW47" s="48"/>
      <c r="BX47" s="48"/>
      <c r="BY47" s="48"/>
      <c r="BZ47" s="49"/>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x14ac:dyDescent="0.15">
      <c r="A56" s="2"/>
      <c r="B56" s="16"/>
      <c r="C56" s="53" t="s">
        <v>32</v>
      </c>
      <c r="D56" s="53"/>
      <c r="E56" s="53"/>
      <c r="F56" s="53"/>
      <c r="G56" s="53"/>
      <c r="H56" s="53"/>
      <c r="I56" s="53"/>
      <c r="J56" s="53"/>
      <c r="K56" s="53"/>
      <c r="L56" s="53"/>
      <c r="M56" s="53"/>
      <c r="N56" s="53"/>
      <c r="O56" s="53"/>
      <c r="P56" s="53"/>
      <c r="Q56" s="19"/>
      <c r="R56" s="53" t="s">
        <v>33</v>
      </c>
      <c r="S56" s="53"/>
      <c r="T56" s="53"/>
      <c r="U56" s="53"/>
      <c r="V56" s="53"/>
      <c r="W56" s="53"/>
      <c r="X56" s="53"/>
      <c r="Y56" s="53"/>
      <c r="Z56" s="53"/>
      <c r="AA56" s="53"/>
      <c r="AB56" s="53"/>
      <c r="AC56" s="53"/>
      <c r="AD56" s="53"/>
      <c r="AE56" s="53"/>
      <c r="AF56" s="19"/>
      <c r="AG56" s="53" t="s">
        <v>34</v>
      </c>
      <c r="AH56" s="53"/>
      <c r="AI56" s="53"/>
      <c r="AJ56" s="53"/>
      <c r="AK56" s="53"/>
      <c r="AL56" s="53"/>
      <c r="AM56" s="53"/>
      <c r="AN56" s="53"/>
      <c r="AO56" s="53"/>
      <c r="AP56" s="53"/>
      <c r="AQ56" s="53"/>
      <c r="AR56" s="53"/>
      <c r="AS56" s="53"/>
      <c r="AT56" s="53"/>
      <c r="AU56" s="19"/>
      <c r="AV56" s="53" t="s">
        <v>35</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x14ac:dyDescent="0.15">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x14ac:dyDescent="0.15">
      <c r="A60" s="2"/>
      <c r="B60" s="54" t="s">
        <v>36</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x14ac:dyDescent="0.15">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0"/>
      <c r="BM63" s="51"/>
      <c r="BN63" s="51"/>
      <c r="BO63" s="51"/>
      <c r="BP63" s="51"/>
      <c r="BQ63" s="51"/>
      <c r="BR63" s="51"/>
      <c r="BS63" s="51"/>
      <c r="BT63" s="51"/>
      <c r="BU63" s="51"/>
      <c r="BV63" s="51"/>
      <c r="BW63" s="51"/>
      <c r="BX63" s="51"/>
      <c r="BY63" s="51"/>
      <c r="BZ63" s="52"/>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37</v>
      </c>
      <c r="BM64" s="42"/>
      <c r="BN64" s="42"/>
      <c r="BO64" s="42"/>
      <c r="BP64" s="42"/>
      <c r="BQ64" s="42"/>
      <c r="BR64" s="42"/>
      <c r="BS64" s="42"/>
      <c r="BT64" s="42"/>
      <c r="BU64" s="42"/>
      <c r="BV64" s="42"/>
      <c r="BW64" s="42"/>
      <c r="BX64" s="42"/>
      <c r="BY64" s="42"/>
      <c r="BZ64" s="4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123</v>
      </c>
      <c r="BM66" s="48"/>
      <c r="BN66" s="48"/>
      <c r="BO66" s="48"/>
      <c r="BP66" s="48"/>
      <c r="BQ66" s="48"/>
      <c r="BR66" s="48"/>
      <c r="BS66" s="48"/>
      <c r="BT66" s="48"/>
      <c r="BU66" s="48"/>
      <c r="BV66" s="48"/>
      <c r="BW66" s="48"/>
      <c r="BX66" s="48"/>
      <c r="BY66" s="48"/>
      <c r="BZ66" s="49"/>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x14ac:dyDescent="0.15">
      <c r="A79" s="2"/>
      <c r="B79" s="16"/>
      <c r="C79" s="53" t="s">
        <v>38</v>
      </c>
      <c r="D79" s="53"/>
      <c r="E79" s="53"/>
      <c r="F79" s="53"/>
      <c r="G79" s="53"/>
      <c r="H79" s="53"/>
      <c r="I79" s="53"/>
      <c r="J79" s="53"/>
      <c r="K79" s="53"/>
      <c r="L79" s="53"/>
      <c r="M79" s="53"/>
      <c r="N79" s="53"/>
      <c r="O79" s="53"/>
      <c r="P79" s="53"/>
      <c r="Q79" s="53"/>
      <c r="R79" s="53"/>
      <c r="S79" s="53"/>
      <c r="T79" s="53"/>
      <c r="U79" s="19"/>
      <c r="V79" s="19"/>
      <c r="W79" s="53" t="s">
        <v>39</v>
      </c>
      <c r="X79" s="53"/>
      <c r="Y79" s="53"/>
      <c r="Z79" s="53"/>
      <c r="AA79" s="53"/>
      <c r="AB79" s="53"/>
      <c r="AC79" s="53"/>
      <c r="AD79" s="53"/>
      <c r="AE79" s="53"/>
      <c r="AF79" s="53"/>
      <c r="AG79" s="53"/>
      <c r="AH79" s="53"/>
      <c r="AI79" s="53"/>
      <c r="AJ79" s="53"/>
      <c r="AK79" s="53"/>
      <c r="AL79" s="53"/>
      <c r="AM79" s="53"/>
      <c r="AN79" s="53"/>
      <c r="AO79" s="19"/>
      <c r="AP79" s="19"/>
      <c r="AQ79" s="53" t="s">
        <v>40</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x14ac:dyDescent="0.15">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55</v>
      </c>
      <c r="H86" s="25" t="str">
        <f>データ!BP6</f>
        <v>【920.42】</v>
      </c>
      <c r="I86" s="25" t="str">
        <f>データ!CA6</f>
        <v>【47.34】</v>
      </c>
      <c r="J86" s="25" t="str">
        <f>データ!CL6</f>
        <v>【360.30】</v>
      </c>
      <c r="K86" s="25" t="str">
        <f>データ!CW6</f>
        <v>【34.06】</v>
      </c>
      <c r="L86" s="25" t="str">
        <f>データ!DH6</f>
        <v>【79.14】</v>
      </c>
      <c r="M86" s="25" t="s">
        <v>56</v>
      </c>
      <c r="N86" s="25" t="s">
        <v>56</v>
      </c>
      <c r="O86" s="25" t="str">
        <f>データ!EO6</f>
        <v>【0.01】</v>
      </c>
    </row>
  </sheetData>
  <sheetProtection algorithmName="SHA-512" hashValue="Bvuh8/lYIa5EyVy25bS06PM5B641uj9TgSg9bYdDfwwacWLwHTvaXxiru4XxF6XaYY78HzS1fVu3ti6olZikZw==" saltValue="MZTgG0ubAp+L/9CwAsZSRg=="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57</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58</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59</v>
      </c>
      <c r="B3" s="28" t="s">
        <v>60</v>
      </c>
      <c r="C3" s="28" t="s">
        <v>61</v>
      </c>
      <c r="D3" s="28" t="s">
        <v>62</v>
      </c>
      <c r="E3" s="28" t="s">
        <v>63</v>
      </c>
      <c r="F3" s="28" t="s">
        <v>64</v>
      </c>
      <c r="G3" s="28" t="s">
        <v>65</v>
      </c>
      <c r="H3" s="76" t="s">
        <v>66</v>
      </c>
      <c r="I3" s="77"/>
      <c r="J3" s="77"/>
      <c r="K3" s="77"/>
      <c r="L3" s="77"/>
      <c r="M3" s="77"/>
      <c r="N3" s="77"/>
      <c r="O3" s="77"/>
      <c r="P3" s="77"/>
      <c r="Q3" s="77"/>
      <c r="R3" s="77"/>
      <c r="S3" s="77"/>
      <c r="T3" s="77"/>
      <c r="U3" s="77"/>
      <c r="V3" s="77"/>
      <c r="W3" s="77"/>
      <c r="X3" s="78"/>
      <c r="Y3" s="82" t="s">
        <v>67</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68</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69</v>
      </c>
      <c r="B4" s="29"/>
      <c r="C4" s="29"/>
      <c r="D4" s="29"/>
      <c r="E4" s="29"/>
      <c r="F4" s="29"/>
      <c r="G4" s="29"/>
      <c r="H4" s="79"/>
      <c r="I4" s="80"/>
      <c r="J4" s="80"/>
      <c r="K4" s="80"/>
      <c r="L4" s="80"/>
      <c r="M4" s="80"/>
      <c r="N4" s="80"/>
      <c r="O4" s="80"/>
      <c r="P4" s="80"/>
      <c r="Q4" s="80"/>
      <c r="R4" s="80"/>
      <c r="S4" s="80"/>
      <c r="T4" s="80"/>
      <c r="U4" s="80"/>
      <c r="V4" s="80"/>
      <c r="W4" s="80"/>
      <c r="X4" s="81"/>
      <c r="Y4" s="75" t="s">
        <v>70</v>
      </c>
      <c r="Z4" s="75"/>
      <c r="AA4" s="75"/>
      <c r="AB4" s="75"/>
      <c r="AC4" s="75"/>
      <c r="AD4" s="75"/>
      <c r="AE4" s="75"/>
      <c r="AF4" s="75"/>
      <c r="AG4" s="75"/>
      <c r="AH4" s="75"/>
      <c r="AI4" s="75"/>
      <c r="AJ4" s="75" t="s">
        <v>71</v>
      </c>
      <c r="AK4" s="75"/>
      <c r="AL4" s="75"/>
      <c r="AM4" s="75"/>
      <c r="AN4" s="75"/>
      <c r="AO4" s="75"/>
      <c r="AP4" s="75"/>
      <c r="AQ4" s="75"/>
      <c r="AR4" s="75"/>
      <c r="AS4" s="75"/>
      <c r="AT4" s="75"/>
      <c r="AU4" s="75" t="s">
        <v>72</v>
      </c>
      <c r="AV4" s="75"/>
      <c r="AW4" s="75"/>
      <c r="AX4" s="75"/>
      <c r="AY4" s="75"/>
      <c r="AZ4" s="75"/>
      <c r="BA4" s="75"/>
      <c r="BB4" s="75"/>
      <c r="BC4" s="75"/>
      <c r="BD4" s="75"/>
      <c r="BE4" s="75"/>
      <c r="BF4" s="75" t="s">
        <v>73</v>
      </c>
      <c r="BG4" s="75"/>
      <c r="BH4" s="75"/>
      <c r="BI4" s="75"/>
      <c r="BJ4" s="75"/>
      <c r="BK4" s="75"/>
      <c r="BL4" s="75"/>
      <c r="BM4" s="75"/>
      <c r="BN4" s="75"/>
      <c r="BO4" s="75"/>
      <c r="BP4" s="75"/>
      <c r="BQ4" s="75" t="s">
        <v>74</v>
      </c>
      <c r="BR4" s="75"/>
      <c r="BS4" s="75"/>
      <c r="BT4" s="75"/>
      <c r="BU4" s="75"/>
      <c r="BV4" s="75"/>
      <c r="BW4" s="75"/>
      <c r="BX4" s="75"/>
      <c r="BY4" s="75"/>
      <c r="BZ4" s="75"/>
      <c r="CA4" s="75"/>
      <c r="CB4" s="75" t="s">
        <v>75</v>
      </c>
      <c r="CC4" s="75"/>
      <c r="CD4" s="75"/>
      <c r="CE4" s="75"/>
      <c r="CF4" s="75"/>
      <c r="CG4" s="75"/>
      <c r="CH4" s="75"/>
      <c r="CI4" s="75"/>
      <c r="CJ4" s="75"/>
      <c r="CK4" s="75"/>
      <c r="CL4" s="75"/>
      <c r="CM4" s="75" t="s">
        <v>76</v>
      </c>
      <c r="CN4" s="75"/>
      <c r="CO4" s="75"/>
      <c r="CP4" s="75"/>
      <c r="CQ4" s="75"/>
      <c r="CR4" s="75"/>
      <c r="CS4" s="75"/>
      <c r="CT4" s="75"/>
      <c r="CU4" s="75"/>
      <c r="CV4" s="75"/>
      <c r="CW4" s="75"/>
      <c r="CX4" s="75" t="s">
        <v>77</v>
      </c>
      <c r="CY4" s="75"/>
      <c r="CZ4" s="75"/>
      <c r="DA4" s="75"/>
      <c r="DB4" s="75"/>
      <c r="DC4" s="75"/>
      <c r="DD4" s="75"/>
      <c r="DE4" s="75"/>
      <c r="DF4" s="75"/>
      <c r="DG4" s="75"/>
      <c r="DH4" s="75"/>
      <c r="DI4" s="75" t="s">
        <v>78</v>
      </c>
      <c r="DJ4" s="75"/>
      <c r="DK4" s="75"/>
      <c r="DL4" s="75"/>
      <c r="DM4" s="75"/>
      <c r="DN4" s="75"/>
      <c r="DO4" s="75"/>
      <c r="DP4" s="75"/>
      <c r="DQ4" s="75"/>
      <c r="DR4" s="75"/>
      <c r="DS4" s="75"/>
      <c r="DT4" s="75" t="s">
        <v>79</v>
      </c>
      <c r="DU4" s="75"/>
      <c r="DV4" s="75"/>
      <c r="DW4" s="75"/>
      <c r="DX4" s="75"/>
      <c r="DY4" s="75"/>
      <c r="DZ4" s="75"/>
      <c r="EA4" s="75"/>
      <c r="EB4" s="75"/>
      <c r="EC4" s="75"/>
      <c r="ED4" s="75"/>
      <c r="EE4" s="75" t="s">
        <v>80</v>
      </c>
      <c r="EF4" s="75"/>
      <c r="EG4" s="75"/>
      <c r="EH4" s="75"/>
      <c r="EI4" s="75"/>
      <c r="EJ4" s="75"/>
      <c r="EK4" s="75"/>
      <c r="EL4" s="75"/>
      <c r="EM4" s="75"/>
      <c r="EN4" s="75"/>
      <c r="EO4" s="75"/>
    </row>
    <row r="5" spans="1:145" x14ac:dyDescent="0.15">
      <c r="A5" s="27" t="s">
        <v>81</v>
      </c>
      <c r="B5" s="30"/>
      <c r="C5" s="30"/>
      <c r="D5" s="30"/>
      <c r="E5" s="30"/>
      <c r="F5" s="30"/>
      <c r="G5" s="30"/>
      <c r="H5" s="31" t="s">
        <v>82</v>
      </c>
      <c r="I5" s="31" t="s">
        <v>83</v>
      </c>
      <c r="J5" s="31" t="s">
        <v>84</v>
      </c>
      <c r="K5" s="31" t="s">
        <v>85</v>
      </c>
      <c r="L5" s="31" t="s">
        <v>86</v>
      </c>
      <c r="M5" s="31" t="s">
        <v>5</v>
      </c>
      <c r="N5" s="31" t="s">
        <v>87</v>
      </c>
      <c r="O5" s="31" t="s">
        <v>88</v>
      </c>
      <c r="P5" s="31" t="s">
        <v>89</v>
      </c>
      <c r="Q5" s="31" t="s">
        <v>90</v>
      </c>
      <c r="R5" s="31" t="s">
        <v>91</v>
      </c>
      <c r="S5" s="31" t="s">
        <v>92</v>
      </c>
      <c r="T5" s="31" t="s">
        <v>93</v>
      </c>
      <c r="U5" s="31" t="s">
        <v>94</v>
      </c>
      <c r="V5" s="31" t="s">
        <v>95</v>
      </c>
      <c r="W5" s="31" t="s">
        <v>96</v>
      </c>
      <c r="X5" s="31" t="s">
        <v>97</v>
      </c>
      <c r="Y5" s="31" t="s">
        <v>98</v>
      </c>
      <c r="Z5" s="31" t="s">
        <v>99</v>
      </c>
      <c r="AA5" s="31" t="s">
        <v>100</v>
      </c>
      <c r="AB5" s="31" t="s">
        <v>101</v>
      </c>
      <c r="AC5" s="31" t="s">
        <v>102</v>
      </c>
      <c r="AD5" s="31" t="s">
        <v>103</v>
      </c>
      <c r="AE5" s="31" t="s">
        <v>104</v>
      </c>
      <c r="AF5" s="31" t="s">
        <v>105</v>
      </c>
      <c r="AG5" s="31" t="s">
        <v>106</v>
      </c>
      <c r="AH5" s="31" t="s">
        <v>107</v>
      </c>
      <c r="AI5" s="31" t="s">
        <v>43</v>
      </c>
      <c r="AJ5" s="31" t="s">
        <v>98</v>
      </c>
      <c r="AK5" s="31" t="s">
        <v>99</v>
      </c>
      <c r="AL5" s="31" t="s">
        <v>100</v>
      </c>
      <c r="AM5" s="31" t="s">
        <v>101</v>
      </c>
      <c r="AN5" s="31" t="s">
        <v>102</v>
      </c>
      <c r="AO5" s="31" t="s">
        <v>103</v>
      </c>
      <c r="AP5" s="31" t="s">
        <v>104</v>
      </c>
      <c r="AQ5" s="31" t="s">
        <v>105</v>
      </c>
      <c r="AR5" s="31" t="s">
        <v>106</v>
      </c>
      <c r="AS5" s="31" t="s">
        <v>107</v>
      </c>
      <c r="AT5" s="31" t="s">
        <v>108</v>
      </c>
      <c r="AU5" s="31" t="s">
        <v>98</v>
      </c>
      <c r="AV5" s="31" t="s">
        <v>99</v>
      </c>
      <c r="AW5" s="31" t="s">
        <v>100</v>
      </c>
      <c r="AX5" s="31" t="s">
        <v>101</v>
      </c>
      <c r="AY5" s="31" t="s">
        <v>102</v>
      </c>
      <c r="AZ5" s="31" t="s">
        <v>103</v>
      </c>
      <c r="BA5" s="31" t="s">
        <v>104</v>
      </c>
      <c r="BB5" s="31" t="s">
        <v>105</v>
      </c>
      <c r="BC5" s="31" t="s">
        <v>106</v>
      </c>
      <c r="BD5" s="31" t="s">
        <v>107</v>
      </c>
      <c r="BE5" s="31" t="s">
        <v>108</v>
      </c>
      <c r="BF5" s="31" t="s">
        <v>98</v>
      </c>
      <c r="BG5" s="31" t="s">
        <v>99</v>
      </c>
      <c r="BH5" s="31" t="s">
        <v>100</v>
      </c>
      <c r="BI5" s="31" t="s">
        <v>101</v>
      </c>
      <c r="BJ5" s="31" t="s">
        <v>102</v>
      </c>
      <c r="BK5" s="31" t="s">
        <v>103</v>
      </c>
      <c r="BL5" s="31" t="s">
        <v>104</v>
      </c>
      <c r="BM5" s="31" t="s">
        <v>105</v>
      </c>
      <c r="BN5" s="31" t="s">
        <v>106</v>
      </c>
      <c r="BO5" s="31" t="s">
        <v>107</v>
      </c>
      <c r="BP5" s="31" t="s">
        <v>108</v>
      </c>
      <c r="BQ5" s="31" t="s">
        <v>98</v>
      </c>
      <c r="BR5" s="31" t="s">
        <v>99</v>
      </c>
      <c r="BS5" s="31" t="s">
        <v>100</v>
      </c>
      <c r="BT5" s="31" t="s">
        <v>101</v>
      </c>
      <c r="BU5" s="31" t="s">
        <v>102</v>
      </c>
      <c r="BV5" s="31" t="s">
        <v>103</v>
      </c>
      <c r="BW5" s="31" t="s">
        <v>104</v>
      </c>
      <c r="BX5" s="31" t="s">
        <v>105</v>
      </c>
      <c r="BY5" s="31" t="s">
        <v>106</v>
      </c>
      <c r="BZ5" s="31" t="s">
        <v>107</v>
      </c>
      <c r="CA5" s="31" t="s">
        <v>108</v>
      </c>
      <c r="CB5" s="31" t="s">
        <v>98</v>
      </c>
      <c r="CC5" s="31" t="s">
        <v>99</v>
      </c>
      <c r="CD5" s="31" t="s">
        <v>100</v>
      </c>
      <c r="CE5" s="31" t="s">
        <v>101</v>
      </c>
      <c r="CF5" s="31" t="s">
        <v>102</v>
      </c>
      <c r="CG5" s="31" t="s">
        <v>103</v>
      </c>
      <c r="CH5" s="31" t="s">
        <v>104</v>
      </c>
      <c r="CI5" s="31" t="s">
        <v>105</v>
      </c>
      <c r="CJ5" s="31" t="s">
        <v>106</v>
      </c>
      <c r="CK5" s="31" t="s">
        <v>107</v>
      </c>
      <c r="CL5" s="31" t="s">
        <v>108</v>
      </c>
      <c r="CM5" s="31" t="s">
        <v>98</v>
      </c>
      <c r="CN5" s="31" t="s">
        <v>99</v>
      </c>
      <c r="CO5" s="31" t="s">
        <v>100</v>
      </c>
      <c r="CP5" s="31" t="s">
        <v>101</v>
      </c>
      <c r="CQ5" s="31" t="s">
        <v>102</v>
      </c>
      <c r="CR5" s="31" t="s">
        <v>103</v>
      </c>
      <c r="CS5" s="31" t="s">
        <v>104</v>
      </c>
      <c r="CT5" s="31" t="s">
        <v>105</v>
      </c>
      <c r="CU5" s="31" t="s">
        <v>106</v>
      </c>
      <c r="CV5" s="31" t="s">
        <v>107</v>
      </c>
      <c r="CW5" s="31" t="s">
        <v>108</v>
      </c>
      <c r="CX5" s="31" t="s">
        <v>98</v>
      </c>
      <c r="CY5" s="31" t="s">
        <v>99</v>
      </c>
      <c r="CZ5" s="31" t="s">
        <v>100</v>
      </c>
      <c r="DA5" s="31" t="s">
        <v>101</v>
      </c>
      <c r="DB5" s="31" t="s">
        <v>102</v>
      </c>
      <c r="DC5" s="31" t="s">
        <v>103</v>
      </c>
      <c r="DD5" s="31" t="s">
        <v>104</v>
      </c>
      <c r="DE5" s="31" t="s">
        <v>105</v>
      </c>
      <c r="DF5" s="31" t="s">
        <v>106</v>
      </c>
      <c r="DG5" s="31" t="s">
        <v>107</v>
      </c>
      <c r="DH5" s="31" t="s">
        <v>108</v>
      </c>
      <c r="DI5" s="31" t="s">
        <v>98</v>
      </c>
      <c r="DJ5" s="31" t="s">
        <v>99</v>
      </c>
      <c r="DK5" s="31" t="s">
        <v>100</v>
      </c>
      <c r="DL5" s="31" t="s">
        <v>101</v>
      </c>
      <c r="DM5" s="31" t="s">
        <v>102</v>
      </c>
      <c r="DN5" s="31" t="s">
        <v>103</v>
      </c>
      <c r="DO5" s="31" t="s">
        <v>104</v>
      </c>
      <c r="DP5" s="31" t="s">
        <v>105</v>
      </c>
      <c r="DQ5" s="31" t="s">
        <v>106</v>
      </c>
      <c r="DR5" s="31" t="s">
        <v>107</v>
      </c>
      <c r="DS5" s="31" t="s">
        <v>108</v>
      </c>
      <c r="DT5" s="31" t="s">
        <v>98</v>
      </c>
      <c r="DU5" s="31" t="s">
        <v>99</v>
      </c>
      <c r="DV5" s="31" t="s">
        <v>100</v>
      </c>
      <c r="DW5" s="31" t="s">
        <v>101</v>
      </c>
      <c r="DX5" s="31" t="s">
        <v>102</v>
      </c>
      <c r="DY5" s="31" t="s">
        <v>103</v>
      </c>
      <c r="DZ5" s="31" t="s">
        <v>104</v>
      </c>
      <c r="EA5" s="31" t="s">
        <v>105</v>
      </c>
      <c r="EB5" s="31" t="s">
        <v>106</v>
      </c>
      <c r="EC5" s="31" t="s">
        <v>107</v>
      </c>
      <c r="ED5" s="31" t="s">
        <v>108</v>
      </c>
      <c r="EE5" s="31" t="s">
        <v>98</v>
      </c>
      <c r="EF5" s="31" t="s">
        <v>99</v>
      </c>
      <c r="EG5" s="31" t="s">
        <v>100</v>
      </c>
      <c r="EH5" s="31" t="s">
        <v>101</v>
      </c>
      <c r="EI5" s="31" t="s">
        <v>102</v>
      </c>
      <c r="EJ5" s="31" t="s">
        <v>103</v>
      </c>
      <c r="EK5" s="31" t="s">
        <v>104</v>
      </c>
      <c r="EL5" s="31" t="s">
        <v>105</v>
      </c>
      <c r="EM5" s="31" t="s">
        <v>106</v>
      </c>
      <c r="EN5" s="31" t="s">
        <v>107</v>
      </c>
      <c r="EO5" s="31" t="s">
        <v>108</v>
      </c>
    </row>
    <row r="6" spans="1:145" s="35" customFormat="1" x14ac:dyDescent="0.15">
      <c r="A6" s="27" t="s">
        <v>109</v>
      </c>
      <c r="B6" s="32">
        <f>B7</f>
        <v>2017</v>
      </c>
      <c r="C6" s="32">
        <f t="shared" ref="C6:X6" si="3">C7</f>
        <v>302015</v>
      </c>
      <c r="D6" s="32">
        <f t="shared" si="3"/>
        <v>47</v>
      </c>
      <c r="E6" s="32">
        <f t="shared" si="3"/>
        <v>17</v>
      </c>
      <c r="F6" s="32">
        <f t="shared" si="3"/>
        <v>6</v>
      </c>
      <c r="G6" s="32">
        <f t="shared" si="3"/>
        <v>0</v>
      </c>
      <c r="H6" s="32" t="str">
        <f t="shared" si="3"/>
        <v>和歌山県　和歌山市</v>
      </c>
      <c r="I6" s="32" t="str">
        <f t="shared" si="3"/>
        <v>法非適用</v>
      </c>
      <c r="J6" s="32" t="str">
        <f t="shared" si="3"/>
        <v>下水道事業</v>
      </c>
      <c r="K6" s="32" t="str">
        <f t="shared" si="3"/>
        <v>漁業集落排水</v>
      </c>
      <c r="L6" s="32" t="str">
        <f t="shared" si="3"/>
        <v>H2</v>
      </c>
      <c r="M6" s="32" t="str">
        <f t="shared" si="3"/>
        <v>非設置</v>
      </c>
      <c r="N6" s="33">
        <f t="shared" si="3"/>
        <v>46.7</v>
      </c>
      <c r="O6" s="33" t="str">
        <f t="shared" si="3"/>
        <v>該当数値なし</v>
      </c>
      <c r="P6" s="33">
        <f t="shared" si="3"/>
        <v>0.75</v>
      </c>
      <c r="Q6" s="33">
        <f t="shared" si="3"/>
        <v>100</v>
      </c>
      <c r="R6" s="33">
        <f t="shared" si="3"/>
        <v>4082</v>
      </c>
      <c r="S6" s="33">
        <f t="shared" si="3"/>
        <v>371042</v>
      </c>
      <c r="T6" s="33">
        <f t="shared" si="3"/>
        <v>208.84</v>
      </c>
      <c r="U6" s="33">
        <f t="shared" si="3"/>
        <v>1776.68</v>
      </c>
      <c r="V6" s="33">
        <f t="shared" si="3"/>
        <v>2764</v>
      </c>
      <c r="W6" s="33">
        <f t="shared" si="3"/>
        <v>0.36</v>
      </c>
      <c r="X6" s="33">
        <f t="shared" si="3"/>
        <v>7677.78</v>
      </c>
      <c r="Y6" s="34">
        <f>IF(Y7="",NA(),Y7)</f>
        <v>80.930000000000007</v>
      </c>
      <c r="Z6" s="34">
        <f t="shared" ref="Z6:AH6" si="4">IF(Z7="",NA(),Z7)</f>
        <v>76.94</v>
      </c>
      <c r="AA6" s="34">
        <f t="shared" si="4"/>
        <v>78.81</v>
      </c>
      <c r="AB6" s="34">
        <f t="shared" si="4"/>
        <v>73.069999999999993</v>
      </c>
      <c r="AC6" s="34">
        <f t="shared" si="4"/>
        <v>70.8</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103.56</v>
      </c>
      <c r="BG6" s="33">
        <f t="shared" ref="BG6:BO6" si="7">IF(BG7="",NA(),BG7)</f>
        <v>0</v>
      </c>
      <c r="BH6" s="33">
        <f t="shared" si="7"/>
        <v>0</v>
      </c>
      <c r="BI6" s="33">
        <f t="shared" si="7"/>
        <v>0</v>
      </c>
      <c r="BJ6" s="33">
        <f t="shared" si="7"/>
        <v>0</v>
      </c>
      <c r="BK6" s="34">
        <f t="shared" si="7"/>
        <v>1716.47</v>
      </c>
      <c r="BL6" s="34">
        <f t="shared" si="7"/>
        <v>1741.94</v>
      </c>
      <c r="BM6" s="34">
        <f t="shared" si="7"/>
        <v>1451.54</v>
      </c>
      <c r="BN6" s="34">
        <f t="shared" si="7"/>
        <v>1063.93</v>
      </c>
      <c r="BO6" s="34">
        <f t="shared" si="7"/>
        <v>1060.8599999999999</v>
      </c>
      <c r="BP6" s="33" t="str">
        <f>IF(BP7="","",IF(BP7="-","【-】","【"&amp;SUBSTITUTE(TEXT(BP7,"#,##0.00"),"-","△")&amp;"】"))</f>
        <v>【920.42】</v>
      </c>
      <c r="BQ6" s="34">
        <f>IF(BQ7="",NA(),BQ7)</f>
        <v>63.2</v>
      </c>
      <c r="BR6" s="34">
        <f t="shared" ref="BR6:BZ6" si="8">IF(BR7="",NA(),BR7)</f>
        <v>57.44</v>
      </c>
      <c r="BS6" s="34">
        <f t="shared" si="8"/>
        <v>58.43</v>
      </c>
      <c r="BT6" s="34">
        <f t="shared" si="8"/>
        <v>51.6</v>
      </c>
      <c r="BU6" s="34">
        <f t="shared" si="8"/>
        <v>48.09</v>
      </c>
      <c r="BV6" s="34">
        <f t="shared" si="8"/>
        <v>35.049999999999997</v>
      </c>
      <c r="BW6" s="34">
        <f t="shared" si="8"/>
        <v>33.86</v>
      </c>
      <c r="BX6" s="34">
        <f t="shared" si="8"/>
        <v>33.58</v>
      </c>
      <c r="BY6" s="34">
        <f t="shared" si="8"/>
        <v>46.26</v>
      </c>
      <c r="BZ6" s="34">
        <f t="shared" si="8"/>
        <v>45.81</v>
      </c>
      <c r="CA6" s="33" t="str">
        <f>IF(CA7="","",IF(CA7="-","【-】","【"&amp;SUBSTITUTE(TEXT(CA7,"#,##0.00"),"-","△")&amp;"】"))</f>
        <v>【47.34】</v>
      </c>
      <c r="CB6" s="34">
        <f>IF(CB7="",NA(),CB7)</f>
        <v>305.51</v>
      </c>
      <c r="CC6" s="34">
        <f t="shared" ref="CC6:CK6" si="9">IF(CC7="",NA(),CC7)</f>
        <v>339.34</v>
      </c>
      <c r="CD6" s="34">
        <f t="shared" si="9"/>
        <v>337.82</v>
      </c>
      <c r="CE6" s="34">
        <f t="shared" si="9"/>
        <v>394.31</v>
      </c>
      <c r="CF6" s="34">
        <f t="shared" si="9"/>
        <v>418.29</v>
      </c>
      <c r="CG6" s="34">
        <f t="shared" si="9"/>
        <v>463.38</v>
      </c>
      <c r="CH6" s="34">
        <f t="shared" si="9"/>
        <v>510.15</v>
      </c>
      <c r="CI6" s="34">
        <f t="shared" si="9"/>
        <v>514.39</v>
      </c>
      <c r="CJ6" s="34">
        <f t="shared" si="9"/>
        <v>376.4</v>
      </c>
      <c r="CK6" s="34">
        <f t="shared" si="9"/>
        <v>383.92</v>
      </c>
      <c r="CL6" s="33" t="str">
        <f>IF(CL7="","",IF(CL7="-","【-】","【"&amp;SUBSTITUTE(TEXT(CL7,"#,##0.00"),"-","△")&amp;"】"))</f>
        <v>【360.30】</v>
      </c>
      <c r="CM6" s="34">
        <f>IF(CM7="",NA(),CM7)</f>
        <v>36.119999999999997</v>
      </c>
      <c r="CN6" s="34">
        <f t="shared" ref="CN6:CV6" si="10">IF(CN7="",NA(),CN7)</f>
        <v>36.36</v>
      </c>
      <c r="CO6" s="34">
        <f t="shared" si="10"/>
        <v>35.729999999999997</v>
      </c>
      <c r="CP6" s="34">
        <f t="shared" si="10"/>
        <v>34.229999999999997</v>
      </c>
      <c r="CQ6" s="34">
        <f t="shared" si="10"/>
        <v>34.15</v>
      </c>
      <c r="CR6" s="34">
        <f t="shared" si="10"/>
        <v>31.37</v>
      </c>
      <c r="CS6" s="34">
        <f t="shared" si="10"/>
        <v>29.86</v>
      </c>
      <c r="CT6" s="34">
        <f t="shared" si="10"/>
        <v>29.28</v>
      </c>
      <c r="CU6" s="34">
        <f t="shared" si="10"/>
        <v>33.729999999999997</v>
      </c>
      <c r="CV6" s="34">
        <f t="shared" si="10"/>
        <v>33.21</v>
      </c>
      <c r="CW6" s="33" t="str">
        <f>IF(CW7="","",IF(CW7="-","【-】","【"&amp;SUBSTITUTE(TEXT(CW7,"#,##0.00"),"-","△")&amp;"】"))</f>
        <v>【34.06】</v>
      </c>
      <c r="CX6" s="34">
        <f>IF(CX7="",NA(),CX7)</f>
        <v>65.19</v>
      </c>
      <c r="CY6" s="34">
        <f t="shared" ref="CY6:DG6" si="11">IF(CY7="",NA(),CY7)</f>
        <v>64.91</v>
      </c>
      <c r="CZ6" s="34">
        <f t="shared" si="11"/>
        <v>65.31</v>
      </c>
      <c r="DA6" s="34">
        <f t="shared" si="11"/>
        <v>65.52</v>
      </c>
      <c r="DB6" s="34">
        <f t="shared" si="11"/>
        <v>65.59</v>
      </c>
      <c r="DC6" s="34">
        <f t="shared" si="11"/>
        <v>67.38</v>
      </c>
      <c r="DD6" s="34">
        <f t="shared" si="11"/>
        <v>65.95</v>
      </c>
      <c r="DE6" s="34">
        <f t="shared" si="11"/>
        <v>66.819999999999993</v>
      </c>
      <c r="DF6" s="34">
        <f t="shared" si="11"/>
        <v>79.989999999999995</v>
      </c>
      <c r="DG6" s="34">
        <f t="shared" si="11"/>
        <v>79.98</v>
      </c>
      <c r="DH6" s="33" t="str">
        <f>IF(DH7="","",IF(DH7="-","【-】","【"&amp;SUBSTITUTE(TEXT(DH7,"#,##0.00"),"-","△")&amp;"】"))</f>
        <v>【79.14】</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4">
        <f t="shared" si="14"/>
        <v>0.25</v>
      </c>
      <c r="EK6" s="34">
        <f t="shared" si="14"/>
        <v>0.31</v>
      </c>
      <c r="EL6" s="34">
        <f t="shared" si="14"/>
        <v>0.1</v>
      </c>
      <c r="EM6" s="34">
        <f t="shared" si="14"/>
        <v>0.01</v>
      </c>
      <c r="EN6" s="34">
        <f t="shared" si="14"/>
        <v>0.09</v>
      </c>
      <c r="EO6" s="33" t="str">
        <f>IF(EO7="","",IF(EO7="-","【-】","【"&amp;SUBSTITUTE(TEXT(EO7,"#,##0.00"),"-","△")&amp;"】"))</f>
        <v>【0.01】</v>
      </c>
    </row>
    <row r="7" spans="1:145" s="35" customFormat="1" x14ac:dyDescent="0.15">
      <c r="A7" s="27"/>
      <c r="B7" s="36">
        <v>2017</v>
      </c>
      <c r="C7" s="36">
        <v>302015</v>
      </c>
      <c r="D7" s="36">
        <v>47</v>
      </c>
      <c r="E7" s="36">
        <v>17</v>
      </c>
      <c r="F7" s="36">
        <v>6</v>
      </c>
      <c r="G7" s="36">
        <v>0</v>
      </c>
      <c r="H7" s="36" t="s">
        <v>110</v>
      </c>
      <c r="I7" s="36" t="s">
        <v>111</v>
      </c>
      <c r="J7" s="36" t="s">
        <v>112</v>
      </c>
      <c r="K7" s="36" t="s">
        <v>113</v>
      </c>
      <c r="L7" s="36" t="s">
        <v>114</v>
      </c>
      <c r="M7" s="36" t="s">
        <v>115</v>
      </c>
      <c r="N7" s="37">
        <v>46.7</v>
      </c>
      <c r="O7" s="37" t="s">
        <v>116</v>
      </c>
      <c r="P7" s="37">
        <v>0.75</v>
      </c>
      <c r="Q7" s="37">
        <v>100</v>
      </c>
      <c r="R7" s="37">
        <v>4082</v>
      </c>
      <c r="S7" s="37">
        <v>371042</v>
      </c>
      <c r="T7" s="37">
        <v>208.84</v>
      </c>
      <c r="U7" s="37">
        <v>1776.68</v>
      </c>
      <c r="V7" s="37">
        <v>2764</v>
      </c>
      <c r="W7" s="37">
        <v>0.36</v>
      </c>
      <c r="X7" s="37">
        <v>7677.78</v>
      </c>
      <c r="Y7" s="37">
        <v>80.930000000000007</v>
      </c>
      <c r="Z7" s="37">
        <v>76.94</v>
      </c>
      <c r="AA7" s="37">
        <v>78.81</v>
      </c>
      <c r="AB7" s="37">
        <v>73.069999999999993</v>
      </c>
      <c r="AC7" s="37">
        <v>70.8</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103.56</v>
      </c>
      <c r="BG7" s="37">
        <v>0</v>
      </c>
      <c r="BH7" s="37">
        <v>0</v>
      </c>
      <c r="BI7" s="37">
        <v>0</v>
      </c>
      <c r="BJ7" s="37">
        <v>0</v>
      </c>
      <c r="BK7" s="37">
        <v>1716.47</v>
      </c>
      <c r="BL7" s="37">
        <v>1741.94</v>
      </c>
      <c r="BM7" s="37">
        <v>1451.54</v>
      </c>
      <c r="BN7" s="37">
        <v>1063.93</v>
      </c>
      <c r="BO7" s="37">
        <v>1060.8599999999999</v>
      </c>
      <c r="BP7" s="37">
        <v>920.42</v>
      </c>
      <c r="BQ7" s="37">
        <v>63.2</v>
      </c>
      <c r="BR7" s="37">
        <v>57.44</v>
      </c>
      <c r="BS7" s="37">
        <v>58.43</v>
      </c>
      <c r="BT7" s="37">
        <v>51.6</v>
      </c>
      <c r="BU7" s="37">
        <v>48.09</v>
      </c>
      <c r="BV7" s="37">
        <v>35.049999999999997</v>
      </c>
      <c r="BW7" s="37">
        <v>33.86</v>
      </c>
      <c r="BX7" s="37">
        <v>33.58</v>
      </c>
      <c r="BY7" s="37">
        <v>46.26</v>
      </c>
      <c r="BZ7" s="37">
        <v>45.81</v>
      </c>
      <c r="CA7" s="37">
        <v>47.34</v>
      </c>
      <c r="CB7" s="37">
        <v>305.51</v>
      </c>
      <c r="CC7" s="37">
        <v>339.34</v>
      </c>
      <c r="CD7" s="37">
        <v>337.82</v>
      </c>
      <c r="CE7" s="37">
        <v>394.31</v>
      </c>
      <c r="CF7" s="37">
        <v>418.29</v>
      </c>
      <c r="CG7" s="37">
        <v>463.38</v>
      </c>
      <c r="CH7" s="37">
        <v>510.15</v>
      </c>
      <c r="CI7" s="37">
        <v>514.39</v>
      </c>
      <c r="CJ7" s="37">
        <v>376.4</v>
      </c>
      <c r="CK7" s="37">
        <v>383.92</v>
      </c>
      <c r="CL7" s="37">
        <v>360.3</v>
      </c>
      <c r="CM7" s="37">
        <v>36.119999999999997</v>
      </c>
      <c r="CN7" s="37">
        <v>36.36</v>
      </c>
      <c r="CO7" s="37">
        <v>35.729999999999997</v>
      </c>
      <c r="CP7" s="37">
        <v>34.229999999999997</v>
      </c>
      <c r="CQ7" s="37">
        <v>34.15</v>
      </c>
      <c r="CR7" s="37">
        <v>31.37</v>
      </c>
      <c r="CS7" s="37">
        <v>29.86</v>
      </c>
      <c r="CT7" s="37">
        <v>29.28</v>
      </c>
      <c r="CU7" s="37">
        <v>33.729999999999997</v>
      </c>
      <c r="CV7" s="37">
        <v>33.21</v>
      </c>
      <c r="CW7" s="37">
        <v>34.06</v>
      </c>
      <c r="CX7" s="37">
        <v>65.19</v>
      </c>
      <c r="CY7" s="37">
        <v>64.91</v>
      </c>
      <c r="CZ7" s="37">
        <v>65.31</v>
      </c>
      <c r="DA7" s="37">
        <v>65.52</v>
      </c>
      <c r="DB7" s="37">
        <v>65.59</v>
      </c>
      <c r="DC7" s="37">
        <v>67.38</v>
      </c>
      <c r="DD7" s="37">
        <v>65.95</v>
      </c>
      <c r="DE7" s="37">
        <v>66.819999999999993</v>
      </c>
      <c r="DF7" s="37">
        <v>79.989999999999995</v>
      </c>
      <c r="DG7" s="37">
        <v>79.98</v>
      </c>
      <c r="DH7" s="37">
        <v>79.14</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0.25</v>
      </c>
      <c r="EK7" s="37">
        <v>0.31</v>
      </c>
      <c r="EL7" s="37">
        <v>0.1</v>
      </c>
      <c r="EM7" s="37">
        <v>0.01</v>
      </c>
      <c r="EN7" s="37">
        <v>0.09</v>
      </c>
      <c r="EO7" s="37">
        <v>0.01</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117</v>
      </c>
      <c r="C9" s="39" t="s">
        <v>118</v>
      </c>
      <c r="D9" s="39" t="s">
        <v>119</v>
      </c>
      <c r="E9" s="39" t="s">
        <v>120</v>
      </c>
      <c r="F9" s="39" t="s">
        <v>121</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60</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0008164</cp:lastModifiedBy>
  <cp:lastPrinted>2019-01-20T23:53:32Z</cp:lastPrinted>
  <dcterms:created xsi:type="dcterms:W3CDTF">2018-12-03T09:33:29Z</dcterms:created>
  <dcterms:modified xsi:type="dcterms:W3CDTF">2019-01-20T23:53:44Z</dcterms:modified>
  <cp:category/>
</cp:coreProperties>
</file>