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B10" i="4"/>
  <c r="AT8" i="4"/>
  <c r="AL8" i="4"/>
  <c r="W8" i="4"/>
  <c r="P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<sst xmlns="http://schemas.openxmlformats.org/spreadsheetml/2006/main" count="240" uniqueCount="125">
  <si>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</si>
  <si>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</si>
  <si>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</si>
  <si>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</si>
  <si>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</si>
  <si>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</si>
  <si>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</si>
  <si>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</si>
  <si>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</si>
  <si>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</si>
  <si>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</si>
  <si>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</si>
  <si>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</si>
  <si>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</si>
  <si>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</si>
  <si>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</si>
  <si>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</si>
  <si>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</si>
  <si>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</si>
  <si>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</si>
  <si>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</si>
  <si>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</si>
  <si>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</si>
  <si>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</si>
  <si>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</si>
  <si>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</si>
  <si>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</si>
  <si>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</si>
  <si>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</si>
  <si>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</si>
  <si>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</si>
  <si>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</si>
  <si>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</si>
  <si>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</si>
  <si>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</si>
  <si>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</si>
  <si>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</si>
  <si>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</si>
  <si>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</si>
  <si>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</si>
  <si>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</si>
  <si>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</si>
  <si>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</si>
  <si>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</si>
  <si>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</si>
  <si>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</si>
  <si>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</si>
  <si>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</si>
  <si>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</si>
  <si>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</si>
  <si>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</si>
  <si>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</si>
  <si>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</si>
  <si>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</si>
  <si>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</si>
  <si>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</si>
  <si>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</si>
  <si>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</si>
  <si>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</si>
  <si>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</si>
  <si>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</si>
  <si>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</si>
  <si>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</si>
  <si>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</si>
  <si>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</si>
  <si>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</si>
  <si>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</si>
  <si>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</si>
  <si>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</si>
  <si>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</si>
  <si>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</si>
  <si>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</si>
  <si>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</si>
  <si>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</si>
  <si>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</si>
  <si>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</si>
  <si>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</si>
  <si>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</si>
  <si>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</si>
  <si>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</si>
  <si>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</si>
  <si>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</si>
  <si>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</si>
  <si>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</si>
  <si>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</si>
  <si>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</si>
  <si>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</si>
  <si>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</si>
  <si>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</si>
  <si>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</si>
  <si>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</si>
  <si>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</si>
  <si>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</si>
  <si>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</si>
  <si>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</si>
  <si>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</si>
  <si>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</si>
  <si>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</si>
  <si>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</si>
  <si>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</si>
  <si>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</si>
  <si>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</si>
  <si>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</si>
  <si>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</si>
  <si>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</si>
  <si>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</si>
  <si>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</si>
  <si>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</si>
  <si>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</si>
  <si>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那智勝浦町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</si>
  <si>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</si>
  <si>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</si>
  <si>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</si>
  <si>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</si>
  <si>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</si>
  <si>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</si>
  <si>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</si>
  <si>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</si>
  <si>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</si>
  <si>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</si>
  <si>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</si>
  <si>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特定環境保全公共下水道事業ということで、定住人口の少ない那智山区における観光人口を主な計画処理人口としているため、使用料が多く見込めない状況の中で、収入の大半を一般会計からの繰入金で補填している状況である。効率性においても、当初計画観光人口の増加を見込んで施設の整備を行っているため、近年観光人口は増加傾向ではあるが、依然計画観光人口には及んでおらず施設利用率は低い値となっている。</t>
    <phoneticPr fontId="4"/>
  </si>
  <si>
    <t>　平成10年度からの供用開始であるため、下水道管渠・マンホールや汚水処理施設はまだ新しいが、施設の老朽化が進んでいく中で、施設更新計画と財源確保が問題となってくる。</t>
    <phoneticPr fontId="4"/>
  </si>
  <si>
    <t>　今後進んでいく施設の老朽化に伴い更新費用の増加が予測されるが、使用料収入が見込めず、財源については一般会計からの繰入金が大半を占めているため、財政部局との協議が必要である。</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</si>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</sst>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350848"/>
        <c:axId val="4035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40350848"/>
        <c:axId val="40352768"/>
      </c:lineChart>
      <c:dateAx>
        <c:axId val="40350848"/>
        <c:scaling>
          <c:orientation val="minMax"/>
        </c:scaling>
        <c:delete val="1"/>
        <c:axPos val="b"/>
        <c:numFmt formatCode="ge" sourceLinked="1"/>
        <c:majorTickMark val="none"/>
        <c:minorTickMark val="none"/>
        <c:tickLblPos val="none"/>
        <c:crossAx val="40352768"/>
        <c:crosses val="autoZero"/>
        <c:auto val="1"/>
        <c:lblOffset val="100"/>
        <c:baseTimeUnit val="years"/>
      </c:dateAx>
      <c:valAx>
        <c:axId val="4035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5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14</c:v>
                </c:pt>
                <c:pt idx="1">
                  <c:v>10.199999999999999</c:v>
                </c:pt>
                <c:pt idx="2">
                  <c:v>10.6</c:v>
                </c:pt>
                <c:pt idx="3">
                  <c:v>11</c:v>
                </c:pt>
                <c:pt idx="4">
                  <c:v>10.8</c:v>
                </c:pt>
              </c:numCache>
            </c:numRef>
          </c:val>
        </c:ser>
        <c:dLbls>
          <c:showLegendKey val="0"/>
          <c:showVal val="0"/>
          <c:showCatName val="0"/>
          <c:showSerName val="0"/>
          <c:showPercent val="0"/>
          <c:showBubbleSize val="0"/>
        </c:dLbls>
        <c:gapWidth val="150"/>
        <c:axId val="136025600"/>
        <c:axId val="13602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136025600"/>
        <c:axId val="136027520"/>
      </c:lineChart>
      <c:dateAx>
        <c:axId val="136025600"/>
        <c:scaling>
          <c:orientation val="minMax"/>
        </c:scaling>
        <c:delete val="1"/>
        <c:axPos val="b"/>
        <c:numFmt formatCode="ge" sourceLinked="1"/>
        <c:majorTickMark val="none"/>
        <c:minorTickMark val="none"/>
        <c:tickLblPos val="none"/>
        <c:crossAx val="136027520"/>
        <c:crosses val="autoZero"/>
        <c:auto val="1"/>
        <c:lblOffset val="100"/>
        <c:baseTimeUnit val="years"/>
      </c:dateAx>
      <c:valAx>
        <c:axId val="13602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02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67.77</c:v>
                </c:pt>
                <c:pt idx="1">
                  <c:v>68.599999999999994</c:v>
                </c:pt>
                <c:pt idx="2">
                  <c:v>63.72</c:v>
                </c:pt>
                <c:pt idx="3">
                  <c:v>69.09</c:v>
                </c:pt>
                <c:pt idx="4">
                  <c:v>65.77</c:v>
                </c:pt>
              </c:numCache>
            </c:numRef>
          </c:val>
        </c:ser>
        <c:dLbls>
          <c:showLegendKey val="0"/>
          <c:showVal val="0"/>
          <c:showCatName val="0"/>
          <c:showSerName val="0"/>
          <c:showPercent val="0"/>
          <c:showBubbleSize val="0"/>
        </c:dLbls>
        <c:gapWidth val="150"/>
        <c:axId val="137434240"/>
        <c:axId val="13743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37434240"/>
        <c:axId val="137436160"/>
      </c:lineChart>
      <c:dateAx>
        <c:axId val="137434240"/>
        <c:scaling>
          <c:orientation val="minMax"/>
        </c:scaling>
        <c:delete val="1"/>
        <c:axPos val="b"/>
        <c:numFmt formatCode="ge" sourceLinked="1"/>
        <c:majorTickMark val="none"/>
        <c:minorTickMark val="none"/>
        <c:tickLblPos val="none"/>
        <c:crossAx val="137436160"/>
        <c:crosses val="autoZero"/>
        <c:auto val="1"/>
        <c:lblOffset val="100"/>
        <c:baseTimeUnit val="years"/>
      </c:dateAx>
      <c:valAx>
        <c:axId val="13743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43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97.65</c:v>
                </c:pt>
                <c:pt idx="1">
                  <c:v>98.08</c:v>
                </c:pt>
                <c:pt idx="2">
                  <c:v>97.8</c:v>
                </c:pt>
                <c:pt idx="3">
                  <c:v>98.42</c:v>
                </c:pt>
                <c:pt idx="4">
                  <c:v>98.52</c:v>
                </c:pt>
              </c:numCache>
            </c:numRef>
          </c:val>
        </c:ser>
        <c:dLbls>
          <c:showLegendKey val="0"/>
          <c:showVal val="0"/>
          <c:showCatName val="0"/>
          <c:showSerName val="0"/>
          <c:showPercent val="0"/>
          <c:showBubbleSize val="0"/>
        </c:dLbls>
        <c:gapWidth val="150"/>
        <c:axId val="58073856"/>
        <c:axId val="5807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073856"/>
        <c:axId val="58075776"/>
      </c:lineChart>
      <c:dateAx>
        <c:axId val="58073856"/>
        <c:scaling>
          <c:orientation val="minMax"/>
        </c:scaling>
        <c:delete val="1"/>
        <c:axPos val="b"/>
        <c:numFmt formatCode="ge" sourceLinked="1"/>
        <c:majorTickMark val="none"/>
        <c:minorTickMark val="none"/>
        <c:tickLblPos val="none"/>
        <c:crossAx val="58075776"/>
        <c:crosses val="autoZero"/>
        <c:auto val="1"/>
        <c:lblOffset val="100"/>
        <c:baseTimeUnit val="years"/>
      </c:dateAx>
      <c:valAx>
        <c:axId val="5807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07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106240"/>
        <c:axId val="5810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106240"/>
        <c:axId val="58108160"/>
      </c:lineChart>
      <c:dateAx>
        <c:axId val="58106240"/>
        <c:scaling>
          <c:orientation val="minMax"/>
        </c:scaling>
        <c:delete val="1"/>
        <c:axPos val="b"/>
        <c:numFmt formatCode="ge" sourceLinked="1"/>
        <c:majorTickMark val="none"/>
        <c:minorTickMark val="none"/>
        <c:tickLblPos val="none"/>
        <c:crossAx val="58108160"/>
        <c:crosses val="autoZero"/>
        <c:auto val="1"/>
        <c:lblOffset val="100"/>
        <c:baseTimeUnit val="years"/>
      </c:dateAx>
      <c:valAx>
        <c:axId val="5810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10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351232"/>
        <c:axId val="10435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351232"/>
        <c:axId val="104353152"/>
      </c:lineChart>
      <c:dateAx>
        <c:axId val="104351232"/>
        <c:scaling>
          <c:orientation val="minMax"/>
        </c:scaling>
        <c:delete val="1"/>
        <c:axPos val="b"/>
        <c:numFmt formatCode="ge" sourceLinked="1"/>
        <c:majorTickMark val="none"/>
        <c:minorTickMark val="none"/>
        <c:tickLblPos val="none"/>
        <c:crossAx val="104353152"/>
        <c:crosses val="autoZero"/>
        <c:auto val="1"/>
        <c:lblOffset val="100"/>
        <c:baseTimeUnit val="years"/>
      </c:dateAx>
      <c:valAx>
        <c:axId val="10435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5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392576"/>
        <c:axId val="10459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392576"/>
        <c:axId val="104599552"/>
      </c:lineChart>
      <c:dateAx>
        <c:axId val="104392576"/>
        <c:scaling>
          <c:orientation val="minMax"/>
        </c:scaling>
        <c:delete val="1"/>
        <c:axPos val="b"/>
        <c:numFmt formatCode="ge" sourceLinked="1"/>
        <c:majorTickMark val="none"/>
        <c:minorTickMark val="none"/>
        <c:tickLblPos val="none"/>
        <c:crossAx val="104599552"/>
        <c:crosses val="autoZero"/>
        <c:auto val="1"/>
        <c:lblOffset val="100"/>
        <c:baseTimeUnit val="years"/>
      </c:dateAx>
      <c:valAx>
        <c:axId val="10459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9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607104"/>
        <c:axId val="10463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607104"/>
        <c:axId val="104633856"/>
      </c:lineChart>
      <c:dateAx>
        <c:axId val="104607104"/>
        <c:scaling>
          <c:orientation val="minMax"/>
        </c:scaling>
        <c:delete val="1"/>
        <c:axPos val="b"/>
        <c:numFmt formatCode="ge" sourceLinked="1"/>
        <c:majorTickMark val="none"/>
        <c:minorTickMark val="none"/>
        <c:tickLblPos val="none"/>
        <c:crossAx val="104633856"/>
        <c:crosses val="autoZero"/>
        <c:auto val="1"/>
        <c:lblOffset val="100"/>
        <c:baseTimeUnit val="years"/>
      </c:dateAx>
      <c:valAx>
        <c:axId val="10463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0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651776"/>
        <c:axId val="13593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04651776"/>
        <c:axId val="135931008"/>
      </c:lineChart>
      <c:dateAx>
        <c:axId val="104651776"/>
        <c:scaling>
          <c:orientation val="minMax"/>
        </c:scaling>
        <c:delete val="1"/>
        <c:axPos val="b"/>
        <c:numFmt formatCode="ge" sourceLinked="1"/>
        <c:majorTickMark val="none"/>
        <c:minorTickMark val="none"/>
        <c:tickLblPos val="none"/>
        <c:crossAx val="135931008"/>
        <c:crosses val="autoZero"/>
        <c:auto val="1"/>
        <c:lblOffset val="100"/>
        <c:baseTimeUnit val="years"/>
      </c:dateAx>
      <c:valAx>
        <c:axId val="13593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5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21.78</c:v>
                </c:pt>
                <c:pt idx="1">
                  <c:v>17.670000000000002</c:v>
                </c:pt>
                <c:pt idx="2">
                  <c:v>16.88</c:v>
                </c:pt>
                <c:pt idx="3">
                  <c:v>15.79</c:v>
                </c:pt>
                <c:pt idx="4">
                  <c:v>15.38</c:v>
                </c:pt>
              </c:numCache>
            </c:numRef>
          </c:val>
        </c:ser>
        <c:dLbls>
          <c:showLegendKey val="0"/>
          <c:showVal val="0"/>
          <c:showCatName val="0"/>
          <c:showSerName val="0"/>
          <c:showPercent val="0"/>
          <c:showBubbleSize val="0"/>
        </c:dLbls>
        <c:gapWidth val="150"/>
        <c:axId val="135957120"/>
        <c:axId val="13596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135957120"/>
        <c:axId val="135967488"/>
      </c:lineChart>
      <c:dateAx>
        <c:axId val="135957120"/>
        <c:scaling>
          <c:orientation val="minMax"/>
        </c:scaling>
        <c:delete val="1"/>
        <c:axPos val="b"/>
        <c:numFmt formatCode="ge" sourceLinked="1"/>
        <c:majorTickMark val="none"/>
        <c:minorTickMark val="none"/>
        <c:tickLblPos val="none"/>
        <c:crossAx val="135967488"/>
        <c:crosses val="autoZero"/>
        <c:auto val="1"/>
        <c:lblOffset val="100"/>
        <c:baseTimeUnit val="years"/>
      </c:dateAx>
      <c:valAx>
        <c:axId val="13596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95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804.04</c:v>
                </c:pt>
                <c:pt idx="1">
                  <c:v>941.55</c:v>
                </c:pt>
                <c:pt idx="2">
                  <c:v>955.72</c:v>
                </c:pt>
                <c:pt idx="3">
                  <c:v>1020.66</c:v>
                </c:pt>
                <c:pt idx="4">
                  <c:v>1066.1400000000001</c:v>
                </c:pt>
              </c:numCache>
            </c:numRef>
          </c:val>
        </c:ser>
        <c:dLbls>
          <c:showLegendKey val="0"/>
          <c:showVal val="0"/>
          <c:showCatName val="0"/>
          <c:showSerName val="0"/>
          <c:showPercent val="0"/>
          <c:showBubbleSize val="0"/>
        </c:dLbls>
        <c:gapWidth val="150"/>
        <c:axId val="135993216"/>
        <c:axId val="13600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135993216"/>
        <c:axId val="136007680"/>
      </c:lineChart>
      <c:dateAx>
        <c:axId val="135993216"/>
        <c:scaling>
          <c:orientation val="minMax"/>
        </c:scaling>
        <c:delete val="1"/>
        <c:axPos val="b"/>
        <c:numFmt formatCode="ge" sourceLinked="1"/>
        <c:majorTickMark val="none"/>
        <c:minorTickMark val="none"/>
        <c:tickLblPos val="none"/>
        <c:crossAx val="136007680"/>
        <c:crosses val="autoZero"/>
        <c:auto val="1"/>
        <c:lblOffset val="100"/>
        <c:baseTimeUnit val="years"/>
      </c:dateAx>
      <c:valAx>
        <c:axId val="13600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99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1" zoomScaleNormal="100" workbookViewId="0">
      <selection activeCell="Y5" sqref="Y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和歌山県　那智勝浦町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124</v>
      </c>
      <c r="AE8" s="49"/>
      <c r="AF8" s="49"/>
      <c r="AG8" s="49"/>
      <c r="AH8" s="49"/>
      <c r="AI8" s="49"/>
      <c r="AJ8" s="49"/>
      <c r="AK8" s="4"/>
      <c r="AL8" s="50">
        <f>データ!S6</f>
        <v>15977</v>
      </c>
      <c r="AM8" s="50"/>
      <c r="AN8" s="50"/>
      <c r="AO8" s="50"/>
      <c r="AP8" s="50"/>
      <c r="AQ8" s="50"/>
      <c r="AR8" s="50"/>
      <c r="AS8" s="50"/>
      <c r="AT8" s="45">
        <f>データ!T6</f>
        <v>183.31</v>
      </c>
      <c r="AU8" s="45"/>
      <c r="AV8" s="45"/>
      <c r="AW8" s="45"/>
      <c r="AX8" s="45"/>
      <c r="AY8" s="45"/>
      <c r="AZ8" s="45"/>
      <c r="BA8" s="45"/>
      <c r="BB8" s="45">
        <f>データ!U6</f>
        <v>87.16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0.7</v>
      </c>
      <c r="Q10" s="45"/>
      <c r="R10" s="45"/>
      <c r="S10" s="45"/>
      <c r="T10" s="45"/>
      <c r="U10" s="45"/>
      <c r="V10" s="45"/>
      <c r="W10" s="45">
        <f>データ!Q6</f>
        <v>83.64</v>
      </c>
      <c r="X10" s="45"/>
      <c r="Y10" s="45"/>
      <c r="Z10" s="45"/>
      <c r="AA10" s="45"/>
      <c r="AB10" s="45"/>
      <c r="AC10" s="45"/>
      <c r="AD10" s="50">
        <f>データ!R6</f>
        <v>2590</v>
      </c>
      <c r="AE10" s="50"/>
      <c r="AF10" s="50"/>
      <c r="AG10" s="50"/>
      <c r="AH10" s="50"/>
      <c r="AI10" s="50"/>
      <c r="AJ10" s="50"/>
      <c r="AK10" s="2"/>
      <c r="AL10" s="50">
        <f>データ!V6</f>
        <v>111</v>
      </c>
      <c r="AM10" s="50"/>
      <c r="AN10" s="50"/>
      <c r="AO10" s="50"/>
      <c r="AP10" s="50"/>
      <c r="AQ10" s="50"/>
      <c r="AR10" s="50"/>
      <c r="AS10" s="50"/>
      <c r="AT10" s="45">
        <f>データ!W6</f>
        <v>0.12</v>
      </c>
      <c r="AU10" s="45"/>
      <c r="AV10" s="45"/>
      <c r="AW10" s="45"/>
      <c r="AX10" s="45"/>
      <c r="AY10" s="45"/>
      <c r="AZ10" s="45"/>
      <c r="BA10" s="45"/>
      <c r="BB10" s="45">
        <f>データ!X6</f>
        <v>925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304212</v>
      </c>
      <c r="D6" s="33">
        <f t="shared" si="3"/>
        <v>47</v>
      </c>
      <c r="E6" s="33">
        <f t="shared" si="3"/>
        <v>17</v>
      </c>
      <c r="F6" s="33">
        <f t="shared" si="3"/>
        <v>4</v>
      </c>
      <c r="G6" s="33">
        <f t="shared" si="3"/>
        <v>0</v>
      </c>
      <c r="H6" s="33" t="str">
        <f t="shared" si="3"/>
        <v>和歌山県　那智勝浦町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0.7</v>
      </c>
      <c r="Q6" s="34">
        <f t="shared" si="3"/>
        <v>83.64</v>
      </c>
      <c r="R6" s="34">
        <f t="shared" si="3"/>
        <v>2590</v>
      </c>
      <c r="S6" s="34">
        <f t="shared" si="3"/>
        <v>15977</v>
      </c>
      <c r="T6" s="34">
        <f t="shared" si="3"/>
        <v>183.31</v>
      </c>
      <c r="U6" s="34">
        <f t="shared" si="3"/>
        <v>87.16</v>
      </c>
      <c r="V6" s="34">
        <f t="shared" si="3"/>
        <v>111</v>
      </c>
      <c r="W6" s="34">
        <f t="shared" si="3"/>
        <v>0.12</v>
      </c>
      <c r="X6" s="34">
        <f t="shared" si="3"/>
        <v>925</v>
      </c>
      <c r="Y6" s="35">
        <f>IF(Y7="",NA(),Y7)</f>
        <v>97.65</v>
      </c>
      <c r="Z6" s="35">
        <f t="shared" ref="Z6:AH6" si="4">IF(Z7="",NA(),Z7)</f>
        <v>98.08</v>
      </c>
      <c r="AA6" s="35">
        <f t="shared" si="4"/>
        <v>97.8</v>
      </c>
      <c r="AB6" s="35">
        <f t="shared" si="4"/>
        <v>98.42</v>
      </c>
      <c r="AC6" s="35">
        <f t="shared" si="4"/>
        <v>98.52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1716.82</v>
      </c>
      <c r="BL6" s="35">
        <f t="shared" si="7"/>
        <v>1569.13</v>
      </c>
      <c r="BM6" s="35">
        <f t="shared" si="7"/>
        <v>1436</v>
      </c>
      <c r="BN6" s="35">
        <f t="shared" si="7"/>
        <v>1434.89</v>
      </c>
      <c r="BO6" s="35">
        <f t="shared" si="7"/>
        <v>1298.9100000000001</v>
      </c>
      <c r="BP6" s="34" t="str">
        <f>IF(BP7="","",IF(BP7="-","【-】","【"&amp;SUBSTITUTE(TEXT(BP7,"#,##0.00"),"-","△")&amp;"】"))</f>
        <v>【1,348.09】</v>
      </c>
      <c r="BQ6" s="35">
        <f>IF(BQ7="",NA(),BQ7)</f>
        <v>21.78</v>
      </c>
      <c r="BR6" s="35">
        <f t="shared" ref="BR6:BZ6" si="8">IF(BR7="",NA(),BR7)</f>
        <v>17.670000000000002</v>
      </c>
      <c r="BS6" s="35">
        <f t="shared" si="8"/>
        <v>16.88</v>
      </c>
      <c r="BT6" s="35">
        <f t="shared" si="8"/>
        <v>15.79</v>
      </c>
      <c r="BU6" s="35">
        <f t="shared" si="8"/>
        <v>15.38</v>
      </c>
      <c r="BV6" s="35">
        <f t="shared" si="8"/>
        <v>51.73</v>
      </c>
      <c r="BW6" s="35">
        <f t="shared" si="8"/>
        <v>64.63</v>
      </c>
      <c r="BX6" s="35">
        <f t="shared" si="8"/>
        <v>66.56</v>
      </c>
      <c r="BY6" s="35">
        <f t="shared" si="8"/>
        <v>66.22</v>
      </c>
      <c r="BZ6" s="35">
        <f t="shared" si="8"/>
        <v>69.87</v>
      </c>
      <c r="CA6" s="34" t="str">
        <f>IF(CA7="","",IF(CA7="-","【-】","【"&amp;SUBSTITUTE(TEXT(CA7,"#,##0.00"),"-","△")&amp;"】"))</f>
        <v>【69.80】</v>
      </c>
      <c r="CB6" s="35">
        <f>IF(CB7="",NA(),CB7)</f>
        <v>804.04</v>
      </c>
      <c r="CC6" s="35">
        <f t="shared" ref="CC6:CK6" si="9">IF(CC7="",NA(),CC7)</f>
        <v>941.55</v>
      </c>
      <c r="CD6" s="35">
        <f t="shared" si="9"/>
        <v>955.72</v>
      </c>
      <c r="CE6" s="35">
        <f t="shared" si="9"/>
        <v>1020.66</v>
      </c>
      <c r="CF6" s="35">
        <f t="shared" si="9"/>
        <v>1066.1400000000001</v>
      </c>
      <c r="CG6" s="35">
        <f t="shared" si="9"/>
        <v>310.47000000000003</v>
      </c>
      <c r="CH6" s="35">
        <f t="shared" si="9"/>
        <v>245.75</v>
      </c>
      <c r="CI6" s="35">
        <f t="shared" si="9"/>
        <v>244.29</v>
      </c>
      <c r="CJ6" s="35">
        <f t="shared" si="9"/>
        <v>246.72</v>
      </c>
      <c r="CK6" s="35">
        <f t="shared" si="9"/>
        <v>234.96</v>
      </c>
      <c r="CL6" s="34" t="str">
        <f>IF(CL7="","",IF(CL7="-","【-】","【"&amp;SUBSTITUTE(TEXT(CL7,"#,##0.00"),"-","△")&amp;"】"))</f>
        <v>【232.54】</v>
      </c>
      <c r="CM6" s="35">
        <f>IF(CM7="",NA(),CM7)</f>
        <v>14</v>
      </c>
      <c r="CN6" s="35">
        <f t="shared" ref="CN6:CV6" si="10">IF(CN7="",NA(),CN7)</f>
        <v>10.199999999999999</v>
      </c>
      <c r="CO6" s="35">
        <f t="shared" si="10"/>
        <v>10.6</v>
      </c>
      <c r="CP6" s="35">
        <f t="shared" si="10"/>
        <v>11</v>
      </c>
      <c r="CQ6" s="35">
        <f t="shared" si="10"/>
        <v>10.8</v>
      </c>
      <c r="CR6" s="35">
        <f t="shared" si="10"/>
        <v>36.67</v>
      </c>
      <c r="CS6" s="35">
        <f t="shared" si="10"/>
        <v>43.65</v>
      </c>
      <c r="CT6" s="35">
        <f t="shared" si="10"/>
        <v>43.58</v>
      </c>
      <c r="CU6" s="35">
        <f t="shared" si="10"/>
        <v>41.35</v>
      </c>
      <c r="CV6" s="35">
        <f t="shared" si="10"/>
        <v>42.9</v>
      </c>
      <c r="CW6" s="34" t="str">
        <f>IF(CW7="","",IF(CW7="-","【-】","【"&amp;SUBSTITUTE(TEXT(CW7,"#,##0.00"),"-","△")&amp;"】"))</f>
        <v>【42.17】</v>
      </c>
      <c r="CX6" s="35">
        <f>IF(CX7="",NA(),CX7)</f>
        <v>67.77</v>
      </c>
      <c r="CY6" s="35">
        <f t="shared" ref="CY6:DG6" si="11">IF(CY7="",NA(),CY7)</f>
        <v>68.599999999999994</v>
      </c>
      <c r="CZ6" s="35">
        <f t="shared" si="11"/>
        <v>63.72</v>
      </c>
      <c r="DA6" s="35">
        <f t="shared" si="11"/>
        <v>69.09</v>
      </c>
      <c r="DB6" s="35">
        <f t="shared" si="11"/>
        <v>65.77</v>
      </c>
      <c r="DC6" s="35">
        <f t="shared" si="11"/>
        <v>71.239999999999995</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304212</v>
      </c>
      <c r="D7" s="37">
        <v>47</v>
      </c>
      <c r="E7" s="37">
        <v>17</v>
      </c>
      <c r="F7" s="37">
        <v>4</v>
      </c>
      <c r="G7" s="37">
        <v>0</v>
      </c>
      <c r="H7" s="37" t="s">
        <v>109</v>
      </c>
      <c r="I7" s="37" t="s">
        <v>110</v>
      </c>
      <c r="J7" s="37" t="s">
        <v>111</v>
      </c>
      <c r="K7" s="37" t="s">
        <v>112</v>
      </c>
      <c r="L7" s="37" t="s">
        <v>113</v>
      </c>
      <c r="M7" s="37"/>
      <c r="N7" s="38" t="s">
        <v>114</v>
      </c>
      <c r="O7" s="38" t="s">
        <v>115</v>
      </c>
      <c r="P7" s="38">
        <v>0.7</v>
      </c>
      <c r="Q7" s="38">
        <v>83.64</v>
      </c>
      <c r="R7" s="38">
        <v>2590</v>
      </c>
      <c r="S7" s="38">
        <v>15977</v>
      </c>
      <c r="T7" s="38">
        <v>183.31</v>
      </c>
      <c r="U7" s="38">
        <v>87.16</v>
      </c>
      <c r="V7" s="38">
        <v>111</v>
      </c>
      <c r="W7" s="38">
        <v>0.12</v>
      </c>
      <c r="X7" s="38">
        <v>925</v>
      </c>
      <c r="Y7" s="38">
        <v>97.65</v>
      </c>
      <c r="Z7" s="38">
        <v>98.08</v>
      </c>
      <c r="AA7" s="38">
        <v>97.8</v>
      </c>
      <c r="AB7" s="38">
        <v>98.42</v>
      </c>
      <c r="AC7" s="38">
        <v>98.52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1716.82</v>
      </c>
      <c r="BL7" s="38">
        <v>1569.13</v>
      </c>
      <c r="BM7" s="38">
        <v>1436</v>
      </c>
      <c r="BN7" s="38">
        <v>1434.89</v>
      </c>
      <c r="BO7" s="38">
        <v>1298.9100000000001</v>
      </c>
      <c r="BP7" s="38">
        <v>1348.09</v>
      </c>
      <c r="BQ7" s="38">
        <v>21.78</v>
      </c>
      <c r="BR7" s="38">
        <v>17.670000000000002</v>
      </c>
      <c r="BS7" s="38">
        <v>16.88</v>
      </c>
      <c r="BT7" s="38">
        <v>15.79</v>
      </c>
      <c r="BU7" s="38">
        <v>15.38</v>
      </c>
      <c r="BV7" s="38">
        <v>51.73</v>
      </c>
      <c r="BW7" s="38">
        <v>64.63</v>
      </c>
      <c r="BX7" s="38">
        <v>66.56</v>
      </c>
      <c r="BY7" s="38">
        <v>66.22</v>
      </c>
      <c r="BZ7" s="38">
        <v>69.87</v>
      </c>
      <c r="CA7" s="38">
        <v>69.8</v>
      </c>
      <c r="CB7" s="38">
        <v>804.04</v>
      </c>
      <c r="CC7" s="38">
        <v>941.55</v>
      </c>
      <c r="CD7" s="38">
        <v>955.72</v>
      </c>
      <c r="CE7" s="38">
        <v>1020.66</v>
      </c>
      <c r="CF7" s="38">
        <v>1066.1400000000001</v>
      </c>
      <c r="CG7" s="38">
        <v>310.47000000000003</v>
      </c>
      <c r="CH7" s="38">
        <v>245.75</v>
      </c>
      <c r="CI7" s="38">
        <v>244.29</v>
      </c>
      <c r="CJ7" s="38">
        <v>246.72</v>
      </c>
      <c r="CK7" s="38">
        <v>234.96</v>
      </c>
      <c r="CL7" s="38">
        <v>232.54</v>
      </c>
      <c r="CM7" s="38">
        <v>14</v>
      </c>
      <c r="CN7" s="38">
        <v>10.199999999999999</v>
      </c>
      <c r="CO7" s="38">
        <v>10.6</v>
      </c>
      <c r="CP7" s="38">
        <v>11</v>
      </c>
      <c r="CQ7" s="38">
        <v>10.8</v>
      </c>
      <c r="CR7" s="38">
        <v>36.67</v>
      </c>
      <c r="CS7" s="38">
        <v>43.65</v>
      </c>
      <c r="CT7" s="38">
        <v>43.58</v>
      </c>
      <c r="CU7" s="38">
        <v>41.35</v>
      </c>
      <c r="CV7" s="38">
        <v>42.9</v>
      </c>
      <c r="CW7" s="38">
        <v>42.17</v>
      </c>
      <c r="CX7" s="38">
        <v>67.77</v>
      </c>
      <c r="CY7" s="38">
        <v>68.599999999999994</v>
      </c>
      <c r="CZ7" s="38">
        <v>63.72</v>
      </c>
      <c r="DA7" s="38">
        <v>69.09</v>
      </c>
      <c r="DB7" s="38">
        <v>65.77</v>
      </c>
      <c r="DC7" s="38">
        <v>71.239999999999995</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2018-02-08T23:43:18Z</cp:lastPrinted>
  <dcterms:created xsi:type="dcterms:W3CDTF">2017-12-25T02:21:19Z</dcterms:created>
  <dcterms:modified xsi:type="dcterms:W3CDTF">2018-02-08T23:44:12Z</dcterms:modified>
  <cp:category/>
</cp:coreProperties>
</file>