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strator\Desktop\"/>
    </mc:Choice>
  </mc:AlternateContent>
  <workbookProtection workbookPassword="B319" lockStructure="1"/>
  <bookViews>
    <workbookView xWindow="0" yWindow="0" windowWidth="19200" windowHeight="1159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AT8" i="4" s="1"/>
  <c r="S6" i="5"/>
  <c r="R6" i="5"/>
  <c r="AD10" i="4" s="1"/>
  <c r="Q6" i="5"/>
  <c r="W10" i="4" s="1"/>
  <c r="P6" i="5"/>
  <c r="O6" i="5"/>
  <c r="N6" i="5"/>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P10" i="4"/>
  <c r="I10" i="4"/>
  <c r="B10" i="4"/>
  <c r="AL8" i="4"/>
  <c r="P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<sst xmlns="http://schemas.openxmlformats.org/spreadsheetml/2006/main" count="240" uniqueCount="126">
  <si>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</si>
  <si>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</si>
  <si>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</si>
  <si>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</si>
  <si>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</si>
  <si>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</si>
  <si>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</si>
  <si>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</si>
  <si>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</si>
  <si>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</si>
  <si>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</si>
  <si>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</si>
  <si>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</si>
  <si>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</si>
  <si>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</si>
  <si>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</si>
  <si>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</si>
  <si>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</si>
  <si>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</si>
  <si>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</si>
  <si>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</si>
  <si>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</si>
  <si>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</si>
  <si>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</si>
  <si>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</si>
  <si>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</si>
  <si>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</si>
  <si>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</si>
  <si>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</si>
  <si>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</si>
  <si>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</si>
  <si>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</si>
  <si>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</si>
  <si>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</si>
  <si>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</si>
  <si>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</si>
  <si>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</si>
  <si>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</si>
  <si>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</si>
  <si>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</si>
  <si>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</si>
  <si>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</si>
  <si>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</si>
  <si>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</si>
  <si>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</si>
  <si>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</si>
  <si>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</si>
  <si>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</si>
  <si>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</si>
  <si>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</si>
  <si>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</si>
  <si>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</si>
  <si>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</si>
  <si>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</si>
  <si>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</si>
  <si>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</si>
  <si>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</si>
  <si>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</si>
  <si>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</si>
  <si>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</si>
  <si>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</si>
  <si>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</si>
  <si>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</si>
  <si>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</si>
  <si>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</si>
  <si>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</si>
  <si>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</si>
  <si>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</si>
  <si>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</si>
  <si>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</si>
  <si>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</si>
  <si>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</si>
  <si>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</si>
  <si>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</si>
  <si>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</si>
  <si>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</si>
  <si>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</si>
  <si>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</si>
  <si>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</si>
  <si>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</si>
  <si>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</si>
  <si>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</si>
  <si>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</si>
  <si>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</si>
  <si>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</si>
  <si>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</si>
  <si>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</si>
  <si>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</si>
  <si>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</si>
  <si>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</si>
  <si>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</si>
  <si>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</si>
  <si>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</si>
  <si>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</si>
  <si>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</si>
  <si>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</si>
  <si>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</si>
  <si>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</si>
  <si>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</si>
  <si>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</si>
  <si>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</si>
  <si>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</si>
  <si>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</si>
  <si>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</si>
  <si>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</si>
  <si>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</si>
  <si>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</si>
  <si>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</si>
  <si>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</si>
  <si>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</si>
  <si>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上富田町</t>
  </si>
  <si>
    <t>法非適用</t>
  </si>
  <si>
    <t>下水道事業</t>
  </si>
  <si>
    <t>公共下水道</t>
  </si>
  <si>
    <t>Cc3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</si>
  <si>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</si>
  <si>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</si>
  <si>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</si>
  <si>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</si>
  <si>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</si>
  <si>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</si>
  <si>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</si>
  <si>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について、整備区域の拡大に伴い、使用料収入が増加しているものの、光熱水費や修繕費等の維持管理費、地方債の償還金も増加しているため悪化傾向にある。④企業債残高対事業規模比率について、前述のとおり使用料収入が増加しているものの、整備区域の拡大に伴い、企業債残高が増加しており類似団体平均値を大きく上回っている。要因としては、浄化センターやポンプ場等の多額の建設投資額に対し、下水道の整備進捗率が低く使用料収入が追いついていないことが考えられる。供用開始区域内の接続率の向上に努め、更なる使用料収入の確保を図れるかが課題となる。⑤経費回収率について、改善傾向であるものの依然として類似団体平均値を大きく下回っており厳しい状況にある。使用料値上改定とあわせて経費削減に努める必要がある。⑥汚水処理原価について、前年度比微増かつ類似団体平均値を上回った状態にある。要因としては、処理施設等の投資額に対し接続率が低く有収水量が少ないことや、住宅密集地が少なく、住宅が点在している地域への管渠延長などの地理的要素が考えられる。接続率の向上と地域に合った処理方法の検討が課題となる。⑦施設利用率について、整備区域の拡大とともに汚水処理水量も増加しているため当該値は上昇している。引き続き整備を進めていく予定であるため今後も上昇すると見込まれる。⑧水洗化率について、ほぼ横ばいの状況にある。安定した歳入確保と公共水域の水質保全のため、地域に合った処理方法の検討、水洗化促進の啓発が課題である。</t>
    <rPh sb="13" eb="15">
      <t>セイビ</t>
    </rPh>
    <rPh sb="15" eb="17">
      <t>クイキ</t>
    </rPh>
    <rPh sb="18" eb="20">
      <t>カクダイ</t>
    </rPh>
    <rPh sb="21" eb="22">
      <t>トモナ</t>
    </rPh>
    <rPh sb="24" eb="26">
      <t>シヨウ</t>
    </rPh>
    <rPh sb="26" eb="27">
      <t>リョウ</t>
    </rPh>
    <rPh sb="27" eb="29">
      <t>シュウニュウ</t>
    </rPh>
    <rPh sb="30" eb="32">
      <t>ゾウカ</t>
    </rPh>
    <rPh sb="40" eb="42">
      <t>コウネツ</t>
    </rPh>
    <rPh sb="42" eb="43">
      <t>スイ</t>
    </rPh>
    <rPh sb="43" eb="44">
      <t>ヒ</t>
    </rPh>
    <rPh sb="45" eb="48">
      <t>シュウゼンヒ</t>
    </rPh>
    <rPh sb="48" eb="49">
      <t>トウ</t>
    </rPh>
    <rPh sb="50" eb="52">
      <t>イジ</t>
    </rPh>
    <rPh sb="52" eb="54">
      <t>カンリ</t>
    </rPh>
    <rPh sb="54" eb="55">
      <t>ヒ</t>
    </rPh>
    <rPh sb="56" eb="59">
      <t>チホウサイ</t>
    </rPh>
    <rPh sb="60" eb="63">
      <t>ショウカンキン</t>
    </rPh>
    <rPh sb="64" eb="66">
      <t>ゾウカ</t>
    </rPh>
    <rPh sb="72" eb="74">
      <t>アッカ</t>
    </rPh>
    <rPh sb="74" eb="76">
      <t>ケイコウ</t>
    </rPh>
    <rPh sb="81" eb="83">
      <t>キギョウ</t>
    </rPh>
    <rPh sb="83" eb="84">
      <t>サイ</t>
    </rPh>
    <rPh sb="84" eb="86">
      <t>ザンダカ</t>
    </rPh>
    <rPh sb="86" eb="87">
      <t>タイ</t>
    </rPh>
    <rPh sb="87" eb="89">
      <t>ジギョウ</t>
    </rPh>
    <rPh sb="89" eb="91">
      <t>キボ</t>
    </rPh>
    <rPh sb="91" eb="93">
      <t>ヒリツ</t>
    </rPh>
    <rPh sb="98" eb="100">
      <t>ゼンジュツ</t>
    </rPh>
    <rPh sb="104" eb="106">
      <t>シヨウ</t>
    </rPh>
    <rPh sb="106" eb="107">
      <t>リョウ</t>
    </rPh>
    <rPh sb="107" eb="109">
      <t>シュウニュウ</t>
    </rPh>
    <rPh sb="110" eb="112">
      <t>ゾウカ</t>
    </rPh>
    <rPh sb="120" eb="122">
      <t>セイビ</t>
    </rPh>
    <rPh sb="122" eb="124">
      <t>クイキ</t>
    </rPh>
    <rPh sb="125" eb="127">
      <t>カクダイ</t>
    </rPh>
    <rPh sb="128" eb="129">
      <t>トモナ</t>
    </rPh>
    <rPh sb="131" eb="133">
      <t>キギョウ</t>
    </rPh>
    <rPh sb="133" eb="134">
      <t>サイ</t>
    </rPh>
    <rPh sb="134" eb="136">
      <t>ザンダカ</t>
    </rPh>
    <rPh sb="137" eb="139">
      <t>ゾウカ</t>
    </rPh>
    <rPh sb="143" eb="145">
      <t>ルイジ</t>
    </rPh>
    <rPh sb="145" eb="147">
      <t>ダンタイ</t>
    </rPh>
    <rPh sb="147" eb="150">
      <t>ヘイキンチ</t>
    </rPh>
    <rPh sb="151" eb="152">
      <t>オオ</t>
    </rPh>
    <rPh sb="154" eb="156">
      <t>ウワマワ</t>
    </rPh>
    <rPh sb="161" eb="163">
      <t>ヨウイン</t>
    </rPh>
    <rPh sb="168" eb="170">
      <t>ジョウカ</t>
    </rPh>
    <rPh sb="178" eb="179">
      <t>ジョウ</t>
    </rPh>
    <rPh sb="179" eb="180">
      <t>トウ</t>
    </rPh>
    <rPh sb="181" eb="183">
      <t>タガク</t>
    </rPh>
    <rPh sb="193" eb="196">
      <t>ゲスイドウ</t>
    </rPh>
    <rPh sb="197" eb="199">
      <t>セイビ</t>
    </rPh>
    <rPh sb="199" eb="201">
      <t>シンチョク</t>
    </rPh>
    <rPh sb="201" eb="202">
      <t>リツ</t>
    </rPh>
    <rPh sb="203" eb="204">
      <t>ヒク</t>
    </rPh>
    <rPh sb="222" eb="223">
      <t>カンガ</t>
    </rPh>
    <rPh sb="228" eb="230">
      <t>キョウヨウ</t>
    </rPh>
    <rPh sb="230" eb="232">
      <t>カイシ</t>
    </rPh>
    <rPh sb="232" eb="234">
      <t>クイキ</t>
    </rPh>
    <rPh sb="234" eb="235">
      <t>ナイ</t>
    </rPh>
    <rPh sb="236" eb="238">
      <t>セツゾク</t>
    </rPh>
    <rPh sb="238" eb="239">
      <t>リツ</t>
    </rPh>
    <rPh sb="240" eb="242">
      <t>コウジョウ</t>
    </rPh>
    <rPh sb="243" eb="244">
      <t>ツト</t>
    </rPh>
    <rPh sb="246" eb="247">
      <t>サラ</t>
    </rPh>
    <rPh sb="249" eb="251">
      <t>シヨウ</t>
    </rPh>
    <rPh sb="251" eb="252">
      <t>リョウ</t>
    </rPh>
    <rPh sb="252" eb="254">
      <t>シュウニュウ</t>
    </rPh>
    <rPh sb="255" eb="257">
      <t>カクホ</t>
    </rPh>
    <rPh sb="258" eb="259">
      <t>ハカ</t>
    </rPh>
    <rPh sb="263" eb="265">
      <t>カダイ</t>
    </rPh>
    <rPh sb="270" eb="272">
      <t>ケイヒ</t>
    </rPh>
    <rPh sb="272" eb="274">
      <t>カイシュウ</t>
    </rPh>
    <rPh sb="274" eb="275">
      <t>リツ</t>
    </rPh>
    <rPh sb="280" eb="282">
      <t>カイゼン</t>
    </rPh>
    <rPh sb="282" eb="284">
      <t>ケイコウ</t>
    </rPh>
    <rPh sb="290" eb="292">
      <t>イゼン</t>
    </rPh>
    <rPh sb="306" eb="308">
      <t>シタマワ</t>
    </rPh>
    <rPh sb="312" eb="313">
      <t>キビ</t>
    </rPh>
    <rPh sb="315" eb="317">
      <t>ジョウキョウ</t>
    </rPh>
    <rPh sb="321" eb="323">
      <t>シヨウ</t>
    </rPh>
    <rPh sb="323" eb="324">
      <t>リョウ</t>
    </rPh>
    <rPh sb="324" eb="326">
      <t>ネアゲ</t>
    </rPh>
    <rPh sb="326" eb="328">
      <t>カイテイ</t>
    </rPh>
    <rPh sb="333" eb="335">
      <t>ケイヒ</t>
    </rPh>
    <rPh sb="335" eb="337">
      <t>サクゲン</t>
    </rPh>
    <rPh sb="338" eb="339">
      <t>ツト</t>
    </rPh>
    <rPh sb="341" eb="343">
      <t>ヒツヨウ</t>
    </rPh>
    <rPh sb="348" eb="350">
      <t>オスイ</t>
    </rPh>
    <rPh sb="350" eb="352">
      <t>ショリ</t>
    </rPh>
    <rPh sb="352" eb="354">
      <t>ゲンカ</t>
    </rPh>
    <rPh sb="359" eb="362">
      <t>ゼンネンド</t>
    </rPh>
    <rPh sb="362" eb="363">
      <t>ヒ</t>
    </rPh>
    <rPh sb="363" eb="365">
      <t>ビゾウ</t>
    </rPh>
    <rPh sb="375" eb="377">
      <t>ウワマワ</t>
    </rPh>
    <rPh sb="379" eb="381">
      <t>ジョウタイ</t>
    </rPh>
    <rPh sb="385" eb="387">
      <t>ヨウイン</t>
    </rPh>
    <rPh sb="392" eb="394">
      <t>ショリ</t>
    </rPh>
    <rPh sb="394" eb="396">
      <t>シセツ</t>
    </rPh>
    <rPh sb="396" eb="397">
      <t>トウ</t>
    </rPh>
    <rPh sb="398" eb="400">
      <t>トウシ</t>
    </rPh>
    <rPh sb="400" eb="401">
      <t>ガク</t>
    </rPh>
    <rPh sb="402" eb="403">
      <t>タイ</t>
    </rPh>
    <rPh sb="404" eb="406">
      <t>セツゾク</t>
    </rPh>
    <rPh sb="406" eb="407">
      <t>リツ</t>
    </rPh>
    <rPh sb="408" eb="409">
      <t>ヒク</t>
    </rPh>
    <rPh sb="410" eb="411">
      <t>ユウ</t>
    </rPh>
    <rPh sb="411" eb="412">
      <t>シュウ</t>
    </rPh>
    <rPh sb="412" eb="414">
      <t>スイリョウ</t>
    </rPh>
    <rPh sb="415" eb="416">
      <t>スク</t>
    </rPh>
    <rPh sb="422" eb="424">
      <t>ジュウタク</t>
    </rPh>
    <rPh sb="424" eb="427">
      <t>ミッシュウチ</t>
    </rPh>
    <rPh sb="428" eb="429">
      <t>スク</t>
    </rPh>
    <rPh sb="432" eb="434">
      <t>ジュウタク</t>
    </rPh>
    <rPh sb="435" eb="437">
      <t>テンザイ</t>
    </rPh>
    <rPh sb="441" eb="443">
      <t>チイキ</t>
    </rPh>
    <rPh sb="445" eb="446">
      <t>カン</t>
    </rPh>
    <rPh sb="446" eb="447">
      <t>キョ</t>
    </rPh>
    <rPh sb="447" eb="449">
      <t>エンチョウ</t>
    </rPh>
    <rPh sb="452" eb="455">
      <t>チリテキ</t>
    </rPh>
    <rPh sb="455" eb="457">
      <t>ヨウソ</t>
    </rPh>
    <rPh sb="458" eb="459">
      <t>カンガ</t>
    </rPh>
    <rPh sb="464" eb="466">
      <t>セツゾク</t>
    </rPh>
    <rPh sb="466" eb="467">
      <t>リツ</t>
    </rPh>
    <rPh sb="468" eb="470">
      <t>コウジョウ</t>
    </rPh>
    <rPh sb="471" eb="473">
      <t>チイキ</t>
    </rPh>
    <rPh sb="474" eb="475">
      <t>ア</t>
    </rPh>
    <rPh sb="477" eb="479">
      <t>ショリ</t>
    </rPh>
    <rPh sb="479" eb="481">
      <t>ホウホウ</t>
    </rPh>
    <rPh sb="482" eb="484">
      <t>ケントウ</t>
    </rPh>
    <rPh sb="485" eb="487">
      <t>カダイ</t>
    </rPh>
    <rPh sb="492" eb="494">
      <t>シセツ</t>
    </rPh>
    <rPh sb="494" eb="497">
      <t>リヨウリツ</t>
    </rPh>
    <rPh sb="502" eb="504">
      <t>セイビ</t>
    </rPh>
    <rPh sb="504" eb="506">
      <t>クイキ</t>
    </rPh>
    <rPh sb="507" eb="509">
      <t>カクダイ</t>
    </rPh>
    <rPh sb="513" eb="515">
      <t>オスイ</t>
    </rPh>
    <rPh sb="515" eb="517">
      <t>ショリ</t>
    </rPh>
    <rPh sb="517" eb="519">
      <t>スイリョウ</t>
    </rPh>
    <rPh sb="520" eb="522">
      <t>ゾウカ</t>
    </rPh>
    <rPh sb="528" eb="530">
      <t>トウガイ</t>
    </rPh>
    <rPh sb="530" eb="531">
      <t>チ</t>
    </rPh>
    <rPh sb="532" eb="534">
      <t>ジョウショウ</t>
    </rPh>
    <rPh sb="539" eb="540">
      <t>ヒ</t>
    </rPh>
    <rPh sb="541" eb="542">
      <t>ツヅ</t>
    </rPh>
    <rPh sb="543" eb="545">
      <t>セイビ</t>
    </rPh>
    <rPh sb="546" eb="547">
      <t>スス</t>
    </rPh>
    <rPh sb="551" eb="553">
      <t>ヨテイ</t>
    </rPh>
    <rPh sb="558" eb="560">
      <t>コンゴ</t>
    </rPh>
    <rPh sb="561" eb="563">
      <t>ジョウショウ</t>
    </rPh>
    <rPh sb="566" eb="568">
      <t>ミコ</t>
    </rPh>
    <rPh sb="573" eb="576">
      <t>スイセンカ</t>
    </rPh>
    <rPh sb="576" eb="577">
      <t>リツ</t>
    </rPh>
    <rPh sb="584" eb="585">
      <t>ヨコ</t>
    </rPh>
    <rPh sb="588" eb="590">
      <t>ジョウキョウ</t>
    </rPh>
    <rPh sb="594" eb="596">
      <t>アンテイ</t>
    </rPh>
    <rPh sb="598" eb="600">
      <t>サイニュウ</t>
    </rPh>
    <rPh sb="600" eb="602">
      <t>カクホ</t>
    </rPh>
    <rPh sb="603" eb="605">
      <t>コウキョウ</t>
    </rPh>
    <rPh sb="605" eb="607">
      <t>スイイキ</t>
    </rPh>
    <rPh sb="608" eb="610">
      <t>スイシツ</t>
    </rPh>
    <rPh sb="610" eb="612">
      <t>ホゼン</t>
    </rPh>
    <rPh sb="630" eb="633">
      <t>スイセンカ</t>
    </rPh>
    <rPh sb="633" eb="635">
      <t>ソクシン</t>
    </rPh>
    <rPh sb="636" eb="638">
      <t>ケイハツ</t>
    </rPh>
    <rPh sb="639" eb="641">
      <t>カダイ</t>
    </rPh>
    <phoneticPr fontId="7"/>
  </si>
  <si>
    <t>当事業の着手時に埋設した管渠で現在19年経過しているが、管渠の耐用年数が50年であることを考えると、老朽化による管渠改善・更新は現時点においては必要ないものと思われる。平成24・26年度に管詰りの解消等軽微な修繕工事を実施しているため、③管渠改善率について、僅かながら数値上反映されている。類似団体平均値との乖離は大きいが、前述のとおり当町の実情を踏まえると特に問題はないと考える。しかしながら、管渠の老朽化は避けられないものであるため、処理施設・設備等を含めた総合的な維持管理計画の策定や改築・更新に係る財源の確保が今後の課題となる。</t>
    <rPh sb="0" eb="1">
      <t>トウ</t>
    </rPh>
    <rPh sb="1" eb="3">
      <t>ジギョウ</t>
    </rPh>
    <rPh sb="4" eb="6">
      <t>チャクシュ</t>
    </rPh>
    <rPh sb="6" eb="7">
      <t>ジ</t>
    </rPh>
    <rPh sb="8" eb="10">
      <t>マイセツ</t>
    </rPh>
    <rPh sb="12" eb="13">
      <t>カン</t>
    </rPh>
    <rPh sb="13" eb="14">
      <t>キョ</t>
    </rPh>
    <rPh sb="15" eb="17">
      <t>ゲンザイ</t>
    </rPh>
    <rPh sb="19" eb="20">
      <t>ネン</t>
    </rPh>
    <rPh sb="20" eb="22">
      <t>ケイカ</t>
    </rPh>
    <rPh sb="28" eb="29">
      <t>カン</t>
    </rPh>
    <rPh sb="29" eb="30">
      <t>キョ</t>
    </rPh>
    <rPh sb="31" eb="33">
      <t>タイヨウ</t>
    </rPh>
    <rPh sb="33" eb="35">
      <t>ネンスウ</t>
    </rPh>
    <rPh sb="38" eb="39">
      <t>ネン</t>
    </rPh>
    <rPh sb="45" eb="46">
      <t>カンガ</t>
    </rPh>
    <rPh sb="50" eb="53">
      <t>ロウキュウカ</t>
    </rPh>
    <rPh sb="56" eb="57">
      <t>カン</t>
    </rPh>
    <rPh sb="57" eb="58">
      <t>キョ</t>
    </rPh>
    <rPh sb="58" eb="60">
      <t>カイゼン</t>
    </rPh>
    <rPh sb="61" eb="63">
      <t>コウシン</t>
    </rPh>
    <rPh sb="64" eb="67">
      <t>ゲンジテン</t>
    </rPh>
    <rPh sb="72" eb="74">
      <t>ヒツヨウ</t>
    </rPh>
    <rPh sb="79" eb="80">
      <t>オモ</t>
    </rPh>
    <rPh sb="84" eb="86">
      <t>ヘイセイ</t>
    </rPh>
    <rPh sb="91" eb="93">
      <t>ネンド</t>
    </rPh>
    <rPh sb="94" eb="95">
      <t>カン</t>
    </rPh>
    <rPh sb="95" eb="96">
      <t>ツマ</t>
    </rPh>
    <rPh sb="98" eb="100">
      <t>カイショウ</t>
    </rPh>
    <rPh sb="100" eb="101">
      <t>トウ</t>
    </rPh>
    <rPh sb="101" eb="103">
      <t>ケイビ</t>
    </rPh>
    <rPh sb="104" eb="106">
      <t>シュウゼン</t>
    </rPh>
    <rPh sb="106" eb="108">
      <t>コウジ</t>
    </rPh>
    <rPh sb="109" eb="111">
      <t>ジッシ</t>
    </rPh>
    <rPh sb="129" eb="130">
      <t>ワズ</t>
    </rPh>
    <rPh sb="134" eb="136">
      <t>スウチ</t>
    </rPh>
    <rPh sb="136" eb="137">
      <t>ジョウ</t>
    </rPh>
    <rPh sb="137" eb="139">
      <t>ハンエイ</t>
    </rPh>
    <rPh sb="145" eb="147">
      <t>ルイジ</t>
    </rPh>
    <rPh sb="147" eb="149">
      <t>ダンタイ</t>
    </rPh>
    <rPh sb="149" eb="151">
      <t>ヘイキン</t>
    </rPh>
    <rPh sb="151" eb="152">
      <t>チ</t>
    </rPh>
    <rPh sb="154" eb="156">
      <t>カイリ</t>
    </rPh>
    <rPh sb="157" eb="158">
      <t>オオ</t>
    </rPh>
    <rPh sb="162" eb="164">
      <t>ゼンジュツ</t>
    </rPh>
    <rPh sb="168" eb="170">
      <t>トウチョウ</t>
    </rPh>
    <rPh sb="171" eb="173">
      <t>ジツジョウ</t>
    </rPh>
    <rPh sb="174" eb="175">
      <t>フ</t>
    </rPh>
    <rPh sb="179" eb="180">
      <t>トク</t>
    </rPh>
    <rPh sb="181" eb="183">
      <t>モンダイ</t>
    </rPh>
    <rPh sb="187" eb="188">
      <t>カンガ</t>
    </rPh>
    <rPh sb="198" eb="199">
      <t>カン</t>
    </rPh>
    <rPh sb="199" eb="200">
      <t>キョ</t>
    </rPh>
    <rPh sb="201" eb="204">
      <t>ロウキュウカ</t>
    </rPh>
    <rPh sb="205" eb="206">
      <t>サ</t>
    </rPh>
    <rPh sb="219" eb="221">
      <t>ショリ</t>
    </rPh>
    <rPh sb="221" eb="223">
      <t>シセツ</t>
    </rPh>
    <rPh sb="224" eb="226">
      <t>セツビ</t>
    </rPh>
    <rPh sb="226" eb="227">
      <t>トウ</t>
    </rPh>
    <rPh sb="228" eb="229">
      <t>フク</t>
    </rPh>
    <rPh sb="231" eb="234">
      <t>ソウゴウテキ</t>
    </rPh>
    <rPh sb="235" eb="237">
      <t>イジ</t>
    </rPh>
    <rPh sb="237" eb="239">
      <t>カンリ</t>
    </rPh>
    <rPh sb="239" eb="241">
      <t>ケイカク</t>
    </rPh>
    <rPh sb="242" eb="244">
      <t>サクテイ</t>
    </rPh>
    <rPh sb="245" eb="247">
      <t>カイチク</t>
    </rPh>
    <rPh sb="248" eb="250">
      <t>コウシン</t>
    </rPh>
    <rPh sb="251" eb="252">
      <t>カカ</t>
    </rPh>
    <rPh sb="253" eb="255">
      <t>ザイゲン</t>
    </rPh>
    <rPh sb="256" eb="258">
      <t>カクホ</t>
    </rPh>
    <rPh sb="259" eb="261">
      <t>コンゴ</t>
    </rPh>
    <rPh sb="262" eb="264">
      <t>カダイ</t>
    </rPh>
    <phoneticPr fontId="7"/>
  </si>
  <si>
    <t>当事業は、平成10年度から着手し、上富田浄化センターが完成した平成19年度に供用開始となった。　現在、全体整備計画面積291haに対し、整備済面積が102ha、整備進捗率35.0％となっている。引き続き整備を進めていく予定であるが、下水道管埋設の工事費に加え、処理施設内の設備の老朽化に伴い、維持管理費が年々増加傾向にあることから町の財政を圧迫している状況である。そのため今後、町の財政負担や将来の処理人口の減少等を勘案し、整備計画区域の縮小も視野に全体計画・事業計画の見直しが必要となる。下水道への接続率の向上に努め、安定した歳入確保と更なる運営の効率化を進め、経営健全化を図る必要がある。</t>
    <rPh sb="0" eb="1">
      <t>トウ</t>
    </rPh>
    <rPh sb="1" eb="3">
      <t>ジギョウ</t>
    </rPh>
    <rPh sb="5" eb="7">
      <t>ヘイセイ</t>
    </rPh>
    <rPh sb="9" eb="11">
      <t>ネンド</t>
    </rPh>
    <rPh sb="13" eb="15">
      <t>チャクシュ</t>
    </rPh>
    <rPh sb="17" eb="20">
      <t>カミトンダ</t>
    </rPh>
    <rPh sb="20" eb="22">
      <t>ジョウカ</t>
    </rPh>
    <rPh sb="27" eb="29">
      <t>カンセイ</t>
    </rPh>
    <rPh sb="31" eb="33">
      <t>ヘイセイ</t>
    </rPh>
    <rPh sb="35" eb="37">
      <t>ネンド</t>
    </rPh>
    <rPh sb="38" eb="40">
      <t>キョウヨウ</t>
    </rPh>
    <rPh sb="40" eb="42">
      <t>カイシ</t>
    </rPh>
    <rPh sb="48" eb="50">
      <t>ゲンザイ</t>
    </rPh>
    <rPh sb="51" eb="53">
      <t>ゼンタイ</t>
    </rPh>
    <rPh sb="53" eb="55">
      <t>セイビ</t>
    </rPh>
    <rPh sb="55" eb="57">
      <t>ケイカク</t>
    </rPh>
    <rPh sb="57" eb="59">
      <t>メンセキ</t>
    </rPh>
    <rPh sb="65" eb="66">
      <t>タイ</t>
    </rPh>
    <rPh sb="68" eb="70">
      <t>セイビ</t>
    </rPh>
    <rPh sb="70" eb="71">
      <t>ズ</t>
    </rPh>
    <rPh sb="71" eb="73">
      <t>メンセキ</t>
    </rPh>
    <rPh sb="80" eb="82">
      <t>セイビ</t>
    </rPh>
    <rPh sb="82" eb="84">
      <t>シンチョク</t>
    </rPh>
    <rPh sb="84" eb="85">
      <t>リツ</t>
    </rPh>
    <rPh sb="97" eb="98">
      <t>ヒ</t>
    </rPh>
    <rPh sb="99" eb="100">
      <t>ツヅ</t>
    </rPh>
    <rPh sb="101" eb="103">
      <t>セイビ</t>
    </rPh>
    <rPh sb="104" eb="105">
      <t>スス</t>
    </rPh>
    <rPh sb="109" eb="111">
      <t>ヨテイ</t>
    </rPh>
    <rPh sb="116" eb="119">
      <t>ゲスイドウ</t>
    </rPh>
    <rPh sb="119" eb="120">
      <t>カン</t>
    </rPh>
    <rPh sb="120" eb="122">
      <t>マイセツ</t>
    </rPh>
    <rPh sb="123" eb="126">
      <t>コウジヒ</t>
    </rPh>
    <rPh sb="127" eb="128">
      <t>クワ</t>
    </rPh>
    <rPh sb="130" eb="132">
      <t>ショリ</t>
    </rPh>
    <rPh sb="132" eb="134">
      <t>シセツ</t>
    </rPh>
    <rPh sb="134" eb="135">
      <t>ナイ</t>
    </rPh>
    <rPh sb="136" eb="138">
      <t>セツビ</t>
    </rPh>
    <rPh sb="139" eb="142">
      <t>ロウキュウカ</t>
    </rPh>
    <rPh sb="143" eb="144">
      <t>トモナ</t>
    </rPh>
    <rPh sb="146" eb="148">
      <t>イジ</t>
    </rPh>
    <rPh sb="148" eb="151">
      <t>カンリヒ</t>
    </rPh>
    <rPh sb="152" eb="154">
      <t>ネンネン</t>
    </rPh>
    <rPh sb="154" eb="156">
      <t>ゾウカ</t>
    </rPh>
    <rPh sb="156" eb="158">
      <t>ケイコウ</t>
    </rPh>
    <rPh sb="165" eb="166">
      <t>チョウ</t>
    </rPh>
    <rPh sb="167" eb="169">
      <t>ザイセイ</t>
    </rPh>
    <rPh sb="170" eb="172">
      <t>アッパク</t>
    </rPh>
    <rPh sb="176" eb="178">
      <t>ジョウキョウ</t>
    </rPh>
    <rPh sb="186" eb="188">
      <t>コンゴ</t>
    </rPh>
    <rPh sb="189" eb="190">
      <t>チョウ</t>
    </rPh>
    <rPh sb="191" eb="193">
      <t>ザイセイ</t>
    </rPh>
    <rPh sb="193" eb="195">
      <t>フタン</t>
    </rPh>
    <rPh sb="196" eb="198">
      <t>ショウライ</t>
    </rPh>
    <rPh sb="199" eb="201">
      <t>ショリ</t>
    </rPh>
    <rPh sb="201" eb="203">
      <t>ジンコウ</t>
    </rPh>
    <rPh sb="204" eb="206">
      <t>ゲンショウ</t>
    </rPh>
    <rPh sb="206" eb="207">
      <t>トウ</t>
    </rPh>
    <rPh sb="208" eb="210">
      <t>カンアン</t>
    </rPh>
    <rPh sb="212" eb="214">
      <t>セイビ</t>
    </rPh>
    <rPh sb="214" eb="216">
      <t>ケイカク</t>
    </rPh>
    <rPh sb="216" eb="218">
      <t>クイキ</t>
    </rPh>
    <rPh sb="219" eb="221">
      <t>シュクショウ</t>
    </rPh>
    <rPh sb="222" eb="224">
      <t>シヤ</t>
    </rPh>
    <rPh sb="225" eb="227">
      <t>ゼンタイ</t>
    </rPh>
    <rPh sb="227" eb="229">
      <t>ケイカク</t>
    </rPh>
    <rPh sb="230" eb="232">
      <t>ジギョウ</t>
    </rPh>
    <rPh sb="232" eb="234">
      <t>ケイカク</t>
    </rPh>
    <rPh sb="235" eb="237">
      <t>ミナオ</t>
    </rPh>
    <rPh sb="239" eb="241">
      <t>ヒツヨウ</t>
    </rPh>
    <rPh sb="245" eb="248">
      <t>ゲスイドウ</t>
    </rPh>
    <rPh sb="250" eb="252">
      <t>セツゾク</t>
    </rPh>
    <rPh sb="252" eb="253">
      <t>リツ</t>
    </rPh>
    <rPh sb="254" eb="256">
      <t>コウジョウ</t>
    </rPh>
    <rPh sb="257" eb="258">
      <t>ツト</t>
    </rPh>
    <rPh sb="260" eb="262">
      <t>アンテイ</t>
    </rPh>
    <rPh sb="264" eb="266">
      <t>サイニュウ</t>
    </rPh>
    <rPh sb="266" eb="268">
      <t>カクホ</t>
    </rPh>
    <rPh sb="269" eb="270">
      <t>サラ</t>
    </rPh>
    <rPh sb="272" eb="274">
      <t>ウンエイ</t>
    </rPh>
    <rPh sb="275" eb="278">
      <t>コウリツカ</t>
    </rPh>
    <rPh sb="279" eb="280">
      <t>スス</t>
    </rPh>
    <rPh sb="282" eb="284">
      <t>ケイエイ</t>
    </rPh>
    <rPh sb="284" eb="287">
      <t>ケンゼンカ</t>
    </rPh>
    <rPh sb="288" eb="289">
      <t>ハカ</t>
    </rPh>
    <rPh sb="290" eb="292">
      <t>ヒツヨウ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</si>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</sst>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0.04</c:v>
                </c:pt>
                <c:pt idx="1">
                  <c:v>0</c:v>
                </c:pt>
                <c:pt idx="2" formatCode="#,##0.00;&quot;△&quot;#,##0.00;&quot;-&quot;">
                  <c:v>0.04</c:v>
                </c:pt>
                <c:pt idx="3">
                  <c:v>0</c:v>
                </c:pt>
                <c:pt idx="4">
                  <c:v>0</c:v>
                </c:pt>
              </c:numCache>
            </c:numRef>
          </c:val>
        </c:ser>
        <c:dLbls>
          <c:showLegendKey val="0"/>
          <c:showVal val="0"/>
          <c:showCatName val="0"/>
          <c:showSerName val="0"/>
          <c:showPercent val="0"/>
          <c:showBubbleSize val="0"/>
        </c:dLbls>
        <c:gapWidth val="150"/>
        <c:axId val="355845936"/>
        <c:axId val="517998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0.33</c:v>
                </c:pt>
                <c:pt idx="4">
                  <c:v>0.21</c:v>
                </c:pt>
              </c:numCache>
            </c:numRef>
          </c:val>
          <c:smooth val="0"/>
        </c:ser>
        <c:dLbls>
          <c:showLegendKey val="0"/>
          <c:showVal val="0"/>
          <c:showCatName val="0"/>
          <c:showSerName val="0"/>
          <c:showPercent val="0"/>
          <c:showBubbleSize val="0"/>
        </c:dLbls>
        <c:marker val="1"/>
        <c:smooth val="0"/>
        <c:axId val="355845936"/>
        <c:axId val="517998712"/>
      </c:lineChart>
      <c:dateAx>
        <c:axId val="355845936"/>
        <c:scaling>
          <c:orientation val="minMax"/>
        </c:scaling>
        <c:delete val="1"/>
        <c:axPos val="b"/>
        <c:numFmt formatCode="ge" sourceLinked="1"/>
        <c:majorTickMark val="none"/>
        <c:minorTickMark val="none"/>
        <c:tickLblPos val="none"/>
        <c:crossAx val="517998712"/>
        <c:crosses val="autoZero"/>
        <c:auto val="1"/>
        <c:lblOffset val="100"/>
        <c:baseTimeUnit val="years"/>
      </c:dateAx>
      <c:valAx>
        <c:axId val="517998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84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29.56</c:v>
                </c:pt>
                <c:pt idx="1">
                  <c:v>33.04</c:v>
                </c:pt>
                <c:pt idx="2">
                  <c:v>34.549999999999997</c:v>
                </c:pt>
                <c:pt idx="3">
                  <c:v>35.270000000000003</c:v>
                </c:pt>
                <c:pt idx="4">
                  <c:v>35.9</c:v>
                </c:pt>
              </c:numCache>
            </c:numRef>
          </c:val>
        </c:ser>
        <c:dLbls>
          <c:showLegendKey val="0"/>
          <c:showVal val="0"/>
          <c:showCatName val="0"/>
          <c:showSerName val="0"/>
          <c:showPercent val="0"/>
          <c:showBubbleSize val="0"/>
        </c:dLbls>
        <c:gapWidth val="150"/>
        <c:axId val="519387168"/>
        <c:axId val="519387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44.89</c:v>
                </c:pt>
                <c:pt idx="4">
                  <c:v>40.75</c:v>
                </c:pt>
              </c:numCache>
            </c:numRef>
          </c:val>
          <c:smooth val="0"/>
        </c:ser>
        <c:dLbls>
          <c:showLegendKey val="0"/>
          <c:showVal val="0"/>
          <c:showCatName val="0"/>
          <c:showSerName val="0"/>
          <c:showPercent val="0"/>
          <c:showBubbleSize val="0"/>
        </c:dLbls>
        <c:marker val="1"/>
        <c:smooth val="0"/>
        <c:axId val="519387168"/>
        <c:axId val="519387560"/>
      </c:lineChart>
      <c:dateAx>
        <c:axId val="519387168"/>
        <c:scaling>
          <c:orientation val="minMax"/>
        </c:scaling>
        <c:delete val="1"/>
        <c:axPos val="b"/>
        <c:numFmt formatCode="ge" sourceLinked="1"/>
        <c:majorTickMark val="none"/>
        <c:minorTickMark val="none"/>
        <c:tickLblPos val="none"/>
        <c:crossAx val="519387560"/>
        <c:crosses val="autoZero"/>
        <c:auto val="1"/>
        <c:lblOffset val="100"/>
        <c:baseTimeUnit val="years"/>
      </c:dateAx>
      <c:valAx>
        <c:axId val="519387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38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54.44</c:v>
                </c:pt>
                <c:pt idx="1">
                  <c:v>55</c:v>
                </c:pt>
                <c:pt idx="2">
                  <c:v>55.23</c:v>
                </c:pt>
                <c:pt idx="3">
                  <c:v>55.06</c:v>
                </c:pt>
                <c:pt idx="4">
                  <c:v>55.73</c:v>
                </c:pt>
              </c:numCache>
            </c:numRef>
          </c:val>
        </c:ser>
        <c:dLbls>
          <c:showLegendKey val="0"/>
          <c:showVal val="0"/>
          <c:showCatName val="0"/>
          <c:showSerName val="0"/>
          <c:showPercent val="0"/>
          <c:showBubbleSize val="0"/>
        </c:dLbls>
        <c:gapWidth val="150"/>
        <c:axId val="519388736"/>
        <c:axId val="519389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64.89</c:v>
                </c:pt>
                <c:pt idx="4">
                  <c:v>64.97</c:v>
                </c:pt>
              </c:numCache>
            </c:numRef>
          </c:val>
          <c:smooth val="0"/>
        </c:ser>
        <c:dLbls>
          <c:showLegendKey val="0"/>
          <c:showVal val="0"/>
          <c:showCatName val="0"/>
          <c:showSerName val="0"/>
          <c:showPercent val="0"/>
          <c:showBubbleSize val="0"/>
        </c:dLbls>
        <c:marker val="1"/>
        <c:smooth val="0"/>
        <c:axId val="519388736"/>
        <c:axId val="519389128"/>
      </c:lineChart>
      <c:dateAx>
        <c:axId val="519388736"/>
        <c:scaling>
          <c:orientation val="minMax"/>
        </c:scaling>
        <c:delete val="1"/>
        <c:axPos val="b"/>
        <c:numFmt formatCode="ge" sourceLinked="1"/>
        <c:majorTickMark val="none"/>
        <c:minorTickMark val="none"/>
        <c:tickLblPos val="none"/>
        <c:crossAx val="519389128"/>
        <c:crosses val="autoZero"/>
        <c:auto val="1"/>
        <c:lblOffset val="100"/>
        <c:baseTimeUnit val="years"/>
      </c:dateAx>
      <c:valAx>
        <c:axId val="51938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38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57.51</c:v>
                </c:pt>
                <c:pt idx="1">
                  <c:v>58.25</c:v>
                </c:pt>
                <c:pt idx="2">
                  <c:v>57.87</c:v>
                </c:pt>
                <c:pt idx="3">
                  <c:v>55.1</c:v>
                </c:pt>
                <c:pt idx="4">
                  <c:v>52.12</c:v>
                </c:pt>
              </c:numCache>
            </c:numRef>
          </c:val>
        </c:ser>
        <c:dLbls>
          <c:showLegendKey val="0"/>
          <c:showVal val="0"/>
          <c:showCatName val="0"/>
          <c:showSerName val="0"/>
          <c:showPercent val="0"/>
          <c:showBubbleSize val="0"/>
        </c:dLbls>
        <c:gapWidth val="150"/>
        <c:axId val="252538584"/>
        <c:axId val="25253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2538584"/>
        <c:axId val="252538192"/>
      </c:lineChart>
      <c:dateAx>
        <c:axId val="252538584"/>
        <c:scaling>
          <c:orientation val="minMax"/>
        </c:scaling>
        <c:delete val="1"/>
        <c:axPos val="b"/>
        <c:numFmt formatCode="ge" sourceLinked="1"/>
        <c:majorTickMark val="none"/>
        <c:minorTickMark val="none"/>
        <c:tickLblPos val="none"/>
        <c:crossAx val="252538192"/>
        <c:crosses val="autoZero"/>
        <c:auto val="1"/>
        <c:lblOffset val="100"/>
        <c:baseTimeUnit val="years"/>
      </c:dateAx>
      <c:valAx>
        <c:axId val="25253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538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2538976"/>
        <c:axId val="51799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2538976"/>
        <c:axId val="517999888"/>
      </c:lineChart>
      <c:dateAx>
        <c:axId val="252538976"/>
        <c:scaling>
          <c:orientation val="minMax"/>
        </c:scaling>
        <c:delete val="1"/>
        <c:axPos val="b"/>
        <c:numFmt formatCode="ge" sourceLinked="1"/>
        <c:majorTickMark val="none"/>
        <c:minorTickMark val="none"/>
        <c:tickLblPos val="none"/>
        <c:crossAx val="517999888"/>
        <c:crosses val="autoZero"/>
        <c:auto val="1"/>
        <c:lblOffset val="100"/>
        <c:baseTimeUnit val="years"/>
      </c:dateAx>
      <c:valAx>
        <c:axId val="51799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53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8001064"/>
        <c:axId val="51800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8001064"/>
        <c:axId val="518001456"/>
      </c:lineChart>
      <c:dateAx>
        <c:axId val="518001064"/>
        <c:scaling>
          <c:orientation val="minMax"/>
        </c:scaling>
        <c:delete val="1"/>
        <c:axPos val="b"/>
        <c:numFmt formatCode="ge" sourceLinked="1"/>
        <c:majorTickMark val="none"/>
        <c:minorTickMark val="none"/>
        <c:tickLblPos val="none"/>
        <c:crossAx val="518001456"/>
        <c:crosses val="autoZero"/>
        <c:auto val="1"/>
        <c:lblOffset val="100"/>
        <c:baseTimeUnit val="years"/>
      </c:dateAx>
      <c:valAx>
        <c:axId val="51800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00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9661616"/>
        <c:axId val="519662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9661616"/>
        <c:axId val="519662008"/>
      </c:lineChart>
      <c:dateAx>
        <c:axId val="519661616"/>
        <c:scaling>
          <c:orientation val="minMax"/>
        </c:scaling>
        <c:delete val="1"/>
        <c:axPos val="b"/>
        <c:numFmt formatCode="ge" sourceLinked="1"/>
        <c:majorTickMark val="none"/>
        <c:minorTickMark val="none"/>
        <c:tickLblPos val="none"/>
        <c:crossAx val="519662008"/>
        <c:crosses val="autoZero"/>
        <c:auto val="1"/>
        <c:lblOffset val="100"/>
        <c:baseTimeUnit val="years"/>
      </c:dateAx>
      <c:valAx>
        <c:axId val="519662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66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9663184"/>
        <c:axId val="519663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9663184"/>
        <c:axId val="519663576"/>
      </c:lineChart>
      <c:dateAx>
        <c:axId val="519663184"/>
        <c:scaling>
          <c:orientation val="minMax"/>
        </c:scaling>
        <c:delete val="1"/>
        <c:axPos val="b"/>
        <c:numFmt formatCode="ge" sourceLinked="1"/>
        <c:majorTickMark val="none"/>
        <c:minorTickMark val="none"/>
        <c:tickLblPos val="none"/>
        <c:crossAx val="519663576"/>
        <c:crosses val="autoZero"/>
        <c:auto val="1"/>
        <c:lblOffset val="100"/>
        <c:baseTimeUnit val="years"/>
      </c:dateAx>
      <c:valAx>
        <c:axId val="519663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66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3784.55</c:v>
                </c:pt>
                <c:pt idx="1">
                  <c:v>3383.82</c:v>
                </c:pt>
                <c:pt idx="2">
                  <c:v>3265.64</c:v>
                </c:pt>
                <c:pt idx="3">
                  <c:v>4696.58</c:v>
                </c:pt>
                <c:pt idx="4">
                  <c:v>2725.34</c:v>
                </c:pt>
              </c:numCache>
            </c:numRef>
          </c:val>
        </c:ser>
        <c:dLbls>
          <c:showLegendKey val="0"/>
          <c:showVal val="0"/>
          <c:showCatName val="0"/>
          <c:showSerName val="0"/>
          <c:showPercent val="0"/>
          <c:showBubbleSize val="0"/>
        </c:dLbls>
        <c:gapWidth val="150"/>
        <c:axId val="519664752"/>
        <c:axId val="519665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1240.1600000000001</c:v>
                </c:pt>
                <c:pt idx="4">
                  <c:v>1193.49</c:v>
                </c:pt>
              </c:numCache>
            </c:numRef>
          </c:val>
          <c:smooth val="0"/>
        </c:ser>
        <c:dLbls>
          <c:showLegendKey val="0"/>
          <c:showVal val="0"/>
          <c:showCatName val="0"/>
          <c:showSerName val="0"/>
          <c:showPercent val="0"/>
          <c:showBubbleSize val="0"/>
        </c:dLbls>
        <c:marker val="1"/>
        <c:smooth val="0"/>
        <c:axId val="519664752"/>
        <c:axId val="519665144"/>
      </c:lineChart>
      <c:dateAx>
        <c:axId val="519664752"/>
        <c:scaling>
          <c:orientation val="minMax"/>
        </c:scaling>
        <c:delete val="1"/>
        <c:axPos val="b"/>
        <c:numFmt formatCode="ge" sourceLinked="1"/>
        <c:majorTickMark val="none"/>
        <c:minorTickMark val="none"/>
        <c:tickLblPos val="none"/>
        <c:crossAx val="519665144"/>
        <c:crosses val="autoZero"/>
        <c:auto val="1"/>
        <c:lblOffset val="100"/>
        <c:baseTimeUnit val="years"/>
      </c:dateAx>
      <c:valAx>
        <c:axId val="519665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66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32.79</c:v>
                </c:pt>
                <c:pt idx="1">
                  <c:v>35.04</c:v>
                </c:pt>
                <c:pt idx="2">
                  <c:v>36.65</c:v>
                </c:pt>
                <c:pt idx="3">
                  <c:v>43.92</c:v>
                </c:pt>
                <c:pt idx="4">
                  <c:v>43.99</c:v>
                </c:pt>
              </c:numCache>
            </c:numRef>
          </c:val>
        </c:ser>
        <c:dLbls>
          <c:showLegendKey val="0"/>
          <c:showVal val="0"/>
          <c:showCatName val="0"/>
          <c:showSerName val="0"/>
          <c:showPercent val="0"/>
          <c:showBubbleSize val="0"/>
        </c:dLbls>
        <c:gapWidth val="150"/>
        <c:axId val="519773720"/>
        <c:axId val="51977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60.17</c:v>
                </c:pt>
                <c:pt idx="4">
                  <c:v>65.569999999999993</c:v>
                </c:pt>
              </c:numCache>
            </c:numRef>
          </c:val>
          <c:smooth val="0"/>
        </c:ser>
        <c:dLbls>
          <c:showLegendKey val="0"/>
          <c:showVal val="0"/>
          <c:showCatName val="0"/>
          <c:showSerName val="0"/>
          <c:showPercent val="0"/>
          <c:showBubbleSize val="0"/>
        </c:dLbls>
        <c:marker val="1"/>
        <c:smooth val="0"/>
        <c:axId val="519773720"/>
        <c:axId val="519774112"/>
      </c:lineChart>
      <c:dateAx>
        <c:axId val="519773720"/>
        <c:scaling>
          <c:orientation val="minMax"/>
        </c:scaling>
        <c:delete val="1"/>
        <c:axPos val="b"/>
        <c:numFmt formatCode="ge" sourceLinked="1"/>
        <c:majorTickMark val="none"/>
        <c:minorTickMark val="none"/>
        <c:tickLblPos val="none"/>
        <c:crossAx val="519774112"/>
        <c:crosses val="autoZero"/>
        <c:auto val="1"/>
        <c:lblOffset val="100"/>
        <c:baseTimeUnit val="years"/>
      </c:dateAx>
      <c:valAx>
        <c:axId val="51977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77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418.38</c:v>
                </c:pt>
                <c:pt idx="1">
                  <c:v>392.27</c:v>
                </c:pt>
                <c:pt idx="2">
                  <c:v>383.64</c:v>
                </c:pt>
                <c:pt idx="3">
                  <c:v>352.98</c:v>
                </c:pt>
                <c:pt idx="4">
                  <c:v>377.81</c:v>
                </c:pt>
              </c:numCache>
            </c:numRef>
          </c:val>
        </c:ser>
        <c:dLbls>
          <c:showLegendKey val="0"/>
          <c:showVal val="0"/>
          <c:showCatName val="0"/>
          <c:showSerName val="0"/>
          <c:showPercent val="0"/>
          <c:showBubbleSize val="0"/>
        </c:dLbls>
        <c:gapWidth val="150"/>
        <c:axId val="519775288"/>
        <c:axId val="51977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281.52999999999997</c:v>
                </c:pt>
                <c:pt idx="4">
                  <c:v>263.04000000000002</c:v>
                </c:pt>
              </c:numCache>
            </c:numRef>
          </c:val>
          <c:smooth val="0"/>
        </c:ser>
        <c:dLbls>
          <c:showLegendKey val="0"/>
          <c:showVal val="0"/>
          <c:showCatName val="0"/>
          <c:showSerName val="0"/>
          <c:showPercent val="0"/>
          <c:showBubbleSize val="0"/>
        </c:dLbls>
        <c:marker val="1"/>
        <c:smooth val="0"/>
        <c:axId val="519775288"/>
        <c:axId val="519775680"/>
      </c:lineChart>
      <c:dateAx>
        <c:axId val="519775288"/>
        <c:scaling>
          <c:orientation val="minMax"/>
        </c:scaling>
        <c:delete val="1"/>
        <c:axPos val="b"/>
        <c:numFmt formatCode="ge" sourceLinked="1"/>
        <c:majorTickMark val="none"/>
        <c:minorTickMark val="none"/>
        <c:tickLblPos val="none"/>
        <c:crossAx val="519775680"/>
        <c:crosses val="autoZero"/>
        <c:auto val="1"/>
        <c:lblOffset val="100"/>
        <c:baseTimeUnit val="years"/>
      </c:dateAx>
      <c:valAx>
        <c:axId val="51977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775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和歌山県　上富田町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Cc3</v>
      </c>
      <c r="X8" s="72"/>
      <c r="Y8" s="72"/>
      <c r="Z8" s="72"/>
      <c r="AA8" s="72"/>
      <c r="AB8" s="72"/>
      <c r="AC8" s="72"/>
      <c r="AD8" s="73" t="s">
        <v>125</v>
      </c>
      <c r="AE8" s="73"/>
      <c r="AF8" s="73"/>
      <c r="AG8" s="73"/>
      <c r="AH8" s="73"/>
      <c r="AI8" s="73"/>
      <c r="AJ8" s="73"/>
      <c r="AK8" s="4"/>
      <c r="AL8" s="67">
        <f>データ!S6</f>
        <v>15561</v>
      </c>
      <c r="AM8" s="67"/>
      <c r="AN8" s="67"/>
      <c r="AO8" s="67"/>
      <c r="AP8" s="67"/>
      <c r="AQ8" s="67"/>
      <c r="AR8" s="67"/>
      <c r="AS8" s="67"/>
      <c r="AT8" s="66">
        <f>データ!T6</f>
        <v>57.37</v>
      </c>
      <c r="AU8" s="66"/>
      <c r="AV8" s="66"/>
      <c r="AW8" s="66"/>
      <c r="AX8" s="66"/>
      <c r="AY8" s="66"/>
      <c r="AZ8" s="66"/>
      <c r="BA8" s="66"/>
      <c r="BB8" s="66">
        <f>データ!U6</f>
        <v>271.24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26.92</v>
      </c>
      <c r="Q10" s="66"/>
      <c r="R10" s="66"/>
      <c r="S10" s="66"/>
      <c r="T10" s="66"/>
      <c r="U10" s="66"/>
      <c r="V10" s="66"/>
      <c r="W10" s="66">
        <f>データ!Q6</f>
        <v>110.84</v>
      </c>
      <c r="X10" s="66"/>
      <c r="Y10" s="66"/>
      <c r="Z10" s="66"/>
      <c r="AA10" s="66"/>
      <c r="AB10" s="66"/>
      <c r="AC10" s="66"/>
      <c r="AD10" s="67">
        <f>データ!R6</f>
        <v>3100</v>
      </c>
      <c r="AE10" s="67"/>
      <c r="AF10" s="67"/>
      <c r="AG10" s="67"/>
      <c r="AH10" s="67"/>
      <c r="AI10" s="67"/>
      <c r="AJ10" s="67"/>
      <c r="AK10" s="2"/>
      <c r="AL10" s="67">
        <f>データ!V6</f>
        <v>4174</v>
      </c>
      <c r="AM10" s="67"/>
      <c r="AN10" s="67"/>
      <c r="AO10" s="67"/>
      <c r="AP10" s="67"/>
      <c r="AQ10" s="67"/>
      <c r="AR10" s="67"/>
      <c r="AS10" s="67"/>
      <c r="AT10" s="66">
        <f>データ!W6</f>
        <v>1.02</v>
      </c>
      <c r="AU10" s="66"/>
      <c r="AV10" s="66"/>
      <c r="AW10" s="66"/>
      <c r="AX10" s="66"/>
      <c r="AY10" s="66"/>
      <c r="AZ10" s="66"/>
      <c r="BA10" s="66"/>
      <c r="BB10" s="66">
        <f>データ!X6</f>
        <v>4092.16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304042</v>
      </c>
      <c r="D6" s="33">
        <f t="shared" si="3"/>
        <v>47</v>
      </c>
      <c r="E6" s="33">
        <f t="shared" si="3"/>
        <v>17</v>
      </c>
      <c r="F6" s="33">
        <f t="shared" si="3"/>
        <v>1</v>
      </c>
      <c r="G6" s="33">
        <f t="shared" si="3"/>
        <v>0</v>
      </c>
      <c r="H6" s="33" t="str">
        <f t="shared" si="3"/>
        <v>和歌山県　上富田町</v>
      </c>
      <c r="I6" s="33" t="str">
        <f t="shared" si="3"/>
        <v>法非適用</v>
      </c>
      <c r="J6" s="33" t="str">
        <f t="shared" si="3"/>
        <v>下水道事業</v>
      </c>
      <c r="K6" s="33" t="str">
        <f t="shared" si="3"/>
        <v>公共下水道</v>
      </c>
      <c r="L6" s="33" t="str">
        <f t="shared" si="3"/>
        <v>Cc3</v>
      </c>
      <c r="M6" s="33">
        <f t="shared" si="3"/>
        <v>0</v>
      </c>
      <c r="N6" s="34" t="str">
        <f t="shared" si="3"/>
        <v>-</v>
      </c>
      <c r="O6" s="34" t="str">
        <f t="shared" si="3"/>
        <v>該当数値なし</v>
      </c>
      <c r="P6" s="34">
        <f t="shared" si="3"/>
        <v>26.92</v>
      </c>
      <c r="Q6" s="34">
        <f t="shared" si="3"/>
        <v>110.84</v>
      </c>
      <c r="R6" s="34">
        <f t="shared" si="3"/>
        <v>3100</v>
      </c>
      <c r="S6" s="34">
        <f t="shared" si="3"/>
        <v>15561</v>
      </c>
      <c r="T6" s="34">
        <f t="shared" si="3"/>
        <v>57.37</v>
      </c>
      <c r="U6" s="34">
        <f t="shared" si="3"/>
        <v>271.24</v>
      </c>
      <c r="V6" s="34">
        <f t="shared" si="3"/>
        <v>4174</v>
      </c>
      <c r="W6" s="34">
        <f t="shared" si="3"/>
        <v>1.02</v>
      </c>
      <c r="X6" s="34">
        <f t="shared" si="3"/>
        <v>4092.16</v>
      </c>
      <c r="Y6" s="35">
        <f>IF(Y7="",NA(),Y7)</f>
        <v>57.51</v>
      </c>
      <c r="Z6" s="35">
        <f t="shared" ref="Z6:AH6" si="4">IF(Z7="",NA(),Z7)</f>
        <v>58.25</v>
      </c>
      <c r="AA6" s="35">
        <f t="shared" si="4"/>
        <v>57.87</v>
      </c>
      <c r="AB6" s="35">
        <f t="shared" si="4"/>
        <v>55.1</v>
      </c>
      <c r="AC6" s="35">
        <f t="shared" si="4"/>
        <v>52.12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3784.55</v>
      </c>
      <c r="BG6" s="35">
        <f t="shared" ref="BG6:BO6" si="7">IF(BG7="",NA(),BG7)</f>
        <v>3383.82</v>
      </c>
      <c r="BH6" s="35">
        <f t="shared" si="7"/>
        <v>3265.64</v>
      </c>
      <c r="BI6" s="35">
        <f t="shared" si="7"/>
        <v>4696.58</v>
      </c>
      <c r="BJ6" s="35">
        <f t="shared" si="7"/>
        <v>2725.34</v>
      </c>
      <c r="BK6" s="35">
        <f t="shared" si="7"/>
        <v>1574.53</v>
      </c>
      <c r="BL6" s="35">
        <f t="shared" si="7"/>
        <v>1506.51</v>
      </c>
      <c r="BM6" s="35">
        <f t="shared" si="7"/>
        <v>1315.67</v>
      </c>
      <c r="BN6" s="35">
        <f t="shared" si="7"/>
        <v>1240.1600000000001</v>
      </c>
      <c r="BO6" s="35">
        <f t="shared" si="7"/>
        <v>1193.49</v>
      </c>
      <c r="BP6" s="34" t="str">
        <f>IF(BP7="","",IF(BP7="-","【-】","【"&amp;SUBSTITUTE(TEXT(BP7,"#,##0.00"),"-","△")&amp;"】"))</f>
        <v>【728.30】</v>
      </c>
      <c r="BQ6" s="35">
        <f>IF(BQ7="",NA(),BQ7)</f>
        <v>32.79</v>
      </c>
      <c r="BR6" s="35">
        <f t="shared" ref="BR6:BZ6" si="8">IF(BR7="",NA(),BR7)</f>
        <v>35.04</v>
      </c>
      <c r="BS6" s="35">
        <f t="shared" si="8"/>
        <v>36.65</v>
      </c>
      <c r="BT6" s="35">
        <f t="shared" si="8"/>
        <v>43.92</v>
      </c>
      <c r="BU6" s="35">
        <f t="shared" si="8"/>
        <v>43.99</v>
      </c>
      <c r="BV6" s="35">
        <f t="shared" si="8"/>
        <v>57.36</v>
      </c>
      <c r="BW6" s="35">
        <f t="shared" si="8"/>
        <v>57.33</v>
      </c>
      <c r="BX6" s="35">
        <f t="shared" si="8"/>
        <v>60.78</v>
      </c>
      <c r="BY6" s="35">
        <f t="shared" si="8"/>
        <v>60.17</v>
      </c>
      <c r="BZ6" s="35">
        <f t="shared" si="8"/>
        <v>65.569999999999993</v>
      </c>
      <c r="CA6" s="34" t="str">
        <f>IF(CA7="","",IF(CA7="-","【-】","【"&amp;SUBSTITUTE(TEXT(CA7,"#,##0.00"),"-","△")&amp;"】"))</f>
        <v>【100.04】</v>
      </c>
      <c r="CB6" s="35">
        <f>IF(CB7="",NA(),CB7)</f>
        <v>418.38</v>
      </c>
      <c r="CC6" s="35">
        <f t="shared" ref="CC6:CK6" si="9">IF(CC7="",NA(),CC7)</f>
        <v>392.27</v>
      </c>
      <c r="CD6" s="35">
        <f t="shared" si="9"/>
        <v>383.64</v>
      </c>
      <c r="CE6" s="35">
        <f t="shared" si="9"/>
        <v>352.98</v>
      </c>
      <c r="CF6" s="35">
        <f t="shared" si="9"/>
        <v>377.81</v>
      </c>
      <c r="CG6" s="35">
        <f t="shared" si="9"/>
        <v>279.91000000000003</v>
      </c>
      <c r="CH6" s="35">
        <f t="shared" si="9"/>
        <v>284.52999999999997</v>
      </c>
      <c r="CI6" s="35">
        <f t="shared" si="9"/>
        <v>276.26</v>
      </c>
      <c r="CJ6" s="35">
        <f t="shared" si="9"/>
        <v>281.52999999999997</v>
      </c>
      <c r="CK6" s="35">
        <f t="shared" si="9"/>
        <v>263.04000000000002</v>
      </c>
      <c r="CL6" s="34" t="str">
        <f>IF(CL7="","",IF(CL7="-","【-】","【"&amp;SUBSTITUTE(TEXT(CL7,"#,##0.00"),"-","△")&amp;"】"))</f>
        <v>【137.82】</v>
      </c>
      <c r="CM6" s="35">
        <f>IF(CM7="",NA(),CM7)</f>
        <v>29.56</v>
      </c>
      <c r="CN6" s="35">
        <f t="shared" ref="CN6:CV6" si="10">IF(CN7="",NA(),CN7)</f>
        <v>33.04</v>
      </c>
      <c r="CO6" s="35">
        <f t="shared" si="10"/>
        <v>34.549999999999997</v>
      </c>
      <c r="CP6" s="35">
        <f t="shared" si="10"/>
        <v>35.270000000000003</v>
      </c>
      <c r="CQ6" s="35">
        <f t="shared" si="10"/>
        <v>35.9</v>
      </c>
      <c r="CR6" s="35">
        <f t="shared" si="10"/>
        <v>40.07</v>
      </c>
      <c r="CS6" s="35">
        <f t="shared" si="10"/>
        <v>39.92</v>
      </c>
      <c r="CT6" s="35">
        <f t="shared" si="10"/>
        <v>41.63</v>
      </c>
      <c r="CU6" s="35">
        <f t="shared" si="10"/>
        <v>44.89</v>
      </c>
      <c r="CV6" s="35">
        <f t="shared" si="10"/>
        <v>40.75</v>
      </c>
      <c r="CW6" s="34" t="str">
        <f>IF(CW7="","",IF(CW7="-","【-】","【"&amp;SUBSTITUTE(TEXT(CW7,"#,##0.00"),"-","△")&amp;"】"))</f>
        <v>【60.09】</v>
      </c>
      <c r="CX6" s="35">
        <f>IF(CX7="",NA(),CX7)</f>
        <v>54.44</v>
      </c>
      <c r="CY6" s="35">
        <f t="shared" ref="CY6:DG6" si="11">IF(CY7="",NA(),CY7)</f>
        <v>55</v>
      </c>
      <c r="CZ6" s="35">
        <f t="shared" si="11"/>
        <v>55.23</v>
      </c>
      <c r="DA6" s="35">
        <f t="shared" si="11"/>
        <v>55.06</v>
      </c>
      <c r="DB6" s="35">
        <f t="shared" si="11"/>
        <v>55.73</v>
      </c>
      <c r="DC6" s="35">
        <f t="shared" si="11"/>
        <v>66</v>
      </c>
      <c r="DD6" s="35">
        <f t="shared" si="11"/>
        <v>65.86</v>
      </c>
      <c r="DE6" s="35">
        <f t="shared" si="11"/>
        <v>66.33</v>
      </c>
      <c r="DF6" s="35">
        <f t="shared" si="11"/>
        <v>64.89</v>
      </c>
      <c r="DG6" s="35">
        <f t="shared" si="11"/>
        <v>64.97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0.04</v>
      </c>
      <c r="EF6" s="34">
        <f t="shared" ref="EF6:EN6" si="14">IF(EF7="",NA(),EF7)</f>
        <v>0</v>
      </c>
      <c r="EG6" s="35">
        <f t="shared" si="14"/>
        <v>0.04</v>
      </c>
      <c r="EH6" s="34">
        <f t="shared" si="14"/>
        <v>0</v>
      </c>
      <c r="EI6" s="34">
        <f t="shared" si="14"/>
        <v>0</v>
      </c>
      <c r="EJ6" s="35">
        <f t="shared" si="14"/>
        <v>0.18</v>
      </c>
      <c r="EK6" s="35">
        <f t="shared" si="14"/>
        <v>0.19</v>
      </c>
      <c r="EL6" s="35">
        <f t="shared" si="14"/>
        <v>0.16</v>
      </c>
      <c r="EM6" s="35">
        <f t="shared" si="14"/>
        <v>0.33</v>
      </c>
      <c r="EN6" s="35">
        <f t="shared" si="14"/>
        <v>0.21</v>
      </c>
      <c r="EO6" s="34" t="str">
        <f>IF(EO7="","",IF(EO7="-","【-】","【"&amp;SUBSTITUTE(TEXT(EO7,"#,##0.00"),"-","△")&amp;"】"))</f>
        <v>【0.27】</v>
      </c>
    </row>
    <row r="7" spans="1:145" s="36" customFormat="1" x14ac:dyDescent="0.15">
      <c r="A7" s="28"/>
      <c r="B7" s="37">
        <v>2016</v>
      </c>
      <c r="C7" s="37">
        <v>304042</v>
      </c>
      <c r="D7" s="37">
        <v>47</v>
      </c>
      <c r="E7" s="37">
        <v>17</v>
      </c>
      <c r="F7" s="37">
        <v>1</v>
      </c>
      <c r="G7" s="37">
        <v>0</v>
      </c>
      <c r="H7" s="37" t="s">
        <v>110</v>
      </c>
      <c r="I7" s="37" t="s">
        <v>111</v>
      </c>
      <c r="J7" s="37" t="s">
        <v>112</v>
      </c>
      <c r="K7" s="37" t="s">
        <v>113</v>
      </c>
      <c r="L7" s="37" t="s">
        <v>114</v>
      </c>
      <c r="M7" s="37"/>
      <c r="N7" s="38" t="s">
        <v>115</v>
      </c>
      <c r="O7" s="38" t="s">
        <v>116</v>
      </c>
      <c r="P7" s="38">
        <v>26.92</v>
      </c>
      <c r="Q7" s="38">
        <v>110.84</v>
      </c>
      <c r="R7" s="38">
        <v>3100</v>
      </c>
      <c r="S7" s="38">
        <v>15561</v>
      </c>
      <c r="T7" s="38">
        <v>57.37</v>
      </c>
      <c r="U7" s="38">
        <v>271.24</v>
      </c>
      <c r="V7" s="38">
        <v>4174</v>
      </c>
      <c r="W7" s="38">
        <v>1.02</v>
      </c>
      <c r="X7" s="38">
        <v>4092.16</v>
      </c>
      <c r="Y7" s="38">
        <v>57.51</v>
      </c>
      <c r="Z7" s="38">
        <v>58.25</v>
      </c>
      <c r="AA7" s="38">
        <v>57.87</v>
      </c>
      <c r="AB7" s="38">
        <v>55.1</v>
      </c>
      <c r="AC7" s="38">
        <v>52.12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3784.55</v>
      </c>
      <c r="BG7" s="38">
        <v>3383.82</v>
      </c>
      <c r="BH7" s="38">
        <v>3265.64</v>
      </c>
      <c r="BI7" s="38">
        <v>4696.58</v>
      </c>
      <c r="BJ7" s="38">
        <v>2725.34</v>
      </c>
      <c r="BK7" s="38">
        <v>1574.53</v>
      </c>
      <c r="BL7" s="38">
        <v>1506.51</v>
      </c>
      <c r="BM7" s="38">
        <v>1315.67</v>
      </c>
      <c r="BN7" s="38">
        <v>1240.1600000000001</v>
      </c>
      <c r="BO7" s="38">
        <v>1193.49</v>
      </c>
      <c r="BP7" s="38">
        <v>728.3</v>
      </c>
      <c r="BQ7" s="38">
        <v>32.79</v>
      </c>
      <c r="BR7" s="38">
        <v>35.04</v>
      </c>
      <c r="BS7" s="38">
        <v>36.65</v>
      </c>
      <c r="BT7" s="38">
        <v>43.92</v>
      </c>
      <c r="BU7" s="38">
        <v>43.99</v>
      </c>
      <c r="BV7" s="38">
        <v>57.36</v>
      </c>
      <c r="BW7" s="38">
        <v>57.33</v>
      </c>
      <c r="BX7" s="38">
        <v>60.78</v>
      </c>
      <c r="BY7" s="38">
        <v>60.17</v>
      </c>
      <c r="BZ7" s="38">
        <v>65.569999999999993</v>
      </c>
      <c r="CA7" s="38">
        <v>100.04</v>
      </c>
      <c r="CB7" s="38">
        <v>418.38</v>
      </c>
      <c r="CC7" s="38">
        <v>392.27</v>
      </c>
      <c r="CD7" s="38">
        <v>383.64</v>
      </c>
      <c r="CE7" s="38">
        <v>352.98</v>
      </c>
      <c r="CF7" s="38">
        <v>377.81</v>
      </c>
      <c r="CG7" s="38">
        <v>279.91000000000003</v>
      </c>
      <c r="CH7" s="38">
        <v>284.52999999999997</v>
      </c>
      <c r="CI7" s="38">
        <v>276.26</v>
      </c>
      <c r="CJ7" s="38">
        <v>281.52999999999997</v>
      </c>
      <c r="CK7" s="38">
        <v>263.04000000000002</v>
      </c>
      <c r="CL7" s="38">
        <v>137.82</v>
      </c>
      <c r="CM7" s="38">
        <v>29.56</v>
      </c>
      <c r="CN7" s="38">
        <v>33.04</v>
      </c>
      <c r="CO7" s="38">
        <v>34.549999999999997</v>
      </c>
      <c r="CP7" s="38">
        <v>35.270000000000003</v>
      </c>
      <c r="CQ7" s="38">
        <v>35.9</v>
      </c>
      <c r="CR7" s="38">
        <v>40.07</v>
      </c>
      <c r="CS7" s="38">
        <v>39.92</v>
      </c>
      <c r="CT7" s="38">
        <v>41.63</v>
      </c>
      <c r="CU7" s="38">
        <v>44.89</v>
      </c>
      <c r="CV7" s="38">
        <v>40.75</v>
      </c>
      <c r="CW7" s="38">
        <v>60.09</v>
      </c>
      <c r="CX7" s="38">
        <v>54.44</v>
      </c>
      <c r="CY7" s="38">
        <v>55</v>
      </c>
      <c r="CZ7" s="38">
        <v>55.23</v>
      </c>
      <c r="DA7" s="38">
        <v>55.06</v>
      </c>
      <c r="DB7" s="38">
        <v>55.73</v>
      </c>
      <c r="DC7" s="38">
        <v>66</v>
      </c>
      <c r="DD7" s="38">
        <v>65.86</v>
      </c>
      <c r="DE7" s="38">
        <v>66.33</v>
      </c>
      <c r="DF7" s="38">
        <v>64.89</v>
      </c>
      <c r="DG7" s="38">
        <v>64.97</v>
      </c>
      <c r="DH7" s="38">
        <v>94.9</v>
      </c>
      <c r="DI7" s="38"/>
      <c r="DJ7" s="38"/>
      <c r="DK7" s="38"/>
      <c r="DL7" s="38"/>
      <c r="DM7" s="38"/>
      <c r="DN7" s="38"/>
      <c r="DO7" s="38"/>
      <c r="DP7" s="38"/>
      <c r="DQ7" s="38"/>
      <c r="DR7" s="38"/>
      <c r="DS7" s="38"/>
      <c r="DT7" s="38"/>
      <c r="DU7" s="38"/>
      <c r="DV7" s="38"/>
      <c r="DW7" s="38"/>
      <c r="DX7" s="38"/>
      <c r="DY7" s="38"/>
      <c r="DZ7" s="38"/>
      <c r="EA7" s="38"/>
      <c r="EB7" s="38"/>
      <c r="EC7" s="38"/>
      <c r="ED7" s="38"/>
      <c r="EE7" s="38">
        <v>0.04</v>
      </c>
      <c r="EF7" s="38">
        <v>0</v>
      </c>
      <c r="EG7" s="38">
        <v>0.04</v>
      </c>
      <c r="EH7" s="38">
        <v>0</v>
      </c>
      <c r="EI7" s="38">
        <v>0</v>
      </c>
      <c r="EJ7" s="38">
        <v>0.18</v>
      </c>
      <c r="EK7" s="38">
        <v>0.19</v>
      </c>
      <c r="EL7" s="38">
        <v>0.16</v>
      </c>
      <c r="EM7" s="38">
        <v>0.33</v>
      </c>
      <c r="EN7" s="38">
        <v>0.21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2018-01-26T02:18:05Z</cp:lastPrinted>
  <dcterms:created xsi:type="dcterms:W3CDTF">2017-12-25T02:11:14Z</dcterms:created>
  <dcterms:modified xsi:type="dcterms:W3CDTF">2018-02-09T02:47:21Z</dcterms:modified>
  <cp:category/>
</cp:coreProperties>
</file>