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50上下水道課\02業務Ｇ\002上水道\21.経営比較、経営戦略、基本計画（水道ビジョン）\2.経営比較\H29（H28決算）\20180126＜和歌山県大容量ファイルシステム＞公開通知 【【依頼 29〆】平成28年度決算「経営比較分析表」の分析等について】 NO.49946\経営比較分析表データ\304042_上富田町\"/>
    </mc:Choice>
  </mc:AlternateContent>
  <workbookProtection workbookPassword="B319" lockStructure="1"/>
  <bookViews>
    <workbookView xWindow="0" yWindow="0" windowWidth="18015" windowHeight="849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BB10" i="4"/>
  <c r="AT10" i="4"/>
  <c r="AL10" i="4"/>
  <c r="I10" i="4"/>
  <c r="BB8" i="4"/>
  <c r="AT8" i="4"/>
  <c r="AL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<sst xmlns="http://schemas.openxmlformats.org/spreadsheetml/2006/main" count="232" uniqueCount="120">
  <si>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</si>
  <si>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</si>
  <si>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</si>
  <si>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</si>
  <si>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</si>
  <si>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</si>
  <si>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</si>
  <si>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</si>
  <si>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</si>
  <si>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</si>
  <si>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</si>
  <si>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</si>
  <si>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</si>
  <si>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</si>
  <si>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</si>
  <si>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</si>
  <si>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</si>
  <si>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</si>
  <si>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</si>
  <si>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</si>
  <si>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</si>
  <si>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</si>
  <si>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</si>
  <si>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</si>
  <si>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</si>
  <si>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</si>
  <si>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</si>
  <si>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</si>
  <si>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</si>
  <si>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</si>
  <si>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</si>
  <si>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</si>
  <si>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</si>
  <si>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</si>
  <si>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</si>
  <si>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</si>
  <si>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</si>
  <si>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</si>
  <si>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</si>
  <si>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</si>
  <si>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</si>
  <si>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</si>
  <si>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</si>
  <si>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</si>
  <si>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</si>
  <si>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</si>
  <si>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</si>
  <si>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</si>
  <si>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</si>
  <si>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</si>
  <si>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</si>
  <si>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</si>
  <si>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</si>
  <si>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</si>
  <si>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</si>
  <si>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</si>
  <si>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</si>
  <si>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</si>
  <si>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</si>
  <si>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</si>
  <si>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</si>
  <si>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</si>
  <si>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</si>
  <si>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</si>
  <si>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</si>
  <si>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</si>
  <si>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</si>
  <si>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</si>
  <si>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</si>
  <si>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</si>
  <si>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</si>
  <si>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</si>
  <si>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</si>
  <si>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</si>
  <si>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</si>
  <si>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</si>
  <si>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</si>
  <si>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</si>
  <si>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</si>
  <si>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</si>
  <si>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</si>
  <si>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</si>
  <si>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</si>
  <si>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</si>
  <si>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</si>
  <si>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</si>
  <si>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</si>
  <si>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</si>
  <si>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</si>
  <si>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</si>
  <si>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</si>
  <si>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</si>
  <si>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</si>
  <si>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</si>
  <si>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</si>
  <si>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</si>
  <si>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</si>
  <si>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</si>
  <si>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</si>
  <si>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</si>
  <si>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</si>
  <si>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</si>
  <si>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</si>
  <si>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</si>
  <si>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</si>
  <si>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上富田町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</si>
  <si>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</si>
  <si>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</si>
  <si>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</si>
  <si>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</si>
  <si>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</si>
  <si>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</si>
  <si>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</si>
  <si>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</si>
  <si>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</si>
  <si>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</si>
  <si>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</si>
  <si>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①経常収支比率は近年、上昇傾向にあり、100％を超える水準で推移しているため、経営は安定していると言えます。
②累積欠損金率についてはゼロ％であり、問題ありません。
③流動比率は類似団体平均と比較すると低い水準ですが、200％を超えており、当面の資金繰りは問題ない水準です。なお、H26年度に急激に減少しているのは、会計基準改正により一年内に償還予定の企業債を流動負債に計上したことが要因です。
④企業債残高対給水収益比率は類似団体平均よりも低く、過度な企業債の発行を抑制している結果と考えられます。ただし、料金収入は減少傾向にあり、今後の更新投資の財源として企業債の発行は避けられないため、将来的に当該指標は高くなっていくことが予想されます。
⑤料金回収率は100％を超えていますが、これは⑥給水原価が低いことが要因となっています。⑥給水原価が低いのは、施設設備や管路について法定耐用年数が経過しているものが多いため、減価償却費が少なくなっていることが一因として考えられます。今後の更新投資により減価償却費やその他の設備関連経費が増加することが予想されるため、⑤料金回収率が低くなっていくものと考えられます。
⑦施設利用率は類似団体平均より高い水準ですが、年々減少傾向にあり、今後、更新に際しては施設能力の見直しを検討していくことが必要となります。
⑧有収率も類似団体平均より高い水準ですが、適切な漏水対策によりさらに改善が必要となります。
</t>
    <rPh sb="1" eb="3">
      <t>ケイジョウ</t>
    </rPh>
    <rPh sb="3" eb="5">
      <t>シュウシ</t>
    </rPh>
    <rPh sb="5" eb="7">
      <t>ヒリツ</t>
    </rPh>
    <rPh sb="8" eb="10">
      <t>キンネン</t>
    </rPh>
    <rPh sb="11" eb="13">
      <t>ジョウショウ</t>
    </rPh>
    <rPh sb="13" eb="15">
      <t>ケイコウ</t>
    </rPh>
    <rPh sb="24" eb="25">
      <t>コ</t>
    </rPh>
    <rPh sb="27" eb="29">
      <t>スイジュン</t>
    </rPh>
    <rPh sb="30" eb="32">
      <t>スイイ</t>
    </rPh>
    <rPh sb="39" eb="41">
      <t>ケイエイ</t>
    </rPh>
    <rPh sb="42" eb="44">
      <t>アンテイ</t>
    </rPh>
    <rPh sb="49" eb="50">
      <t>イ</t>
    </rPh>
    <rPh sb="56" eb="58">
      <t>ルイセキ</t>
    </rPh>
    <rPh sb="58" eb="60">
      <t>ケッソン</t>
    </rPh>
    <rPh sb="60" eb="61">
      <t>キン</t>
    </rPh>
    <rPh sb="61" eb="62">
      <t>リツ</t>
    </rPh>
    <rPh sb="74" eb="76">
      <t>モンダイ</t>
    </rPh>
    <rPh sb="84" eb="86">
      <t>リュウドウ</t>
    </rPh>
    <rPh sb="86" eb="88">
      <t>ヒリツ</t>
    </rPh>
    <rPh sb="89" eb="91">
      <t>ルイジ</t>
    </rPh>
    <rPh sb="91" eb="93">
      <t>ダンタイ</t>
    </rPh>
    <rPh sb="93" eb="95">
      <t>ヘイキン</t>
    </rPh>
    <rPh sb="96" eb="98">
      <t>ヒカク</t>
    </rPh>
    <rPh sb="101" eb="102">
      <t>ヒク</t>
    </rPh>
    <rPh sb="103" eb="105">
      <t>スイジュン</t>
    </rPh>
    <rPh sb="114" eb="115">
      <t>コ</t>
    </rPh>
    <rPh sb="120" eb="122">
      <t>トウメン</t>
    </rPh>
    <rPh sb="123" eb="125">
      <t>シキン</t>
    </rPh>
    <rPh sb="125" eb="126">
      <t>グ</t>
    </rPh>
    <rPh sb="128" eb="130">
      <t>モンダイ</t>
    </rPh>
    <rPh sb="132" eb="134">
      <t>スイジュン</t>
    </rPh>
    <rPh sb="143" eb="145">
      <t>ネンド</t>
    </rPh>
    <rPh sb="146" eb="148">
      <t>キュウゲキ</t>
    </rPh>
    <rPh sb="149" eb="151">
      <t>ゲンショウ</t>
    </rPh>
    <rPh sb="158" eb="160">
      <t>カイケイ</t>
    </rPh>
    <rPh sb="160" eb="162">
      <t>キジュン</t>
    </rPh>
    <rPh sb="162" eb="164">
      <t>カイセイ</t>
    </rPh>
    <rPh sb="167" eb="169">
      <t>イチネン</t>
    </rPh>
    <rPh sb="169" eb="170">
      <t>ナイ</t>
    </rPh>
    <rPh sb="171" eb="173">
      <t>ショウカン</t>
    </rPh>
    <rPh sb="173" eb="175">
      <t>ヨテイ</t>
    </rPh>
    <rPh sb="176" eb="178">
      <t>キギョウ</t>
    </rPh>
    <rPh sb="178" eb="179">
      <t>サイ</t>
    </rPh>
    <rPh sb="180" eb="182">
      <t>リュウドウ</t>
    </rPh>
    <rPh sb="182" eb="184">
      <t>フサイ</t>
    </rPh>
    <rPh sb="185" eb="187">
      <t>ケイジョウ</t>
    </rPh>
    <rPh sb="192" eb="194">
      <t>ヨウイン</t>
    </rPh>
    <rPh sb="199" eb="201">
      <t>キギョウ</t>
    </rPh>
    <rPh sb="201" eb="202">
      <t>サイ</t>
    </rPh>
    <rPh sb="202" eb="203">
      <t>ザン</t>
    </rPh>
    <rPh sb="203" eb="204">
      <t>ダカ</t>
    </rPh>
    <rPh sb="204" eb="205">
      <t>タイ</t>
    </rPh>
    <rPh sb="205" eb="207">
      <t>キュウスイ</t>
    </rPh>
    <rPh sb="207" eb="209">
      <t>シュウエキ</t>
    </rPh>
    <rPh sb="209" eb="211">
      <t>ヒリツ</t>
    </rPh>
    <rPh sb="212" eb="214">
      <t>ルイジ</t>
    </rPh>
    <rPh sb="214" eb="216">
      <t>ダンタイ</t>
    </rPh>
    <rPh sb="216" eb="218">
      <t>ヘイキン</t>
    </rPh>
    <rPh sb="221" eb="222">
      <t>ヒク</t>
    </rPh>
    <rPh sb="224" eb="226">
      <t>カド</t>
    </rPh>
    <rPh sb="227" eb="229">
      <t>キギョウ</t>
    </rPh>
    <rPh sb="229" eb="230">
      <t>サイ</t>
    </rPh>
    <rPh sb="231" eb="233">
      <t>ハッコウ</t>
    </rPh>
    <rPh sb="234" eb="236">
      <t>ヨクセイ</t>
    </rPh>
    <rPh sb="240" eb="242">
      <t>ケッカ</t>
    </rPh>
    <rPh sb="243" eb="244">
      <t>カンガ</t>
    </rPh>
    <rPh sb="254" eb="256">
      <t>リョウキン</t>
    </rPh>
    <rPh sb="256" eb="258">
      <t>シュウニュウ</t>
    </rPh>
    <rPh sb="259" eb="261">
      <t>ゲンショウ</t>
    </rPh>
    <rPh sb="261" eb="263">
      <t>ケイコウ</t>
    </rPh>
    <rPh sb="267" eb="269">
      <t>コンゴ</t>
    </rPh>
    <rPh sb="270" eb="272">
      <t>コウシン</t>
    </rPh>
    <rPh sb="272" eb="274">
      <t>トウシ</t>
    </rPh>
    <rPh sb="275" eb="277">
      <t>ザイゲン</t>
    </rPh>
    <rPh sb="280" eb="282">
      <t>キギョウ</t>
    </rPh>
    <rPh sb="282" eb="283">
      <t>サイ</t>
    </rPh>
    <rPh sb="284" eb="286">
      <t>ハッコウ</t>
    </rPh>
    <rPh sb="287" eb="288">
      <t>サ</t>
    </rPh>
    <rPh sb="296" eb="298">
      <t>ショウライ</t>
    </rPh>
    <rPh sb="298" eb="299">
      <t>テキ</t>
    </rPh>
    <rPh sb="300" eb="301">
      <t>トウ</t>
    </rPh>
    <rPh sb="301" eb="302">
      <t>ガイ</t>
    </rPh>
    <rPh sb="302" eb="304">
      <t>シヒョウ</t>
    </rPh>
    <rPh sb="305" eb="306">
      <t>タカ</t>
    </rPh>
    <rPh sb="315" eb="317">
      <t>ヨソウ</t>
    </rPh>
    <rPh sb="324" eb="326">
      <t>リョウキン</t>
    </rPh>
    <rPh sb="326" eb="328">
      <t>カイシュウ</t>
    </rPh>
    <rPh sb="328" eb="329">
      <t>リツ</t>
    </rPh>
    <rPh sb="335" eb="336">
      <t>コ</t>
    </rPh>
    <rPh sb="347" eb="349">
      <t>キュウスイ</t>
    </rPh>
    <rPh sb="349" eb="351">
      <t>ゲンカ</t>
    </rPh>
    <rPh sb="352" eb="353">
      <t>ヒク</t>
    </rPh>
    <rPh sb="357" eb="359">
      <t>ヨウイン</t>
    </rPh>
    <rPh sb="368" eb="370">
      <t>キュウスイ</t>
    </rPh>
    <rPh sb="370" eb="372">
      <t>ゲンカ</t>
    </rPh>
    <rPh sb="373" eb="374">
      <t>ヒク</t>
    </rPh>
    <rPh sb="378" eb="380">
      <t>シセツ</t>
    </rPh>
    <rPh sb="380" eb="382">
      <t>セツビ</t>
    </rPh>
    <rPh sb="383" eb="384">
      <t>カン</t>
    </rPh>
    <rPh sb="384" eb="385">
      <t>ロ</t>
    </rPh>
    <rPh sb="389" eb="391">
      <t>ホウテイ</t>
    </rPh>
    <rPh sb="391" eb="393">
      <t>タイヨウ</t>
    </rPh>
    <rPh sb="393" eb="395">
      <t>ネンスウ</t>
    </rPh>
    <rPh sb="396" eb="398">
      <t>ケイカ</t>
    </rPh>
    <rPh sb="405" eb="406">
      <t>オオ</t>
    </rPh>
    <rPh sb="410" eb="412">
      <t>ゲンカ</t>
    </rPh>
    <rPh sb="412" eb="414">
      <t>ショウキャク</t>
    </rPh>
    <rPh sb="414" eb="415">
      <t>ヒ</t>
    </rPh>
    <rPh sb="416" eb="417">
      <t>スク</t>
    </rPh>
    <rPh sb="427" eb="429">
      <t>イチイン</t>
    </rPh>
    <rPh sb="432" eb="433">
      <t>カンガ</t>
    </rPh>
    <rPh sb="439" eb="441">
      <t>コンゴ</t>
    </rPh>
    <rPh sb="442" eb="444">
      <t>コウシン</t>
    </rPh>
    <rPh sb="444" eb="446">
      <t>トウシ</t>
    </rPh>
    <rPh sb="449" eb="451">
      <t>ゲンカ</t>
    </rPh>
    <rPh sb="451" eb="453">
      <t>ショウキャク</t>
    </rPh>
    <rPh sb="453" eb="454">
      <t>ヒ</t>
    </rPh>
    <rPh sb="457" eb="458">
      <t>タ</t>
    </rPh>
    <rPh sb="459" eb="461">
      <t>セツビ</t>
    </rPh>
    <rPh sb="461" eb="463">
      <t>カンレン</t>
    </rPh>
    <rPh sb="463" eb="465">
      <t>ケイヒ</t>
    </rPh>
    <rPh sb="466" eb="468">
      <t>ゾウカ</t>
    </rPh>
    <rPh sb="473" eb="475">
      <t>ヨソウ</t>
    </rPh>
    <rPh sb="482" eb="484">
      <t>リョウキン</t>
    </rPh>
    <rPh sb="484" eb="486">
      <t>カイシュウ</t>
    </rPh>
    <rPh sb="486" eb="487">
      <t>リツ</t>
    </rPh>
    <rPh sb="488" eb="489">
      <t>ヒク</t>
    </rPh>
    <rPh sb="498" eb="499">
      <t>カンガ</t>
    </rPh>
    <rPh sb="507" eb="509">
      <t>シセツ</t>
    </rPh>
    <rPh sb="509" eb="512">
      <t>リヨウリツ</t>
    </rPh>
    <rPh sb="513" eb="515">
      <t>ルイジ</t>
    </rPh>
    <rPh sb="515" eb="517">
      <t>ダンタイ</t>
    </rPh>
    <rPh sb="517" eb="519">
      <t>ヘイキン</t>
    </rPh>
    <rPh sb="521" eb="522">
      <t>タカ</t>
    </rPh>
    <rPh sb="523" eb="525">
      <t>スイジュン</t>
    </rPh>
    <rPh sb="529" eb="531">
      <t>ネンネン</t>
    </rPh>
    <rPh sb="531" eb="533">
      <t>ゲンショウ</t>
    </rPh>
    <rPh sb="533" eb="535">
      <t>ケイコウ</t>
    </rPh>
    <rPh sb="539" eb="541">
      <t>コンゴ</t>
    </rPh>
    <rPh sb="542" eb="544">
      <t>コウシン</t>
    </rPh>
    <rPh sb="545" eb="546">
      <t>サイ</t>
    </rPh>
    <rPh sb="549" eb="551">
      <t>シセツ</t>
    </rPh>
    <rPh sb="551" eb="553">
      <t>ノウリョク</t>
    </rPh>
    <rPh sb="554" eb="556">
      <t>ミナオ</t>
    </rPh>
    <rPh sb="558" eb="560">
      <t>ケントウ</t>
    </rPh>
    <rPh sb="567" eb="569">
      <t>ヒツヨウ</t>
    </rPh>
    <rPh sb="577" eb="580">
      <t>ユウシュウリツ</t>
    </rPh>
    <rPh sb="581" eb="583">
      <t>ルイジ</t>
    </rPh>
    <rPh sb="583" eb="585">
      <t>ダンタイ</t>
    </rPh>
    <rPh sb="585" eb="587">
      <t>ヘイキン</t>
    </rPh>
    <rPh sb="589" eb="590">
      <t>タカ</t>
    </rPh>
    <rPh sb="591" eb="593">
      <t>スイジュン</t>
    </rPh>
    <rPh sb="597" eb="599">
      <t>テキセツ</t>
    </rPh>
    <rPh sb="600" eb="602">
      <t>ロウスイ</t>
    </rPh>
    <rPh sb="602" eb="604">
      <t>タイサク</t>
    </rPh>
    <rPh sb="610" eb="612">
      <t>カイゼン</t>
    </rPh>
    <rPh sb="613" eb="615">
      <t>ヒツヨウ</t>
    </rPh>
    <phoneticPr fontId="4"/>
  </si>
  <si>
    <t>現在のところ、経営の健全性・効率性に大きな問題は無いものの、老朽化した施設設備や管路の更新についてはまだまだ低い水準にあります。
今後、更に、人口減少による料金収入の減少が進み、老朽化施設の更新が必要となれば、経営状態が急速に悪化することも懸念されます。
今後は、将来の水需要なども考慮した適切な更新計画を策定し、中長期的な視点での事業運営を行っていく必要があります。</t>
    <rPh sb="0" eb="2">
      <t>ゲンザイ</t>
    </rPh>
    <rPh sb="7" eb="9">
      <t>ケイエイ</t>
    </rPh>
    <rPh sb="10" eb="13">
      <t>ケンゼンセイ</t>
    </rPh>
    <rPh sb="14" eb="17">
      <t>コウリツセイ</t>
    </rPh>
    <rPh sb="18" eb="19">
      <t>オオ</t>
    </rPh>
    <rPh sb="21" eb="23">
      <t>モンダイ</t>
    </rPh>
    <rPh sb="24" eb="25">
      <t>ナ</t>
    </rPh>
    <rPh sb="30" eb="33">
      <t>ロウキュウカ</t>
    </rPh>
    <rPh sb="35" eb="37">
      <t>シセツ</t>
    </rPh>
    <rPh sb="37" eb="39">
      <t>セツビ</t>
    </rPh>
    <rPh sb="40" eb="41">
      <t>カン</t>
    </rPh>
    <rPh sb="41" eb="42">
      <t>ロ</t>
    </rPh>
    <rPh sb="43" eb="45">
      <t>コウシン</t>
    </rPh>
    <rPh sb="54" eb="55">
      <t>ヒク</t>
    </rPh>
    <rPh sb="56" eb="58">
      <t>スイジュン</t>
    </rPh>
    <rPh sb="65" eb="67">
      <t>コンゴ</t>
    </rPh>
    <rPh sb="68" eb="69">
      <t>サラ</t>
    </rPh>
    <rPh sb="71" eb="73">
      <t>ジンコウ</t>
    </rPh>
    <rPh sb="73" eb="75">
      <t>ゲンショウ</t>
    </rPh>
    <rPh sb="86" eb="87">
      <t>スス</t>
    </rPh>
    <rPh sb="89" eb="92">
      <t>ロウキュウカ</t>
    </rPh>
    <rPh sb="92" eb="94">
      <t>シセツ</t>
    </rPh>
    <rPh sb="95" eb="97">
      <t>コウシン</t>
    </rPh>
    <rPh sb="98" eb="100">
      <t>ヒツヨウ</t>
    </rPh>
    <rPh sb="105" eb="107">
      <t>ケイエイ</t>
    </rPh>
    <rPh sb="107" eb="109">
      <t>ジョウタイ</t>
    </rPh>
    <rPh sb="110" eb="112">
      <t>キュウソク</t>
    </rPh>
    <rPh sb="128" eb="130">
      <t>コンゴ</t>
    </rPh>
    <rPh sb="132" eb="134">
      <t>ショウライ</t>
    </rPh>
    <rPh sb="135" eb="136">
      <t>ミズ</t>
    </rPh>
    <rPh sb="136" eb="138">
      <t>ジュヨウ</t>
    </rPh>
    <rPh sb="141" eb="143">
      <t>コウリョ</t>
    </rPh>
    <rPh sb="145" eb="147">
      <t>テキセツ</t>
    </rPh>
    <rPh sb="148" eb="150">
      <t>コウシン</t>
    </rPh>
    <rPh sb="150" eb="152">
      <t>ケイカク</t>
    </rPh>
    <rPh sb="153" eb="155">
      <t>サクテイ</t>
    </rPh>
    <rPh sb="157" eb="161">
      <t>チュウチョウキテキ</t>
    </rPh>
    <rPh sb="162" eb="164">
      <t>シテン</t>
    </rPh>
    <rPh sb="166" eb="168">
      <t>ジギョウ</t>
    </rPh>
    <rPh sb="168" eb="170">
      <t>ウンエイ</t>
    </rPh>
    <rPh sb="171" eb="172">
      <t>オコナ</t>
    </rPh>
    <rPh sb="176" eb="178">
      <t>ヒツヨウ</t>
    </rPh>
    <phoneticPr fontId="4"/>
  </si>
  <si>
    <t>①有形固定資産減価償却率、②管路経年化率はいずれも類似団体平均を超えており、施設や管路の老朽化が相当進んでいる状況です。なお、H28年度に急激に減少しているのは、老朽管路延長のデータ抽出に際し、その定義を見直したことが要因です。
一方で、③管路更新率は類似団体と比較して若干高いものの、１％にも満たない水準にあります。
法定耐用年数を超えて使用している施設や管路も多いことから、更新投資の時期が集中しないように計画的に更新していく必要があります。</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5" eb="27">
      <t>ルイジ</t>
    </rPh>
    <rPh sb="27" eb="29">
      <t>ダンタイ</t>
    </rPh>
    <rPh sb="29" eb="31">
      <t>ヘイキン</t>
    </rPh>
    <rPh sb="32" eb="33">
      <t>コ</t>
    </rPh>
    <rPh sb="38" eb="40">
      <t>シセツ</t>
    </rPh>
    <rPh sb="41" eb="42">
      <t>カン</t>
    </rPh>
    <rPh sb="42" eb="43">
      <t>ロ</t>
    </rPh>
    <rPh sb="44" eb="47">
      <t>ロウキュウカ</t>
    </rPh>
    <rPh sb="48" eb="50">
      <t>ソウトウ</t>
    </rPh>
    <rPh sb="50" eb="51">
      <t>スス</t>
    </rPh>
    <rPh sb="55" eb="57">
      <t>ジョウキョウ</t>
    </rPh>
    <rPh sb="83" eb="85">
      <t>カンロ</t>
    </rPh>
    <rPh sb="85" eb="87">
      <t>エンチョウ</t>
    </rPh>
    <rPh sb="91" eb="93">
      <t>チュウシュツ</t>
    </rPh>
    <rPh sb="94" eb="95">
      <t>サイ</t>
    </rPh>
    <rPh sb="99" eb="101">
      <t>テイギ</t>
    </rPh>
    <rPh sb="102" eb="104">
      <t>ミナオ</t>
    </rPh>
    <rPh sb="115" eb="117">
      <t>イッポウ</t>
    </rPh>
    <rPh sb="120" eb="122">
      <t>カンロ</t>
    </rPh>
    <rPh sb="122" eb="124">
      <t>コウシン</t>
    </rPh>
    <rPh sb="124" eb="125">
      <t>リツ</t>
    </rPh>
    <rPh sb="126" eb="128">
      <t>ルイジ</t>
    </rPh>
    <rPh sb="128" eb="130">
      <t>ダンタイ</t>
    </rPh>
    <rPh sb="131" eb="133">
      <t>ヒカク</t>
    </rPh>
    <rPh sb="135" eb="137">
      <t>ジャッカン</t>
    </rPh>
    <rPh sb="137" eb="138">
      <t>タカ</t>
    </rPh>
    <rPh sb="147" eb="148">
      <t>ミ</t>
    </rPh>
    <rPh sb="151" eb="153">
      <t>スイジュン</t>
    </rPh>
    <rPh sb="160" eb="162">
      <t>ホウテイ</t>
    </rPh>
    <rPh sb="162" eb="164">
      <t>タイヨウ</t>
    </rPh>
    <rPh sb="164" eb="166">
      <t>ネンスウ</t>
    </rPh>
    <rPh sb="167" eb="168">
      <t>コ</t>
    </rPh>
    <rPh sb="170" eb="172">
      <t>シヨウ</t>
    </rPh>
    <rPh sb="176" eb="178">
      <t>シセツ</t>
    </rPh>
    <rPh sb="179" eb="181">
      <t>カンロ</t>
    </rPh>
    <rPh sb="182" eb="183">
      <t>オオ</t>
    </rPh>
    <rPh sb="189" eb="191">
      <t>コウシン</t>
    </rPh>
    <rPh sb="191" eb="193">
      <t>トウシ</t>
    </rPh>
    <rPh sb="194" eb="196">
      <t>ジキ</t>
    </rPh>
    <rPh sb="197" eb="199">
      <t>シュウチュウ</t>
    </rPh>
    <rPh sb="205" eb="208">
      <t>ケイカクテキ</t>
    </rPh>
    <rPh sb="209" eb="211">
      <t>コウシン</t>
    </rPh>
    <rPh sb="215" eb="2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</si>
</sst>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0.38</c:v>
                </c:pt>
                <c:pt idx="1">
                  <c:v>0.94</c:v>
                </c:pt>
                <c:pt idx="2">
                  <c:v>1.07</c:v>
                </c:pt>
                <c:pt idx="3">
                  <c:v>1.34</c:v>
                </c:pt>
                <c:pt idx="4">
                  <c:v>0.89</c:v>
                </c:pt>
              </c:numCache>
            </c:numRef>
          </c:val>
          <c:extLst xmlns:c16r2="http://schemas.microsoft.com/office/drawing/2015/06/chart">
            <c:ext xmlns:c16="http://schemas.microsoft.com/office/drawing/2014/chart" uri="{C3380CC4-5D6E-409C-BE32-E72D297353CC}">
              <c16:uniqueId val="{00000000-3DAE-458C-A107-1B9BDE06CC46}"/>
            </c:ext>
          </c:extLst>
        </c:ser>
        <c:dLbls>
          <c:showLegendKey val="0"/>
          <c:showVal val="0"/>
          <c:showCatName val="0"/>
          <c:showSerName val="0"/>
          <c:showPercent val="0"/>
          <c:showBubbleSize val="0"/>
        </c:dLbls>
        <c:gapWidth val="150"/>
        <c:axId val="248724960"/>
        <c:axId val="36230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xmlns:c16r2="http://schemas.microsoft.com/office/drawing/2015/06/chart">
            <c:ext xmlns:c16="http://schemas.microsoft.com/office/drawing/2014/chart" uri="{C3380CC4-5D6E-409C-BE32-E72D297353CC}">
              <c16:uniqueId val="{00000001-3DAE-458C-A107-1B9BDE06CC46}"/>
            </c:ext>
          </c:extLst>
        </c:ser>
        <c:dLbls>
          <c:showLegendKey val="0"/>
          <c:showVal val="0"/>
          <c:showCatName val="0"/>
          <c:showSerName val="0"/>
          <c:showPercent val="0"/>
          <c:showBubbleSize val="0"/>
        </c:dLbls>
        <c:marker val="1"/>
        <c:smooth val="0"/>
        <c:axId val="248724960"/>
        <c:axId val="362302136"/>
      </c:lineChart>
      <c:dateAx>
        <c:axId val="248724960"/>
        <c:scaling>
          <c:orientation val="minMax"/>
        </c:scaling>
        <c:delete val="1"/>
        <c:axPos val="b"/>
        <c:numFmt formatCode="ge" sourceLinked="1"/>
        <c:majorTickMark val="none"/>
        <c:minorTickMark val="none"/>
        <c:tickLblPos val="none"/>
        <c:crossAx val="362302136"/>
        <c:crosses val="autoZero"/>
        <c:auto val="1"/>
        <c:lblOffset val="100"/>
        <c:baseTimeUnit val="years"/>
      </c:dateAx>
      <c:valAx>
        <c:axId val="36230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74.02</c:v>
                </c:pt>
                <c:pt idx="1">
                  <c:v>74.83</c:v>
                </c:pt>
                <c:pt idx="2">
                  <c:v>69.319999999999993</c:v>
                </c:pt>
                <c:pt idx="3">
                  <c:v>65.86</c:v>
                </c:pt>
                <c:pt idx="4">
                  <c:v>65.52</c:v>
                </c:pt>
              </c:numCache>
            </c:numRef>
          </c:val>
          <c:extLst xmlns:c16r2="http://schemas.microsoft.com/office/drawing/2015/06/chart">
            <c:ext xmlns:c16="http://schemas.microsoft.com/office/drawing/2014/chart" uri="{C3380CC4-5D6E-409C-BE32-E72D297353CC}">
              <c16:uniqueId val="{00000000-EC61-4804-8A2D-77703C478399}"/>
            </c:ext>
          </c:extLst>
        </c:ser>
        <c:dLbls>
          <c:showLegendKey val="0"/>
          <c:showVal val="0"/>
          <c:showCatName val="0"/>
          <c:showSerName val="0"/>
          <c:showPercent val="0"/>
          <c:showBubbleSize val="0"/>
        </c:dLbls>
        <c:gapWidth val="150"/>
        <c:axId val="362901064"/>
        <c:axId val="36290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xmlns:c16r2="http://schemas.microsoft.com/office/drawing/2015/06/chart">
            <c:ext xmlns:c16="http://schemas.microsoft.com/office/drawing/2014/chart" uri="{C3380CC4-5D6E-409C-BE32-E72D297353CC}">
              <c16:uniqueId val="{00000001-EC61-4804-8A2D-77703C478399}"/>
            </c:ext>
          </c:extLst>
        </c:ser>
        <c:dLbls>
          <c:showLegendKey val="0"/>
          <c:showVal val="0"/>
          <c:showCatName val="0"/>
          <c:showSerName val="0"/>
          <c:showPercent val="0"/>
          <c:showBubbleSize val="0"/>
        </c:dLbls>
        <c:marker val="1"/>
        <c:smooth val="0"/>
        <c:axId val="362901064"/>
        <c:axId val="362901456"/>
      </c:lineChart>
      <c:dateAx>
        <c:axId val="362901064"/>
        <c:scaling>
          <c:orientation val="minMax"/>
        </c:scaling>
        <c:delete val="1"/>
        <c:axPos val="b"/>
        <c:numFmt formatCode="ge" sourceLinked="1"/>
        <c:majorTickMark val="none"/>
        <c:minorTickMark val="none"/>
        <c:tickLblPos val="none"/>
        <c:crossAx val="362901456"/>
        <c:crosses val="autoZero"/>
        <c:auto val="1"/>
        <c:lblOffset val="100"/>
        <c:baseTimeUnit val="years"/>
      </c:dateAx>
      <c:valAx>
        <c:axId val="36290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0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c:v>
                </c:pt>
                <c:pt idx="1">
                  <c:v>82.91</c:v>
                </c:pt>
                <c:pt idx="2">
                  <c:v>83.08</c:v>
                </c:pt>
                <c:pt idx="3">
                  <c:v>83.84</c:v>
                </c:pt>
                <c:pt idx="4">
                  <c:v>83.15</c:v>
                </c:pt>
              </c:numCache>
            </c:numRef>
          </c:val>
          <c:extLst xmlns:c16r2="http://schemas.microsoft.com/office/drawing/2015/06/chart">
            <c:ext xmlns:c16="http://schemas.microsoft.com/office/drawing/2014/chart" uri="{C3380CC4-5D6E-409C-BE32-E72D297353CC}">
              <c16:uniqueId val="{00000000-D6B6-4BF3-B0D1-D085EB4B58DF}"/>
            </c:ext>
          </c:extLst>
        </c:ser>
        <c:dLbls>
          <c:showLegendKey val="0"/>
          <c:showVal val="0"/>
          <c:showCatName val="0"/>
          <c:showSerName val="0"/>
          <c:showPercent val="0"/>
          <c:showBubbleSize val="0"/>
        </c:dLbls>
        <c:gapWidth val="150"/>
        <c:axId val="362902632"/>
        <c:axId val="36290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xmlns:c16r2="http://schemas.microsoft.com/office/drawing/2015/06/chart">
            <c:ext xmlns:c16="http://schemas.microsoft.com/office/drawing/2014/chart" uri="{C3380CC4-5D6E-409C-BE32-E72D297353CC}">
              <c16:uniqueId val="{00000001-D6B6-4BF3-B0D1-D085EB4B58DF}"/>
            </c:ext>
          </c:extLst>
        </c:ser>
        <c:dLbls>
          <c:showLegendKey val="0"/>
          <c:showVal val="0"/>
          <c:showCatName val="0"/>
          <c:showSerName val="0"/>
          <c:showPercent val="0"/>
          <c:showBubbleSize val="0"/>
        </c:dLbls>
        <c:marker val="1"/>
        <c:smooth val="0"/>
        <c:axId val="362902632"/>
        <c:axId val="362903024"/>
      </c:lineChart>
      <c:dateAx>
        <c:axId val="362902632"/>
        <c:scaling>
          <c:orientation val="minMax"/>
        </c:scaling>
        <c:delete val="1"/>
        <c:axPos val="b"/>
        <c:numFmt formatCode="ge" sourceLinked="1"/>
        <c:majorTickMark val="none"/>
        <c:minorTickMark val="none"/>
        <c:tickLblPos val="none"/>
        <c:crossAx val="362903024"/>
        <c:crosses val="autoZero"/>
        <c:auto val="1"/>
        <c:lblOffset val="100"/>
        <c:baseTimeUnit val="years"/>
      </c:dateAx>
      <c:valAx>
        <c:axId val="36290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0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123.75</c:v>
                </c:pt>
                <c:pt idx="1">
                  <c:v>122.75</c:v>
                </c:pt>
                <c:pt idx="2">
                  <c:v>130.07</c:v>
                </c:pt>
                <c:pt idx="3">
                  <c:v>142.44</c:v>
                </c:pt>
                <c:pt idx="4">
                  <c:v>146.65</c:v>
                </c:pt>
              </c:numCache>
            </c:numRef>
          </c:val>
          <c:extLst xmlns:c16r2="http://schemas.microsoft.com/office/drawing/2015/06/chart">
            <c:ext xmlns:c16="http://schemas.microsoft.com/office/drawing/2014/chart" uri="{C3380CC4-5D6E-409C-BE32-E72D297353CC}">
              <c16:uniqueId val="{00000000-DC56-4DC7-90DA-FE0ABE0145EF}"/>
            </c:ext>
          </c:extLst>
        </c:ser>
        <c:dLbls>
          <c:showLegendKey val="0"/>
          <c:showVal val="0"/>
          <c:showCatName val="0"/>
          <c:showSerName val="0"/>
          <c:showPercent val="0"/>
          <c:showBubbleSize val="0"/>
        </c:dLbls>
        <c:gapWidth val="150"/>
        <c:axId val="362478600"/>
        <c:axId val="36247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xmlns:c16r2="http://schemas.microsoft.com/office/drawing/2015/06/chart">
            <c:ext xmlns:c16="http://schemas.microsoft.com/office/drawing/2014/chart" uri="{C3380CC4-5D6E-409C-BE32-E72D297353CC}">
              <c16:uniqueId val="{00000001-DC56-4DC7-90DA-FE0ABE0145EF}"/>
            </c:ext>
          </c:extLst>
        </c:ser>
        <c:dLbls>
          <c:showLegendKey val="0"/>
          <c:showVal val="0"/>
          <c:showCatName val="0"/>
          <c:showSerName val="0"/>
          <c:showPercent val="0"/>
          <c:showBubbleSize val="0"/>
        </c:dLbls>
        <c:marker val="1"/>
        <c:smooth val="0"/>
        <c:axId val="362478600"/>
        <c:axId val="362478992"/>
      </c:lineChart>
      <c:dateAx>
        <c:axId val="362478600"/>
        <c:scaling>
          <c:orientation val="minMax"/>
        </c:scaling>
        <c:delete val="1"/>
        <c:axPos val="b"/>
        <c:numFmt formatCode="ge" sourceLinked="1"/>
        <c:majorTickMark val="none"/>
        <c:minorTickMark val="none"/>
        <c:tickLblPos val="none"/>
        <c:crossAx val="362478992"/>
        <c:crosses val="autoZero"/>
        <c:auto val="1"/>
        <c:lblOffset val="100"/>
        <c:baseTimeUnit val="years"/>
      </c:dateAx>
      <c:valAx>
        <c:axId val="362478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47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50.61</c:v>
                </c:pt>
                <c:pt idx="1">
                  <c:v>52.99</c:v>
                </c:pt>
                <c:pt idx="2">
                  <c:v>53.5</c:v>
                </c:pt>
                <c:pt idx="3">
                  <c:v>53.67</c:v>
                </c:pt>
                <c:pt idx="4">
                  <c:v>53.81</c:v>
                </c:pt>
              </c:numCache>
            </c:numRef>
          </c:val>
          <c:extLst xmlns:c16r2="http://schemas.microsoft.com/office/drawing/2015/06/chart">
            <c:ext xmlns:c16="http://schemas.microsoft.com/office/drawing/2014/chart" uri="{C3380CC4-5D6E-409C-BE32-E72D297353CC}">
              <c16:uniqueId val="{00000000-3D9A-449E-BE9E-5D9F2EA15ED6}"/>
            </c:ext>
          </c:extLst>
        </c:ser>
        <c:dLbls>
          <c:showLegendKey val="0"/>
          <c:showVal val="0"/>
          <c:showCatName val="0"/>
          <c:showSerName val="0"/>
          <c:showPercent val="0"/>
          <c:showBubbleSize val="0"/>
        </c:dLbls>
        <c:gapWidth val="150"/>
        <c:axId val="362480168"/>
        <c:axId val="36248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xmlns:c16r2="http://schemas.microsoft.com/office/drawing/2015/06/chart">
            <c:ext xmlns:c16="http://schemas.microsoft.com/office/drawing/2014/chart" uri="{C3380CC4-5D6E-409C-BE32-E72D297353CC}">
              <c16:uniqueId val="{00000001-3D9A-449E-BE9E-5D9F2EA15ED6}"/>
            </c:ext>
          </c:extLst>
        </c:ser>
        <c:dLbls>
          <c:showLegendKey val="0"/>
          <c:showVal val="0"/>
          <c:showCatName val="0"/>
          <c:showSerName val="0"/>
          <c:showPercent val="0"/>
          <c:showBubbleSize val="0"/>
        </c:dLbls>
        <c:marker val="1"/>
        <c:smooth val="0"/>
        <c:axId val="362480168"/>
        <c:axId val="362480560"/>
      </c:lineChart>
      <c:dateAx>
        <c:axId val="362480168"/>
        <c:scaling>
          <c:orientation val="minMax"/>
        </c:scaling>
        <c:delete val="1"/>
        <c:axPos val="b"/>
        <c:numFmt formatCode="ge" sourceLinked="1"/>
        <c:majorTickMark val="none"/>
        <c:minorTickMark val="none"/>
        <c:tickLblPos val="none"/>
        <c:crossAx val="362480560"/>
        <c:crosses val="autoZero"/>
        <c:auto val="1"/>
        <c:lblOffset val="100"/>
        <c:baseTimeUnit val="years"/>
      </c:dateAx>
      <c:valAx>
        <c:axId val="36248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8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66.17</c:v>
                </c:pt>
                <c:pt idx="1">
                  <c:v>65.86</c:v>
                </c:pt>
                <c:pt idx="2">
                  <c:v>65.8</c:v>
                </c:pt>
                <c:pt idx="3">
                  <c:v>64.73</c:v>
                </c:pt>
                <c:pt idx="4">
                  <c:v>16.559999999999999</c:v>
                </c:pt>
              </c:numCache>
            </c:numRef>
          </c:val>
          <c:extLst xmlns:c16r2="http://schemas.microsoft.com/office/drawing/2015/06/chart">
            <c:ext xmlns:c16="http://schemas.microsoft.com/office/drawing/2014/chart" uri="{C3380CC4-5D6E-409C-BE32-E72D297353CC}">
              <c16:uniqueId val="{00000000-996E-43BB-98C1-87C964D45E43}"/>
            </c:ext>
          </c:extLst>
        </c:ser>
        <c:dLbls>
          <c:showLegendKey val="0"/>
          <c:showVal val="0"/>
          <c:showCatName val="0"/>
          <c:showSerName val="0"/>
          <c:showPercent val="0"/>
          <c:showBubbleSize val="0"/>
        </c:dLbls>
        <c:gapWidth val="150"/>
        <c:axId val="362481736"/>
        <c:axId val="36248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xmlns:c16r2="http://schemas.microsoft.com/office/drawing/2015/06/chart">
            <c:ext xmlns:c16="http://schemas.microsoft.com/office/drawing/2014/chart" uri="{C3380CC4-5D6E-409C-BE32-E72D297353CC}">
              <c16:uniqueId val="{00000001-996E-43BB-98C1-87C964D45E43}"/>
            </c:ext>
          </c:extLst>
        </c:ser>
        <c:dLbls>
          <c:showLegendKey val="0"/>
          <c:showVal val="0"/>
          <c:showCatName val="0"/>
          <c:showSerName val="0"/>
          <c:showPercent val="0"/>
          <c:showBubbleSize val="0"/>
        </c:dLbls>
        <c:marker val="1"/>
        <c:smooth val="0"/>
        <c:axId val="362481736"/>
        <c:axId val="362482128"/>
      </c:lineChart>
      <c:dateAx>
        <c:axId val="362481736"/>
        <c:scaling>
          <c:orientation val="minMax"/>
        </c:scaling>
        <c:delete val="1"/>
        <c:axPos val="b"/>
        <c:numFmt formatCode="ge" sourceLinked="1"/>
        <c:majorTickMark val="none"/>
        <c:minorTickMark val="none"/>
        <c:tickLblPos val="none"/>
        <c:crossAx val="362482128"/>
        <c:crosses val="autoZero"/>
        <c:auto val="1"/>
        <c:lblOffset val="100"/>
        <c:baseTimeUnit val="years"/>
      </c:dateAx>
      <c:valAx>
        <c:axId val="36248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8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77-4E11-9BFA-B211F34D50DC}"/>
            </c:ext>
          </c:extLst>
        </c:ser>
        <c:dLbls>
          <c:showLegendKey val="0"/>
          <c:showVal val="0"/>
          <c:showCatName val="0"/>
          <c:showSerName val="0"/>
          <c:showPercent val="0"/>
          <c:showBubbleSize val="0"/>
        </c:dLbls>
        <c:gapWidth val="150"/>
        <c:axId val="362522824"/>
        <c:axId val="36252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xmlns:c16r2="http://schemas.microsoft.com/office/drawing/2015/06/chart">
            <c:ext xmlns:c16="http://schemas.microsoft.com/office/drawing/2014/chart" uri="{C3380CC4-5D6E-409C-BE32-E72D297353CC}">
              <c16:uniqueId val="{00000001-F077-4E11-9BFA-B211F34D50DC}"/>
            </c:ext>
          </c:extLst>
        </c:ser>
        <c:dLbls>
          <c:showLegendKey val="0"/>
          <c:showVal val="0"/>
          <c:showCatName val="0"/>
          <c:showSerName val="0"/>
          <c:showPercent val="0"/>
          <c:showBubbleSize val="0"/>
        </c:dLbls>
        <c:marker val="1"/>
        <c:smooth val="0"/>
        <c:axId val="362522824"/>
        <c:axId val="362523216"/>
      </c:lineChart>
      <c:dateAx>
        <c:axId val="362522824"/>
        <c:scaling>
          <c:orientation val="minMax"/>
        </c:scaling>
        <c:delete val="1"/>
        <c:axPos val="b"/>
        <c:numFmt formatCode="ge" sourceLinked="1"/>
        <c:majorTickMark val="none"/>
        <c:minorTickMark val="none"/>
        <c:tickLblPos val="none"/>
        <c:crossAx val="362523216"/>
        <c:crosses val="autoZero"/>
        <c:auto val="1"/>
        <c:lblOffset val="100"/>
        <c:baseTimeUnit val="years"/>
      </c:dateAx>
      <c:valAx>
        <c:axId val="36252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52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1526</c:v>
                </c:pt>
                <c:pt idx="1">
                  <c:v>2345.1999999999998</c:v>
                </c:pt>
                <c:pt idx="2">
                  <c:v>232.28</c:v>
                </c:pt>
                <c:pt idx="3">
                  <c:v>198.35</c:v>
                </c:pt>
                <c:pt idx="4">
                  <c:v>215.92</c:v>
                </c:pt>
              </c:numCache>
            </c:numRef>
          </c:val>
          <c:extLst xmlns:c16r2="http://schemas.microsoft.com/office/drawing/2015/06/chart">
            <c:ext xmlns:c16="http://schemas.microsoft.com/office/drawing/2014/chart" uri="{C3380CC4-5D6E-409C-BE32-E72D297353CC}">
              <c16:uniqueId val="{00000000-9D10-4CD4-86B5-33C65DABD6C6}"/>
            </c:ext>
          </c:extLst>
        </c:ser>
        <c:dLbls>
          <c:showLegendKey val="0"/>
          <c:showVal val="0"/>
          <c:showCatName val="0"/>
          <c:showSerName val="0"/>
          <c:showPercent val="0"/>
          <c:showBubbleSize val="0"/>
        </c:dLbls>
        <c:gapWidth val="150"/>
        <c:axId val="362524784"/>
        <c:axId val="36252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xmlns:c16r2="http://schemas.microsoft.com/office/drawing/2015/06/chart">
            <c:ext xmlns:c16="http://schemas.microsoft.com/office/drawing/2014/chart" uri="{C3380CC4-5D6E-409C-BE32-E72D297353CC}">
              <c16:uniqueId val="{00000001-9D10-4CD4-86B5-33C65DABD6C6}"/>
            </c:ext>
          </c:extLst>
        </c:ser>
        <c:dLbls>
          <c:showLegendKey val="0"/>
          <c:showVal val="0"/>
          <c:showCatName val="0"/>
          <c:showSerName val="0"/>
          <c:showPercent val="0"/>
          <c:showBubbleSize val="0"/>
        </c:dLbls>
        <c:marker val="1"/>
        <c:smooth val="0"/>
        <c:axId val="362524784"/>
        <c:axId val="362525176"/>
      </c:lineChart>
      <c:dateAx>
        <c:axId val="362524784"/>
        <c:scaling>
          <c:orientation val="minMax"/>
        </c:scaling>
        <c:delete val="1"/>
        <c:axPos val="b"/>
        <c:numFmt formatCode="ge" sourceLinked="1"/>
        <c:majorTickMark val="none"/>
        <c:minorTickMark val="none"/>
        <c:tickLblPos val="none"/>
        <c:crossAx val="362525176"/>
        <c:crosses val="autoZero"/>
        <c:auto val="1"/>
        <c:lblOffset val="100"/>
        <c:baseTimeUnit val="years"/>
      </c:dateAx>
      <c:valAx>
        <c:axId val="362525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52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369.67</c:v>
                </c:pt>
                <c:pt idx="1">
                  <c:v>304.68</c:v>
                </c:pt>
                <c:pt idx="2">
                  <c:v>279.18</c:v>
                </c:pt>
                <c:pt idx="3">
                  <c:v>274.18</c:v>
                </c:pt>
                <c:pt idx="4">
                  <c:v>272.85000000000002</c:v>
                </c:pt>
              </c:numCache>
            </c:numRef>
          </c:val>
          <c:extLst xmlns:c16r2="http://schemas.microsoft.com/office/drawing/2015/06/chart">
            <c:ext xmlns:c16="http://schemas.microsoft.com/office/drawing/2014/chart" uri="{C3380CC4-5D6E-409C-BE32-E72D297353CC}">
              <c16:uniqueId val="{00000000-352F-45DA-B1CA-8CBCB797830C}"/>
            </c:ext>
          </c:extLst>
        </c:ser>
        <c:dLbls>
          <c:showLegendKey val="0"/>
          <c:showVal val="0"/>
          <c:showCatName val="0"/>
          <c:showSerName val="0"/>
          <c:showPercent val="0"/>
          <c:showBubbleSize val="0"/>
        </c:dLbls>
        <c:gapWidth val="150"/>
        <c:axId val="362678040"/>
        <c:axId val="3626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xmlns:c16r2="http://schemas.microsoft.com/office/drawing/2015/06/chart">
            <c:ext xmlns:c16="http://schemas.microsoft.com/office/drawing/2014/chart" uri="{C3380CC4-5D6E-409C-BE32-E72D297353CC}">
              <c16:uniqueId val="{00000001-352F-45DA-B1CA-8CBCB797830C}"/>
            </c:ext>
          </c:extLst>
        </c:ser>
        <c:dLbls>
          <c:showLegendKey val="0"/>
          <c:showVal val="0"/>
          <c:showCatName val="0"/>
          <c:showSerName val="0"/>
          <c:showPercent val="0"/>
          <c:showBubbleSize val="0"/>
        </c:dLbls>
        <c:marker val="1"/>
        <c:smooth val="0"/>
        <c:axId val="362678040"/>
        <c:axId val="362678432"/>
      </c:lineChart>
      <c:dateAx>
        <c:axId val="362678040"/>
        <c:scaling>
          <c:orientation val="minMax"/>
        </c:scaling>
        <c:delete val="1"/>
        <c:axPos val="b"/>
        <c:numFmt formatCode="ge" sourceLinked="1"/>
        <c:majorTickMark val="none"/>
        <c:minorTickMark val="none"/>
        <c:tickLblPos val="none"/>
        <c:crossAx val="362678432"/>
        <c:crosses val="autoZero"/>
        <c:auto val="1"/>
        <c:lblOffset val="100"/>
        <c:baseTimeUnit val="years"/>
      </c:dateAx>
      <c:valAx>
        <c:axId val="36267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67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120.48</c:v>
                </c:pt>
                <c:pt idx="1">
                  <c:v>119.85</c:v>
                </c:pt>
                <c:pt idx="2">
                  <c:v>131.69</c:v>
                </c:pt>
                <c:pt idx="3">
                  <c:v>145.33000000000001</c:v>
                </c:pt>
                <c:pt idx="4">
                  <c:v>148.63</c:v>
                </c:pt>
              </c:numCache>
            </c:numRef>
          </c:val>
          <c:extLst xmlns:c16r2="http://schemas.microsoft.com/office/drawing/2015/06/chart">
            <c:ext xmlns:c16="http://schemas.microsoft.com/office/drawing/2014/chart" uri="{C3380CC4-5D6E-409C-BE32-E72D297353CC}">
              <c16:uniqueId val="{00000000-BBF3-462B-82CB-50BB10F2358E}"/>
            </c:ext>
          </c:extLst>
        </c:ser>
        <c:dLbls>
          <c:showLegendKey val="0"/>
          <c:showVal val="0"/>
          <c:showCatName val="0"/>
          <c:showSerName val="0"/>
          <c:showPercent val="0"/>
          <c:showBubbleSize val="0"/>
        </c:dLbls>
        <c:gapWidth val="150"/>
        <c:axId val="362524392"/>
        <c:axId val="36267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xmlns:c16r2="http://schemas.microsoft.com/office/drawing/2015/06/chart">
            <c:ext xmlns:c16="http://schemas.microsoft.com/office/drawing/2014/chart" uri="{C3380CC4-5D6E-409C-BE32-E72D297353CC}">
              <c16:uniqueId val="{00000001-BBF3-462B-82CB-50BB10F2358E}"/>
            </c:ext>
          </c:extLst>
        </c:ser>
        <c:dLbls>
          <c:showLegendKey val="0"/>
          <c:showVal val="0"/>
          <c:showCatName val="0"/>
          <c:showSerName val="0"/>
          <c:showPercent val="0"/>
          <c:showBubbleSize val="0"/>
        </c:dLbls>
        <c:marker val="1"/>
        <c:smooth val="0"/>
        <c:axId val="362524392"/>
        <c:axId val="362679608"/>
      </c:lineChart>
      <c:dateAx>
        <c:axId val="362524392"/>
        <c:scaling>
          <c:orientation val="minMax"/>
        </c:scaling>
        <c:delete val="1"/>
        <c:axPos val="b"/>
        <c:numFmt formatCode="ge" sourceLinked="1"/>
        <c:majorTickMark val="none"/>
        <c:minorTickMark val="none"/>
        <c:tickLblPos val="none"/>
        <c:crossAx val="362679608"/>
        <c:crosses val="autoZero"/>
        <c:auto val="1"/>
        <c:lblOffset val="100"/>
        <c:baseTimeUnit val="years"/>
      </c:dateAx>
      <c:valAx>
        <c:axId val="36267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2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55.39</c:v>
                </c:pt>
                <c:pt idx="1">
                  <c:v>60.17</c:v>
                </c:pt>
                <c:pt idx="2">
                  <c:v>57.02</c:v>
                </c:pt>
                <c:pt idx="3">
                  <c:v>52.46</c:v>
                </c:pt>
                <c:pt idx="4">
                  <c:v>52.06</c:v>
                </c:pt>
              </c:numCache>
            </c:numRef>
          </c:val>
          <c:extLst xmlns:c16r2="http://schemas.microsoft.com/office/drawing/2015/06/chart">
            <c:ext xmlns:c16="http://schemas.microsoft.com/office/drawing/2014/chart" uri="{C3380CC4-5D6E-409C-BE32-E72D297353CC}">
              <c16:uniqueId val="{00000000-ADB2-416F-897E-277A08662192}"/>
            </c:ext>
          </c:extLst>
        </c:ser>
        <c:dLbls>
          <c:showLegendKey val="0"/>
          <c:showVal val="0"/>
          <c:showCatName val="0"/>
          <c:showSerName val="0"/>
          <c:showPercent val="0"/>
          <c:showBubbleSize val="0"/>
        </c:dLbls>
        <c:gapWidth val="150"/>
        <c:axId val="362680784"/>
        <c:axId val="36268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xmlns:c16r2="http://schemas.microsoft.com/office/drawing/2015/06/chart">
            <c:ext xmlns:c16="http://schemas.microsoft.com/office/drawing/2014/chart" uri="{C3380CC4-5D6E-409C-BE32-E72D297353CC}">
              <c16:uniqueId val="{00000001-ADB2-416F-897E-277A08662192}"/>
            </c:ext>
          </c:extLst>
        </c:ser>
        <c:dLbls>
          <c:showLegendKey val="0"/>
          <c:showVal val="0"/>
          <c:showCatName val="0"/>
          <c:showSerName val="0"/>
          <c:showPercent val="0"/>
          <c:showBubbleSize val="0"/>
        </c:dLbls>
        <c:marker val="1"/>
        <c:smooth val="0"/>
        <c:axId val="362680784"/>
        <c:axId val="362681176"/>
      </c:lineChart>
      <c:dateAx>
        <c:axId val="362680784"/>
        <c:scaling>
          <c:orientation val="minMax"/>
        </c:scaling>
        <c:delete val="1"/>
        <c:axPos val="b"/>
        <c:numFmt formatCode="ge" sourceLinked="1"/>
        <c:majorTickMark val="none"/>
        <c:minorTickMark val="none"/>
        <c:tickLblPos val="none"/>
        <c:crossAx val="362681176"/>
        <c:crosses val="autoZero"/>
        <c:auto val="1"/>
        <c:lblOffset val="100"/>
        <c:baseTimeUnit val="years"/>
      </c:dateAx>
      <c:valAx>
        <c:axId val="36268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8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43" zoomScaleNormal="100" workbookViewId="0">
      <selection activeCell="CC58" sqref="CC5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和歌山県　上富田町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15561</v>
      </c>
      <c r="AM8" s="61"/>
      <c r="AN8" s="61"/>
      <c r="AO8" s="61"/>
      <c r="AP8" s="61"/>
      <c r="AQ8" s="61"/>
      <c r="AR8" s="61"/>
      <c r="AS8" s="61"/>
      <c r="AT8" s="51">
        <f>データ!$S$6</f>
        <v>57.37</v>
      </c>
      <c r="AU8" s="52"/>
      <c r="AV8" s="52"/>
      <c r="AW8" s="52"/>
      <c r="AX8" s="52"/>
      <c r="AY8" s="52"/>
      <c r="AZ8" s="52"/>
      <c r="BA8" s="52"/>
      <c r="BB8" s="53">
        <f>データ!$T$6</f>
        <v>271.24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64.849999999999994</v>
      </c>
      <c r="J10" s="52"/>
      <c r="K10" s="52"/>
      <c r="L10" s="52"/>
      <c r="M10" s="52"/>
      <c r="N10" s="52"/>
      <c r="O10" s="64"/>
      <c r="P10" s="53">
        <f>データ!$P$6</f>
        <v>99.7</v>
      </c>
      <c r="Q10" s="53"/>
      <c r="R10" s="53"/>
      <c r="S10" s="53"/>
      <c r="T10" s="53"/>
      <c r="U10" s="53"/>
      <c r="V10" s="53"/>
      <c r="W10" s="61">
        <f>データ!$Q$6</f>
        <v>2160</v>
      </c>
      <c r="X10" s="61"/>
      <c r="Y10" s="61"/>
      <c r="Z10" s="61"/>
      <c r="AA10" s="61"/>
      <c r="AB10" s="61"/>
      <c r="AC10" s="61"/>
      <c r="AD10" s="2"/>
      <c r="AE10" s="2"/>
      <c r="AF10" s="2"/>
      <c r="AG10" s="2"/>
      <c r="AH10" s="5"/>
      <c r="AI10" s="5"/>
      <c r="AJ10" s="5"/>
      <c r="AK10" s="5"/>
      <c r="AL10" s="61">
        <f>データ!$U$6</f>
        <v>15460</v>
      </c>
      <c r="AM10" s="61"/>
      <c r="AN10" s="61"/>
      <c r="AO10" s="61"/>
      <c r="AP10" s="61"/>
      <c r="AQ10" s="61"/>
      <c r="AR10" s="61"/>
      <c r="AS10" s="61"/>
      <c r="AT10" s="51">
        <f>データ!$V$6</f>
        <v>57.37</v>
      </c>
      <c r="AU10" s="52"/>
      <c r="AV10" s="52"/>
      <c r="AW10" s="52"/>
      <c r="AX10" s="52"/>
      <c r="AY10" s="52"/>
      <c r="AZ10" s="52"/>
      <c r="BA10" s="52"/>
      <c r="BB10" s="53">
        <f>データ!$W$6</f>
        <v>269.48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304042</v>
      </c>
      <c r="D6" s="34">
        <f t="shared" si="3"/>
        <v>46</v>
      </c>
      <c r="E6" s="34">
        <f t="shared" si="3"/>
        <v>1</v>
      </c>
      <c r="F6" s="34">
        <f t="shared" si="3"/>
        <v>0</v>
      </c>
      <c r="G6" s="34">
        <f t="shared" si="3"/>
        <v>1</v>
      </c>
      <c r="H6" s="34" t="str">
        <f t="shared" si="3"/>
        <v>和歌山県　上富田町</v>
      </c>
      <c r="I6" s="34" t="str">
        <f t="shared" si="3"/>
        <v>法適用</v>
      </c>
      <c r="J6" s="34" t="str">
        <f t="shared" si="3"/>
        <v>水道事業</v>
      </c>
      <c r="K6" s="34" t="str">
        <f t="shared" si="3"/>
        <v>末端給水事業</v>
      </c>
      <c r="L6" s="34" t="str">
        <f t="shared" si="3"/>
        <v>A6</v>
      </c>
      <c r="M6" s="34">
        <f t="shared" si="3"/>
        <v>0</v>
      </c>
      <c r="N6" s="35" t="str">
        <f t="shared" si="3"/>
        <v>-</v>
      </c>
      <c r="O6" s="35">
        <f t="shared" si="3"/>
        <v>64.849999999999994</v>
      </c>
      <c r="P6" s="35">
        <f t="shared" si="3"/>
        <v>99.7</v>
      </c>
      <c r="Q6" s="35">
        <f t="shared" si="3"/>
        <v>2160</v>
      </c>
      <c r="R6" s="35">
        <f t="shared" si="3"/>
        <v>15561</v>
      </c>
      <c r="S6" s="35">
        <f t="shared" si="3"/>
        <v>57.37</v>
      </c>
      <c r="T6" s="35">
        <f t="shared" si="3"/>
        <v>271.24</v>
      </c>
      <c r="U6" s="35">
        <f t="shared" si="3"/>
        <v>15460</v>
      </c>
      <c r="V6" s="35">
        <f t="shared" si="3"/>
        <v>57.37</v>
      </c>
      <c r="W6" s="35">
        <f t="shared" si="3"/>
        <v>269.48</v>
      </c>
      <c r="X6" s="36">
        <f>IF(X7="",NA(),X7)</f>
        <v>123.75</v>
      </c>
      <c r="Y6" s="36">
        <f t="shared" ref="Y6:AG6" si="4">IF(Y7="",NA(),Y7)</f>
        <v>122.75</v>
      </c>
      <c r="Z6" s="36">
        <f t="shared" si="4"/>
        <v>130.07</v>
      </c>
      <c r="AA6" s="36">
        <f t="shared" si="4"/>
        <v>142.44</v>
      </c>
      <c r="AB6" s="36">
        <f t="shared" si="4"/>
        <v>146.65</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1526</v>
      </c>
      <c r="AU6" s="36">
        <f t="shared" ref="AU6:BC6" si="6">IF(AU7="",NA(),AU7)</f>
        <v>2345.1999999999998</v>
      </c>
      <c r="AV6" s="36">
        <f t="shared" si="6"/>
        <v>232.28</v>
      </c>
      <c r="AW6" s="36">
        <f t="shared" si="6"/>
        <v>198.35</v>
      </c>
      <c r="AX6" s="36">
        <f t="shared" si="6"/>
        <v>215.92</v>
      </c>
      <c r="AY6" s="36">
        <f t="shared" si="6"/>
        <v>915.5</v>
      </c>
      <c r="AZ6" s="36">
        <f t="shared" si="6"/>
        <v>963.24</v>
      </c>
      <c r="BA6" s="36">
        <f t="shared" si="6"/>
        <v>381.53</v>
      </c>
      <c r="BB6" s="36">
        <f t="shared" si="6"/>
        <v>391.54</v>
      </c>
      <c r="BC6" s="36">
        <f t="shared" si="6"/>
        <v>384.34</v>
      </c>
      <c r="BD6" s="35" t="str">
        <f>IF(BD7="","",IF(BD7="-","【-】","【"&amp;SUBSTITUTE(TEXT(BD7,"#,##0.00"),"-","△")&amp;"】"))</f>
        <v>【262.87】</v>
      </c>
      <c r="BE6" s="36">
        <f>IF(BE7="",NA(),BE7)</f>
        <v>369.67</v>
      </c>
      <c r="BF6" s="36">
        <f t="shared" ref="BF6:BN6" si="7">IF(BF7="",NA(),BF7)</f>
        <v>304.68</v>
      </c>
      <c r="BG6" s="36">
        <f t="shared" si="7"/>
        <v>279.18</v>
      </c>
      <c r="BH6" s="36">
        <f t="shared" si="7"/>
        <v>274.18</v>
      </c>
      <c r="BI6" s="36">
        <f t="shared" si="7"/>
        <v>272.85000000000002</v>
      </c>
      <c r="BJ6" s="36">
        <f t="shared" si="7"/>
        <v>404.78</v>
      </c>
      <c r="BK6" s="36">
        <f t="shared" si="7"/>
        <v>400.38</v>
      </c>
      <c r="BL6" s="36">
        <f t="shared" si="7"/>
        <v>393.27</v>
      </c>
      <c r="BM6" s="36">
        <f t="shared" si="7"/>
        <v>386.97</v>
      </c>
      <c r="BN6" s="36">
        <f t="shared" si="7"/>
        <v>380.58</v>
      </c>
      <c r="BO6" s="35" t="str">
        <f>IF(BO7="","",IF(BO7="-","【-】","【"&amp;SUBSTITUTE(TEXT(BO7,"#,##0.00"),"-","△")&amp;"】"))</f>
        <v>【270.87】</v>
      </c>
      <c r="BP6" s="36">
        <f>IF(BP7="",NA(),BP7)</f>
        <v>120.48</v>
      </c>
      <c r="BQ6" s="36">
        <f t="shared" ref="BQ6:BY6" si="8">IF(BQ7="",NA(),BQ7)</f>
        <v>119.85</v>
      </c>
      <c r="BR6" s="36">
        <f t="shared" si="8"/>
        <v>131.69</v>
      </c>
      <c r="BS6" s="36">
        <f t="shared" si="8"/>
        <v>145.33000000000001</v>
      </c>
      <c r="BT6" s="36">
        <f t="shared" si="8"/>
        <v>148.63</v>
      </c>
      <c r="BU6" s="36">
        <f t="shared" si="8"/>
        <v>98.07</v>
      </c>
      <c r="BV6" s="36">
        <f t="shared" si="8"/>
        <v>96.56</v>
      </c>
      <c r="BW6" s="36">
        <f t="shared" si="8"/>
        <v>100.47</v>
      </c>
      <c r="BX6" s="36">
        <f t="shared" si="8"/>
        <v>101.72</v>
      </c>
      <c r="BY6" s="36">
        <f t="shared" si="8"/>
        <v>102.38</v>
      </c>
      <c r="BZ6" s="35" t="str">
        <f>IF(BZ7="","",IF(BZ7="-","【-】","【"&amp;SUBSTITUTE(TEXT(BZ7,"#,##0.00"),"-","△")&amp;"】"))</f>
        <v>【105.59】</v>
      </c>
      <c r="CA6" s="36">
        <f>IF(CA7="",NA(),CA7)</f>
        <v>55.39</v>
      </c>
      <c r="CB6" s="36">
        <f t="shared" ref="CB6:CJ6" si="9">IF(CB7="",NA(),CB7)</f>
        <v>60.17</v>
      </c>
      <c r="CC6" s="36">
        <f t="shared" si="9"/>
        <v>57.02</v>
      </c>
      <c r="CD6" s="36">
        <f t="shared" si="9"/>
        <v>52.46</v>
      </c>
      <c r="CE6" s="36">
        <f t="shared" si="9"/>
        <v>52.06</v>
      </c>
      <c r="CF6" s="36">
        <f t="shared" si="9"/>
        <v>172.26</v>
      </c>
      <c r="CG6" s="36">
        <f t="shared" si="9"/>
        <v>177.14</v>
      </c>
      <c r="CH6" s="36">
        <f t="shared" si="9"/>
        <v>169.82</v>
      </c>
      <c r="CI6" s="36">
        <f t="shared" si="9"/>
        <v>168.2</v>
      </c>
      <c r="CJ6" s="36">
        <f t="shared" si="9"/>
        <v>168.67</v>
      </c>
      <c r="CK6" s="35" t="str">
        <f>IF(CK7="","",IF(CK7="-","【-】","【"&amp;SUBSTITUTE(TEXT(CK7,"#,##0.00"),"-","△")&amp;"】"))</f>
        <v>【163.27】</v>
      </c>
      <c r="CL6" s="36">
        <f>IF(CL7="",NA(),CL7)</f>
        <v>74.02</v>
      </c>
      <c r="CM6" s="36">
        <f t="shared" ref="CM6:CU6" si="10">IF(CM7="",NA(),CM7)</f>
        <v>74.83</v>
      </c>
      <c r="CN6" s="36">
        <f t="shared" si="10"/>
        <v>69.319999999999993</v>
      </c>
      <c r="CO6" s="36">
        <f t="shared" si="10"/>
        <v>65.86</v>
      </c>
      <c r="CP6" s="36">
        <f t="shared" si="10"/>
        <v>65.52</v>
      </c>
      <c r="CQ6" s="36">
        <f t="shared" si="10"/>
        <v>55.68</v>
      </c>
      <c r="CR6" s="36">
        <f t="shared" si="10"/>
        <v>55.64</v>
      </c>
      <c r="CS6" s="36">
        <f t="shared" si="10"/>
        <v>55.13</v>
      </c>
      <c r="CT6" s="36">
        <f t="shared" si="10"/>
        <v>54.77</v>
      </c>
      <c r="CU6" s="36">
        <f t="shared" si="10"/>
        <v>54.92</v>
      </c>
      <c r="CV6" s="35" t="str">
        <f>IF(CV7="","",IF(CV7="-","【-】","【"&amp;SUBSTITUTE(TEXT(CV7,"#,##0.00"),"-","△")&amp;"】"))</f>
        <v>【59.94】</v>
      </c>
      <c r="CW6" s="36">
        <f>IF(CW7="",NA(),CW7)</f>
        <v>83</v>
      </c>
      <c r="CX6" s="36">
        <f t="shared" ref="CX6:DF6" si="11">IF(CX7="",NA(),CX7)</f>
        <v>82.91</v>
      </c>
      <c r="CY6" s="36">
        <f t="shared" si="11"/>
        <v>83.08</v>
      </c>
      <c r="CZ6" s="36">
        <f t="shared" si="11"/>
        <v>83.84</v>
      </c>
      <c r="DA6" s="36">
        <f t="shared" si="11"/>
        <v>83.15</v>
      </c>
      <c r="DB6" s="36">
        <f t="shared" si="11"/>
        <v>83.18</v>
      </c>
      <c r="DC6" s="36">
        <f t="shared" si="11"/>
        <v>83.09</v>
      </c>
      <c r="DD6" s="36">
        <f t="shared" si="11"/>
        <v>83</v>
      </c>
      <c r="DE6" s="36">
        <f t="shared" si="11"/>
        <v>82.89</v>
      </c>
      <c r="DF6" s="36">
        <f t="shared" si="11"/>
        <v>82.66</v>
      </c>
      <c r="DG6" s="35" t="str">
        <f>IF(DG7="","",IF(DG7="-","【-】","【"&amp;SUBSTITUTE(TEXT(DG7,"#,##0.00"),"-","△")&amp;"】"))</f>
        <v>【90.22】</v>
      </c>
      <c r="DH6" s="36">
        <f>IF(DH7="",NA(),DH7)</f>
        <v>50.61</v>
      </c>
      <c r="DI6" s="36">
        <f t="shared" ref="DI6:DQ6" si="12">IF(DI7="",NA(),DI7)</f>
        <v>52.99</v>
      </c>
      <c r="DJ6" s="36">
        <f t="shared" si="12"/>
        <v>53.5</v>
      </c>
      <c r="DK6" s="36">
        <f t="shared" si="12"/>
        <v>53.67</v>
      </c>
      <c r="DL6" s="36">
        <f t="shared" si="12"/>
        <v>53.81</v>
      </c>
      <c r="DM6" s="36">
        <f t="shared" si="12"/>
        <v>38.07</v>
      </c>
      <c r="DN6" s="36">
        <f t="shared" si="12"/>
        <v>39.06</v>
      </c>
      <c r="DO6" s="36">
        <f t="shared" si="12"/>
        <v>46.66</v>
      </c>
      <c r="DP6" s="36">
        <f t="shared" si="12"/>
        <v>47.46</v>
      </c>
      <c r="DQ6" s="36">
        <f t="shared" si="12"/>
        <v>48.49</v>
      </c>
      <c r="DR6" s="35" t="str">
        <f>IF(DR7="","",IF(DR7="-","【-】","【"&amp;SUBSTITUTE(TEXT(DR7,"#,##0.00"),"-","△")&amp;"】"))</f>
        <v>【47.91】</v>
      </c>
      <c r="DS6" s="36">
        <f>IF(DS7="",NA(),DS7)</f>
        <v>66.17</v>
      </c>
      <c r="DT6" s="36">
        <f t="shared" ref="DT6:EB6" si="13">IF(DT7="",NA(),DT7)</f>
        <v>65.86</v>
      </c>
      <c r="DU6" s="36">
        <f t="shared" si="13"/>
        <v>65.8</v>
      </c>
      <c r="DV6" s="36">
        <f t="shared" si="13"/>
        <v>64.73</v>
      </c>
      <c r="DW6" s="36">
        <f t="shared" si="13"/>
        <v>16.559999999999999</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0.38</v>
      </c>
      <c r="EE6" s="36">
        <f t="shared" ref="EE6:EM6" si="14">IF(EE7="",NA(),EE7)</f>
        <v>0.94</v>
      </c>
      <c r="EF6" s="36">
        <f t="shared" si="14"/>
        <v>1.07</v>
      </c>
      <c r="EG6" s="36">
        <f t="shared" si="14"/>
        <v>1.34</v>
      </c>
      <c r="EH6" s="36">
        <f t="shared" si="14"/>
        <v>0.89</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304042</v>
      </c>
      <c r="D7" s="38">
        <v>46</v>
      </c>
      <c r="E7" s="38">
        <v>1</v>
      </c>
      <c r="F7" s="38">
        <v>0</v>
      </c>
      <c r="G7" s="38">
        <v>1</v>
      </c>
      <c r="H7" s="38" t="s">
        <v>105</v>
      </c>
      <c r="I7" s="38" t="s">
        <v>106</v>
      </c>
      <c r="J7" s="38" t="s">
        <v>107</v>
      </c>
      <c r="K7" s="38" t="s">
        <v>108</v>
      </c>
      <c r="L7" s="38" t="s">
        <v>109</v>
      </c>
      <c r="M7" s="38"/>
      <c r="N7" s="39" t="s">
        <v>110</v>
      </c>
      <c r="O7" s="39">
        <v>64.849999999999994</v>
      </c>
      <c r="P7" s="39">
        <v>99.7</v>
      </c>
      <c r="Q7" s="39">
        <v>2160</v>
      </c>
      <c r="R7" s="39">
        <v>15561</v>
      </c>
      <c r="S7" s="39">
        <v>57.37</v>
      </c>
      <c r="T7" s="39">
        <v>271.24</v>
      </c>
      <c r="U7" s="39">
        <v>15460</v>
      </c>
      <c r="V7" s="39">
        <v>57.37</v>
      </c>
      <c r="W7" s="39">
        <v>269.48</v>
      </c>
      <c r="X7" s="39">
        <v>123.75</v>
      </c>
      <c r="Y7" s="39">
        <v>122.75</v>
      </c>
      <c r="Z7" s="39">
        <v>130.07</v>
      </c>
      <c r="AA7" s="39">
        <v>142.44</v>
      </c>
      <c r="AB7" s="39">
        <v>146.65</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1526</v>
      </c>
      <c r="AU7" s="39">
        <v>2345.1999999999998</v>
      </c>
      <c r="AV7" s="39">
        <v>232.28</v>
      </c>
      <c r="AW7" s="39">
        <v>198.35</v>
      </c>
      <c r="AX7" s="39">
        <v>215.92</v>
      </c>
      <c r="AY7" s="39">
        <v>915.5</v>
      </c>
      <c r="AZ7" s="39">
        <v>963.24</v>
      </c>
      <c r="BA7" s="39">
        <v>381.53</v>
      </c>
      <c r="BB7" s="39">
        <v>391.54</v>
      </c>
      <c r="BC7" s="39">
        <v>384.34</v>
      </c>
      <c r="BD7" s="39">
        <v>262.87</v>
      </c>
      <c r="BE7" s="39">
        <v>369.67</v>
      </c>
      <c r="BF7" s="39">
        <v>304.68</v>
      </c>
      <c r="BG7" s="39">
        <v>279.18</v>
      </c>
      <c r="BH7" s="39">
        <v>274.18</v>
      </c>
      <c r="BI7" s="39">
        <v>272.85000000000002</v>
      </c>
      <c r="BJ7" s="39">
        <v>404.78</v>
      </c>
      <c r="BK7" s="39">
        <v>400.38</v>
      </c>
      <c r="BL7" s="39">
        <v>393.27</v>
      </c>
      <c r="BM7" s="39">
        <v>386.97</v>
      </c>
      <c r="BN7" s="39">
        <v>380.58</v>
      </c>
      <c r="BO7" s="39">
        <v>270.87</v>
      </c>
      <c r="BP7" s="39">
        <v>120.48</v>
      </c>
      <c r="BQ7" s="39">
        <v>119.85</v>
      </c>
      <c r="BR7" s="39">
        <v>131.69</v>
      </c>
      <c r="BS7" s="39">
        <v>145.33000000000001</v>
      </c>
      <c r="BT7" s="39">
        <v>148.63</v>
      </c>
      <c r="BU7" s="39">
        <v>98.07</v>
      </c>
      <c r="BV7" s="39">
        <v>96.56</v>
      </c>
      <c r="BW7" s="39">
        <v>100.47</v>
      </c>
      <c r="BX7" s="39">
        <v>101.72</v>
      </c>
      <c r="BY7" s="39">
        <v>102.38</v>
      </c>
      <c r="BZ7" s="39">
        <v>105.59</v>
      </c>
      <c r="CA7" s="39">
        <v>55.39</v>
      </c>
      <c r="CB7" s="39">
        <v>60.17</v>
      </c>
      <c r="CC7" s="39">
        <v>57.02</v>
      </c>
      <c r="CD7" s="39">
        <v>52.46</v>
      </c>
      <c r="CE7" s="39">
        <v>52.06</v>
      </c>
      <c r="CF7" s="39">
        <v>172.26</v>
      </c>
      <c r="CG7" s="39">
        <v>177.14</v>
      </c>
      <c r="CH7" s="39">
        <v>169.82</v>
      </c>
      <c r="CI7" s="39">
        <v>168.2</v>
      </c>
      <c r="CJ7" s="39">
        <v>168.67</v>
      </c>
      <c r="CK7" s="39">
        <v>163.27000000000001</v>
      </c>
      <c r="CL7" s="39">
        <v>74.02</v>
      </c>
      <c r="CM7" s="39">
        <v>74.83</v>
      </c>
      <c r="CN7" s="39">
        <v>69.319999999999993</v>
      </c>
      <c r="CO7" s="39">
        <v>65.86</v>
      </c>
      <c r="CP7" s="39">
        <v>65.52</v>
      </c>
      <c r="CQ7" s="39">
        <v>55.68</v>
      </c>
      <c r="CR7" s="39">
        <v>55.64</v>
      </c>
      <c r="CS7" s="39">
        <v>55.13</v>
      </c>
      <c r="CT7" s="39">
        <v>54.77</v>
      </c>
      <c r="CU7" s="39">
        <v>54.92</v>
      </c>
      <c r="CV7" s="39">
        <v>59.94</v>
      </c>
      <c r="CW7" s="39">
        <v>83</v>
      </c>
      <c r="CX7" s="39">
        <v>82.91</v>
      </c>
      <c r="CY7" s="39">
        <v>83.08</v>
      </c>
      <c r="CZ7" s="39">
        <v>83.84</v>
      </c>
      <c r="DA7" s="39">
        <v>83.15</v>
      </c>
      <c r="DB7" s="39">
        <v>83.18</v>
      </c>
      <c r="DC7" s="39">
        <v>83.09</v>
      </c>
      <c r="DD7" s="39">
        <v>83</v>
      </c>
      <c r="DE7" s="39">
        <v>82.89</v>
      </c>
      <c r="DF7" s="39">
        <v>82.66</v>
      </c>
      <c r="DG7" s="39">
        <v>90.22</v>
      </c>
      <c r="DH7" s="39">
        <v>50.61</v>
      </c>
      <c r="DI7" s="39">
        <v>52.99</v>
      </c>
      <c r="DJ7" s="39">
        <v>53.5</v>
      </c>
      <c r="DK7" s="39">
        <v>53.67</v>
      </c>
      <c r="DL7" s="39">
        <v>53.81</v>
      </c>
      <c r="DM7" s="39">
        <v>38.07</v>
      </c>
      <c r="DN7" s="39">
        <v>39.06</v>
      </c>
      <c r="DO7" s="39">
        <v>46.66</v>
      </c>
      <c r="DP7" s="39">
        <v>47.46</v>
      </c>
      <c r="DQ7" s="39">
        <v>48.49</v>
      </c>
      <c r="DR7" s="39">
        <v>47.91</v>
      </c>
      <c r="DS7" s="39">
        <v>66.17</v>
      </c>
      <c r="DT7" s="39">
        <v>65.86</v>
      </c>
      <c r="DU7" s="39">
        <v>65.8</v>
      </c>
      <c r="DV7" s="39">
        <v>64.73</v>
      </c>
      <c r="DW7" s="39">
        <v>16.559999999999999</v>
      </c>
      <c r="DX7" s="39">
        <v>7.73</v>
      </c>
      <c r="DY7" s="39">
        <v>8.8699999999999992</v>
      </c>
      <c r="DZ7" s="39">
        <v>9.85</v>
      </c>
      <c r="EA7" s="39">
        <v>9.7100000000000009</v>
      </c>
      <c r="EB7" s="39">
        <v>12.79</v>
      </c>
      <c r="EC7" s="39">
        <v>15</v>
      </c>
      <c r="ED7" s="39">
        <v>0.38</v>
      </c>
      <c r="EE7" s="39">
        <v>0.94</v>
      </c>
      <c r="EF7" s="39">
        <v>1.07</v>
      </c>
      <c r="EG7" s="39">
        <v>1.34</v>
      </c>
      <c r="EH7" s="39">
        <v>0.89</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小倉 一仁</cp:lastModifiedBy>
  <cp:lastPrinted>2018-01-31T02:50:50Z</cp:lastPrinted>
  <dcterms:created xsi:type="dcterms:W3CDTF">2017-12-25T01:33:34Z</dcterms:created>
  <dcterms:modified xsi:type="dcterms:W3CDTF">2018-01-31T02:50:53Z</dcterms:modified>
  <cp:category/>
</cp:coreProperties>
</file>