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nagatani\Desktop\"/>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<sst xmlns="http://schemas.openxmlformats.org/spreadsheetml/2006/main" count="240" uniqueCount="126">
  <si>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</si>
  <si>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</si>
  <si>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</si>
  <si>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</si>
  <si>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</si>
  <si>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</si>
  <si>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</si>
  <si>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</si>
  <si>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</si>
  <si>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</si>
  <si>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</si>
  <si>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</si>
  <si>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</si>
  <si>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</si>
  <si>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</si>
  <si>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</si>
  <si>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</si>
  <si>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</si>
  <si>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</si>
  <si>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</si>
  <si>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</si>
  <si>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</si>
  <si>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</si>
  <si>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</si>
  <si>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</si>
  <si>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</si>
  <si>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</si>
  <si>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</si>
  <si>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</si>
  <si>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</si>
  <si>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</si>
  <si>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</si>
  <si>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</si>
  <si>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</si>
  <si>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</si>
  <si>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</si>
  <si>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</si>
  <si>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</si>
  <si>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</si>
  <si>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</si>
  <si>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</si>
  <si>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</si>
  <si>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</si>
  <si>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</si>
  <si>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</si>
  <si>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</si>
  <si>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</si>
  <si>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</si>
  <si>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</si>
  <si>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</si>
  <si>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</si>
  <si>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</si>
  <si>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</si>
  <si>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</si>
  <si>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</si>
  <si>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</si>
  <si>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</si>
  <si>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</si>
  <si>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</si>
  <si>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</si>
  <si>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</si>
  <si>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</si>
  <si>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</si>
  <si>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</si>
  <si>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</si>
  <si>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</si>
  <si>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</si>
  <si>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</si>
  <si>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</si>
  <si>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</si>
  <si>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</si>
  <si>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</si>
  <si>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</si>
  <si>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</si>
  <si>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</si>
  <si>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</si>
  <si>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</si>
  <si>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</si>
  <si>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</si>
  <si>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</si>
  <si>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</si>
  <si>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</si>
  <si>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</si>
  <si>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</si>
  <si>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</si>
  <si>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</si>
  <si>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</si>
  <si>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</si>
  <si>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</si>
  <si>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</si>
  <si>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</si>
  <si>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</si>
  <si>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</si>
  <si>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</si>
  <si>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</si>
  <si>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</si>
  <si>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</si>
  <si>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</si>
  <si>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</si>
  <si>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</si>
  <si>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</si>
  <si>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</si>
  <si>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</si>
  <si>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</si>
  <si>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</si>
  <si>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</si>
  <si>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</si>
  <si>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</si>
  <si>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</si>
  <si>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</si>
  <si>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白浜町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</si>
  <si>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</si>
  <si>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</si>
  <si>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</si>
  <si>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</si>
  <si>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</si>
  <si>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</si>
  <si>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</si>
  <si>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</si>
  <si>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</si>
  <si>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</si>
  <si>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</si>
  <si>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③管渠改善率(％)
　現在、当処理区の管渠(管路)においては、耐用年数が超過しておらず老朽化は進行していないので、更新・改良の必要はなく現状維持となっている。しかし、将来的には耐用年数に達することから更新・改良時期を踏まえ、財源の確保のため、中長期的に投資計画を検討する必要がある。</t>
    <rPh sb="1" eb="2">
      <t>カン</t>
    </rPh>
    <rPh sb="2" eb="3">
      <t>キョ</t>
    </rPh>
    <rPh sb="3" eb="5">
      <t>カイゼン</t>
    </rPh>
    <rPh sb="5" eb="6">
      <t>リツ</t>
    </rPh>
    <rPh sb="11" eb="13">
      <t>ゲンザイ</t>
    </rPh>
    <rPh sb="14" eb="15">
      <t>トウ</t>
    </rPh>
    <rPh sb="15" eb="17">
      <t>ショリ</t>
    </rPh>
    <rPh sb="17" eb="18">
      <t>ク</t>
    </rPh>
    <rPh sb="19" eb="20">
      <t>カン</t>
    </rPh>
    <rPh sb="20" eb="21">
      <t>キョ</t>
    </rPh>
    <rPh sb="22" eb="24">
      <t>カンロ</t>
    </rPh>
    <rPh sb="31" eb="33">
      <t>タイヨウ</t>
    </rPh>
    <rPh sb="33" eb="35">
      <t>ネンスウ</t>
    </rPh>
    <rPh sb="36" eb="38">
      <t>チョウカ</t>
    </rPh>
    <rPh sb="43" eb="46">
      <t>ロウキュウカ</t>
    </rPh>
    <rPh sb="47" eb="49">
      <t>シンコウ</t>
    </rPh>
    <rPh sb="57" eb="59">
      <t>コウシン</t>
    </rPh>
    <rPh sb="60" eb="62">
      <t>カイリョウ</t>
    </rPh>
    <rPh sb="63" eb="65">
      <t>ヒツヨウ</t>
    </rPh>
    <rPh sb="68" eb="70">
      <t>ゲンジョウ</t>
    </rPh>
    <rPh sb="70" eb="72">
      <t>イジ</t>
    </rPh>
    <rPh sb="83" eb="86">
      <t>ショウライテキ</t>
    </rPh>
    <rPh sb="88" eb="90">
      <t>タイヨウ</t>
    </rPh>
    <rPh sb="90" eb="92">
      <t>ネンスウ</t>
    </rPh>
    <rPh sb="93" eb="94">
      <t>タッ</t>
    </rPh>
    <rPh sb="100" eb="102">
      <t>コウシン</t>
    </rPh>
    <rPh sb="103" eb="105">
      <t>カイリョウ</t>
    </rPh>
    <rPh sb="105" eb="107">
      <t>ジキ</t>
    </rPh>
    <rPh sb="108" eb="109">
      <t>フ</t>
    </rPh>
    <rPh sb="112" eb="114">
      <t>ザイゲン</t>
    </rPh>
    <rPh sb="115" eb="117">
      <t>カクホ</t>
    </rPh>
    <rPh sb="121" eb="122">
      <t>チュウ</t>
    </rPh>
    <rPh sb="122" eb="124">
      <t>チョウキ</t>
    </rPh>
    <rPh sb="124" eb="125">
      <t>テキ</t>
    </rPh>
    <rPh sb="126" eb="128">
      <t>トウシ</t>
    </rPh>
    <rPh sb="128" eb="130">
      <t>ケイカク</t>
    </rPh>
    <rPh sb="131" eb="133">
      <t>ケントウ</t>
    </rPh>
    <rPh sb="135" eb="137">
      <t>ヒツヨウ</t>
    </rPh>
    <phoneticPr fontId="4"/>
  </si>
  <si>
    <t>非設置</t>
    <rPh sb="0" eb="1">
      <t>ヒ</t>
    </rPh>
    <rPh sb="1" eb="3">
      <t>セッチ</t>
    </rPh>
    <phoneticPr fontId="4"/>
  </si>
  <si>
    <t>　当地区は過疎化、少子高齢化が進み、若者の転居、転出により定住が見込めず、人口が減少傾向にある中、当町農業集落排水事業の経費回収率と施設利用率と水洗化率は類似団体平均値より低く、毎年施設維持に掛かる費用が、一般会計からの繰入金がなければ使用料収入では賄えない厳しい経営状況にある。
　今後は、健全で安定的な事業運営をしていくために、中長期的な経営の基本計画である｢経営戦略｣を策定し、未接続世帯へ当地区の農業用排水の水質保全及び生活環境の改善への理解を得るための啓発に力を入れ接続率の向上、使用料収入の増加に向けた取組みが必要である。</t>
    <rPh sb="1" eb="4">
      <t>トウチク</t>
    </rPh>
    <rPh sb="5" eb="8">
      <t>カソカ</t>
    </rPh>
    <rPh sb="9" eb="11">
      <t>ショウシ</t>
    </rPh>
    <rPh sb="11" eb="14">
      <t>コウレイカ</t>
    </rPh>
    <rPh sb="15" eb="16">
      <t>スス</t>
    </rPh>
    <rPh sb="18" eb="20">
      <t>ワカモノ</t>
    </rPh>
    <rPh sb="21" eb="23">
      <t>テンキョ</t>
    </rPh>
    <rPh sb="24" eb="26">
      <t>テンシュツ</t>
    </rPh>
    <rPh sb="29" eb="31">
      <t>テイジュウ</t>
    </rPh>
    <rPh sb="32" eb="34">
      <t>ミコ</t>
    </rPh>
    <rPh sb="37" eb="39">
      <t>ジンコウ</t>
    </rPh>
    <rPh sb="40" eb="42">
      <t>ゲンショウ</t>
    </rPh>
    <rPh sb="42" eb="44">
      <t>ケイコウ</t>
    </rPh>
    <rPh sb="47" eb="48">
      <t>ナカ</t>
    </rPh>
    <rPh sb="49" eb="51">
      <t>トウチョウ</t>
    </rPh>
    <rPh sb="51" eb="53">
      <t>ノウギョウ</t>
    </rPh>
    <rPh sb="53" eb="55">
      <t>シュウラク</t>
    </rPh>
    <rPh sb="55" eb="57">
      <t>ハイスイ</t>
    </rPh>
    <rPh sb="57" eb="59">
      <t>ジギョウ</t>
    </rPh>
    <rPh sb="60" eb="62">
      <t>ケイヒ</t>
    </rPh>
    <rPh sb="62" eb="64">
      <t>カイシュウ</t>
    </rPh>
    <rPh sb="64" eb="65">
      <t>リツ</t>
    </rPh>
    <rPh sb="66" eb="68">
      <t>シセツ</t>
    </rPh>
    <rPh sb="68" eb="71">
      <t>リヨウリツ</t>
    </rPh>
    <rPh sb="72" eb="75">
      <t>スイセンカ</t>
    </rPh>
    <rPh sb="75" eb="76">
      <t>リツ</t>
    </rPh>
    <rPh sb="77" eb="79">
      <t>ルイジ</t>
    </rPh>
    <rPh sb="79" eb="81">
      <t>ダンタイ</t>
    </rPh>
    <rPh sb="81" eb="83">
      <t>ヘイキン</t>
    </rPh>
    <rPh sb="83" eb="84">
      <t>チ</t>
    </rPh>
    <rPh sb="86" eb="87">
      <t>ヒク</t>
    </rPh>
    <rPh sb="89" eb="91">
      <t>マイトシ</t>
    </rPh>
    <rPh sb="91" eb="93">
      <t>シセツ</t>
    </rPh>
    <rPh sb="93" eb="95">
      <t>イジ</t>
    </rPh>
    <rPh sb="96" eb="97">
      <t>カ</t>
    </rPh>
    <rPh sb="99" eb="101">
      <t>ヒヨウ</t>
    </rPh>
    <rPh sb="103" eb="105">
      <t>イッパン</t>
    </rPh>
    <rPh sb="105" eb="107">
      <t>カイケイ</t>
    </rPh>
    <rPh sb="110" eb="112">
      <t>クリイレ</t>
    </rPh>
    <rPh sb="112" eb="113">
      <t>キン</t>
    </rPh>
    <rPh sb="118" eb="120">
      <t>シヨウ</t>
    </rPh>
    <rPh sb="120" eb="121">
      <t>リョウ</t>
    </rPh>
    <rPh sb="121" eb="123">
      <t>シュウニュウ</t>
    </rPh>
    <rPh sb="125" eb="126">
      <t>マカナ</t>
    </rPh>
    <rPh sb="129" eb="130">
      <t>キビ</t>
    </rPh>
    <rPh sb="132" eb="134">
      <t>ケイエイ</t>
    </rPh>
    <rPh sb="134" eb="136">
      <t>ジョウキョウ</t>
    </rPh>
    <rPh sb="142" eb="144">
      <t>コンゴ</t>
    </rPh>
    <rPh sb="146" eb="148">
      <t>ケンゼン</t>
    </rPh>
    <rPh sb="149" eb="152">
      <t>アンテイテキ</t>
    </rPh>
    <rPh sb="153" eb="155">
      <t>ジギョウ</t>
    </rPh>
    <rPh sb="155" eb="157">
      <t>ウンエイ</t>
    </rPh>
    <rPh sb="166" eb="170">
      <t>チュウチョウキテキ</t>
    </rPh>
    <rPh sb="171" eb="173">
      <t>ケイエイ</t>
    </rPh>
    <rPh sb="174" eb="176">
      <t>キホン</t>
    </rPh>
    <rPh sb="176" eb="178">
      <t>ケイカク</t>
    </rPh>
    <rPh sb="182" eb="184">
      <t>ケイエイ</t>
    </rPh>
    <rPh sb="184" eb="186">
      <t>センリャク</t>
    </rPh>
    <rPh sb="188" eb="190">
      <t>サクテイ</t>
    </rPh>
    <rPh sb="192" eb="195">
      <t>ミセツゾク</t>
    </rPh>
    <rPh sb="195" eb="197">
      <t>セタイ</t>
    </rPh>
    <rPh sb="198" eb="201">
      <t>トウチク</t>
    </rPh>
    <rPh sb="202" eb="204">
      <t>ノウギョウ</t>
    </rPh>
    <rPh sb="254" eb="255">
      <t>ム</t>
    </rPh>
    <rPh sb="257" eb="259">
      <t>トリク</t>
    </rPh>
    <rPh sb="261" eb="263">
      <t>ヒツヨウ</t>
    </rPh>
    <phoneticPr fontId="4"/>
  </si>
  <si>
    <t>①収益的収支比率(％)
　当該指標の過去5年間の平均比率は、約80％で推移している。今後は、過疎化が進み処理区域内人口の増加が見込めないが、100％に近づけるためには、接続率を上げ、使用料収入の増加と維持管理費(汚水処理費)の削減が必要となる。
④企業債残高対事業規模比率(％)
　類似団体平均値や平成28年度全国平均値と比較すると、当町地方債残高の規模の割合は低く、投資規模、料金水準は適切であると判断できる。大規模工事等がない限り、今後も適正に減少していくと見込まれる。
⑤経費回収率(％)
　平成24年度以降の当該指標は右肩上がりで、要因は修繕費が減少傾向にあり、平成28年度は大きな故障がなく少額で済んだことにより汚水処理費が削減できたからである。しかし、類似団体、全国の平均値よりも10％下回っており、一般会計からの繰入金で賄う割合が大きい。平均値に近づけるためには、接続率を上げ、使用料収入の増加と汚水処理費の削減が必要である。
⑥汚水処理原価(円)
　当該指標は、類似団体平均値とほぼ同じで適切である。今後は、供用開始から17年経過し設備機器の故障等により、修繕、取替費用が掛かり維持管理費の増加が推測されるので、コストが高くなる可能性がある。
⑦施設利用率(％)
　当該指標は、毎年汚水処理人口が増えず処理水量が上がらないので、類似団体、全国平均値より25～27％低く、対応可能な処理能力に達していない。今後は、過疎化が進み処理区域内人口の増加が見込めないが、施設が適正規模となるためには、接続率を上げ、汚水処理人口を増やし、汚水処理水量を上げる必要がある。
⑧水洗化率(％)
　当該指標は、類似団体、全国平均値と比較すると22％の差があり、低い数値となっている。100％に近づけるためには、排水、水域の水質保全、生活環境の改善への理解を深め、水洗化率の向上を図る必要がある。</t>
    <rPh sb="1" eb="4">
      <t>シュウエキテキ</t>
    </rPh>
    <rPh sb="4" eb="6">
      <t>シュウシ</t>
    </rPh>
    <rPh sb="6" eb="8">
      <t>ヒリツ</t>
    </rPh>
    <rPh sb="13" eb="15">
      <t>トウガイ</t>
    </rPh>
    <rPh sb="15" eb="17">
      <t>シヒョウ</t>
    </rPh>
    <rPh sb="18" eb="20">
      <t>カコ</t>
    </rPh>
    <rPh sb="21" eb="23">
      <t>ネンカン</t>
    </rPh>
    <rPh sb="24" eb="26">
      <t>ヘイキン</t>
    </rPh>
    <rPh sb="26" eb="28">
      <t>ヒリツ</t>
    </rPh>
    <rPh sb="30" eb="31">
      <t>ヤク</t>
    </rPh>
    <rPh sb="35" eb="37">
      <t>スイイ</t>
    </rPh>
    <rPh sb="42" eb="44">
      <t>コンゴ</t>
    </rPh>
    <rPh sb="46" eb="49">
      <t>カソカ</t>
    </rPh>
    <rPh sb="50" eb="51">
      <t>スス</t>
    </rPh>
    <rPh sb="52" eb="54">
      <t>ショリ</t>
    </rPh>
    <rPh sb="54" eb="57">
      <t>クイキナイ</t>
    </rPh>
    <rPh sb="57" eb="59">
      <t>ジンコウ</t>
    </rPh>
    <rPh sb="60" eb="62">
      <t>ゾウカ</t>
    </rPh>
    <rPh sb="63" eb="65">
      <t>ミコ</t>
    </rPh>
    <rPh sb="75" eb="76">
      <t>チカ</t>
    </rPh>
    <rPh sb="84" eb="86">
      <t>セツゾク</t>
    </rPh>
    <rPh sb="86" eb="87">
      <t>リツ</t>
    </rPh>
    <rPh sb="88" eb="89">
      <t>ア</t>
    </rPh>
    <rPh sb="91" eb="93">
      <t>シヨウ</t>
    </rPh>
    <rPh sb="93" eb="94">
      <t>リョウ</t>
    </rPh>
    <rPh sb="94" eb="96">
      <t>シュウニュウ</t>
    </rPh>
    <rPh sb="97" eb="99">
      <t>ゾウカ</t>
    </rPh>
    <rPh sb="100" eb="102">
      <t>イジ</t>
    </rPh>
    <rPh sb="102" eb="105">
      <t>カンリヒ</t>
    </rPh>
    <rPh sb="106" eb="108">
      <t>オスイ</t>
    </rPh>
    <rPh sb="108" eb="110">
      <t>ショリ</t>
    </rPh>
    <rPh sb="110" eb="111">
      <t>ヒ</t>
    </rPh>
    <rPh sb="113" eb="115">
      <t>サクゲン</t>
    </rPh>
    <rPh sb="116" eb="118">
      <t>ヒツヨウ</t>
    </rPh>
    <rPh sb="124" eb="126">
      <t>キギョウ</t>
    </rPh>
    <rPh sb="126" eb="127">
      <t>サイ</t>
    </rPh>
    <rPh sb="127" eb="129">
      <t>ザンダカ</t>
    </rPh>
    <rPh sb="129" eb="130">
      <t>タイ</t>
    </rPh>
    <rPh sb="130" eb="132">
      <t>ジギョウ</t>
    </rPh>
    <rPh sb="132" eb="134">
      <t>キボ</t>
    </rPh>
    <rPh sb="134" eb="136">
      <t>ヒリツ</t>
    </rPh>
    <rPh sb="141" eb="143">
      <t>ルイジ</t>
    </rPh>
    <rPh sb="143" eb="145">
      <t>ダンタイ</t>
    </rPh>
    <rPh sb="145" eb="147">
      <t>ヘイキン</t>
    </rPh>
    <rPh sb="147" eb="148">
      <t>チ</t>
    </rPh>
    <rPh sb="149" eb="151">
      <t>ヘイセイ</t>
    </rPh>
    <rPh sb="153" eb="155">
      <t>ネンド</t>
    </rPh>
    <rPh sb="155" eb="157">
      <t>ゼンコク</t>
    </rPh>
    <rPh sb="157" eb="159">
      <t>ヘイキン</t>
    </rPh>
    <rPh sb="159" eb="160">
      <t>チ</t>
    </rPh>
    <rPh sb="161" eb="163">
      <t>ヒカク</t>
    </rPh>
    <rPh sb="167" eb="169">
      <t>トウチョウ</t>
    </rPh>
    <rPh sb="169" eb="172">
      <t>チホウサイ</t>
    </rPh>
    <rPh sb="172" eb="174">
      <t>ザンダカ</t>
    </rPh>
    <rPh sb="175" eb="177">
      <t>キボ</t>
    </rPh>
    <rPh sb="178" eb="180">
      <t>ワリアイ</t>
    </rPh>
    <rPh sb="181" eb="182">
      <t>ヒク</t>
    </rPh>
    <rPh sb="184" eb="186">
      <t>トウシ</t>
    </rPh>
    <rPh sb="186" eb="188">
      <t>キボ</t>
    </rPh>
    <rPh sb="189" eb="191">
      <t>リョウキン</t>
    </rPh>
    <rPh sb="191" eb="193">
      <t>スイジュン</t>
    </rPh>
    <rPh sb="194" eb="196">
      <t>テキセツ</t>
    </rPh>
    <rPh sb="200" eb="202">
      <t>ハンダン</t>
    </rPh>
    <rPh sb="206" eb="209">
      <t>ダイキボ</t>
    </rPh>
    <rPh sb="209" eb="211">
      <t>コウジ</t>
    </rPh>
    <rPh sb="211" eb="212">
      <t>トウ</t>
    </rPh>
    <rPh sb="215" eb="216">
      <t>カギ</t>
    </rPh>
    <rPh sb="218" eb="220">
      <t>コンゴ</t>
    </rPh>
    <rPh sb="221" eb="223">
      <t>テキセイ</t>
    </rPh>
    <rPh sb="224" eb="226">
      <t>ゲンショウ</t>
    </rPh>
    <rPh sb="231" eb="233">
      <t>ミコ</t>
    </rPh>
    <rPh sb="239" eb="241">
      <t>ケイヒ</t>
    </rPh>
    <rPh sb="241" eb="243">
      <t>カイシュウ</t>
    </rPh>
    <rPh sb="243" eb="244">
      <t>リツ</t>
    </rPh>
    <rPh sb="249" eb="251">
      <t>ヘイセイ</t>
    </rPh>
    <rPh sb="253" eb="255">
      <t>ネンド</t>
    </rPh>
    <rPh sb="255" eb="257">
      <t>イコウ</t>
    </rPh>
    <rPh sb="258" eb="260">
      <t>トウガイ</t>
    </rPh>
    <rPh sb="260" eb="262">
      <t>シヒョウ</t>
    </rPh>
    <rPh sb="263" eb="265">
      <t>ミギカタ</t>
    </rPh>
    <rPh sb="265" eb="266">
      <t>ア</t>
    </rPh>
    <rPh sb="270" eb="272">
      <t>ヨウイン</t>
    </rPh>
    <rPh sb="273" eb="276">
      <t>シュウゼンヒ</t>
    </rPh>
    <rPh sb="277" eb="279">
      <t>ゲンショウ</t>
    </rPh>
    <rPh sb="279" eb="281">
      <t>ケイコウ</t>
    </rPh>
    <rPh sb="285" eb="287">
      <t>ヘイセイ</t>
    </rPh>
    <rPh sb="289" eb="291">
      <t>ネンド</t>
    </rPh>
    <rPh sb="292" eb="293">
      <t>オオ</t>
    </rPh>
    <rPh sb="295" eb="297">
      <t>コショウ</t>
    </rPh>
    <rPh sb="300" eb="302">
      <t>ショウガク</t>
    </rPh>
    <rPh sb="303" eb="304">
      <t>ス</t>
    </rPh>
    <rPh sb="317" eb="319">
      <t>サクゲン</t>
    </rPh>
    <rPh sb="332" eb="334">
      <t>ルイジ</t>
    </rPh>
    <rPh sb="334" eb="336">
      <t>ダンタイ</t>
    </rPh>
    <rPh sb="337" eb="339">
      <t>ゼンコク</t>
    </rPh>
    <rPh sb="340" eb="342">
      <t>ヘイキン</t>
    </rPh>
    <rPh sb="342" eb="343">
      <t>チ</t>
    </rPh>
    <rPh sb="349" eb="351">
      <t>シタマワ</t>
    </rPh>
    <rPh sb="356" eb="358">
      <t>イッパン</t>
    </rPh>
    <rPh sb="358" eb="360">
      <t>カイケイ</t>
    </rPh>
    <rPh sb="363" eb="365">
      <t>クリイレ</t>
    </rPh>
    <rPh sb="365" eb="366">
      <t>キン</t>
    </rPh>
    <rPh sb="367" eb="368">
      <t>マカナ</t>
    </rPh>
    <rPh sb="369" eb="371">
      <t>ワリアイ</t>
    </rPh>
    <rPh sb="372" eb="373">
      <t>オオ</t>
    </rPh>
    <rPh sb="376" eb="378">
      <t>ヘイキン</t>
    </rPh>
    <rPh sb="378" eb="379">
      <t>チ</t>
    </rPh>
    <rPh sb="380" eb="381">
      <t>チカ</t>
    </rPh>
    <rPh sb="389" eb="391">
      <t>セツゾク</t>
    </rPh>
    <rPh sb="391" eb="392">
      <t>リツ</t>
    </rPh>
    <rPh sb="393" eb="394">
      <t>ア</t>
    </rPh>
    <rPh sb="396" eb="398">
      <t>シヨウ</t>
    </rPh>
    <rPh sb="398" eb="399">
      <t>リョウ</t>
    </rPh>
    <rPh sb="399" eb="401">
      <t>シュウニュウ</t>
    </rPh>
    <rPh sb="402" eb="404">
      <t>ゾウカ</t>
    </rPh>
    <rPh sb="405" eb="407">
      <t>オスイ</t>
    </rPh>
    <rPh sb="407" eb="409">
      <t>ショリ</t>
    </rPh>
    <rPh sb="409" eb="410">
      <t>ヒ</t>
    </rPh>
    <rPh sb="411" eb="413">
      <t>サクゲン</t>
    </rPh>
    <rPh sb="414" eb="416">
      <t>ヒツヨウ</t>
    </rPh>
    <rPh sb="422" eb="424">
      <t>オスイ</t>
    </rPh>
    <rPh sb="424" eb="426">
      <t>ショリ</t>
    </rPh>
    <rPh sb="426" eb="428">
      <t>ゲンカ</t>
    </rPh>
    <rPh sb="429" eb="430">
      <t>エン</t>
    </rPh>
    <rPh sb="433" eb="435">
      <t>トウガイ</t>
    </rPh>
    <rPh sb="435" eb="437">
      <t>シヒョウ</t>
    </rPh>
    <rPh sb="439" eb="441">
      <t>ルイジ</t>
    </rPh>
    <rPh sb="441" eb="443">
      <t>ダンタイ</t>
    </rPh>
    <rPh sb="443" eb="445">
      <t>ヘイキン</t>
    </rPh>
    <rPh sb="445" eb="446">
      <t>チ</t>
    </rPh>
    <rPh sb="449" eb="450">
      <t>オナ</t>
    </rPh>
    <rPh sb="452" eb="454">
      <t>テキセツ</t>
    </rPh>
    <rPh sb="458" eb="460">
      <t>コンゴ</t>
    </rPh>
    <rPh sb="462" eb="464">
      <t>キョウヨウ</t>
    </rPh>
    <rPh sb="464" eb="466">
      <t>カイシ</t>
    </rPh>
    <rPh sb="470" eb="471">
      <t>ネン</t>
    </rPh>
    <rPh sb="471" eb="473">
      <t>ケイカ</t>
    </rPh>
    <rPh sb="474" eb="476">
      <t>セツビ</t>
    </rPh>
    <rPh sb="476" eb="478">
      <t>キキ</t>
    </rPh>
    <rPh sb="479" eb="481">
      <t>コショウ</t>
    </rPh>
    <rPh sb="481" eb="482">
      <t>トウ</t>
    </rPh>
    <rPh sb="486" eb="488">
      <t>シュウゼン</t>
    </rPh>
    <rPh sb="489" eb="491">
      <t>トリカエ</t>
    </rPh>
    <rPh sb="491" eb="493">
      <t>ヒヨウ</t>
    </rPh>
    <rPh sb="494" eb="495">
      <t>カ</t>
    </rPh>
    <rPh sb="497" eb="499">
      <t>イジ</t>
    </rPh>
    <rPh sb="499" eb="502">
      <t>カンリヒ</t>
    </rPh>
    <rPh sb="503" eb="505">
      <t>ゾウカ</t>
    </rPh>
    <rPh sb="506" eb="508">
      <t>スイソク</t>
    </rPh>
    <rPh sb="518" eb="519">
      <t>タカ</t>
    </rPh>
    <rPh sb="522" eb="525">
      <t>カノウセイ</t>
    </rPh>
    <rPh sb="531" eb="533">
      <t>シセツ</t>
    </rPh>
    <rPh sb="533" eb="536">
      <t>リヨウリツ</t>
    </rPh>
    <rPh sb="541" eb="543">
      <t>トウガイ</t>
    </rPh>
    <rPh sb="543" eb="545">
      <t>シヒョウ</t>
    </rPh>
    <rPh sb="547" eb="549">
      <t>マイトシ</t>
    </rPh>
    <rPh sb="549" eb="551">
      <t>オスイ</t>
    </rPh>
    <rPh sb="551" eb="553">
      <t>ショリ</t>
    </rPh>
    <rPh sb="553" eb="555">
      <t>ジンコウ</t>
    </rPh>
    <rPh sb="556" eb="557">
      <t>フ</t>
    </rPh>
    <rPh sb="559" eb="561">
      <t>ショリ</t>
    </rPh>
    <rPh sb="561" eb="563">
      <t>スイリョウ</t>
    </rPh>
    <rPh sb="564" eb="565">
      <t>ア</t>
    </rPh>
    <rPh sb="572" eb="574">
      <t>ルイジ</t>
    </rPh>
    <rPh sb="574" eb="576">
      <t>ダンタイ</t>
    </rPh>
    <rPh sb="577" eb="579">
      <t>ゼンコク</t>
    </rPh>
    <rPh sb="579" eb="581">
      <t>ヘイキン</t>
    </rPh>
    <rPh sb="581" eb="582">
      <t>チ</t>
    </rPh>
    <rPh sb="590" eb="591">
      <t>ヒク</t>
    </rPh>
    <rPh sb="593" eb="595">
      <t>タイオウ</t>
    </rPh>
    <rPh sb="595" eb="597">
      <t>カノウ</t>
    </rPh>
    <rPh sb="598" eb="600">
      <t>ショリ</t>
    </rPh>
    <rPh sb="600" eb="602">
      <t>ノウリョク</t>
    </rPh>
    <rPh sb="603" eb="604">
      <t>タッ</t>
    </rPh>
    <rPh sb="610" eb="612">
      <t>コンゴ</t>
    </rPh>
    <rPh sb="614" eb="617">
      <t>カソカ</t>
    </rPh>
    <rPh sb="618" eb="619">
      <t>スス</t>
    </rPh>
    <rPh sb="620" eb="622">
      <t>ショリ</t>
    </rPh>
    <rPh sb="622" eb="624">
      <t>クイキ</t>
    </rPh>
    <rPh sb="624" eb="625">
      <t>ナイ</t>
    </rPh>
    <rPh sb="625" eb="627">
      <t>ジンコウ</t>
    </rPh>
    <rPh sb="628" eb="630">
      <t>ゾウカ</t>
    </rPh>
    <rPh sb="631" eb="633">
      <t>ミコ</t>
    </rPh>
    <rPh sb="638" eb="640">
      <t>シセツ</t>
    </rPh>
    <rPh sb="641" eb="643">
      <t>テキセイ</t>
    </rPh>
    <rPh sb="643" eb="645">
      <t>キボ</t>
    </rPh>
    <rPh sb="653" eb="655">
      <t>セツゾク</t>
    </rPh>
    <rPh sb="655" eb="656">
      <t>リツ</t>
    </rPh>
    <rPh sb="657" eb="658">
      <t>ア</t>
    </rPh>
    <rPh sb="660" eb="662">
      <t>オスイ</t>
    </rPh>
    <rPh sb="662" eb="664">
      <t>ショリ</t>
    </rPh>
    <rPh sb="664" eb="666">
      <t>ジンコウ</t>
    </rPh>
    <rPh sb="667" eb="668">
      <t>フ</t>
    </rPh>
    <rPh sb="671" eb="673">
      <t>オスイ</t>
    </rPh>
    <rPh sb="673" eb="675">
      <t>ショリ</t>
    </rPh>
    <rPh sb="675" eb="677">
      <t>スイリョウ</t>
    </rPh>
    <rPh sb="678" eb="679">
      <t>ア</t>
    </rPh>
    <rPh sb="681" eb="683">
      <t>ヒツヨウ</t>
    </rPh>
    <rPh sb="689" eb="692">
      <t>スイセンカ</t>
    </rPh>
    <rPh sb="692" eb="693">
      <t>リツ</t>
    </rPh>
    <rPh sb="698" eb="700">
      <t>トウガイ</t>
    </rPh>
    <rPh sb="700" eb="702">
      <t>シヒョウ</t>
    </rPh>
    <rPh sb="704" eb="706">
      <t>ルイジ</t>
    </rPh>
    <rPh sb="706" eb="708">
      <t>ダンタイ</t>
    </rPh>
    <rPh sb="709" eb="711">
      <t>ゼンコク</t>
    </rPh>
    <rPh sb="711" eb="713">
      <t>ヘイキン</t>
    </rPh>
    <rPh sb="713" eb="714">
      <t>チ</t>
    </rPh>
    <rPh sb="715" eb="717">
      <t>ヒカク</t>
    </rPh>
    <rPh sb="724" eb="725">
      <t>サ</t>
    </rPh>
    <rPh sb="729" eb="730">
      <t>ヒク</t>
    </rPh>
    <rPh sb="731" eb="733">
      <t>スウチ</t>
    </rPh>
    <rPh sb="745" eb="746">
      <t>チカ</t>
    </rPh>
    <rPh sb="754" eb="756">
      <t>ハイスイ</t>
    </rPh>
    <rPh sb="757" eb="759">
      <t>スイイキ</t>
    </rPh>
    <rPh sb="760" eb="762">
      <t>スイシツ</t>
    </rPh>
    <rPh sb="762" eb="764">
      <t>ホゼン</t>
    </rPh>
    <rPh sb="765" eb="767">
      <t>セイカツ</t>
    </rPh>
    <rPh sb="767" eb="769">
      <t>カンキョウ</t>
    </rPh>
    <rPh sb="770" eb="772">
      <t>カイゼン</t>
    </rPh>
    <rPh sb="774" eb="776">
      <t>リカイ</t>
    </rPh>
    <rPh sb="777" eb="778">
      <t>フカ</t>
    </rPh>
    <rPh sb="780" eb="783">
      <t>スイセンカ</t>
    </rPh>
    <rPh sb="783" eb="784">
      <t>リツ</t>
    </rPh>
    <rPh sb="785" eb="787">
      <t>コウジョウ</t>
    </rPh>
    <rPh sb="788" eb="789">
      <t>ハカ</t>
    </rPh>
    <rPh sb="790" eb="7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</si>
</sst>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18"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192128"/>
        <c:axId val="22478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0.01</c:v>
                </c:pt>
                <c:pt idx="4">
                  <c:v>2.0499999999999998</c:v>
                </c:pt>
              </c:numCache>
            </c:numRef>
          </c:val>
          <c:smooth val="0"/>
        </c:ser>
        <c:dLbls>
          <c:showLegendKey val="0"/>
          <c:showVal val="0"/>
          <c:showCatName val="0"/>
          <c:showSerName val="0"/>
          <c:showPercent val="0"/>
          <c:showBubbleSize val="0"/>
        </c:dLbls>
        <c:marker val="1"/>
        <c:smooth val="0"/>
        <c:axId val="108192128"/>
        <c:axId val="224780936"/>
      </c:lineChart>
      <c:dateAx>
        <c:axId val="108192128"/>
        <c:scaling>
          <c:orientation val="minMax"/>
        </c:scaling>
        <c:delete val="1"/>
        <c:axPos val="b"/>
        <c:numFmt formatCode="ge" sourceLinked="1"/>
        <c:majorTickMark val="none"/>
        <c:minorTickMark val="none"/>
        <c:tickLblPos val="none"/>
        <c:crossAx val="224780936"/>
        <c:crosses val="autoZero"/>
        <c:auto val="1"/>
        <c:lblOffset val="100"/>
        <c:baseTimeUnit val="years"/>
      </c:dateAx>
      <c:valAx>
        <c:axId val="22478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9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34.21</c:v>
                </c:pt>
                <c:pt idx="1">
                  <c:v>22.37</c:v>
                </c:pt>
                <c:pt idx="2">
                  <c:v>32.89</c:v>
                </c:pt>
                <c:pt idx="3">
                  <c:v>34.21</c:v>
                </c:pt>
                <c:pt idx="4">
                  <c:v>33.549999999999997</c:v>
                </c:pt>
              </c:numCache>
            </c:numRef>
          </c:val>
        </c:ser>
        <c:dLbls>
          <c:showLegendKey val="0"/>
          <c:showVal val="0"/>
          <c:showCatName val="0"/>
          <c:showSerName val="0"/>
          <c:showPercent val="0"/>
          <c:showBubbleSize val="0"/>
        </c:dLbls>
        <c:gapWidth val="150"/>
        <c:axId val="225621792"/>
        <c:axId val="225622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52.31</c:v>
                </c:pt>
                <c:pt idx="4">
                  <c:v>60.65</c:v>
                </c:pt>
              </c:numCache>
            </c:numRef>
          </c:val>
          <c:smooth val="0"/>
        </c:ser>
        <c:dLbls>
          <c:showLegendKey val="0"/>
          <c:showVal val="0"/>
          <c:showCatName val="0"/>
          <c:showSerName val="0"/>
          <c:showPercent val="0"/>
          <c:showBubbleSize val="0"/>
        </c:dLbls>
        <c:marker val="1"/>
        <c:smooth val="0"/>
        <c:axId val="225621792"/>
        <c:axId val="225622184"/>
      </c:lineChart>
      <c:dateAx>
        <c:axId val="225621792"/>
        <c:scaling>
          <c:orientation val="minMax"/>
        </c:scaling>
        <c:delete val="1"/>
        <c:axPos val="b"/>
        <c:numFmt formatCode="ge" sourceLinked="1"/>
        <c:majorTickMark val="none"/>
        <c:minorTickMark val="none"/>
        <c:tickLblPos val="none"/>
        <c:crossAx val="225622184"/>
        <c:crosses val="autoZero"/>
        <c:auto val="1"/>
        <c:lblOffset val="100"/>
        <c:baseTimeUnit val="years"/>
      </c:dateAx>
      <c:valAx>
        <c:axId val="225622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62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60.98</c:v>
                </c:pt>
                <c:pt idx="1">
                  <c:v>58.87</c:v>
                </c:pt>
                <c:pt idx="2">
                  <c:v>60.39</c:v>
                </c:pt>
                <c:pt idx="3">
                  <c:v>61.22</c:v>
                </c:pt>
                <c:pt idx="4">
                  <c:v>62.55</c:v>
                </c:pt>
              </c:numCache>
            </c:numRef>
          </c:val>
        </c:ser>
        <c:dLbls>
          <c:showLegendKey val="0"/>
          <c:showVal val="0"/>
          <c:showCatName val="0"/>
          <c:showSerName val="0"/>
          <c:showPercent val="0"/>
          <c:showBubbleSize val="0"/>
        </c:dLbls>
        <c:gapWidth val="150"/>
        <c:axId val="225623360"/>
        <c:axId val="225623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84.32</c:v>
                </c:pt>
                <c:pt idx="4">
                  <c:v>84.58</c:v>
                </c:pt>
              </c:numCache>
            </c:numRef>
          </c:val>
          <c:smooth val="0"/>
        </c:ser>
        <c:dLbls>
          <c:showLegendKey val="0"/>
          <c:showVal val="0"/>
          <c:showCatName val="0"/>
          <c:showSerName val="0"/>
          <c:showPercent val="0"/>
          <c:showBubbleSize val="0"/>
        </c:dLbls>
        <c:marker val="1"/>
        <c:smooth val="0"/>
        <c:axId val="225623360"/>
        <c:axId val="225623752"/>
      </c:lineChart>
      <c:dateAx>
        <c:axId val="225623360"/>
        <c:scaling>
          <c:orientation val="minMax"/>
        </c:scaling>
        <c:delete val="1"/>
        <c:axPos val="b"/>
        <c:numFmt formatCode="ge" sourceLinked="1"/>
        <c:majorTickMark val="none"/>
        <c:minorTickMark val="none"/>
        <c:tickLblPos val="none"/>
        <c:crossAx val="225623752"/>
        <c:crosses val="autoZero"/>
        <c:auto val="1"/>
        <c:lblOffset val="100"/>
        <c:baseTimeUnit val="years"/>
      </c:dateAx>
      <c:valAx>
        <c:axId val="22562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6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76.13</c:v>
                </c:pt>
                <c:pt idx="1">
                  <c:v>79.510000000000005</c:v>
                </c:pt>
                <c:pt idx="2">
                  <c:v>83.06</c:v>
                </c:pt>
                <c:pt idx="3">
                  <c:v>80.56</c:v>
                </c:pt>
                <c:pt idx="4">
                  <c:v>79.510000000000005</c:v>
                </c:pt>
              </c:numCache>
            </c:numRef>
          </c:val>
        </c:ser>
        <c:dLbls>
          <c:showLegendKey val="0"/>
          <c:showVal val="0"/>
          <c:showCatName val="0"/>
          <c:showSerName val="0"/>
          <c:showPercent val="0"/>
          <c:showBubbleSize val="0"/>
        </c:dLbls>
        <c:gapWidth val="150"/>
        <c:axId val="224835432"/>
        <c:axId val="224839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4835432"/>
        <c:axId val="224839912"/>
      </c:lineChart>
      <c:dateAx>
        <c:axId val="224835432"/>
        <c:scaling>
          <c:orientation val="minMax"/>
        </c:scaling>
        <c:delete val="1"/>
        <c:axPos val="b"/>
        <c:numFmt formatCode="ge" sourceLinked="1"/>
        <c:majorTickMark val="none"/>
        <c:minorTickMark val="none"/>
        <c:tickLblPos val="none"/>
        <c:crossAx val="224839912"/>
        <c:crosses val="autoZero"/>
        <c:auto val="1"/>
        <c:lblOffset val="100"/>
        <c:baseTimeUnit val="years"/>
      </c:dateAx>
      <c:valAx>
        <c:axId val="22483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83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4806992"/>
        <c:axId val="22542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4806992"/>
        <c:axId val="225428112"/>
      </c:lineChart>
      <c:dateAx>
        <c:axId val="224806992"/>
        <c:scaling>
          <c:orientation val="minMax"/>
        </c:scaling>
        <c:delete val="1"/>
        <c:axPos val="b"/>
        <c:numFmt formatCode="ge" sourceLinked="1"/>
        <c:majorTickMark val="none"/>
        <c:minorTickMark val="none"/>
        <c:tickLblPos val="none"/>
        <c:crossAx val="225428112"/>
        <c:crosses val="autoZero"/>
        <c:auto val="1"/>
        <c:lblOffset val="100"/>
        <c:baseTimeUnit val="years"/>
      </c:dateAx>
      <c:valAx>
        <c:axId val="22542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80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4854848"/>
        <c:axId val="225442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4854848"/>
        <c:axId val="225442728"/>
      </c:lineChart>
      <c:dateAx>
        <c:axId val="224854848"/>
        <c:scaling>
          <c:orientation val="minMax"/>
        </c:scaling>
        <c:delete val="1"/>
        <c:axPos val="b"/>
        <c:numFmt formatCode="ge" sourceLinked="1"/>
        <c:majorTickMark val="none"/>
        <c:minorTickMark val="none"/>
        <c:tickLblPos val="none"/>
        <c:crossAx val="225442728"/>
        <c:crosses val="autoZero"/>
        <c:auto val="1"/>
        <c:lblOffset val="100"/>
        <c:baseTimeUnit val="years"/>
      </c:dateAx>
      <c:valAx>
        <c:axId val="22544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8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228160"/>
        <c:axId val="225228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228160"/>
        <c:axId val="225228552"/>
      </c:lineChart>
      <c:dateAx>
        <c:axId val="225228160"/>
        <c:scaling>
          <c:orientation val="minMax"/>
        </c:scaling>
        <c:delete val="1"/>
        <c:axPos val="b"/>
        <c:numFmt formatCode="ge" sourceLinked="1"/>
        <c:majorTickMark val="none"/>
        <c:minorTickMark val="none"/>
        <c:tickLblPos val="none"/>
        <c:crossAx val="225228552"/>
        <c:crosses val="autoZero"/>
        <c:auto val="1"/>
        <c:lblOffset val="100"/>
        <c:baseTimeUnit val="years"/>
      </c:dateAx>
      <c:valAx>
        <c:axId val="22522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22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229728"/>
        <c:axId val="225230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229728"/>
        <c:axId val="225230120"/>
      </c:lineChart>
      <c:dateAx>
        <c:axId val="225229728"/>
        <c:scaling>
          <c:orientation val="minMax"/>
        </c:scaling>
        <c:delete val="1"/>
        <c:axPos val="b"/>
        <c:numFmt formatCode="ge" sourceLinked="1"/>
        <c:majorTickMark val="none"/>
        <c:minorTickMark val="none"/>
        <c:tickLblPos val="none"/>
        <c:crossAx val="225230120"/>
        <c:crosses val="autoZero"/>
        <c:auto val="1"/>
        <c:lblOffset val="100"/>
        <c:baseTimeUnit val="years"/>
      </c:dateAx>
      <c:valAx>
        <c:axId val="22523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22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1000.08</c:v>
                </c:pt>
                <c:pt idx="1">
                  <c:v>919.07</c:v>
                </c:pt>
                <c:pt idx="2">
                  <c:v>831.92</c:v>
                </c:pt>
                <c:pt idx="3">
                  <c:v>779.46</c:v>
                </c:pt>
                <c:pt idx="4">
                  <c:v>637.07000000000005</c:v>
                </c:pt>
              </c:numCache>
            </c:numRef>
          </c:val>
        </c:ser>
        <c:dLbls>
          <c:showLegendKey val="0"/>
          <c:showVal val="0"/>
          <c:showCatName val="0"/>
          <c:showSerName val="0"/>
          <c:showPercent val="0"/>
          <c:showBubbleSize val="0"/>
        </c:dLbls>
        <c:gapWidth val="150"/>
        <c:axId val="225231296"/>
        <c:axId val="22537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1081.8</c:v>
                </c:pt>
                <c:pt idx="4">
                  <c:v>974.93</c:v>
                </c:pt>
              </c:numCache>
            </c:numRef>
          </c:val>
          <c:smooth val="0"/>
        </c:ser>
        <c:dLbls>
          <c:showLegendKey val="0"/>
          <c:showVal val="0"/>
          <c:showCatName val="0"/>
          <c:showSerName val="0"/>
          <c:showPercent val="0"/>
          <c:showBubbleSize val="0"/>
        </c:dLbls>
        <c:marker val="1"/>
        <c:smooth val="0"/>
        <c:axId val="225231296"/>
        <c:axId val="225376952"/>
      </c:lineChart>
      <c:dateAx>
        <c:axId val="225231296"/>
        <c:scaling>
          <c:orientation val="minMax"/>
        </c:scaling>
        <c:delete val="1"/>
        <c:axPos val="b"/>
        <c:numFmt formatCode="ge" sourceLinked="1"/>
        <c:majorTickMark val="none"/>
        <c:minorTickMark val="none"/>
        <c:tickLblPos val="none"/>
        <c:crossAx val="225376952"/>
        <c:crosses val="autoZero"/>
        <c:auto val="1"/>
        <c:lblOffset val="100"/>
        <c:baseTimeUnit val="years"/>
      </c:dateAx>
      <c:valAx>
        <c:axId val="22537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23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37.130000000000003</c:v>
                </c:pt>
                <c:pt idx="1">
                  <c:v>36.75</c:v>
                </c:pt>
                <c:pt idx="2">
                  <c:v>39.85</c:v>
                </c:pt>
                <c:pt idx="3">
                  <c:v>42.99</c:v>
                </c:pt>
                <c:pt idx="4">
                  <c:v>45.44</c:v>
                </c:pt>
              </c:numCache>
            </c:numRef>
          </c:val>
        </c:ser>
        <c:dLbls>
          <c:showLegendKey val="0"/>
          <c:showVal val="0"/>
          <c:showCatName val="0"/>
          <c:showSerName val="0"/>
          <c:showPercent val="0"/>
          <c:showBubbleSize val="0"/>
        </c:dLbls>
        <c:gapWidth val="150"/>
        <c:axId val="225378128"/>
        <c:axId val="22537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52.19</c:v>
                </c:pt>
                <c:pt idx="4">
                  <c:v>55.32</c:v>
                </c:pt>
              </c:numCache>
            </c:numRef>
          </c:val>
          <c:smooth val="0"/>
        </c:ser>
        <c:dLbls>
          <c:showLegendKey val="0"/>
          <c:showVal val="0"/>
          <c:showCatName val="0"/>
          <c:showSerName val="0"/>
          <c:showPercent val="0"/>
          <c:showBubbleSize val="0"/>
        </c:dLbls>
        <c:marker val="1"/>
        <c:smooth val="0"/>
        <c:axId val="225378128"/>
        <c:axId val="225378520"/>
      </c:lineChart>
      <c:dateAx>
        <c:axId val="225378128"/>
        <c:scaling>
          <c:orientation val="minMax"/>
        </c:scaling>
        <c:delete val="1"/>
        <c:axPos val="b"/>
        <c:numFmt formatCode="ge" sourceLinked="1"/>
        <c:majorTickMark val="none"/>
        <c:minorTickMark val="none"/>
        <c:tickLblPos val="none"/>
        <c:crossAx val="225378520"/>
        <c:crosses val="autoZero"/>
        <c:auto val="1"/>
        <c:lblOffset val="100"/>
        <c:baseTimeUnit val="years"/>
      </c:dateAx>
      <c:valAx>
        <c:axId val="22537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37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344.73</c:v>
                </c:pt>
                <c:pt idx="1">
                  <c:v>536.64</c:v>
                </c:pt>
                <c:pt idx="2">
                  <c:v>343.2</c:v>
                </c:pt>
                <c:pt idx="3">
                  <c:v>309.07</c:v>
                </c:pt>
                <c:pt idx="4">
                  <c:v>294.89</c:v>
                </c:pt>
              </c:numCache>
            </c:numRef>
          </c:val>
        </c:ser>
        <c:dLbls>
          <c:showLegendKey val="0"/>
          <c:showVal val="0"/>
          <c:showCatName val="0"/>
          <c:showSerName val="0"/>
          <c:showPercent val="0"/>
          <c:showBubbleSize val="0"/>
        </c:dLbls>
        <c:gapWidth val="150"/>
        <c:axId val="225379696"/>
        <c:axId val="225380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296.14</c:v>
                </c:pt>
                <c:pt idx="4">
                  <c:v>283.17</c:v>
                </c:pt>
              </c:numCache>
            </c:numRef>
          </c:val>
          <c:smooth val="0"/>
        </c:ser>
        <c:dLbls>
          <c:showLegendKey val="0"/>
          <c:showVal val="0"/>
          <c:showCatName val="0"/>
          <c:showSerName val="0"/>
          <c:showPercent val="0"/>
          <c:showBubbleSize val="0"/>
        </c:dLbls>
        <c:marker val="1"/>
        <c:smooth val="0"/>
        <c:axId val="225379696"/>
        <c:axId val="225380088"/>
      </c:lineChart>
      <c:dateAx>
        <c:axId val="225379696"/>
        <c:scaling>
          <c:orientation val="minMax"/>
        </c:scaling>
        <c:delete val="1"/>
        <c:axPos val="b"/>
        <c:numFmt formatCode="ge" sourceLinked="1"/>
        <c:majorTickMark val="none"/>
        <c:minorTickMark val="none"/>
        <c:tickLblPos val="none"/>
        <c:crossAx val="225380088"/>
        <c:crosses val="autoZero"/>
        <c:auto val="1"/>
        <c:lblOffset val="100"/>
        <c:baseTimeUnit val="years"/>
      </c:dateAx>
      <c:valAx>
        <c:axId val="22538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37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1" zoomScaleNormal="100" workbookViewId="0">
      <selection activeCell="CD22" sqref="CD2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7" t="str">
        <f>データ!H6</f>
        <v>和歌山県　白浜町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5" t="s">
        <v>7</v>
      </c>
      <c r="AU7" s="75"/>
      <c r="AV7" s="75"/>
      <c r="AW7" s="75"/>
      <c r="AX7" s="75"/>
      <c r="AY7" s="75"/>
      <c r="AZ7" s="75"/>
      <c r="BA7" s="75"/>
      <c r="BB7" s="75" t="s">
        <v>8</v>
      </c>
      <c r="BC7" s="75"/>
      <c r="BD7" s="75"/>
      <c r="BE7" s="75"/>
      <c r="BF7" s="75"/>
      <c r="BG7" s="75"/>
      <c r="BH7" s="75"/>
      <c r="BI7" s="75"/>
      <c r="BJ7" s="4"/>
      <c r="BK7" s="4"/>
      <c r="BL7" s="5" t="s">
        <v>9</v>
      </c>
      <c r="BM7" s="6"/>
      <c r="BN7" s="6"/>
      <c r="BO7" s="6"/>
      <c r="BP7" s="6"/>
      <c r="BQ7" s="6"/>
      <c r="BR7" s="6"/>
      <c r="BS7" s="6"/>
      <c r="BT7" s="6"/>
      <c r="BU7" s="6"/>
      <c r="BV7" s="6"/>
      <c r="BW7" s="6"/>
      <c r="BX7" s="6"/>
      <c r="BY7" s="7"/>
    </row>
    <row r="8" spans="1:78" ht="18.75" customHeight="1" x14ac:dyDescent="0.15">
      <c r="A8" s="2"/>
      <c r="B8" s="84" t="str">
        <f>データ!I6</f>
        <v>法非適用</v>
      </c>
      <c r="C8" s="84"/>
      <c r="D8" s="84"/>
      <c r="E8" s="84"/>
      <c r="F8" s="84"/>
      <c r="G8" s="84"/>
      <c r="H8" s="84"/>
      <c r="I8" s="84" t="str">
        <f>データ!J6</f>
        <v>下水道事業</v>
      </c>
      <c r="J8" s="84"/>
      <c r="K8" s="84"/>
      <c r="L8" s="84"/>
      <c r="M8" s="84"/>
      <c r="N8" s="84"/>
      <c r="O8" s="84"/>
      <c r="P8" s="84" t="str">
        <f>データ!K6</f>
        <v>農業集落排水</v>
      </c>
      <c r="Q8" s="84"/>
      <c r="R8" s="84"/>
      <c r="S8" s="84"/>
      <c r="T8" s="84"/>
      <c r="U8" s="84"/>
      <c r="V8" s="84"/>
      <c r="W8" s="84" t="str">
        <f>データ!L6</f>
        <v>F2</v>
      </c>
      <c r="X8" s="84"/>
      <c r="Y8" s="84"/>
      <c r="Z8" s="84"/>
      <c r="AA8" s="84"/>
      <c r="AB8" s="84"/>
      <c r="AC8" s="84"/>
      <c r="AD8" s="85" t="s">
        <v>123</v>
      </c>
      <c r="AE8" s="85"/>
      <c r="AF8" s="85"/>
      <c r="AG8" s="85"/>
      <c r="AH8" s="85"/>
      <c r="AI8" s="85"/>
      <c r="AJ8" s="85"/>
      <c r="AK8" s="4"/>
      <c r="AL8" s="79">
        <f>データ!S6</f>
        <v>22018</v>
      </c>
      <c r="AM8" s="79"/>
      <c r="AN8" s="79"/>
      <c r="AO8" s="79"/>
      <c r="AP8" s="79"/>
      <c r="AQ8" s="79"/>
      <c r="AR8" s="79"/>
      <c r="AS8" s="79"/>
      <c r="AT8" s="78">
        <f>データ!T6</f>
        <v>200.98</v>
      </c>
      <c r="AU8" s="78"/>
      <c r="AV8" s="78"/>
      <c r="AW8" s="78"/>
      <c r="AX8" s="78"/>
      <c r="AY8" s="78"/>
      <c r="AZ8" s="78"/>
      <c r="BA8" s="78"/>
      <c r="BB8" s="78">
        <f>データ!U6</f>
        <v>109.55</v>
      </c>
      <c r="BC8" s="78"/>
      <c r="BD8" s="78"/>
      <c r="BE8" s="78"/>
      <c r="BF8" s="78"/>
      <c r="BG8" s="78"/>
      <c r="BH8" s="78"/>
      <c r="BI8" s="78"/>
      <c r="BJ8" s="4"/>
      <c r="BK8" s="4"/>
      <c r="BL8" s="82" t="s">
        <v>10</v>
      </c>
      <c r="BM8" s="83"/>
      <c r="BN8" s="8" t="s">
        <v>11</v>
      </c>
      <c r="BO8" s="9"/>
      <c r="BP8" s="9"/>
      <c r="BQ8" s="9"/>
      <c r="BR8" s="9"/>
      <c r="BS8" s="9"/>
      <c r="BT8" s="9"/>
      <c r="BU8" s="9"/>
      <c r="BV8" s="9"/>
      <c r="BW8" s="9"/>
      <c r="BX8" s="9"/>
      <c r="BY8" s="10"/>
    </row>
    <row r="9" spans="1:78" ht="18.75" customHeight="1" x14ac:dyDescent="0.15">
      <c r="A9" s="2"/>
      <c r="B9" s="75" t="s">
        <v>12</v>
      </c>
      <c r="C9" s="75"/>
      <c r="D9" s="75"/>
      <c r="E9" s="75"/>
      <c r="F9" s="75"/>
      <c r="G9" s="75"/>
      <c r="H9" s="75"/>
      <c r="I9" s="75" t="s">
        <v>13</v>
      </c>
      <c r="J9" s="75"/>
      <c r="K9" s="75"/>
      <c r="L9" s="75"/>
      <c r="M9" s="75"/>
      <c r="N9" s="75"/>
      <c r="O9" s="75"/>
      <c r="P9" s="75" t="s">
        <v>14</v>
      </c>
      <c r="Q9" s="75"/>
      <c r="R9" s="75"/>
      <c r="S9" s="75"/>
      <c r="T9" s="75"/>
      <c r="U9" s="75"/>
      <c r="V9" s="75"/>
      <c r="W9" s="75" t="s">
        <v>15</v>
      </c>
      <c r="X9" s="75"/>
      <c r="Y9" s="75"/>
      <c r="Z9" s="75"/>
      <c r="AA9" s="75"/>
      <c r="AB9" s="75"/>
      <c r="AC9" s="75"/>
      <c r="AD9" s="75" t="s">
        <v>16</v>
      </c>
      <c r="AE9" s="75"/>
      <c r="AF9" s="75"/>
      <c r="AG9" s="75"/>
      <c r="AH9" s="75"/>
      <c r="AI9" s="75"/>
      <c r="AJ9" s="75"/>
      <c r="AK9" s="4"/>
      <c r="AL9" s="75" t="s">
        <v>17</v>
      </c>
      <c r="AM9" s="75"/>
      <c r="AN9" s="75"/>
      <c r="AO9" s="75"/>
      <c r="AP9" s="75"/>
      <c r="AQ9" s="75"/>
      <c r="AR9" s="75"/>
      <c r="AS9" s="75"/>
      <c r="AT9" s="75" t="s">
        <v>18</v>
      </c>
      <c r="AU9" s="75"/>
      <c r="AV9" s="75"/>
      <c r="AW9" s="75"/>
      <c r="AX9" s="75"/>
      <c r="AY9" s="75"/>
      <c r="AZ9" s="75"/>
      <c r="BA9" s="75"/>
      <c r="BB9" s="75" t="s">
        <v>19</v>
      </c>
      <c r="BC9" s="75"/>
      <c r="BD9" s="75"/>
      <c r="BE9" s="75"/>
      <c r="BF9" s="75"/>
      <c r="BG9" s="75"/>
      <c r="BH9" s="75"/>
      <c r="BI9" s="75"/>
      <c r="BJ9" s="4"/>
      <c r="BK9" s="4"/>
      <c r="BL9" s="76" t="s">
        <v>20</v>
      </c>
      <c r="BM9" s="77"/>
      <c r="BN9" s="11" t="s">
        <v>21</v>
      </c>
      <c r="BO9" s="12"/>
      <c r="BP9" s="12"/>
      <c r="BQ9" s="12"/>
      <c r="BR9" s="12"/>
      <c r="BS9" s="12"/>
      <c r="BT9" s="12"/>
      <c r="BU9" s="12"/>
      <c r="BV9" s="12"/>
      <c r="BW9" s="12"/>
      <c r="BX9" s="12"/>
      <c r="BY9" s="13"/>
    </row>
    <row r="10" spans="1:78" ht="18.75" customHeight="1" x14ac:dyDescent="0.15">
      <c r="A10" s="2"/>
      <c r="B10" s="78" t="str">
        <f>データ!N6</f>
        <v>-</v>
      </c>
      <c r="C10" s="78"/>
      <c r="D10" s="78"/>
      <c r="E10" s="78"/>
      <c r="F10" s="78"/>
      <c r="G10" s="78"/>
      <c r="H10" s="78"/>
      <c r="I10" s="78" t="str">
        <f>データ!O6</f>
        <v>該当数値なし</v>
      </c>
      <c r="J10" s="78"/>
      <c r="K10" s="78"/>
      <c r="L10" s="78"/>
      <c r="M10" s="78"/>
      <c r="N10" s="78"/>
      <c r="O10" s="78"/>
      <c r="P10" s="78">
        <f>データ!P6</f>
        <v>1.1100000000000001</v>
      </c>
      <c r="Q10" s="78"/>
      <c r="R10" s="78"/>
      <c r="S10" s="78"/>
      <c r="T10" s="78"/>
      <c r="U10" s="78"/>
      <c r="V10" s="78"/>
      <c r="W10" s="78">
        <f>データ!Q6</f>
        <v>100</v>
      </c>
      <c r="X10" s="78"/>
      <c r="Y10" s="78"/>
      <c r="Z10" s="78"/>
      <c r="AA10" s="78"/>
      <c r="AB10" s="78"/>
      <c r="AC10" s="78"/>
      <c r="AD10" s="79">
        <f>データ!R6</f>
        <v>3080</v>
      </c>
      <c r="AE10" s="79"/>
      <c r="AF10" s="79"/>
      <c r="AG10" s="79"/>
      <c r="AH10" s="79"/>
      <c r="AI10" s="79"/>
      <c r="AJ10" s="79"/>
      <c r="AK10" s="2"/>
      <c r="AL10" s="79">
        <f>データ!V6</f>
        <v>243</v>
      </c>
      <c r="AM10" s="79"/>
      <c r="AN10" s="79"/>
      <c r="AO10" s="79"/>
      <c r="AP10" s="79"/>
      <c r="AQ10" s="79"/>
      <c r="AR10" s="79"/>
      <c r="AS10" s="79"/>
      <c r="AT10" s="78">
        <f>データ!W6</f>
        <v>0.09</v>
      </c>
      <c r="AU10" s="78"/>
      <c r="AV10" s="78"/>
      <c r="AW10" s="78"/>
      <c r="AX10" s="78"/>
      <c r="AY10" s="78"/>
      <c r="AZ10" s="78"/>
      <c r="BA10" s="78"/>
      <c r="BB10" s="78">
        <f>データ!X6</f>
        <v>2700</v>
      </c>
      <c r="BC10" s="78"/>
      <c r="BD10" s="78"/>
      <c r="BE10" s="78"/>
      <c r="BF10" s="78"/>
      <c r="BG10" s="78"/>
      <c r="BH10" s="78"/>
      <c r="BI10" s="78"/>
      <c r="BJ10" s="2"/>
      <c r="BK10" s="2"/>
      <c r="BL10" s="80" t="s">
        <v>22</v>
      </c>
      <c r="BM10" s="81"/>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122</v>
      </c>
      <c r="BM47" s="56"/>
      <c r="BN47" s="56"/>
      <c r="BO47" s="56"/>
      <c r="BP47" s="56"/>
      <c r="BQ47" s="56"/>
      <c r="BR47" s="56"/>
      <c r="BS47" s="56"/>
      <c r="BT47" s="56"/>
      <c r="BU47" s="56"/>
      <c r="BV47" s="56"/>
      <c r="BW47" s="56"/>
      <c r="BX47" s="56"/>
      <c r="BY47" s="56"/>
      <c r="BZ47" s="5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9" t="s">
        <v>66</v>
      </c>
      <c r="I3" s="90"/>
      <c r="J3" s="90"/>
      <c r="K3" s="90"/>
      <c r="L3" s="90"/>
      <c r="M3" s="90"/>
      <c r="N3" s="90"/>
      <c r="O3" s="90"/>
      <c r="P3" s="90"/>
      <c r="Q3" s="90"/>
      <c r="R3" s="90"/>
      <c r="S3" s="90"/>
      <c r="T3" s="90"/>
      <c r="U3" s="90"/>
      <c r="V3" s="90"/>
      <c r="W3" s="90"/>
      <c r="X3" s="91"/>
      <c r="Y3" s="95" t="s">
        <v>67</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68</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69</v>
      </c>
      <c r="B4" s="30"/>
      <c r="C4" s="30"/>
      <c r="D4" s="30"/>
      <c r="E4" s="30"/>
      <c r="F4" s="30"/>
      <c r="G4" s="30"/>
      <c r="H4" s="92"/>
      <c r="I4" s="93"/>
      <c r="J4" s="93"/>
      <c r="K4" s="93"/>
      <c r="L4" s="93"/>
      <c r="M4" s="93"/>
      <c r="N4" s="93"/>
      <c r="O4" s="93"/>
      <c r="P4" s="93"/>
      <c r="Q4" s="93"/>
      <c r="R4" s="93"/>
      <c r="S4" s="93"/>
      <c r="T4" s="93"/>
      <c r="U4" s="93"/>
      <c r="V4" s="93"/>
      <c r="W4" s="93"/>
      <c r="X4" s="94"/>
      <c r="Y4" s="88" t="s">
        <v>70</v>
      </c>
      <c r="Z4" s="88"/>
      <c r="AA4" s="88"/>
      <c r="AB4" s="88"/>
      <c r="AC4" s="88"/>
      <c r="AD4" s="88"/>
      <c r="AE4" s="88"/>
      <c r="AF4" s="88"/>
      <c r="AG4" s="88"/>
      <c r="AH4" s="88"/>
      <c r="AI4" s="88"/>
      <c r="AJ4" s="88" t="s">
        <v>71</v>
      </c>
      <c r="AK4" s="88"/>
      <c r="AL4" s="88"/>
      <c r="AM4" s="88"/>
      <c r="AN4" s="88"/>
      <c r="AO4" s="88"/>
      <c r="AP4" s="88"/>
      <c r="AQ4" s="88"/>
      <c r="AR4" s="88"/>
      <c r="AS4" s="88"/>
      <c r="AT4" s="88"/>
      <c r="AU4" s="88" t="s">
        <v>72</v>
      </c>
      <c r="AV4" s="88"/>
      <c r="AW4" s="88"/>
      <c r="AX4" s="88"/>
      <c r="AY4" s="88"/>
      <c r="AZ4" s="88"/>
      <c r="BA4" s="88"/>
      <c r="BB4" s="88"/>
      <c r="BC4" s="88"/>
      <c r="BD4" s="88"/>
      <c r="BE4" s="88"/>
      <c r="BF4" s="88" t="s">
        <v>73</v>
      </c>
      <c r="BG4" s="88"/>
      <c r="BH4" s="88"/>
      <c r="BI4" s="88"/>
      <c r="BJ4" s="88"/>
      <c r="BK4" s="88"/>
      <c r="BL4" s="88"/>
      <c r="BM4" s="88"/>
      <c r="BN4" s="88"/>
      <c r="BO4" s="88"/>
      <c r="BP4" s="88"/>
      <c r="BQ4" s="88" t="s">
        <v>74</v>
      </c>
      <c r="BR4" s="88"/>
      <c r="BS4" s="88"/>
      <c r="BT4" s="88"/>
      <c r="BU4" s="88"/>
      <c r="BV4" s="88"/>
      <c r="BW4" s="88"/>
      <c r="BX4" s="88"/>
      <c r="BY4" s="88"/>
      <c r="BZ4" s="88"/>
      <c r="CA4" s="88"/>
      <c r="CB4" s="88" t="s">
        <v>75</v>
      </c>
      <c r="CC4" s="88"/>
      <c r="CD4" s="88"/>
      <c r="CE4" s="88"/>
      <c r="CF4" s="88"/>
      <c r="CG4" s="88"/>
      <c r="CH4" s="88"/>
      <c r="CI4" s="88"/>
      <c r="CJ4" s="88"/>
      <c r="CK4" s="88"/>
      <c r="CL4" s="88"/>
      <c r="CM4" s="88" t="s">
        <v>76</v>
      </c>
      <c r="CN4" s="88"/>
      <c r="CO4" s="88"/>
      <c r="CP4" s="88"/>
      <c r="CQ4" s="88"/>
      <c r="CR4" s="88"/>
      <c r="CS4" s="88"/>
      <c r="CT4" s="88"/>
      <c r="CU4" s="88"/>
      <c r="CV4" s="88"/>
      <c r="CW4" s="88"/>
      <c r="CX4" s="88" t="s">
        <v>77</v>
      </c>
      <c r="CY4" s="88"/>
      <c r="CZ4" s="88"/>
      <c r="DA4" s="88"/>
      <c r="DB4" s="88"/>
      <c r="DC4" s="88"/>
      <c r="DD4" s="88"/>
      <c r="DE4" s="88"/>
      <c r="DF4" s="88"/>
      <c r="DG4" s="88"/>
      <c r="DH4" s="88"/>
      <c r="DI4" s="88" t="s">
        <v>78</v>
      </c>
      <c r="DJ4" s="88"/>
      <c r="DK4" s="88"/>
      <c r="DL4" s="88"/>
      <c r="DM4" s="88"/>
      <c r="DN4" s="88"/>
      <c r="DO4" s="88"/>
      <c r="DP4" s="88"/>
      <c r="DQ4" s="88"/>
      <c r="DR4" s="88"/>
      <c r="DS4" s="88"/>
      <c r="DT4" s="88" t="s">
        <v>79</v>
      </c>
      <c r="DU4" s="88"/>
      <c r="DV4" s="88"/>
      <c r="DW4" s="88"/>
      <c r="DX4" s="88"/>
      <c r="DY4" s="88"/>
      <c r="DZ4" s="88"/>
      <c r="EA4" s="88"/>
      <c r="EB4" s="88"/>
      <c r="EC4" s="88"/>
      <c r="ED4" s="88"/>
      <c r="EE4" s="88" t="s">
        <v>80</v>
      </c>
      <c r="EF4" s="88"/>
      <c r="EG4" s="88"/>
      <c r="EH4" s="88"/>
      <c r="EI4" s="88"/>
      <c r="EJ4" s="88"/>
      <c r="EK4" s="88"/>
      <c r="EL4" s="88"/>
      <c r="EM4" s="88"/>
      <c r="EN4" s="88"/>
      <c r="EO4" s="88"/>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304018</v>
      </c>
      <c r="D6" s="33">
        <f t="shared" si="3"/>
        <v>47</v>
      </c>
      <c r="E6" s="33">
        <f t="shared" si="3"/>
        <v>17</v>
      </c>
      <c r="F6" s="33">
        <f t="shared" si="3"/>
        <v>5</v>
      </c>
      <c r="G6" s="33">
        <f t="shared" si="3"/>
        <v>0</v>
      </c>
      <c r="H6" s="33" t="str">
        <f t="shared" si="3"/>
        <v>和歌山県　白浜町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1.1100000000000001</v>
      </c>
      <c r="Q6" s="34">
        <f t="shared" si="3"/>
        <v>100</v>
      </c>
      <c r="R6" s="34">
        <f t="shared" si="3"/>
        <v>3080</v>
      </c>
      <c r="S6" s="34">
        <f t="shared" si="3"/>
        <v>22018</v>
      </c>
      <c r="T6" s="34">
        <f t="shared" si="3"/>
        <v>200.98</v>
      </c>
      <c r="U6" s="34">
        <f t="shared" si="3"/>
        <v>109.55</v>
      </c>
      <c r="V6" s="34">
        <f t="shared" si="3"/>
        <v>243</v>
      </c>
      <c r="W6" s="34">
        <f t="shared" si="3"/>
        <v>0.09</v>
      </c>
      <c r="X6" s="34">
        <f t="shared" si="3"/>
        <v>2700</v>
      </c>
      <c r="Y6" s="35">
        <f>IF(Y7="",NA(),Y7)</f>
        <v>76.13</v>
      </c>
      <c r="Z6" s="35">
        <f t="shared" ref="Z6:AH6" si="4">IF(Z7="",NA(),Z7)</f>
        <v>79.510000000000005</v>
      </c>
      <c r="AA6" s="35">
        <f t="shared" si="4"/>
        <v>83.06</v>
      </c>
      <c r="AB6" s="35">
        <f t="shared" si="4"/>
        <v>80.56</v>
      </c>
      <c r="AC6" s="35">
        <f t="shared" si="4"/>
        <v>79.510000000000005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1000.08</v>
      </c>
      <c r="BG6" s="35">
        <f t="shared" ref="BG6:BO6" si="7">IF(BG7="",NA(),BG7)</f>
        <v>919.07</v>
      </c>
      <c r="BH6" s="35">
        <f t="shared" si="7"/>
        <v>831.92</v>
      </c>
      <c r="BI6" s="35">
        <f t="shared" si="7"/>
        <v>779.46</v>
      </c>
      <c r="BJ6" s="35">
        <f t="shared" si="7"/>
        <v>637.07000000000005</v>
      </c>
      <c r="BK6" s="35">
        <f t="shared" si="7"/>
        <v>1144.05</v>
      </c>
      <c r="BL6" s="35">
        <f t="shared" si="7"/>
        <v>1117.1099999999999</v>
      </c>
      <c r="BM6" s="35">
        <f t="shared" si="7"/>
        <v>1161.05</v>
      </c>
      <c r="BN6" s="35">
        <f t="shared" si="7"/>
        <v>1081.8</v>
      </c>
      <c r="BO6" s="35">
        <f t="shared" si="7"/>
        <v>974.93</v>
      </c>
      <c r="BP6" s="34" t="str">
        <f>IF(BP7="","",IF(BP7="-","【-】","【"&amp;SUBSTITUTE(TEXT(BP7,"#,##0.00"),"-","△")&amp;"】"))</f>
        <v>【914.53】</v>
      </c>
      <c r="BQ6" s="35">
        <f>IF(BQ7="",NA(),BQ7)</f>
        <v>37.130000000000003</v>
      </c>
      <c r="BR6" s="35">
        <f t="shared" ref="BR6:BZ6" si="8">IF(BR7="",NA(),BR7)</f>
        <v>36.75</v>
      </c>
      <c r="BS6" s="35">
        <f t="shared" si="8"/>
        <v>39.85</v>
      </c>
      <c r="BT6" s="35">
        <f t="shared" si="8"/>
        <v>42.99</v>
      </c>
      <c r="BU6" s="35">
        <f t="shared" si="8"/>
        <v>45.44</v>
      </c>
      <c r="BV6" s="35">
        <f t="shared" si="8"/>
        <v>42.48</v>
      </c>
      <c r="BW6" s="35">
        <f t="shared" si="8"/>
        <v>41.04</v>
      </c>
      <c r="BX6" s="35">
        <f t="shared" si="8"/>
        <v>41.08</v>
      </c>
      <c r="BY6" s="35">
        <f t="shared" si="8"/>
        <v>52.19</v>
      </c>
      <c r="BZ6" s="35">
        <f t="shared" si="8"/>
        <v>55.32</v>
      </c>
      <c r="CA6" s="34" t="str">
        <f>IF(CA7="","",IF(CA7="-","【-】","【"&amp;SUBSTITUTE(TEXT(CA7,"#,##0.00"),"-","△")&amp;"】"))</f>
        <v>【55.73】</v>
      </c>
      <c r="CB6" s="35">
        <f>IF(CB7="",NA(),CB7)</f>
        <v>344.73</v>
      </c>
      <c r="CC6" s="35">
        <f t="shared" ref="CC6:CK6" si="9">IF(CC7="",NA(),CC7)</f>
        <v>536.64</v>
      </c>
      <c r="CD6" s="35">
        <f t="shared" si="9"/>
        <v>343.2</v>
      </c>
      <c r="CE6" s="35">
        <f t="shared" si="9"/>
        <v>309.07</v>
      </c>
      <c r="CF6" s="35">
        <f t="shared" si="9"/>
        <v>294.89</v>
      </c>
      <c r="CG6" s="35">
        <f t="shared" si="9"/>
        <v>343.8</v>
      </c>
      <c r="CH6" s="35">
        <f t="shared" si="9"/>
        <v>357.08</v>
      </c>
      <c r="CI6" s="35">
        <f t="shared" si="9"/>
        <v>378.08</v>
      </c>
      <c r="CJ6" s="35">
        <f t="shared" si="9"/>
        <v>296.14</v>
      </c>
      <c r="CK6" s="35">
        <f t="shared" si="9"/>
        <v>283.17</v>
      </c>
      <c r="CL6" s="34" t="str">
        <f>IF(CL7="","",IF(CL7="-","【-】","【"&amp;SUBSTITUTE(TEXT(CL7,"#,##0.00"),"-","△")&amp;"】"))</f>
        <v>【276.78】</v>
      </c>
      <c r="CM6" s="35">
        <f>IF(CM7="",NA(),CM7)</f>
        <v>34.21</v>
      </c>
      <c r="CN6" s="35">
        <f t="shared" ref="CN6:CV6" si="10">IF(CN7="",NA(),CN7)</f>
        <v>22.37</v>
      </c>
      <c r="CO6" s="35">
        <f t="shared" si="10"/>
        <v>32.89</v>
      </c>
      <c r="CP6" s="35">
        <f t="shared" si="10"/>
        <v>34.21</v>
      </c>
      <c r="CQ6" s="35">
        <f t="shared" si="10"/>
        <v>33.549999999999997</v>
      </c>
      <c r="CR6" s="35">
        <f t="shared" si="10"/>
        <v>46.06</v>
      </c>
      <c r="CS6" s="35">
        <f t="shared" si="10"/>
        <v>45.95</v>
      </c>
      <c r="CT6" s="35">
        <f t="shared" si="10"/>
        <v>44.69</v>
      </c>
      <c r="CU6" s="35">
        <f t="shared" si="10"/>
        <v>52.31</v>
      </c>
      <c r="CV6" s="35">
        <f t="shared" si="10"/>
        <v>60.65</v>
      </c>
      <c r="CW6" s="34" t="str">
        <f>IF(CW7="","",IF(CW7="-","【-】","【"&amp;SUBSTITUTE(TEXT(CW7,"#,##0.00"),"-","△")&amp;"】"))</f>
        <v>【59.15】</v>
      </c>
      <c r="CX6" s="35">
        <f>IF(CX7="",NA(),CX7)</f>
        <v>60.98</v>
      </c>
      <c r="CY6" s="35">
        <f t="shared" ref="CY6:DG6" si="11">IF(CY7="",NA(),CY7)</f>
        <v>58.87</v>
      </c>
      <c r="CZ6" s="35">
        <f t="shared" si="11"/>
        <v>60.39</v>
      </c>
      <c r="DA6" s="35">
        <f t="shared" si="11"/>
        <v>61.22</v>
      </c>
      <c r="DB6" s="35">
        <f t="shared" si="11"/>
        <v>62.55</v>
      </c>
      <c r="DC6" s="35">
        <f t="shared" si="11"/>
        <v>72.989999999999995</v>
      </c>
      <c r="DD6" s="35">
        <f t="shared" si="11"/>
        <v>71.97</v>
      </c>
      <c r="DE6" s="35">
        <f t="shared" si="11"/>
        <v>70.59</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0.01</v>
      </c>
      <c r="EN6" s="35">
        <f t="shared" si="14"/>
        <v>2.0499999999999998</v>
      </c>
      <c r="EO6" s="34" t="str">
        <f>IF(EO7="","",IF(EO7="-","【-】","【"&amp;SUBSTITUTE(TEXT(EO7,"#,##0.00"),"-","△")&amp;"】"))</f>
        <v>【1.58】</v>
      </c>
    </row>
    <row r="7" spans="1:145" s="36" customFormat="1" x14ac:dyDescent="0.15">
      <c r="A7" s="28"/>
      <c r="B7" s="37">
        <v>2016</v>
      </c>
      <c r="C7" s="37">
        <v>304018</v>
      </c>
      <c r="D7" s="37">
        <v>47</v>
      </c>
      <c r="E7" s="37">
        <v>17</v>
      </c>
      <c r="F7" s="37">
        <v>5</v>
      </c>
      <c r="G7" s="37">
        <v>0</v>
      </c>
      <c r="H7" s="37" t="s">
        <v>110</v>
      </c>
      <c r="I7" s="37" t="s">
        <v>111</v>
      </c>
      <c r="J7" s="37" t="s">
        <v>112</v>
      </c>
      <c r="K7" s="37" t="s">
        <v>113</v>
      </c>
      <c r="L7" s="37" t="s">
        <v>114</v>
      </c>
      <c r="M7" s="37"/>
      <c r="N7" s="38" t="s">
        <v>115</v>
      </c>
      <c r="O7" s="38" t="s">
        <v>116</v>
      </c>
      <c r="P7" s="38">
        <v>1.1100000000000001</v>
      </c>
      <c r="Q7" s="38">
        <v>100</v>
      </c>
      <c r="R7" s="38">
        <v>3080</v>
      </c>
      <c r="S7" s="38">
        <v>22018</v>
      </c>
      <c r="T7" s="38">
        <v>200.98</v>
      </c>
      <c r="U7" s="38">
        <v>109.55</v>
      </c>
      <c r="V7" s="38">
        <v>243</v>
      </c>
      <c r="W7" s="38">
        <v>0.09</v>
      </c>
      <c r="X7" s="38">
        <v>2700</v>
      </c>
      <c r="Y7" s="38">
        <v>76.13</v>
      </c>
      <c r="Z7" s="38">
        <v>79.510000000000005</v>
      </c>
      <c r="AA7" s="38">
        <v>83.06</v>
      </c>
      <c r="AB7" s="38">
        <v>80.56</v>
      </c>
      <c r="AC7" s="38">
        <v>79.510000000000005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1000.08</v>
      </c>
      <c r="BG7" s="38">
        <v>919.07</v>
      </c>
      <c r="BH7" s="38">
        <v>831.92</v>
      </c>
      <c r="BI7" s="38">
        <v>779.46</v>
      </c>
      <c r="BJ7" s="38">
        <v>637.07000000000005</v>
      </c>
      <c r="BK7" s="38">
        <v>1144.05</v>
      </c>
      <c r="BL7" s="38">
        <v>1117.1099999999999</v>
      </c>
      <c r="BM7" s="38">
        <v>1161.05</v>
      </c>
      <c r="BN7" s="38">
        <v>1081.8</v>
      </c>
      <c r="BO7" s="38">
        <v>974.93</v>
      </c>
      <c r="BP7" s="38">
        <v>914.53</v>
      </c>
      <c r="BQ7" s="38">
        <v>37.130000000000003</v>
      </c>
      <c r="BR7" s="38">
        <v>36.75</v>
      </c>
      <c r="BS7" s="38">
        <v>39.85</v>
      </c>
      <c r="BT7" s="38">
        <v>42.99</v>
      </c>
      <c r="BU7" s="38">
        <v>45.44</v>
      </c>
      <c r="BV7" s="38">
        <v>42.48</v>
      </c>
      <c r="BW7" s="38">
        <v>41.04</v>
      </c>
      <c r="BX7" s="38">
        <v>41.08</v>
      </c>
      <c r="BY7" s="38">
        <v>52.19</v>
      </c>
      <c r="BZ7" s="38">
        <v>55.32</v>
      </c>
      <c r="CA7" s="38">
        <v>55.73</v>
      </c>
      <c r="CB7" s="38">
        <v>344.73</v>
      </c>
      <c r="CC7" s="38">
        <v>536.64</v>
      </c>
      <c r="CD7" s="38">
        <v>343.2</v>
      </c>
      <c r="CE7" s="38">
        <v>309.07</v>
      </c>
      <c r="CF7" s="38">
        <v>294.89</v>
      </c>
      <c r="CG7" s="38">
        <v>343.8</v>
      </c>
      <c r="CH7" s="38">
        <v>357.08</v>
      </c>
      <c r="CI7" s="38">
        <v>378.08</v>
      </c>
      <c r="CJ7" s="38">
        <v>296.14</v>
      </c>
      <c r="CK7" s="38">
        <v>283.17</v>
      </c>
      <c r="CL7" s="38">
        <v>276.77999999999997</v>
      </c>
      <c r="CM7" s="38">
        <v>34.21</v>
      </c>
      <c r="CN7" s="38">
        <v>22.37</v>
      </c>
      <c r="CO7" s="38">
        <v>32.89</v>
      </c>
      <c r="CP7" s="38">
        <v>34.21</v>
      </c>
      <c r="CQ7" s="38">
        <v>33.549999999999997</v>
      </c>
      <c r="CR7" s="38">
        <v>46.06</v>
      </c>
      <c r="CS7" s="38">
        <v>45.95</v>
      </c>
      <c r="CT7" s="38">
        <v>44.69</v>
      </c>
      <c r="CU7" s="38">
        <v>52.31</v>
      </c>
      <c r="CV7" s="38">
        <v>60.65</v>
      </c>
      <c r="CW7" s="38">
        <v>59.15</v>
      </c>
      <c r="CX7" s="38">
        <v>60.98</v>
      </c>
      <c r="CY7" s="38">
        <v>58.87</v>
      </c>
      <c r="CZ7" s="38">
        <v>60.39</v>
      </c>
      <c r="DA7" s="38">
        <v>61.22</v>
      </c>
      <c r="DB7" s="38">
        <v>62.55</v>
      </c>
      <c r="DC7" s="38">
        <v>72.989999999999995</v>
      </c>
      <c r="DD7" s="38">
        <v>71.97</v>
      </c>
      <c r="DE7" s="38">
        <v>70.59</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2018-02-06T08:11:05Z</cp:lastPrinted>
  <dcterms:created xsi:type="dcterms:W3CDTF">2017-12-25T02:31:17Z</dcterms:created>
  <dcterms:modified xsi:type="dcterms:W3CDTF">2018-02-09T08:15:12Z</dcterms:modified>
  <cp:category/>
</cp:coreProperties>
</file>