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E86" i="4"/>
  <c r="AT10" i="4"/>
  <c r="AL10" i="4"/>
  <c r="AD10" i="4"/>
  <c r="I10" i="4"/>
  <c r="AL8" i="4"/>
  <c r="P8" i="4"/>
  <c r="I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<sst xmlns="http://schemas.openxmlformats.org/spreadsheetml/2006/main" count="240" uniqueCount="126">
  <si>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</si>
  <si>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</si>
  <si>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</si>
  <si>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</si>
  <si>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</si>
  <si>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</si>
  <si>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</si>
  <si>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</si>
  <si>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</si>
  <si>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</si>
  <si>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</si>
  <si>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</si>
  <si>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</si>
  <si>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</si>
  <si>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</si>
  <si>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</si>
  <si>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</si>
  <si>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</si>
  <si>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</si>
  <si>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</si>
  <si>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</si>
  <si>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</si>
  <si>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</si>
  <si>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</si>
  <si>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</si>
  <si>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</si>
  <si>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</si>
  <si>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</si>
  <si>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</si>
  <si>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</si>
  <si>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</si>
  <si>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</si>
  <si>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</si>
  <si>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</si>
  <si>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</si>
  <si>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</si>
  <si>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</si>
  <si>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</si>
  <si>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</si>
  <si>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</si>
  <si>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</si>
  <si>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</si>
  <si>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</si>
  <si>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</si>
  <si>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</si>
  <si>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</si>
  <si>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</si>
  <si>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</si>
  <si>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</si>
  <si>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</si>
  <si>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</si>
  <si>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</si>
  <si>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</si>
  <si>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</si>
  <si>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</si>
  <si>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</si>
  <si>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</si>
  <si>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</si>
  <si>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</si>
  <si>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</si>
  <si>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</si>
  <si>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</si>
  <si>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</si>
  <si>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</si>
  <si>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</si>
  <si>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</si>
  <si>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</si>
  <si>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</si>
  <si>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</si>
  <si>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</si>
  <si>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</si>
  <si>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</si>
  <si>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</si>
  <si>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</si>
  <si>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</si>
  <si>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</si>
  <si>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</si>
  <si>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</si>
  <si>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</si>
  <si>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</si>
  <si>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</si>
  <si>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</si>
  <si>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</si>
  <si>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</si>
  <si>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</si>
  <si>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</si>
  <si>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</si>
  <si>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</si>
  <si>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</si>
  <si>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</si>
  <si>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</si>
  <si>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</si>
  <si>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</si>
  <si>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</si>
  <si>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</si>
  <si>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</si>
  <si>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</si>
  <si>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</si>
  <si>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</si>
  <si>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</si>
  <si>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</si>
  <si>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</si>
  <si>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</si>
  <si>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</si>
  <si>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</si>
  <si>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</si>
  <si>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</si>
  <si>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</si>
  <si>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</si>
  <si>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</si>
  <si>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和歌山県　白浜町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</si>
  <si>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</si>
  <si>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</si>
  <si>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</si>
  <si>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</si>
  <si>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</si>
  <si>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</si>
  <si>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</si>
  <si>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</si>
  <si>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</si>
  <si>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</si>
  <si>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</si>
  <si>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</si>
  <si>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本町の下水道事業は、経営の健全性や効率性を示すほとんどの指標において類似団体平均値を下回り、また平成28年度末で約2.1億円の累積赤字を抱えていることから、厳しい経営状況にあるが、「白浜町公共下水道事業経営戦略（平成28年度策定）」にもとづき、経営基盤強化に取り組むことで健全的で安定的な事業運営を目指していく。</t>
    <rPh sb="1" eb="2">
      <t>ホン</t>
    </rPh>
    <rPh sb="2" eb="3">
      <t>マチ</t>
    </rPh>
    <phoneticPr fontId="4"/>
  </si>
  <si>
    <t xml:space="preserve">①収益的収支比率(％)
　比率は昨年度の76.78％から83.98％に上昇したものの、依然として総収益に占める一般会計繰入金の割合が高く、繰入金に依存した状況となっている。
④企業債残高対事業規模比率(％)
　企業債残高はピークを過ぎ、比率も類似団体平均値を下回っていることから、今後も減少することが見込まれる。
⑤経費回収率(％)
　平成28年度末で48.31％と、使用料で回収すべき経費の半分程度しか使用料で賄えておらず、不足分は一般会計からの繰入金で賄っている状況である。
⑥汚水処理原価(円)
　本町の汚水処理原価は354.21円で、国平均値137.82円、類似団体平均値235.61円と比べても非常に高い数値となっている。
⑦施設利用率(％)
　処理場施設の処理能力は7,000㎥/日であるが、平成28年度での晴天時平均処理水量は2,250㎥/日、利用率は32.7％に留まっている。この原因の1つとして水洗化率が低いことが挙げられる。
⑧水洗化率(％)
　平成28年度末で69.83％と僅かながらも上昇しているが、類似団体平均値や全国平均値と比べると低く、戸別訪問の実施などさらなる接続促進に努め、水洗化率を向上させることが経営健全化に必要であると考える。
</t>
    <rPh sb="416" eb="417">
      <t>ア</t>
    </rPh>
    <phoneticPr fontId="4"/>
  </si>
  <si>
    <t xml:space="preserve">③管渠改善化率（%）
　本町の下水道事業の供用開始は平成６年であり、まだ老朽化による管渠の更新は行っていない。このため、いわゆるストックマネジメントの活用により、下水道施設全体の維持管理を計画的・効率的に行っていく必要がある。
</t>
    <rPh sb="1" eb="2">
      <t>カン</t>
    </rPh>
    <rPh sb="2" eb="3">
      <t>キョ</t>
    </rPh>
    <rPh sb="3" eb="5">
      <t>カイゼン</t>
    </rPh>
    <rPh sb="5" eb="6">
      <t>カ</t>
    </rPh>
    <rPh sb="6" eb="7">
      <t>リツ</t>
    </rPh>
    <rPh sb="75" eb="77">
      <t>カツヨウ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</si>
</sst>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1008256"/>
        <c:axId val="20101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201008256"/>
        <c:axId val="201010560"/>
      </c:lineChart>
      <c:dateAx>
        <c:axId val="201008256"/>
        <c:scaling>
          <c:orientation val="minMax"/>
        </c:scaling>
        <c:delete val="1"/>
        <c:axPos val="b"/>
        <c:numFmt formatCode="ge" sourceLinked="1"/>
        <c:majorTickMark val="none"/>
        <c:minorTickMark val="none"/>
        <c:tickLblPos val="none"/>
        <c:crossAx val="201010560"/>
        <c:crosses val="autoZero"/>
        <c:auto val="1"/>
        <c:lblOffset val="100"/>
        <c:baseTimeUnit val="years"/>
      </c:dateAx>
      <c:valAx>
        <c:axId val="20101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100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60.33</c:v>
                </c:pt>
                <c:pt idx="1">
                  <c:v>73.77</c:v>
                </c:pt>
                <c:pt idx="2">
                  <c:v>72.099999999999994</c:v>
                </c:pt>
                <c:pt idx="3">
                  <c:v>76.78</c:v>
                </c:pt>
                <c:pt idx="4">
                  <c:v>83.98</c:v>
                </c:pt>
              </c:numCache>
            </c:numRef>
          </c:val>
        </c:ser>
        <c:dLbls>
          <c:showLegendKey val="0"/>
          <c:showVal val="0"/>
          <c:showCatName val="0"/>
          <c:showSerName val="0"/>
          <c:showPercent val="0"/>
          <c:showBubbleSize val="0"/>
        </c:dLbls>
        <c:gapWidth val="150"/>
        <c:axId val="159475200"/>
        <c:axId val="159477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475200"/>
        <c:axId val="159477120"/>
      </c:lineChart>
      <c:dateAx>
        <c:axId val="159475200"/>
        <c:scaling>
          <c:orientation val="minMax"/>
        </c:scaling>
        <c:delete val="1"/>
        <c:axPos val="b"/>
        <c:numFmt formatCode="ge" sourceLinked="1"/>
        <c:majorTickMark val="none"/>
        <c:minorTickMark val="none"/>
        <c:tickLblPos val="none"/>
        <c:crossAx val="159477120"/>
        <c:crosses val="autoZero"/>
        <c:auto val="1"/>
        <c:lblOffset val="100"/>
        <c:baseTimeUnit val="years"/>
      </c:dateAx>
      <c:valAx>
        <c:axId val="15947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7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491200"/>
        <c:axId val="15949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491200"/>
        <c:axId val="159493120"/>
      </c:lineChart>
      <c:dateAx>
        <c:axId val="159491200"/>
        <c:scaling>
          <c:orientation val="minMax"/>
        </c:scaling>
        <c:delete val="1"/>
        <c:axPos val="b"/>
        <c:numFmt formatCode="ge" sourceLinked="1"/>
        <c:majorTickMark val="none"/>
        <c:minorTickMark val="none"/>
        <c:tickLblPos val="none"/>
        <c:crossAx val="159493120"/>
        <c:crosses val="autoZero"/>
        <c:auto val="1"/>
        <c:lblOffset val="100"/>
        <c:baseTimeUnit val="years"/>
      </c:dateAx>
      <c:valAx>
        <c:axId val="15949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491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507200"/>
        <c:axId val="159509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507200"/>
        <c:axId val="159509120"/>
      </c:lineChart>
      <c:dateAx>
        <c:axId val="159507200"/>
        <c:scaling>
          <c:orientation val="minMax"/>
        </c:scaling>
        <c:delete val="1"/>
        <c:axPos val="b"/>
        <c:numFmt formatCode="ge" sourceLinked="1"/>
        <c:majorTickMark val="none"/>
        <c:minorTickMark val="none"/>
        <c:tickLblPos val="none"/>
        <c:crossAx val="159509120"/>
        <c:crosses val="autoZero"/>
        <c:auto val="1"/>
        <c:lblOffset val="100"/>
        <c:baseTimeUnit val="years"/>
      </c:dateAx>
      <c:valAx>
        <c:axId val="159509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07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547776"/>
        <c:axId val="159549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547776"/>
        <c:axId val="159549696"/>
      </c:lineChart>
      <c:dateAx>
        <c:axId val="159547776"/>
        <c:scaling>
          <c:orientation val="minMax"/>
        </c:scaling>
        <c:delete val="1"/>
        <c:axPos val="b"/>
        <c:numFmt formatCode="ge" sourceLinked="1"/>
        <c:majorTickMark val="none"/>
        <c:minorTickMark val="none"/>
        <c:tickLblPos val="none"/>
        <c:crossAx val="159549696"/>
        <c:crosses val="autoZero"/>
        <c:auto val="1"/>
        <c:lblOffset val="100"/>
        <c:baseTimeUnit val="years"/>
      </c:dateAx>
      <c:valAx>
        <c:axId val="159549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4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9576064"/>
        <c:axId val="159577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9576064"/>
        <c:axId val="159577984"/>
      </c:lineChart>
      <c:dateAx>
        <c:axId val="159576064"/>
        <c:scaling>
          <c:orientation val="minMax"/>
        </c:scaling>
        <c:delete val="1"/>
        <c:axPos val="b"/>
        <c:numFmt formatCode="ge" sourceLinked="1"/>
        <c:majorTickMark val="none"/>
        <c:minorTickMark val="none"/>
        <c:tickLblPos val="none"/>
        <c:crossAx val="159577984"/>
        <c:crosses val="autoZero"/>
        <c:auto val="1"/>
        <c:lblOffset val="100"/>
        <c:baseTimeUnit val="years"/>
      </c:dateAx>
      <c:valAx>
        <c:axId val="159577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957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1017.32</c:v>
                </c:pt>
                <c:pt idx="1">
                  <c:v>1318.54</c:v>
                </c:pt>
                <c:pt idx="2">
                  <c:v>1207.6199999999999</c:v>
                </c:pt>
                <c:pt idx="3">
                  <c:v>930.12</c:v>
                </c:pt>
                <c:pt idx="4">
                  <c:v>765.15</c:v>
                </c:pt>
              </c:numCache>
            </c:numRef>
          </c:val>
        </c:ser>
        <c:dLbls>
          <c:showLegendKey val="0"/>
          <c:showVal val="0"/>
          <c:showCatName val="0"/>
          <c:showSerName val="0"/>
          <c:showPercent val="0"/>
          <c:showBubbleSize val="0"/>
        </c:dLbls>
        <c:gapWidth val="150"/>
        <c:axId val="179121536"/>
        <c:axId val="17912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1273.52</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179121536"/>
        <c:axId val="179127808"/>
      </c:lineChart>
      <c:dateAx>
        <c:axId val="179121536"/>
        <c:scaling>
          <c:orientation val="minMax"/>
        </c:scaling>
        <c:delete val="1"/>
        <c:axPos val="b"/>
        <c:numFmt formatCode="ge" sourceLinked="1"/>
        <c:majorTickMark val="none"/>
        <c:minorTickMark val="none"/>
        <c:tickLblPos val="none"/>
        <c:crossAx val="179127808"/>
        <c:crosses val="autoZero"/>
        <c:auto val="1"/>
        <c:lblOffset val="100"/>
        <c:baseTimeUnit val="years"/>
      </c:dateAx>
      <c:valAx>
        <c:axId val="17912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2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48.94</c:v>
                </c:pt>
                <c:pt idx="1">
                  <c:v>48.71</c:v>
                </c:pt>
                <c:pt idx="2">
                  <c:v>48.3</c:v>
                </c:pt>
                <c:pt idx="3">
                  <c:v>49.2</c:v>
                </c:pt>
                <c:pt idx="4">
                  <c:v>48.31</c:v>
                </c:pt>
              </c:numCache>
            </c:numRef>
          </c:val>
        </c:ser>
        <c:dLbls>
          <c:showLegendKey val="0"/>
          <c:showVal val="0"/>
          <c:showCatName val="0"/>
          <c:showSerName val="0"/>
          <c:showPercent val="0"/>
          <c:showBubbleSize val="0"/>
        </c:dLbls>
        <c:gapWidth val="150"/>
        <c:axId val="179153920"/>
        <c:axId val="17915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67.849999999999994</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179153920"/>
        <c:axId val="179156096"/>
      </c:lineChart>
      <c:dateAx>
        <c:axId val="179153920"/>
        <c:scaling>
          <c:orientation val="minMax"/>
        </c:scaling>
        <c:delete val="1"/>
        <c:axPos val="b"/>
        <c:numFmt formatCode="ge" sourceLinked="1"/>
        <c:majorTickMark val="none"/>
        <c:minorTickMark val="none"/>
        <c:tickLblPos val="none"/>
        <c:crossAx val="179156096"/>
        <c:crosses val="autoZero"/>
        <c:auto val="1"/>
        <c:lblOffset val="100"/>
        <c:baseTimeUnit val="years"/>
      </c:dateAx>
      <c:valAx>
        <c:axId val="1791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5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329.71</c:v>
                </c:pt>
                <c:pt idx="1">
                  <c:v>336.53</c:v>
                </c:pt>
                <c:pt idx="2">
                  <c:v>343.14</c:v>
                </c:pt>
                <c:pt idx="3">
                  <c:v>339.53</c:v>
                </c:pt>
                <c:pt idx="4">
                  <c:v>354.21</c:v>
                </c:pt>
              </c:numCache>
            </c:numRef>
          </c:val>
        </c:ser>
        <c:dLbls>
          <c:showLegendKey val="0"/>
          <c:showVal val="0"/>
          <c:showCatName val="0"/>
          <c:showSerName val="0"/>
          <c:showPercent val="0"/>
          <c:showBubbleSize val="0"/>
        </c:dLbls>
        <c:gapWidth val="150"/>
        <c:axId val="179317376"/>
        <c:axId val="179340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224.94</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179317376"/>
        <c:axId val="179340032"/>
      </c:lineChart>
      <c:dateAx>
        <c:axId val="179317376"/>
        <c:scaling>
          <c:orientation val="minMax"/>
        </c:scaling>
        <c:delete val="1"/>
        <c:axPos val="b"/>
        <c:numFmt formatCode="ge" sourceLinked="1"/>
        <c:majorTickMark val="none"/>
        <c:minorTickMark val="none"/>
        <c:tickLblPos val="none"/>
        <c:crossAx val="179340032"/>
        <c:crosses val="autoZero"/>
        <c:auto val="1"/>
        <c:lblOffset val="100"/>
        <c:baseTimeUnit val="years"/>
      </c:dateAx>
      <c:valAx>
        <c:axId val="179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17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31.3</c:v>
                </c:pt>
                <c:pt idx="1">
                  <c:v>32.659999999999997</c:v>
                </c:pt>
                <c:pt idx="2">
                  <c:v>32.67</c:v>
                </c:pt>
                <c:pt idx="3">
                  <c:v>33.69</c:v>
                </c:pt>
                <c:pt idx="4">
                  <c:v>32.14</c:v>
                </c:pt>
              </c:numCache>
            </c:numRef>
          </c:val>
        </c:ser>
        <c:dLbls>
          <c:showLegendKey val="0"/>
          <c:showVal val="0"/>
          <c:showCatName val="0"/>
          <c:showSerName val="0"/>
          <c:showPercent val="0"/>
          <c:showBubbleSize val="0"/>
        </c:dLbls>
        <c:gapWidth val="150"/>
        <c:axId val="179357952"/>
        <c:axId val="17942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55.41</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179357952"/>
        <c:axId val="179425664"/>
      </c:lineChart>
      <c:dateAx>
        <c:axId val="179357952"/>
        <c:scaling>
          <c:orientation val="minMax"/>
        </c:scaling>
        <c:delete val="1"/>
        <c:axPos val="b"/>
        <c:numFmt formatCode="ge" sourceLinked="1"/>
        <c:majorTickMark val="none"/>
        <c:minorTickMark val="none"/>
        <c:tickLblPos val="none"/>
        <c:crossAx val="179425664"/>
        <c:crosses val="autoZero"/>
        <c:auto val="1"/>
        <c:lblOffset val="100"/>
        <c:baseTimeUnit val="years"/>
      </c:dateAx>
      <c:valAx>
        <c:axId val="17942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3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65.010000000000005</c:v>
                </c:pt>
                <c:pt idx="1">
                  <c:v>68.16</c:v>
                </c:pt>
                <c:pt idx="2">
                  <c:v>68.83</c:v>
                </c:pt>
                <c:pt idx="3">
                  <c:v>69.430000000000007</c:v>
                </c:pt>
                <c:pt idx="4">
                  <c:v>69.83</c:v>
                </c:pt>
              </c:numCache>
            </c:numRef>
          </c:val>
        </c:ser>
        <c:dLbls>
          <c:showLegendKey val="0"/>
          <c:showVal val="0"/>
          <c:showCatName val="0"/>
          <c:showSerName val="0"/>
          <c:showPercent val="0"/>
          <c:showBubbleSize val="0"/>
        </c:dLbls>
        <c:gapWidth val="150"/>
        <c:axId val="179488640"/>
        <c:axId val="17952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84.12</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179488640"/>
        <c:axId val="179527680"/>
      </c:lineChart>
      <c:dateAx>
        <c:axId val="179488640"/>
        <c:scaling>
          <c:orientation val="minMax"/>
        </c:scaling>
        <c:delete val="1"/>
        <c:axPos val="b"/>
        <c:numFmt formatCode="ge" sourceLinked="1"/>
        <c:majorTickMark val="none"/>
        <c:minorTickMark val="none"/>
        <c:tickLblPos val="none"/>
        <c:crossAx val="179527680"/>
        <c:crosses val="autoZero"/>
        <c:auto val="1"/>
        <c:lblOffset val="100"/>
        <c:baseTimeUnit val="years"/>
      </c:dateAx>
      <c:valAx>
        <c:axId val="17952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48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16" sqref="BL16:BZ44"/>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81" t="str">
        <f>データ!H6</f>
        <v>和歌山県　白浜町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x14ac:dyDescent="0.15">
      <c r="A8" s="2"/>
      <c r="B8" s="78" t="str">
        <f>データ!I6</f>
        <v>法非適用</v>
      </c>
      <c r="C8" s="78"/>
      <c r="D8" s="78"/>
      <c r="E8" s="78"/>
      <c r="F8" s="78"/>
      <c r="G8" s="78"/>
      <c r="H8" s="78"/>
      <c r="I8" s="78" t="str">
        <f>データ!J6</f>
        <v>下水道事業</v>
      </c>
      <c r="J8" s="78"/>
      <c r="K8" s="78"/>
      <c r="L8" s="78"/>
      <c r="M8" s="78"/>
      <c r="N8" s="78"/>
      <c r="O8" s="78"/>
      <c r="P8" s="78" t="str">
        <f>データ!K6</f>
        <v>公共下水道</v>
      </c>
      <c r="Q8" s="78"/>
      <c r="R8" s="78"/>
      <c r="S8" s="78"/>
      <c r="T8" s="78"/>
      <c r="U8" s="78"/>
      <c r="V8" s="78"/>
      <c r="W8" s="78" t="str">
        <f>データ!L6</f>
        <v>Cd2</v>
      </c>
      <c r="X8" s="78"/>
      <c r="Y8" s="78"/>
      <c r="Z8" s="78"/>
      <c r="AA8" s="78"/>
      <c r="AB8" s="78"/>
      <c r="AC8" s="78"/>
      <c r="AD8" s="79" t="s">
        <v>122</v>
      </c>
      <c r="AE8" s="79"/>
      <c r="AF8" s="79"/>
      <c r="AG8" s="79"/>
      <c r="AH8" s="79"/>
      <c r="AI8" s="79"/>
      <c r="AJ8" s="79"/>
      <c r="AK8" s="4"/>
      <c r="AL8" s="73">
        <f>データ!S6</f>
        <v>22018</v>
      </c>
      <c r="AM8" s="73"/>
      <c r="AN8" s="73"/>
      <c r="AO8" s="73"/>
      <c r="AP8" s="73"/>
      <c r="AQ8" s="73"/>
      <c r="AR8" s="73"/>
      <c r="AS8" s="73"/>
      <c r="AT8" s="72">
        <f>データ!T6</f>
        <v>200.98</v>
      </c>
      <c r="AU8" s="72"/>
      <c r="AV8" s="72"/>
      <c r="AW8" s="72"/>
      <c r="AX8" s="72"/>
      <c r="AY8" s="72"/>
      <c r="AZ8" s="72"/>
      <c r="BA8" s="72"/>
      <c r="BB8" s="72">
        <f>データ!U6</f>
        <v>109.55</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x14ac:dyDescent="0.15">
      <c r="A10" s="2"/>
      <c r="B10" s="72" t="str">
        <f>データ!N6</f>
        <v>-</v>
      </c>
      <c r="C10" s="72"/>
      <c r="D10" s="72"/>
      <c r="E10" s="72"/>
      <c r="F10" s="72"/>
      <c r="G10" s="72"/>
      <c r="H10" s="72"/>
      <c r="I10" s="72" t="str">
        <f>データ!O6</f>
        <v>該当数値なし</v>
      </c>
      <c r="J10" s="72"/>
      <c r="K10" s="72"/>
      <c r="L10" s="72"/>
      <c r="M10" s="72"/>
      <c r="N10" s="72"/>
      <c r="O10" s="72"/>
      <c r="P10" s="72">
        <f>データ!P6</f>
        <v>15.02</v>
      </c>
      <c r="Q10" s="72"/>
      <c r="R10" s="72"/>
      <c r="S10" s="72"/>
      <c r="T10" s="72"/>
      <c r="U10" s="72"/>
      <c r="V10" s="72"/>
      <c r="W10" s="72">
        <f>データ!Q6</f>
        <v>86.09</v>
      </c>
      <c r="X10" s="72"/>
      <c r="Y10" s="72"/>
      <c r="Z10" s="72"/>
      <c r="AA10" s="72"/>
      <c r="AB10" s="72"/>
      <c r="AC10" s="72"/>
      <c r="AD10" s="73">
        <f>データ!R6</f>
        <v>2700</v>
      </c>
      <c r="AE10" s="73"/>
      <c r="AF10" s="73"/>
      <c r="AG10" s="73"/>
      <c r="AH10" s="73"/>
      <c r="AI10" s="73"/>
      <c r="AJ10" s="73"/>
      <c r="AK10" s="2"/>
      <c r="AL10" s="73">
        <f>データ!V6</f>
        <v>3295</v>
      </c>
      <c r="AM10" s="73"/>
      <c r="AN10" s="73"/>
      <c r="AO10" s="73"/>
      <c r="AP10" s="73"/>
      <c r="AQ10" s="73"/>
      <c r="AR10" s="73"/>
      <c r="AS10" s="73"/>
      <c r="AT10" s="72">
        <f>データ!W6</f>
        <v>1.49</v>
      </c>
      <c r="AU10" s="72"/>
      <c r="AV10" s="72"/>
      <c r="AW10" s="72"/>
      <c r="AX10" s="72"/>
      <c r="AY10" s="72"/>
      <c r="AZ10" s="72"/>
      <c r="BA10" s="72"/>
      <c r="BB10" s="72">
        <f>データ!X6</f>
        <v>2211.41</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3" t="s">
        <v>124</v>
      </c>
      <c r="BM16" s="64"/>
      <c r="BN16" s="64"/>
      <c r="BO16" s="64"/>
      <c r="BP16" s="64"/>
      <c r="BQ16" s="64"/>
      <c r="BR16" s="64"/>
      <c r="BS16" s="64"/>
      <c r="BT16" s="64"/>
      <c r="BU16" s="64"/>
      <c r="BV16" s="64"/>
      <c r="BW16" s="64"/>
      <c r="BX16" s="64"/>
      <c r="BY16" s="64"/>
      <c r="BZ16" s="65"/>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3"/>
      <c r="BM17" s="64"/>
      <c r="BN17" s="64"/>
      <c r="BO17" s="64"/>
      <c r="BP17" s="64"/>
      <c r="BQ17" s="64"/>
      <c r="BR17" s="64"/>
      <c r="BS17" s="64"/>
      <c r="BT17" s="64"/>
      <c r="BU17" s="64"/>
      <c r="BV17" s="64"/>
      <c r="BW17" s="64"/>
      <c r="BX17" s="64"/>
      <c r="BY17" s="64"/>
      <c r="BZ17" s="65"/>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3"/>
      <c r="BM18" s="64"/>
      <c r="BN18" s="64"/>
      <c r="BO18" s="64"/>
      <c r="BP18" s="64"/>
      <c r="BQ18" s="64"/>
      <c r="BR18" s="64"/>
      <c r="BS18" s="64"/>
      <c r="BT18" s="64"/>
      <c r="BU18" s="64"/>
      <c r="BV18" s="64"/>
      <c r="BW18" s="64"/>
      <c r="BX18" s="64"/>
      <c r="BY18" s="64"/>
      <c r="BZ18" s="65"/>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3"/>
      <c r="BM19" s="64"/>
      <c r="BN19" s="64"/>
      <c r="BO19" s="64"/>
      <c r="BP19" s="64"/>
      <c r="BQ19" s="64"/>
      <c r="BR19" s="64"/>
      <c r="BS19" s="64"/>
      <c r="BT19" s="64"/>
      <c r="BU19" s="64"/>
      <c r="BV19" s="64"/>
      <c r="BW19" s="64"/>
      <c r="BX19" s="64"/>
      <c r="BY19" s="64"/>
      <c r="BZ19" s="65"/>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3"/>
      <c r="BM20" s="64"/>
      <c r="BN20" s="64"/>
      <c r="BO20" s="64"/>
      <c r="BP20" s="64"/>
      <c r="BQ20" s="64"/>
      <c r="BR20" s="64"/>
      <c r="BS20" s="64"/>
      <c r="BT20" s="64"/>
      <c r="BU20" s="64"/>
      <c r="BV20" s="64"/>
      <c r="BW20" s="64"/>
      <c r="BX20" s="64"/>
      <c r="BY20" s="64"/>
      <c r="BZ20" s="65"/>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3"/>
      <c r="BM21" s="64"/>
      <c r="BN21" s="64"/>
      <c r="BO21" s="64"/>
      <c r="BP21" s="64"/>
      <c r="BQ21" s="64"/>
      <c r="BR21" s="64"/>
      <c r="BS21" s="64"/>
      <c r="BT21" s="64"/>
      <c r="BU21" s="64"/>
      <c r="BV21" s="64"/>
      <c r="BW21" s="64"/>
      <c r="BX21" s="64"/>
      <c r="BY21" s="64"/>
      <c r="BZ21" s="65"/>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3"/>
      <c r="BM22" s="64"/>
      <c r="BN22" s="64"/>
      <c r="BO22" s="64"/>
      <c r="BP22" s="64"/>
      <c r="BQ22" s="64"/>
      <c r="BR22" s="64"/>
      <c r="BS22" s="64"/>
      <c r="BT22" s="64"/>
      <c r="BU22" s="64"/>
      <c r="BV22" s="64"/>
      <c r="BW22" s="64"/>
      <c r="BX22" s="64"/>
      <c r="BY22" s="64"/>
      <c r="BZ22" s="65"/>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3"/>
      <c r="BM23" s="64"/>
      <c r="BN23" s="64"/>
      <c r="BO23" s="64"/>
      <c r="BP23" s="64"/>
      <c r="BQ23" s="64"/>
      <c r="BR23" s="64"/>
      <c r="BS23" s="64"/>
      <c r="BT23" s="64"/>
      <c r="BU23" s="64"/>
      <c r="BV23" s="64"/>
      <c r="BW23" s="64"/>
      <c r="BX23" s="64"/>
      <c r="BY23" s="64"/>
      <c r="BZ23" s="65"/>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3"/>
      <c r="BM24" s="64"/>
      <c r="BN24" s="64"/>
      <c r="BO24" s="64"/>
      <c r="BP24" s="64"/>
      <c r="BQ24" s="64"/>
      <c r="BR24" s="64"/>
      <c r="BS24" s="64"/>
      <c r="BT24" s="64"/>
      <c r="BU24" s="64"/>
      <c r="BV24" s="64"/>
      <c r="BW24" s="64"/>
      <c r="BX24" s="64"/>
      <c r="BY24" s="64"/>
      <c r="BZ24" s="65"/>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3"/>
      <c r="BM25" s="64"/>
      <c r="BN25" s="64"/>
      <c r="BO25" s="64"/>
      <c r="BP25" s="64"/>
      <c r="BQ25" s="64"/>
      <c r="BR25" s="64"/>
      <c r="BS25" s="64"/>
      <c r="BT25" s="64"/>
      <c r="BU25" s="64"/>
      <c r="BV25" s="64"/>
      <c r="BW25" s="64"/>
      <c r="BX25" s="64"/>
      <c r="BY25" s="64"/>
      <c r="BZ25" s="65"/>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3"/>
      <c r="BM26" s="64"/>
      <c r="BN26" s="64"/>
      <c r="BO26" s="64"/>
      <c r="BP26" s="64"/>
      <c r="BQ26" s="64"/>
      <c r="BR26" s="64"/>
      <c r="BS26" s="64"/>
      <c r="BT26" s="64"/>
      <c r="BU26" s="64"/>
      <c r="BV26" s="64"/>
      <c r="BW26" s="64"/>
      <c r="BX26" s="64"/>
      <c r="BY26" s="64"/>
      <c r="BZ26" s="65"/>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3"/>
      <c r="BM27" s="64"/>
      <c r="BN27" s="64"/>
      <c r="BO27" s="64"/>
      <c r="BP27" s="64"/>
      <c r="BQ27" s="64"/>
      <c r="BR27" s="64"/>
      <c r="BS27" s="64"/>
      <c r="BT27" s="64"/>
      <c r="BU27" s="64"/>
      <c r="BV27" s="64"/>
      <c r="BW27" s="64"/>
      <c r="BX27" s="64"/>
      <c r="BY27" s="64"/>
      <c r="BZ27" s="65"/>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3"/>
      <c r="BM28" s="64"/>
      <c r="BN28" s="64"/>
      <c r="BO28" s="64"/>
      <c r="BP28" s="64"/>
      <c r="BQ28" s="64"/>
      <c r="BR28" s="64"/>
      <c r="BS28" s="64"/>
      <c r="BT28" s="64"/>
      <c r="BU28" s="64"/>
      <c r="BV28" s="64"/>
      <c r="BW28" s="64"/>
      <c r="BX28" s="64"/>
      <c r="BY28" s="64"/>
      <c r="BZ28" s="65"/>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3"/>
      <c r="BM29" s="64"/>
      <c r="BN29" s="64"/>
      <c r="BO29" s="64"/>
      <c r="BP29" s="64"/>
      <c r="BQ29" s="64"/>
      <c r="BR29" s="64"/>
      <c r="BS29" s="64"/>
      <c r="BT29" s="64"/>
      <c r="BU29" s="64"/>
      <c r="BV29" s="64"/>
      <c r="BW29" s="64"/>
      <c r="BX29" s="64"/>
      <c r="BY29" s="64"/>
      <c r="BZ29" s="65"/>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3"/>
      <c r="BM30" s="64"/>
      <c r="BN30" s="64"/>
      <c r="BO30" s="64"/>
      <c r="BP30" s="64"/>
      <c r="BQ30" s="64"/>
      <c r="BR30" s="64"/>
      <c r="BS30" s="64"/>
      <c r="BT30" s="64"/>
      <c r="BU30" s="64"/>
      <c r="BV30" s="64"/>
      <c r="BW30" s="64"/>
      <c r="BX30" s="64"/>
      <c r="BY30" s="64"/>
      <c r="BZ30" s="65"/>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3"/>
      <c r="BM31" s="64"/>
      <c r="BN31" s="64"/>
      <c r="BO31" s="64"/>
      <c r="BP31" s="64"/>
      <c r="BQ31" s="64"/>
      <c r="BR31" s="64"/>
      <c r="BS31" s="64"/>
      <c r="BT31" s="64"/>
      <c r="BU31" s="64"/>
      <c r="BV31" s="64"/>
      <c r="BW31" s="64"/>
      <c r="BX31" s="64"/>
      <c r="BY31" s="64"/>
      <c r="BZ31" s="65"/>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3"/>
      <c r="BM32" s="64"/>
      <c r="BN32" s="64"/>
      <c r="BO32" s="64"/>
      <c r="BP32" s="64"/>
      <c r="BQ32" s="64"/>
      <c r="BR32" s="64"/>
      <c r="BS32" s="64"/>
      <c r="BT32" s="64"/>
      <c r="BU32" s="64"/>
      <c r="BV32" s="64"/>
      <c r="BW32" s="64"/>
      <c r="BX32" s="64"/>
      <c r="BY32" s="64"/>
      <c r="BZ32" s="65"/>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3"/>
      <c r="BM33" s="64"/>
      <c r="BN33" s="64"/>
      <c r="BO33" s="64"/>
      <c r="BP33" s="64"/>
      <c r="BQ33" s="64"/>
      <c r="BR33" s="64"/>
      <c r="BS33" s="64"/>
      <c r="BT33" s="64"/>
      <c r="BU33" s="64"/>
      <c r="BV33" s="64"/>
      <c r="BW33" s="64"/>
      <c r="BX33" s="64"/>
      <c r="BY33" s="64"/>
      <c r="BZ33" s="65"/>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63"/>
      <c r="BM34" s="64"/>
      <c r="BN34" s="64"/>
      <c r="BO34" s="64"/>
      <c r="BP34" s="64"/>
      <c r="BQ34" s="64"/>
      <c r="BR34" s="64"/>
      <c r="BS34" s="64"/>
      <c r="BT34" s="64"/>
      <c r="BU34" s="64"/>
      <c r="BV34" s="64"/>
      <c r="BW34" s="64"/>
      <c r="BX34" s="64"/>
      <c r="BY34" s="64"/>
      <c r="BZ34" s="65"/>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63"/>
      <c r="BM35" s="64"/>
      <c r="BN35" s="64"/>
      <c r="BO35" s="64"/>
      <c r="BP35" s="64"/>
      <c r="BQ35" s="64"/>
      <c r="BR35" s="64"/>
      <c r="BS35" s="64"/>
      <c r="BT35" s="64"/>
      <c r="BU35" s="64"/>
      <c r="BV35" s="64"/>
      <c r="BW35" s="64"/>
      <c r="BX35" s="64"/>
      <c r="BY35" s="64"/>
      <c r="BZ35" s="65"/>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3"/>
      <c r="BM36" s="64"/>
      <c r="BN36" s="64"/>
      <c r="BO36" s="64"/>
      <c r="BP36" s="64"/>
      <c r="BQ36" s="64"/>
      <c r="BR36" s="64"/>
      <c r="BS36" s="64"/>
      <c r="BT36" s="64"/>
      <c r="BU36" s="64"/>
      <c r="BV36" s="64"/>
      <c r="BW36" s="64"/>
      <c r="BX36" s="64"/>
      <c r="BY36" s="64"/>
      <c r="BZ36" s="65"/>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3"/>
      <c r="BM37" s="64"/>
      <c r="BN37" s="64"/>
      <c r="BO37" s="64"/>
      <c r="BP37" s="64"/>
      <c r="BQ37" s="64"/>
      <c r="BR37" s="64"/>
      <c r="BS37" s="64"/>
      <c r="BT37" s="64"/>
      <c r="BU37" s="64"/>
      <c r="BV37" s="64"/>
      <c r="BW37" s="64"/>
      <c r="BX37" s="64"/>
      <c r="BY37" s="64"/>
      <c r="BZ37" s="65"/>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3"/>
      <c r="BM38" s="64"/>
      <c r="BN38" s="64"/>
      <c r="BO38" s="64"/>
      <c r="BP38" s="64"/>
      <c r="BQ38" s="64"/>
      <c r="BR38" s="64"/>
      <c r="BS38" s="64"/>
      <c r="BT38" s="64"/>
      <c r="BU38" s="64"/>
      <c r="BV38" s="64"/>
      <c r="BW38" s="64"/>
      <c r="BX38" s="64"/>
      <c r="BY38" s="64"/>
      <c r="BZ38" s="65"/>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3"/>
      <c r="BM39" s="64"/>
      <c r="BN39" s="64"/>
      <c r="BO39" s="64"/>
      <c r="BP39" s="64"/>
      <c r="BQ39" s="64"/>
      <c r="BR39" s="64"/>
      <c r="BS39" s="64"/>
      <c r="BT39" s="64"/>
      <c r="BU39" s="64"/>
      <c r="BV39" s="64"/>
      <c r="BW39" s="64"/>
      <c r="BX39" s="64"/>
      <c r="BY39" s="64"/>
      <c r="BZ39" s="65"/>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3"/>
      <c r="BM40" s="64"/>
      <c r="BN40" s="64"/>
      <c r="BO40" s="64"/>
      <c r="BP40" s="64"/>
      <c r="BQ40" s="64"/>
      <c r="BR40" s="64"/>
      <c r="BS40" s="64"/>
      <c r="BT40" s="64"/>
      <c r="BU40" s="64"/>
      <c r="BV40" s="64"/>
      <c r="BW40" s="64"/>
      <c r="BX40" s="64"/>
      <c r="BY40" s="64"/>
      <c r="BZ40" s="65"/>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3"/>
      <c r="BM41" s="64"/>
      <c r="BN41" s="64"/>
      <c r="BO41" s="64"/>
      <c r="BP41" s="64"/>
      <c r="BQ41" s="64"/>
      <c r="BR41" s="64"/>
      <c r="BS41" s="64"/>
      <c r="BT41" s="64"/>
      <c r="BU41" s="64"/>
      <c r="BV41" s="64"/>
      <c r="BW41" s="64"/>
      <c r="BX41" s="64"/>
      <c r="BY41" s="64"/>
      <c r="BZ41" s="65"/>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3"/>
      <c r="BM42" s="64"/>
      <c r="BN42" s="64"/>
      <c r="BO42" s="64"/>
      <c r="BP42" s="64"/>
      <c r="BQ42" s="64"/>
      <c r="BR42" s="64"/>
      <c r="BS42" s="64"/>
      <c r="BT42" s="64"/>
      <c r="BU42" s="64"/>
      <c r="BV42" s="64"/>
      <c r="BW42" s="64"/>
      <c r="BX42" s="64"/>
      <c r="BY42" s="64"/>
      <c r="BZ42" s="65"/>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3"/>
      <c r="BM43" s="64"/>
      <c r="BN43" s="64"/>
      <c r="BO43" s="64"/>
      <c r="BP43" s="64"/>
      <c r="BQ43" s="64"/>
      <c r="BR43" s="64"/>
      <c r="BS43" s="64"/>
      <c r="BT43" s="64"/>
      <c r="BU43" s="64"/>
      <c r="BV43" s="64"/>
      <c r="BW43" s="64"/>
      <c r="BX43" s="64"/>
      <c r="BY43" s="64"/>
      <c r="BZ43" s="65"/>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66"/>
      <c r="BM44" s="67"/>
      <c r="BN44" s="67"/>
      <c r="BO44" s="67"/>
      <c r="BP44" s="67"/>
      <c r="BQ44" s="67"/>
      <c r="BR44" s="67"/>
      <c r="BS44" s="67"/>
      <c r="BT44" s="67"/>
      <c r="BU44" s="67"/>
      <c r="BV44" s="67"/>
      <c r="BW44" s="67"/>
      <c r="BX44" s="67"/>
      <c r="BY44" s="67"/>
      <c r="BZ44" s="68"/>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123</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304018</v>
      </c>
      <c r="D6" s="33">
        <f t="shared" si="3"/>
        <v>47</v>
      </c>
      <c r="E6" s="33">
        <f t="shared" si="3"/>
        <v>17</v>
      </c>
      <c r="F6" s="33">
        <f t="shared" si="3"/>
        <v>1</v>
      </c>
      <c r="G6" s="33">
        <f t="shared" si="3"/>
        <v>0</v>
      </c>
      <c r="H6" s="33" t="str">
        <f t="shared" si="3"/>
        <v>和歌山県　白浜町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15.02</v>
      </c>
      <c r="Q6" s="34">
        <f t="shared" si="3"/>
        <v>86.09</v>
      </c>
      <c r="R6" s="34">
        <f t="shared" si="3"/>
        <v>2700</v>
      </c>
      <c r="S6" s="34">
        <f t="shared" si="3"/>
        <v>22018</v>
      </c>
      <c r="T6" s="34">
        <f t="shared" si="3"/>
        <v>200.98</v>
      </c>
      <c r="U6" s="34">
        <f t="shared" si="3"/>
        <v>109.55</v>
      </c>
      <c r="V6" s="34">
        <f t="shared" si="3"/>
        <v>3295</v>
      </c>
      <c r="W6" s="34">
        <f t="shared" si="3"/>
        <v>1.49</v>
      </c>
      <c r="X6" s="34">
        <f t="shared" si="3"/>
        <v>2211.41</v>
      </c>
      <c r="Y6" s="35">
        <f>IF(Y7="",NA(),Y7)</f>
        <v>60.33</v>
      </c>
      <c r="Z6" s="35">
        <f t="shared" ref="Z6:AH6" si="4">IF(Z7="",NA(),Z7)</f>
        <v>73.77</v>
      </c>
      <c r="AA6" s="35">
        <f t="shared" si="4"/>
        <v>72.099999999999994</v>
      </c>
      <c r="AB6" s="35">
        <f t="shared" si="4"/>
        <v>76.78</v>
      </c>
      <c r="AC6" s="35">
        <f t="shared" si="4"/>
        <v>83.98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1017.32</v>
      </c>
      <c r="BG6" s="35">
        <f t="shared" ref="BG6:BO6" si="7">IF(BG7="",NA(),BG7)</f>
        <v>1318.54</v>
      </c>
      <c r="BH6" s="35">
        <f t="shared" si="7"/>
        <v>1207.6199999999999</v>
      </c>
      <c r="BI6" s="35">
        <f t="shared" si="7"/>
        <v>930.12</v>
      </c>
      <c r="BJ6" s="35">
        <f t="shared" si="7"/>
        <v>765.15</v>
      </c>
      <c r="BK6" s="35">
        <f t="shared" si="7"/>
        <v>1273.52</v>
      </c>
      <c r="BL6" s="35">
        <f t="shared" si="7"/>
        <v>1306.92</v>
      </c>
      <c r="BM6" s="35">
        <f t="shared" si="7"/>
        <v>1203.71</v>
      </c>
      <c r="BN6" s="35">
        <f t="shared" si="7"/>
        <v>1162.3599999999999</v>
      </c>
      <c r="BO6" s="35">
        <f t="shared" si="7"/>
        <v>1047.6500000000001</v>
      </c>
      <c r="BP6" s="34" t="str">
        <f>IF(BP7="","",IF(BP7="-","【-】","【"&amp;SUBSTITUTE(TEXT(BP7,"#,##0.00"),"-","△")&amp;"】"))</f>
        <v>【728.30】</v>
      </c>
      <c r="BQ6" s="35">
        <f>IF(BQ7="",NA(),BQ7)</f>
        <v>48.94</v>
      </c>
      <c r="BR6" s="35">
        <f t="shared" ref="BR6:BZ6" si="8">IF(BR7="",NA(),BR7)</f>
        <v>48.71</v>
      </c>
      <c r="BS6" s="35">
        <f t="shared" si="8"/>
        <v>48.3</v>
      </c>
      <c r="BT6" s="35">
        <f t="shared" si="8"/>
        <v>49.2</v>
      </c>
      <c r="BU6" s="35">
        <f t="shared" si="8"/>
        <v>48.31</v>
      </c>
      <c r="BV6" s="35">
        <f t="shared" si="8"/>
        <v>67.849999999999994</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329.71</v>
      </c>
      <c r="CC6" s="35">
        <f t="shared" ref="CC6:CK6" si="9">IF(CC7="",NA(),CC7)</f>
        <v>336.53</v>
      </c>
      <c r="CD6" s="35">
        <f t="shared" si="9"/>
        <v>343.14</v>
      </c>
      <c r="CE6" s="35">
        <f t="shared" si="9"/>
        <v>339.53</v>
      </c>
      <c r="CF6" s="35">
        <f t="shared" si="9"/>
        <v>354.21</v>
      </c>
      <c r="CG6" s="35">
        <f t="shared" si="9"/>
        <v>224.94</v>
      </c>
      <c r="CH6" s="35">
        <f t="shared" si="9"/>
        <v>247.43</v>
      </c>
      <c r="CI6" s="35">
        <f t="shared" si="9"/>
        <v>248.89</v>
      </c>
      <c r="CJ6" s="35">
        <f t="shared" si="9"/>
        <v>250.84</v>
      </c>
      <c r="CK6" s="35">
        <f t="shared" si="9"/>
        <v>235.61</v>
      </c>
      <c r="CL6" s="34" t="str">
        <f>IF(CL7="","",IF(CL7="-","【-】","【"&amp;SUBSTITUTE(TEXT(CL7,"#,##0.00"),"-","△")&amp;"】"))</f>
        <v>【137.82】</v>
      </c>
      <c r="CM6" s="35">
        <f>IF(CM7="",NA(),CM7)</f>
        <v>31.3</v>
      </c>
      <c r="CN6" s="35">
        <f t="shared" ref="CN6:CV6" si="10">IF(CN7="",NA(),CN7)</f>
        <v>32.659999999999997</v>
      </c>
      <c r="CO6" s="35">
        <f t="shared" si="10"/>
        <v>32.67</v>
      </c>
      <c r="CP6" s="35">
        <f t="shared" si="10"/>
        <v>33.69</v>
      </c>
      <c r="CQ6" s="35">
        <f t="shared" si="10"/>
        <v>32.14</v>
      </c>
      <c r="CR6" s="35">
        <f t="shared" si="10"/>
        <v>55.41</v>
      </c>
      <c r="CS6" s="35">
        <f t="shared" si="10"/>
        <v>50.32</v>
      </c>
      <c r="CT6" s="35">
        <f t="shared" si="10"/>
        <v>49.89</v>
      </c>
      <c r="CU6" s="35">
        <f t="shared" si="10"/>
        <v>49.39</v>
      </c>
      <c r="CV6" s="35">
        <f t="shared" si="10"/>
        <v>49.25</v>
      </c>
      <c r="CW6" s="34" t="str">
        <f>IF(CW7="","",IF(CW7="-","【-】","【"&amp;SUBSTITUTE(TEXT(CW7,"#,##0.00"),"-","△")&amp;"】"))</f>
        <v>【60.09】</v>
      </c>
      <c r="CX6" s="35">
        <f>IF(CX7="",NA(),CX7)</f>
        <v>65.010000000000005</v>
      </c>
      <c r="CY6" s="35">
        <f t="shared" ref="CY6:DG6" si="11">IF(CY7="",NA(),CY7)</f>
        <v>68.16</v>
      </c>
      <c r="CZ6" s="35">
        <f t="shared" si="11"/>
        <v>68.83</v>
      </c>
      <c r="DA6" s="35">
        <f t="shared" si="11"/>
        <v>69.430000000000007</v>
      </c>
      <c r="DB6" s="35">
        <f t="shared" si="11"/>
        <v>69.83</v>
      </c>
      <c r="DC6" s="35">
        <f t="shared" si="11"/>
        <v>84.12</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v>
      </c>
      <c r="EK6" s="35">
        <f t="shared" si="14"/>
        <v>0.14000000000000001</v>
      </c>
      <c r="EL6" s="35">
        <f t="shared" si="14"/>
        <v>0.03</v>
      </c>
      <c r="EM6" s="35">
        <f t="shared" si="14"/>
        <v>0.15</v>
      </c>
      <c r="EN6" s="35">
        <f t="shared" si="14"/>
        <v>0.1</v>
      </c>
      <c r="EO6" s="34" t="str">
        <f>IF(EO7="","",IF(EO7="-","【-】","【"&amp;SUBSTITUTE(TEXT(EO7,"#,##0.00"),"-","△")&amp;"】"))</f>
        <v>【0.27】</v>
      </c>
    </row>
    <row r="7" spans="1:145" s="36" customFormat="1" x14ac:dyDescent="0.15">
      <c r="A7" s="28"/>
      <c r="B7" s="37">
        <v>2016</v>
      </c>
      <c r="C7" s="37">
        <v>304018</v>
      </c>
      <c r="D7" s="37">
        <v>47</v>
      </c>
      <c r="E7" s="37">
        <v>17</v>
      </c>
      <c r="F7" s="37">
        <v>1</v>
      </c>
      <c r="G7" s="37">
        <v>0</v>
      </c>
      <c r="H7" s="37" t="s">
        <v>110</v>
      </c>
      <c r="I7" s="37" t="s">
        <v>111</v>
      </c>
      <c r="J7" s="37" t="s">
        <v>112</v>
      </c>
      <c r="K7" s="37" t="s">
        <v>113</v>
      </c>
      <c r="L7" s="37" t="s">
        <v>114</v>
      </c>
      <c r="M7" s="37"/>
      <c r="N7" s="38" t="s">
        <v>115</v>
      </c>
      <c r="O7" s="38" t="s">
        <v>116</v>
      </c>
      <c r="P7" s="38">
        <v>15.02</v>
      </c>
      <c r="Q7" s="38">
        <v>86.09</v>
      </c>
      <c r="R7" s="38">
        <v>2700</v>
      </c>
      <c r="S7" s="38">
        <v>22018</v>
      </c>
      <c r="T7" s="38">
        <v>200.98</v>
      </c>
      <c r="U7" s="38">
        <v>109.55</v>
      </c>
      <c r="V7" s="38">
        <v>3295</v>
      </c>
      <c r="W7" s="38">
        <v>1.49</v>
      </c>
      <c r="X7" s="38">
        <v>2211.41</v>
      </c>
      <c r="Y7" s="38">
        <v>60.33</v>
      </c>
      <c r="Z7" s="38">
        <v>73.77</v>
      </c>
      <c r="AA7" s="38">
        <v>72.099999999999994</v>
      </c>
      <c r="AB7" s="38">
        <v>76.78</v>
      </c>
      <c r="AC7" s="38">
        <v>83.98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1017.32</v>
      </c>
      <c r="BG7" s="38">
        <v>1318.54</v>
      </c>
      <c r="BH7" s="38">
        <v>1207.6199999999999</v>
      </c>
      <c r="BI7" s="38">
        <v>930.12</v>
      </c>
      <c r="BJ7" s="38">
        <v>765.15</v>
      </c>
      <c r="BK7" s="38">
        <v>1273.52</v>
      </c>
      <c r="BL7" s="38">
        <v>1306.92</v>
      </c>
      <c r="BM7" s="38">
        <v>1203.71</v>
      </c>
      <c r="BN7" s="38">
        <v>1162.3599999999999</v>
      </c>
      <c r="BO7" s="38">
        <v>1047.6500000000001</v>
      </c>
      <c r="BP7" s="38">
        <v>728.3</v>
      </c>
      <c r="BQ7" s="38">
        <v>48.94</v>
      </c>
      <c r="BR7" s="38">
        <v>48.71</v>
      </c>
      <c r="BS7" s="38">
        <v>48.3</v>
      </c>
      <c r="BT7" s="38">
        <v>49.2</v>
      </c>
      <c r="BU7" s="38">
        <v>48.31</v>
      </c>
      <c r="BV7" s="38">
        <v>67.849999999999994</v>
      </c>
      <c r="BW7" s="38">
        <v>68.510000000000005</v>
      </c>
      <c r="BX7" s="38">
        <v>69.739999999999995</v>
      </c>
      <c r="BY7" s="38">
        <v>68.209999999999994</v>
      </c>
      <c r="BZ7" s="38">
        <v>74.040000000000006</v>
      </c>
      <c r="CA7" s="38">
        <v>100.04</v>
      </c>
      <c r="CB7" s="38">
        <v>329.71</v>
      </c>
      <c r="CC7" s="38">
        <v>336.53</v>
      </c>
      <c r="CD7" s="38">
        <v>343.14</v>
      </c>
      <c r="CE7" s="38">
        <v>339.53</v>
      </c>
      <c r="CF7" s="38">
        <v>354.21</v>
      </c>
      <c r="CG7" s="38">
        <v>224.94</v>
      </c>
      <c r="CH7" s="38">
        <v>247.43</v>
      </c>
      <c r="CI7" s="38">
        <v>248.89</v>
      </c>
      <c r="CJ7" s="38">
        <v>250.84</v>
      </c>
      <c r="CK7" s="38">
        <v>235.61</v>
      </c>
      <c r="CL7" s="38">
        <v>137.82</v>
      </c>
      <c r="CM7" s="38">
        <v>31.3</v>
      </c>
      <c r="CN7" s="38">
        <v>32.659999999999997</v>
      </c>
      <c r="CO7" s="38">
        <v>32.67</v>
      </c>
      <c r="CP7" s="38">
        <v>33.69</v>
      </c>
      <c r="CQ7" s="38">
        <v>32.14</v>
      </c>
      <c r="CR7" s="38">
        <v>55.41</v>
      </c>
      <c r="CS7" s="38">
        <v>50.32</v>
      </c>
      <c r="CT7" s="38">
        <v>49.89</v>
      </c>
      <c r="CU7" s="38">
        <v>49.39</v>
      </c>
      <c r="CV7" s="38">
        <v>49.25</v>
      </c>
      <c r="CW7" s="38">
        <v>60.09</v>
      </c>
      <c r="CX7" s="38">
        <v>65.010000000000005</v>
      </c>
      <c r="CY7" s="38">
        <v>68.16</v>
      </c>
      <c r="CZ7" s="38">
        <v>68.83</v>
      </c>
      <c r="DA7" s="38">
        <v>69.430000000000007</v>
      </c>
      <c r="DB7" s="38">
        <v>69.83</v>
      </c>
      <c r="DC7" s="38">
        <v>84.12</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v>
      </c>
      <c r="EK7" s="38">
        <v>0.14000000000000001</v>
      </c>
      <c r="EL7" s="38">
        <v>0.03</v>
      </c>
      <c r="EM7" s="38">
        <v>0.15</v>
      </c>
      <c r="EN7" s="38">
        <v>0.1</v>
      </c>
      <c r="EO7" s="38">
        <v>0.27</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H29010</cp:lastModifiedBy>
  <cp:lastPrinted>2018-02-09T05:35:33Z</cp:lastPrinted>
  <dcterms:created xsi:type="dcterms:W3CDTF">2017-12-25T02:11:13Z</dcterms:created>
  <dcterms:modified xsi:type="dcterms:W3CDTF">2018-02-09T05:35:34Z</dcterms:modified>
  <cp:category/>
</cp:coreProperties>
</file>