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73.102.21\生活環境課\経営比較分析表\平成29年度\経営比較分析表\"/>
    </mc:Choice>
  </mc:AlternateContent>
  <workbookProtection workbookPassword="B319" lockStructure="1"/>
  <bookViews>
    <workbookView xWindow="0" yWindow="0" windowWidth="20490" windowHeight="774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B10" i="4"/>
  <c r="AL8" i="4"/>
  <c r="P8" i="4"/>
  <c r="I8" i="4"/>
  <c r="C10" i="5" l="1"/>
  <c r="D10" i="5"/>
  <c r="E10" i="5"/>
  <c r="B10" i="5"/>
</calcChain>
</file>

<file path=xl/sharedStrings.xml><?xml version="1.0" encoding="utf-8"?>
<sst xmlns="http://schemas.openxmlformats.org/spreadsheetml/2006/main" count="251" uniqueCount="125">
  <si>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</si>
  <si>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</si>
  <si>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</si>
  <si>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</si>
  <si>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</si>
  <si>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</si>
  <si>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</si>
  <si>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</si>
  <si>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</si>
  <si>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</si>
  <si>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</si>
  <si>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</si>
  <si>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</si>
  <si>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</si>
  <si>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</si>
  <si>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</si>
  <si>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</si>
  <si>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</si>
  <si>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</si>
  <si>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</si>
  <si>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</si>
  <si>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</si>
  <si>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</si>
  <si>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</si>
  <si>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</si>
  <si>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</si>
  <si>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</si>
  <si>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</si>
  <si>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</si>
  <si>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</si>
  <si>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</si>
  <si>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</si>
  <si>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</si>
  <si>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</si>
  <si>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</si>
  <si>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</si>
  <si>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</si>
  <si>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</si>
  <si>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</si>
  <si>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</si>
  <si>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</si>
  <si>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</si>
  <si>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</si>
  <si>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</si>
  <si>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</si>
  <si>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</si>
  <si>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</si>
  <si>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</si>
  <si>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</si>
  <si>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</si>
  <si>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</si>
  <si>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</si>
  <si>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</si>
  <si>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</si>
  <si>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</si>
  <si>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</si>
  <si>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</si>
  <si>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</si>
  <si>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</si>
  <si>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</si>
  <si>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</si>
  <si>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</si>
  <si>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</si>
  <si>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</si>
  <si>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</si>
  <si>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</si>
  <si>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</si>
  <si>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</si>
  <si>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</si>
  <si>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</si>
  <si>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</si>
  <si>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</si>
  <si>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</si>
  <si>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</si>
  <si>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</si>
  <si>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</si>
  <si>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</si>
  <si>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</si>
  <si>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</si>
  <si>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</si>
  <si>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</si>
  <si>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</si>
  <si>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</si>
  <si>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</si>
  <si>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</si>
  <si>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</si>
  <si>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</si>
  <si>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</si>
  <si>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</si>
  <si>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</si>
  <si>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</si>
  <si>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</si>
  <si>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</si>
  <si>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</si>
  <si>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</si>
  <si>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</si>
  <si>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</si>
  <si>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</si>
  <si>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</si>
  <si>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</si>
  <si>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</si>
  <si>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</si>
  <si>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</si>
  <si>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</si>
  <si>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</si>
  <si>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</si>
  <si>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</si>
  <si>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</si>
  <si>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</si>
  <si>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印南町</t>
  </si>
  <si>
    <t>法非適用</t>
  </si>
  <si>
    <t>下水道事業</t>
  </si>
  <si>
    <t>個別排水処理</t>
  </si>
  <si>
    <t>L3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</si>
  <si>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</si>
  <si>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</si>
  <si>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</si>
  <si>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</si>
  <si>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</si>
  <si>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</si>
  <si>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</si>
  <si>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</si>
  <si>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平成28年度から新たに元金の償還が開始となり
収益的収支比率は100％を切る結果となったが、処理原価が類似団体平均に比べ低く、経費回収率も類似団体と比較すると高い結果を維持している。</t>
    <rPh sb="0" eb="2">
      <t>ヘイセイ</t>
    </rPh>
    <rPh sb="4" eb="6">
      <t>ネンド</t>
    </rPh>
    <rPh sb="8" eb="9">
      <t>アラ</t>
    </rPh>
    <rPh sb="11" eb="13">
      <t>ガンキン</t>
    </rPh>
    <rPh sb="14" eb="16">
      <t>ショウカン</t>
    </rPh>
    <rPh sb="17" eb="19">
      <t>カイシ</t>
    </rPh>
    <rPh sb="23" eb="26">
      <t>シュウエキテキ</t>
    </rPh>
    <rPh sb="26" eb="28">
      <t>シュウシ</t>
    </rPh>
    <rPh sb="28" eb="30">
      <t>ヒリツ</t>
    </rPh>
    <rPh sb="36" eb="37">
      <t>キ</t>
    </rPh>
    <rPh sb="38" eb="40">
      <t>ケッカ</t>
    </rPh>
    <rPh sb="46" eb="48">
      <t>ショリ</t>
    </rPh>
    <rPh sb="48" eb="50">
      <t>ゲンカ</t>
    </rPh>
    <rPh sb="51" eb="53">
      <t>ルイジ</t>
    </rPh>
    <rPh sb="53" eb="55">
      <t>ダンタイ</t>
    </rPh>
    <rPh sb="55" eb="57">
      <t>ヘイキン</t>
    </rPh>
    <rPh sb="58" eb="59">
      <t>クラ</t>
    </rPh>
    <rPh sb="60" eb="61">
      <t>ヒク</t>
    </rPh>
    <rPh sb="63" eb="65">
      <t>ケイヒ</t>
    </rPh>
    <rPh sb="65" eb="67">
      <t>カイシュウ</t>
    </rPh>
    <rPh sb="67" eb="68">
      <t>リツ</t>
    </rPh>
    <rPh sb="69" eb="71">
      <t>ルイジ</t>
    </rPh>
    <rPh sb="71" eb="73">
      <t>ダンタイ</t>
    </rPh>
    <rPh sb="74" eb="76">
      <t>ヒカク</t>
    </rPh>
    <rPh sb="79" eb="80">
      <t>タカ</t>
    </rPh>
    <rPh sb="81" eb="83">
      <t>ケッカ</t>
    </rPh>
    <rPh sb="84" eb="86">
      <t>イジ</t>
    </rPh>
    <phoneticPr fontId="4"/>
  </si>
  <si>
    <t>合併浄化槽による処理方式であり、管渠は整備していないことから改善率は0％である。
電気設備については保守点検を実施し、適時交換している状況である。</t>
    <rPh sb="0" eb="2">
      <t>ガッペイ</t>
    </rPh>
    <rPh sb="2" eb="5">
      <t>ジョウカソウ</t>
    </rPh>
    <rPh sb="8" eb="10">
      <t>ショリ</t>
    </rPh>
    <rPh sb="10" eb="12">
      <t>ホウシキ</t>
    </rPh>
    <rPh sb="16" eb="18">
      <t>カンキョ</t>
    </rPh>
    <rPh sb="19" eb="21">
      <t>セイビ</t>
    </rPh>
    <rPh sb="30" eb="32">
      <t>カイゼン</t>
    </rPh>
    <rPh sb="32" eb="33">
      <t>リツ</t>
    </rPh>
    <rPh sb="41" eb="43">
      <t>デンキ</t>
    </rPh>
    <rPh sb="43" eb="45">
      <t>セツビ</t>
    </rPh>
    <rPh sb="50" eb="52">
      <t>ホシュ</t>
    </rPh>
    <rPh sb="52" eb="54">
      <t>テンケン</t>
    </rPh>
    <rPh sb="55" eb="57">
      <t>ジッシ</t>
    </rPh>
    <rPh sb="59" eb="61">
      <t>テキジ</t>
    </rPh>
    <rPh sb="61" eb="63">
      <t>コウカン</t>
    </rPh>
    <rPh sb="67" eb="69">
      <t>ジョウキョウ</t>
    </rPh>
    <phoneticPr fontId="4"/>
  </si>
  <si>
    <t>供用開始から10年が経過し、各戸に設置した設備に老朽化による修繕や交換などが発生しつつある。
今後も、適切な設備管理と費用抑制に努めていく。</t>
    <rPh sb="0" eb="2">
      <t>キョウヨウ</t>
    </rPh>
    <rPh sb="2" eb="4">
      <t>カイシ</t>
    </rPh>
    <rPh sb="8" eb="9">
      <t>ネン</t>
    </rPh>
    <rPh sb="10" eb="12">
      <t>ケイカ</t>
    </rPh>
    <rPh sb="14" eb="16">
      <t>カッコ</t>
    </rPh>
    <rPh sb="17" eb="19">
      <t>セッチ</t>
    </rPh>
    <rPh sb="21" eb="23">
      <t>セツビ</t>
    </rPh>
    <rPh sb="24" eb="27">
      <t>ロウキュウカ</t>
    </rPh>
    <rPh sb="30" eb="32">
      <t>シュウゼン</t>
    </rPh>
    <rPh sb="33" eb="35">
      <t>コウカン</t>
    </rPh>
    <rPh sb="38" eb="40">
      <t>ハッセイ</t>
    </rPh>
    <rPh sb="47" eb="49">
      <t>コンゴ</t>
    </rPh>
    <rPh sb="51" eb="53">
      <t>テキセツ</t>
    </rPh>
    <rPh sb="54" eb="56">
      <t>セツビ</t>
    </rPh>
    <rPh sb="56" eb="58">
      <t>カンリ</t>
    </rPh>
    <rPh sb="59" eb="61">
      <t>ヒヨウ</t>
    </rPh>
    <rPh sb="61" eb="63">
      <t>ヨクセイ</t>
    </rPh>
    <rPh sb="64" eb="65">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</si>
</sst>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7058448"/>
        <c:axId val="21023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07058448"/>
        <c:axId val="210238944"/>
      </c:lineChart>
      <c:dateAx>
        <c:axId val="207058448"/>
        <c:scaling>
          <c:orientation val="minMax"/>
        </c:scaling>
        <c:delete val="1"/>
        <c:axPos val="b"/>
        <c:numFmt formatCode="ge" sourceLinked="1"/>
        <c:majorTickMark val="none"/>
        <c:minorTickMark val="none"/>
        <c:tickLblPos val="none"/>
        <c:crossAx val="210238944"/>
        <c:crosses val="autoZero"/>
        <c:auto val="1"/>
        <c:lblOffset val="100"/>
        <c:baseTimeUnit val="years"/>
      </c:dateAx>
      <c:valAx>
        <c:axId val="21023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05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71.430000000000007</c:v>
                </c:pt>
                <c:pt idx="1">
                  <c:v>71.430000000000007</c:v>
                </c:pt>
                <c:pt idx="2">
                  <c:v>71.430000000000007</c:v>
                </c:pt>
                <c:pt idx="3">
                  <c:v>71.430000000000007</c:v>
                </c:pt>
                <c:pt idx="4">
                  <c:v>71.430000000000007</c:v>
                </c:pt>
              </c:numCache>
            </c:numRef>
          </c:val>
        </c:ser>
        <c:dLbls>
          <c:showLegendKey val="0"/>
          <c:showVal val="0"/>
          <c:showCatName val="0"/>
          <c:showSerName val="0"/>
          <c:showPercent val="0"/>
          <c:showBubbleSize val="0"/>
        </c:dLbls>
        <c:gapWidth val="150"/>
        <c:axId val="244588800"/>
        <c:axId val="244589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58.58</c:v>
                </c:pt>
                <c:pt idx="1">
                  <c:v>58.82</c:v>
                </c:pt>
                <c:pt idx="2">
                  <c:v>51.54</c:v>
                </c:pt>
                <c:pt idx="3">
                  <c:v>44.84</c:v>
                </c:pt>
                <c:pt idx="4">
                  <c:v>41.51</c:v>
                </c:pt>
              </c:numCache>
            </c:numRef>
          </c:val>
          <c:smooth val="0"/>
        </c:ser>
        <c:dLbls>
          <c:showLegendKey val="0"/>
          <c:showVal val="0"/>
          <c:showCatName val="0"/>
          <c:showSerName val="0"/>
          <c:showPercent val="0"/>
          <c:showBubbleSize val="0"/>
        </c:dLbls>
        <c:marker val="1"/>
        <c:smooth val="0"/>
        <c:axId val="244588800"/>
        <c:axId val="244589192"/>
      </c:lineChart>
      <c:dateAx>
        <c:axId val="244588800"/>
        <c:scaling>
          <c:orientation val="minMax"/>
        </c:scaling>
        <c:delete val="1"/>
        <c:axPos val="b"/>
        <c:numFmt formatCode="ge" sourceLinked="1"/>
        <c:majorTickMark val="none"/>
        <c:minorTickMark val="none"/>
        <c:tickLblPos val="none"/>
        <c:crossAx val="244589192"/>
        <c:crosses val="autoZero"/>
        <c:auto val="1"/>
        <c:lblOffset val="100"/>
        <c:baseTimeUnit val="years"/>
      </c:dateAx>
      <c:valAx>
        <c:axId val="244589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58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5.88</c:v>
                </c:pt>
                <c:pt idx="1">
                  <c:v>6.1</c:v>
                </c:pt>
                <c:pt idx="2">
                  <c:v>6.35</c:v>
                </c:pt>
                <c:pt idx="3">
                  <c:v>6.34</c:v>
                </c:pt>
                <c:pt idx="4">
                  <c:v>6.71</c:v>
                </c:pt>
              </c:numCache>
            </c:numRef>
          </c:val>
        </c:ser>
        <c:dLbls>
          <c:showLegendKey val="0"/>
          <c:showVal val="0"/>
          <c:showCatName val="0"/>
          <c:showSerName val="0"/>
          <c:showPercent val="0"/>
          <c:showBubbleSize val="0"/>
        </c:dLbls>
        <c:gapWidth val="150"/>
        <c:axId val="244590368"/>
        <c:axId val="244590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72.31</c:v>
                </c:pt>
                <c:pt idx="1">
                  <c:v>71.760000000000005</c:v>
                </c:pt>
                <c:pt idx="2">
                  <c:v>71.599999999999994</c:v>
                </c:pt>
                <c:pt idx="3">
                  <c:v>67.86</c:v>
                </c:pt>
                <c:pt idx="4">
                  <c:v>68.72</c:v>
                </c:pt>
              </c:numCache>
            </c:numRef>
          </c:val>
          <c:smooth val="0"/>
        </c:ser>
        <c:dLbls>
          <c:showLegendKey val="0"/>
          <c:showVal val="0"/>
          <c:showCatName val="0"/>
          <c:showSerName val="0"/>
          <c:showPercent val="0"/>
          <c:showBubbleSize val="0"/>
        </c:dLbls>
        <c:marker val="1"/>
        <c:smooth val="0"/>
        <c:axId val="244590368"/>
        <c:axId val="244590760"/>
      </c:lineChart>
      <c:dateAx>
        <c:axId val="244590368"/>
        <c:scaling>
          <c:orientation val="minMax"/>
        </c:scaling>
        <c:delete val="1"/>
        <c:axPos val="b"/>
        <c:numFmt formatCode="ge" sourceLinked="1"/>
        <c:majorTickMark val="none"/>
        <c:minorTickMark val="none"/>
        <c:tickLblPos val="none"/>
        <c:crossAx val="244590760"/>
        <c:crosses val="autoZero"/>
        <c:auto val="1"/>
        <c:lblOffset val="100"/>
        <c:baseTimeUnit val="years"/>
      </c:dateAx>
      <c:valAx>
        <c:axId val="244590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59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100.21</c:v>
                </c:pt>
                <c:pt idx="1">
                  <c:v>100.31</c:v>
                </c:pt>
                <c:pt idx="2">
                  <c:v>100</c:v>
                </c:pt>
                <c:pt idx="3">
                  <c:v>100</c:v>
                </c:pt>
                <c:pt idx="4">
                  <c:v>99.83</c:v>
                </c:pt>
              </c:numCache>
            </c:numRef>
          </c:val>
        </c:ser>
        <c:dLbls>
          <c:showLegendKey val="0"/>
          <c:showVal val="0"/>
          <c:showCatName val="0"/>
          <c:showSerName val="0"/>
          <c:showPercent val="0"/>
          <c:showBubbleSize val="0"/>
        </c:dLbls>
        <c:gapWidth val="150"/>
        <c:axId val="210201344"/>
        <c:axId val="20996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0201344"/>
        <c:axId val="209963024"/>
      </c:lineChart>
      <c:dateAx>
        <c:axId val="210201344"/>
        <c:scaling>
          <c:orientation val="minMax"/>
        </c:scaling>
        <c:delete val="1"/>
        <c:axPos val="b"/>
        <c:numFmt formatCode="ge" sourceLinked="1"/>
        <c:majorTickMark val="none"/>
        <c:minorTickMark val="none"/>
        <c:tickLblPos val="none"/>
        <c:crossAx val="209963024"/>
        <c:crosses val="autoZero"/>
        <c:auto val="1"/>
        <c:lblOffset val="100"/>
        <c:baseTimeUnit val="years"/>
      </c:dateAx>
      <c:valAx>
        <c:axId val="20996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20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9964200"/>
        <c:axId val="20996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9964200"/>
        <c:axId val="209964592"/>
      </c:lineChart>
      <c:dateAx>
        <c:axId val="209964200"/>
        <c:scaling>
          <c:orientation val="minMax"/>
        </c:scaling>
        <c:delete val="1"/>
        <c:axPos val="b"/>
        <c:numFmt formatCode="ge" sourceLinked="1"/>
        <c:majorTickMark val="none"/>
        <c:minorTickMark val="none"/>
        <c:tickLblPos val="none"/>
        <c:crossAx val="209964592"/>
        <c:crosses val="autoZero"/>
        <c:auto val="1"/>
        <c:lblOffset val="100"/>
        <c:baseTimeUnit val="years"/>
      </c:dateAx>
      <c:valAx>
        <c:axId val="20996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964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9965768"/>
        <c:axId val="20996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9965768"/>
        <c:axId val="209966160"/>
      </c:lineChart>
      <c:dateAx>
        <c:axId val="209965768"/>
        <c:scaling>
          <c:orientation val="minMax"/>
        </c:scaling>
        <c:delete val="1"/>
        <c:axPos val="b"/>
        <c:numFmt formatCode="ge" sourceLinked="1"/>
        <c:majorTickMark val="none"/>
        <c:minorTickMark val="none"/>
        <c:tickLblPos val="none"/>
        <c:crossAx val="209966160"/>
        <c:crosses val="autoZero"/>
        <c:auto val="1"/>
        <c:lblOffset val="100"/>
        <c:baseTimeUnit val="years"/>
      </c:dateAx>
      <c:valAx>
        <c:axId val="20996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96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0080104"/>
        <c:axId val="21008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0080104"/>
        <c:axId val="210080496"/>
      </c:lineChart>
      <c:dateAx>
        <c:axId val="210080104"/>
        <c:scaling>
          <c:orientation val="minMax"/>
        </c:scaling>
        <c:delete val="1"/>
        <c:axPos val="b"/>
        <c:numFmt formatCode="ge" sourceLinked="1"/>
        <c:majorTickMark val="none"/>
        <c:minorTickMark val="none"/>
        <c:tickLblPos val="none"/>
        <c:crossAx val="210080496"/>
        <c:crosses val="autoZero"/>
        <c:auto val="1"/>
        <c:lblOffset val="100"/>
        <c:baseTimeUnit val="years"/>
      </c:dateAx>
      <c:valAx>
        <c:axId val="21008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080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0081672"/>
        <c:axId val="21008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0081672"/>
        <c:axId val="210082064"/>
      </c:lineChart>
      <c:dateAx>
        <c:axId val="210081672"/>
        <c:scaling>
          <c:orientation val="minMax"/>
        </c:scaling>
        <c:delete val="1"/>
        <c:axPos val="b"/>
        <c:numFmt formatCode="ge" sourceLinked="1"/>
        <c:majorTickMark val="none"/>
        <c:minorTickMark val="none"/>
        <c:tickLblPos val="none"/>
        <c:crossAx val="210082064"/>
        <c:crosses val="autoZero"/>
        <c:auto val="1"/>
        <c:lblOffset val="100"/>
        <c:baseTimeUnit val="years"/>
      </c:dateAx>
      <c:valAx>
        <c:axId val="21008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081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0083240"/>
        <c:axId val="244546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862.78</c:v>
                </c:pt>
                <c:pt idx="1">
                  <c:v>803.29</c:v>
                </c:pt>
                <c:pt idx="2">
                  <c:v>760.12</c:v>
                </c:pt>
                <c:pt idx="3">
                  <c:v>492.59</c:v>
                </c:pt>
                <c:pt idx="4">
                  <c:v>503.8</c:v>
                </c:pt>
              </c:numCache>
            </c:numRef>
          </c:val>
          <c:smooth val="0"/>
        </c:ser>
        <c:dLbls>
          <c:showLegendKey val="0"/>
          <c:showVal val="0"/>
          <c:showCatName val="0"/>
          <c:showSerName val="0"/>
          <c:showPercent val="0"/>
          <c:showBubbleSize val="0"/>
        </c:dLbls>
        <c:marker val="1"/>
        <c:smooth val="0"/>
        <c:axId val="210083240"/>
        <c:axId val="244546696"/>
      </c:lineChart>
      <c:dateAx>
        <c:axId val="210083240"/>
        <c:scaling>
          <c:orientation val="minMax"/>
        </c:scaling>
        <c:delete val="1"/>
        <c:axPos val="b"/>
        <c:numFmt formatCode="ge" sourceLinked="1"/>
        <c:majorTickMark val="none"/>
        <c:minorTickMark val="none"/>
        <c:tickLblPos val="none"/>
        <c:crossAx val="244546696"/>
        <c:crosses val="autoZero"/>
        <c:auto val="1"/>
        <c:lblOffset val="100"/>
        <c:baseTimeUnit val="years"/>
      </c:dateAx>
      <c:valAx>
        <c:axId val="244546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083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56.92</c:v>
                </c:pt>
                <c:pt idx="1">
                  <c:v>67.27</c:v>
                </c:pt>
                <c:pt idx="2">
                  <c:v>71.459999999999994</c:v>
                </c:pt>
                <c:pt idx="3">
                  <c:v>69.44</c:v>
                </c:pt>
                <c:pt idx="4">
                  <c:v>75.239999999999995</c:v>
                </c:pt>
              </c:numCache>
            </c:numRef>
          </c:val>
        </c:ser>
        <c:dLbls>
          <c:showLegendKey val="0"/>
          <c:showVal val="0"/>
          <c:showCatName val="0"/>
          <c:showSerName val="0"/>
          <c:showPercent val="0"/>
          <c:showBubbleSize val="0"/>
        </c:dLbls>
        <c:gapWidth val="150"/>
        <c:axId val="244547872"/>
        <c:axId val="244548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54.55</c:v>
                </c:pt>
                <c:pt idx="1">
                  <c:v>56.63</c:v>
                </c:pt>
                <c:pt idx="2">
                  <c:v>50.17</c:v>
                </c:pt>
                <c:pt idx="3">
                  <c:v>46.53</c:v>
                </c:pt>
                <c:pt idx="4">
                  <c:v>51.58</c:v>
                </c:pt>
              </c:numCache>
            </c:numRef>
          </c:val>
          <c:smooth val="0"/>
        </c:ser>
        <c:dLbls>
          <c:showLegendKey val="0"/>
          <c:showVal val="0"/>
          <c:showCatName val="0"/>
          <c:showSerName val="0"/>
          <c:showPercent val="0"/>
          <c:showBubbleSize val="0"/>
        </c:dLbls>
        <c:marker val="1"/>
        <c:smooth val="0"/>
        <c:axId val="244547872"/>
        <c:axId val="244548264"/>
      </c:lineChart>
      <c:dateAx>
        <c:axId val="244547872"/>
        <c:scaling>
          <c:orientation val="minMax"/>
        </c:scaling>
        <c:delete val="1"/>
        <c:axPos val="b"/>
        <c:numFmt formatCode="ge" sourceLinked="1"/>
        <c:majorTickMark val="none"/>
        <c:minorTickMark val="none"/>
        <c:tickLblPos val="none"/>
        <c:crossAx val="244548264"/>
        <c:crosses val="autoZero"/>
        <c:auto val="1"/>
        <c:lblOffset val="100"/>
        <c:baseTimeUnit val="years"/>
      </c:dateAx>
      <c:valAx>
        <c:axId val="244548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54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245.35</c:v>
                </c:pt>
                <c:pt idx="1">
                  <c:v>226.28</c:v>
                </c:pt>
                <c:pt idx="2">
                  <c:v>243.26</c:v>
                </c:pt>
                <c:pt idx="3">
                  <c:v>251.51</c:v>
                </c:pt>
                <c:pt idx="4">
                  <c:v>233.84</c:v>
                </c:pt>
              </c:numCache>
            </c:numRef>
          </c:val>
        </c:ser>
        <c:dLbls>
          <c:showLegendKey val="0"/>
          <c:showVal val="0"/>
          <c:showCatName val="0"/>
          <c:showSerName val="0"/>
          <c:showPercent val="0"/>
          <c:showBubbleSize val="0"/>
        </c:dLbls>
        <c:gapWidth val="150"/>
        <c:axId val="244549440"/>
        <c:axId val="244549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275.64999999999998</c:v>
                </c:pt>
                <c:pt idx="1">
                  <c:v>272.66000000000003</c:v>
                </c:pt>
                <c:pt idx="2">
                  <c:v>329.08</c:v>
                </c:pt>
                <c:pt idx="3">
                  <c:v>373.71</c:v>
                </c:pt>
                <c:pt idx="4">
                  <c:v>333.58</c:v>
                </c:pt>
              </c:numCache>
            </c:numRef>
          </c:val>
          <c:smooth val="0"/>
        </c:ser>
        <c:dLbls>
          <c:showLegendKey val="0"/>
          <c:showVal val="0"/>
          <c:showCatName val="0"/>
          <c:showSerName val="0"/>
          <c:showPercent val="0"/>
          <c:showBubbleSize val="0"/>
        </c:dLbls>
        <c:marker val="1"/>
        <c:smooth val="0"/>
        <c:axId val="244549440"/>
        <c:axId val="244549832"/>
      </c:lineChart>
      <c:dateAx>
        <c:axId val="244549440"/>
        <c:scaling>
          <c:orientation val="minMax"/>
        </c:scaling>
        <c:delete val="1"/>
        <c:axPos val="b"/>
        <c:numFmt formatCode="ge" sourceLinked="1"/>
        <c:majorTickMark val="none"/>
        <c:minorTickMark val="none"/>
        <c:tickLblPos val="none"/>
        <c:crossAx val="244549832"/>
        <c:crosses val="autoZero"/>
        <c:auto val="1"/>
        <c:lblOffset val="100"/>
        <c:baseTimeUnit val="years"/>
      </c:dateAx>
      <c:valAx>
        <c:axId val="244549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54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【295.20】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E1" zoomScaleNormal="10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和歌山県　印南町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L3</v>
      </c>
      <c r="X8" s="72"/>
      <c r="Y8" s="72"/>
      <c r="Z8" s="72"/>
      <c r="AA8" s="72"/>
      <c r="AB8" s="72"/>
      <c r="AC8" s="72"/>
      <c r="AD8" s="73" t="s">
        <v>121</v>
      </c>
      <c r="AE8" s="73"/>
      <c r="AF8" s="73"/>
      <c r="AG8" s="73"/>
      <c r="AH8" s="73"/>
      <c r="AI8" s="73"/>
      <c r="AJ8" s="73"/>
      <c r="AK8" s="4"/>
      <c r="AL8" s="67">
        <f>データ!S6</f>
        <v>8521</v>
      </c>
      <c r="AM8" s="67"/>
      <c r="AN8" s="67"/>
      <c r="AO8" s="67"/>
      <c r="AP8" s="67"/>
      <c r="AQ8" s="67"/>
      <c r="AR8" s="67"/>
      <c r="AS8" s="67"/>
      <c r="AT8" s="66">
        <f>データ!T6</f>
        <v>113.62</v>
      </c>
      <c r="AU8" s="66"/>
      <c r="AV8" s="66"/>
      <c r="AW8" s="66"/>
      <c r="AX8" s="66"/>
      <c r="AY8" s="66"/>
      <c r="AZ8" s="66"/>
      <c r="BA8" s="66"/>
      <c r="BB8" s="66">
        <f>データ!U6</f>
        <v>75</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13.53</v>
      </c>
      <c r="Q10" s="66"/>
      <c r="R10" s="66"/>
      <c r="S10" s="66"/>
      <c r="T10" s="66"/>
      <c r="U10" s="66"/>
      <c r="V10" s="66"/>
      <c r="W10" s="66">
        <f>データ!Q6</f>
        <v>100</v>
      </c>
      <c r="X10" s="66"/>
      <c r="Y10" s="66"/>
      <c r="Z10" s="66"/>
      <c r="AA10" s="66"/>
      <c r="AB10" s="66"/>
      <c r="AC10" s="66"/>
      <c r="AD10" s="67">
        <f>データ!R6</f>
        <v>4900</v>
      </c>
      <c r="AE10" s="67"/>
      <c r="AF10" s="67"/>
      <c r="AG10" s="67"/>
      <c r="AH10" s="67"/>
      <c r="AI10" s="67"/>
      <c r="AJ10" s="67"/>
      <c r="AK10" s="2"/>
      <c r="AL10" s="67">
        <f>データ!V6</f>
        <v>1148</v>
      </c>
      <c r="AM10" s="67"/>
      <c r="AN10" s="67"/>
      <c r="AO10" s="67"/>
      <c r="AP10" s="67"/>
      <c r="AQ10" s="67"/>
      <c r="AR10" s="67"/>
      <c r="AS10" s="67"/>
      <c r="AT10" s="66">
        <f>データ!W6</f>
        <v>0.38</v>
      </c>
      <c r="AU10" s="66"/>
      <c r="AV10" s="66"/>
      <c r="AW10" s="66"/>
      <c r="AX10" s="66"/>
      <c r="AY10" s="66"/>
      <c r="AZ10" s="66"/>
      <c r="BA10" s="66"/>
      <c r="BB10" s="66">
        <f>データ!X6</f>
        <v>3021.05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【559.52】</v>
      </c>
      <c r="I86" s="26" t="str">
        <f>データ!CA6</f>
        <v>【52.20】</v>
      </c>
      <c r="J86" s="26" t="str">
        <f>データ!CL6</f>
        <v>【295.20】</v>
      </c>
      <c r="K86" s="26" t="str">
        <f>データ!CW6</f>
        <v>【122.90】</v>
      </c>
      <c r="L86" s="26" t="str">
        <f>データ!DH6</f>
        <v>【81.31】</v>
      </c>
      <c r="M86" s="26" t="s">
        <v>55</v>
      </c>
      <c r="N86" s="26" t="s">
        <v>55</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303909</v>
      </c>
      <c r="D6" s="33">
        <f t="shared" si="3"/>
        <v>47</v>
      </c>
      <c r="E6" s="33">
        <f t="shared" si="3"/>
        <v>18</v>
      </c>
      <c r="F6" s="33">
        <f t="shared" si="3"/>
        <v>1</v>
      </c>
      <c r="G6" s="33">
        <f t="shared" si="3"/>
        <v>0</v>
      </c>
      <c r="H6" s="33" t="str">
        <f t="shared" si="3"/>
        <v>和歌山県　印南町</v>
      </c>
      <c r="I6" s="33" t="str">
        <f t="shared" si="3"/>
        <v>法非適用</v>
      </c>
      <c r="J6" s="33" t="str">
        <f t="shared" si="3"/>
        <v>下水道事業</v>
      </c>
      <c r="K6" s="33" t="str">
        <f t="shared" si="3"/>
        <v>個別排水処理</v>
      </c>
      <c r="L6" s="33" t="str">
        <f t="shared" si="3"/>
        <v>L3</v>
      </c>
      <c r="M6" s="33">
        <f t="shared" si="3"/>
        <v>0</v>
      </c>
      <c r="N6" s="34" t="str">
        <f t="shared" si="3"/>
        <v>-</v>
      </c>
      <c r="O6" s="34" t="str">
        <f t="shared" si="3"/>
        <v>該当数値なし</v>
      </c>
      <c r="P6" s="34">
        <f t="shared" si="3"/>
        <v>13.53</v>
      </c>
      <c r="Q6" s="34">
        <f t="shared" si="3"/>
        <v>100</v>
      </c>
      <c r="R6" s="34">
        <f t="shared" si="3"/>
        <v>4900</v>
      </c>
      <c r="S6" s="34">
        <f t="shared" si="3"/>
        <v>8521</v>
      </c>
      <c r="T6" s="34">
        <f t="shared" si="3"/>
        <v>113.62</v>
      </c>
      <c r="U6" s="34">
        <f t="shared" si="3"/>
        <v>75</v>
      </c>
      <c r="V6" s="34">
        <f t="shared" si="3"/>
        <v>1148</v>
      </c>
      <c r="W6" s="34">
        <f t="shared" si="3"/>
        <v>0.38</v>
      </c>
      <c r="X6" s="34">
        <f t="shared" si="3"/>
        <v>3021.05</v>
      </c>
      <c r="Y6" s="35">
        <f>IF(Y7="",NA(),Y7)</f>
        <v>100.21</v>
      </c>
      <c r="Z6" s="35">
        <f t="shared" ref="Z6:AH6" si="4">IF(Z7="",NA(),Z7)</f>
        <v>100.31</v>
      </c>
      <c r="AA6" s="35">
        <f t="shared" si="4"/>
        <v>100</v>
      </c>
      <c r="AB6" s="35">
        <f t="shared" si="4"/>
        <v>100</v>
      </c>
      <c r="AC6" s="35">
        <f t="shared" si="4"/>
        <v>99.83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862.78</v>
      </c>
      <c r="BL6" s="35">
        <f t="shared" si="7"/>
        <v>803.29</v>
      </c>
      <c r="BM6" s="35">
        <f t="shared" si="7"/>
        <v>760.12</v>
      </c>
      <c r="BN6" s="35">
        <f t="shared" si="7"/>
        <v>492.59</v>
      </c>
      <c r="BO6" s="35">
        <f t="shared" si="7"/>
        <v>503.8</v>
      </c>
      <c r="BP6" s="34" t="str">
        <f>IF(BP7="","",IF(BP7="-","【-】","【"&amp;SUBSTITUTE(TEXT(BP7,"#,##0.00"),"-","△")&amp;"】"))</f>
        <v>【559.52】</v>
      </c>
      <c r="BQ6" s="35">
        <f>IF(BQ7="",NA(),BQ7)</f>
        <v>56.92</v>
      </c>
      <c r="BR6" s="35">
        <f t="shared" ref="BR6:BZ6" si="8">IF(BR7="",NA(),BR7)</f>
        <v>67.27</v>
      </c>
      <c r="BS6" s="35">
        <f t="shared" si="8"/>
        <v>71.459999999999994</v>
      </c>
      <c r="BT6" s="35">
        <f t="shared" si="8"/>
        <v>69.44</v>
      </c>
      <c r="BU6" s="35">
        <f t="shared" si="8"/>
        <v>75.239999999999995</v>
      </c>
      <c r="BV6" s="35">
        <f t="shared" si="8"/>
        <v>54.55</v>
      </c>
      <c r="BW6" s="35">
        <f t="shared" si="8"/>
        <v>56.63</v>
      </c>
      <c r="BX6" s="35">
        <f t="shared" si="8"/>
        <v>50.17</v>
      </c>
      <c r="BY6" s="35">
        <f t="shared" si="8"/>
        <v>46.53</v>
      </c>
      <c r="BZ6" s="35">
        <f t="shared" si="8"/>
        <v>51.58</v>
      </c>
      <c r="CA6" s="34" t="str">
        <f>IF(CA7="","",IF(CA7="-","【-】","【"&amp;SUBSTITUTE(TEXT(CA7,"#,##0.00"),"-","△")&amp;"】"))</f>
        <v>【52.20】</v>
      </c>
      <c r="CB6" s="35">
        <f>IF(CB7="",NA(),CB7)</f>
        <v>245.35</v>
      </c>
      <c r="CC6" s="35">
        <f t="shared" ref="CC6:CK6" si="9">IF(CC7="",NA(),CC7)</f>
        <v>226.28</v>
      </c>
      <c r="CD6" s="35">
        <f t="shared" si="9"/>
        <v>243.26</v>
      </c>
      <c r="CE6" s="35">
        <f t="shared" si="9"/>
        <v>251.51</v>
      </c>
      <c r="CF6" s="35">
        <f t="shared" si="9"/>
        <v>233.84</v>
      </c>
      <c r="CG6" s="35">
        <f t="shared" si="9"/>
        <v>275.64999999999998</v>
      </c>
      <c r="CH6" s="35">
        <f t="shared" si="9"/>
        <v>272.66000000000003</v>
      </c>
      <c r="CI6" s="35">
        <f t="shared" si="9"/>
        <v>329.08</v>
      </c>
      <c r="CJ6" s="35">
        <f t="shared" si="9"/>
        <v>373.71</v>
      </c>
      <c r="CK6" s="35">
        <f t="shared" si="9"/>
        <v>333.58</v>
      </c>
      <c r="CL6" s="34" t="str">
        <f>IF(CL7="","",IF(CL7="-","【-】","【"&amp;SUBSTITUTE(TEXT(CL7,"#,##0.00"),"-","△")&amp;"】"))</f>
        <v>【295.20】</v>
      </c>
      <c r="CM6" s="35">
        <f>IF(CM7="",NA(),CM7)</f>
        <v>71.430000000000007</v>
      </c>
      <c r="CN6" s="35">
        <f t="shared" ref="CN6:CV6" si="10">IF(CN7="",NA(),CN7)</f>
        <v>71.430000000000007</v>
      </c>
      <c r="CO6" s="35">
        <f t="shared" si="10"/>
        <v>71.430000000000007</v>
      </c>
      <c r="CP6" s="35">
        <f t="shared" si="10"/>
        <v>71.430000000000007</v>
      </c>
      <c r="CQ6" s="35">
        <f t="shared" si="10"/>
        <v>71.430000000000007</v>
      </c>
      <c r="CR6" s="35">
        <f t="shared" si="10"/>
        <v>58.58</v>
      </c>
      <c r="CS6" s="35">
        <f t="shared" si="10"/>
        <v>58.82</v>
      </c>
      <c r="CT6" s="35">
        <f t="shared" si="10"/>
        <v>51.54</v>
      </c>
      <c r="CU6" s="35">
        <f t="shared" si="10"/>
        <v>44.84</v>
      </c>
      <c r="CV6" s="35">
        <f t="shared" si="10"/>
        <v>41.51</v>
      </c>
      <c r="CW6" s="34" t="str">
        <f>IF(CW7="","",IF(CW7="-","【-】","【"&amp;SUBSTITUTE(TEXT(CW7,"#,##0.00"),"-","△")&amp;"】"))</f>
        <v>【122.90】</v>
      </c>
      <c r="CX6" s="35">
        <f>IF(CX7="",NA(),CX7)</f>
        <v>5.88</v>
      </c>
      <c r="CY6" s="35">
        <f t="shared" ref="CY6:DG6" si="11">IF(CY7="",NA(),CY7)</f>
        <v>6.1</v>
      </c>
      <c r="CZ6" s="35">
        <f t="shared" si="11"/>
        <v>6.35</v>
      </c>
      <c r="DA6" s="35">
        <f t="shared" si="11"/>
        <v>6.34</v>
      </c>
      <c r="DB6" s="35">
        <f t="shared" si="11"/>
        <v>6.71</v>
      </c>
      <c r="DC6" s="35">
        <f t="shared" si="11"/>
        <v>72.31</v>
      </c>
      <c r="DD6" s="35">
        <f t="shared" si="11"/>
        <v>71.760000000000005</v>
      </c>
      <c r="DE6" s="35">
        <f t="shared" si="11"/>
        <v>71.599999999999994</v>
      </c>
      <c r="DF6" s="35">
        <f t="shared" si="11"/>
        <v>67.86</v>
      </c>
      <c r="DG6" s="35">
        <f t="shared" si="11"/>
        <v>68.72</v>
      </c>
      <c r="DH6" s="34" t="str">
        <f>IF(DH7="","",IF(DH7="-","【-】","【"&amp;SUBSTITUTE(TEXT(DH7,"#,##0.00"),"-","△")&amp;"】"))</f>
        <v>【81.31】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303909</v>
      </c>
      <c r="D7" s="37">
        <v>47</v>
      </c>
      <c r="E7" s="37">
        <v>18</v>
      </c>
      <c r="F7" s="37">
        <v>1</v>
      </c>
      <c r="G7" s="37">
        <v>0</v>
      </c>
      <c r="H7" s="37" t="s">
        <v>109</v>
      </c>
      <c r="I7" s="37" t="s">
        <v>110</v>
      </c>
      <c r="J7" s="37" t="s">
        <v>111</v>
      </c>
      <c r="K7" s="37" t="s">
        <v>112</v>
      </c>
      <c r="L7" s="37" t="s">
        <v>113</v>
      </c>
      <c r="M7" s="37"/>
      <c r="N7" s="38" t="s">
        <v>114</v>
      </c>
      <c r="O7" s="38" t="s">
        <v>115</v>
      </c>
      <c r="P7" s="38">
        <v>13.53</v>
      </c>
      <c r="Q7" s="38">
        <v>100</v>
      </c>
      <c r="R7" s="38">
        <v>4900</v>
      </c>
      <c r="S7" s="38">
        <v>8521</v>
      </c>
      <c r="T7" s="38">
        <v>113.62</v>
      </c>
      <c r="U7" s="38">
        <v>75</v>
      </c>
      <c r="V7" s="38">
        <v>1148</v>
      </c>
      <c r="W7" s="38">
        <v>0.38</v>
      </c>
      <c r="X7" s="38">
        <v>3021.05</v>
      </c>
      <c r="Y7" s="38">
        <v>100.21</v>
      </c>
      <c r="Z7" s="38">
        <v>100.31</v>
      </c>
      <c r="AA7" s="38">
        <v>100</v>
      </c>
      <c r="AB7" s="38">
        <v>100</v>
      </c>
      <c r="AC7" s="38">
        <v>99.83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862.78</v>
      </c>
      <c r="BL7" s="38">
        <v>803.29</v>
      </c>
      <c r="BM7" s="38">
        <v>760.12</v>
      </c>
      <c r="BN7" s="38">
        <v>492.59</v>
      </c>
      <c r="BO7" s="38">
        <v>503.8</v>
      </c>
      <c r="BP7" s="38">
        <v>559.52</v>
      </c>
      <c r="BQ7" s="38">
        <v>56.92</v>
      </c>
      <c r="BR7" s="38">
        <v>67.27</v>
      </c>
      <c r="BS7" s="38">
        <v>71.459999999999994</v>
      </c>
      <c r="BT7" s="38">
        <v>69.44</v>
      </c>
      <c r="BU7" s="38">
        <v>75.239999999999995</v>
      </c>
      <c r="BV7" s="38">
        <v>54.55</v>
      </c>
      <c r="BW7" s="38">
        <v>56.63</v>
      </c>
      <c r="BX7" s="38">
        <v>50.17</v>
      </c>
      <c r="BY7" s="38">
        <v>46.53</v>
      </c>
      <c r="BZ7" s="38">
        <v>51.58</v>
      </c>
      <c r="CA7" s="38">
        <v>52.2</v>
      </c>
      <c r="CB7" s="38">
        <v>245.35</v>
      </c>
      <c r="CC7" s="38">
        <v>226.28</v>
      </c>
      <c r="CD7" s="38">
        <v>243.26</v>
      </c>
      <c r="CE7" s="38">
        <v>251.51</v>
      </c>
      <c r="CF7" s="38">
        <v>233.84</v>
      </c>
      <c r="CG7" s="38">
        <v>275.64999999999998</v>
      </c>
      <c r="CH7" s="38">
        <v>272.66000000000003</v>
      </c>
      <c r="CI7" s="38">
        <v>329.08</v>
      </c>
      <c r="CJ7" s="38">
        <v>373.71</v>
      </c>
      <c r="CK7" s="38">
        <v>333.58</v>
      </c>
      <c r="CL7" s="38">
        <v>295.2</v>
      </c>
      <c r="CM7" s="38">
        <v>71.430000000000007</v>
      </c>
      <c r="CN7" s="38">
        <v>71.430000000000007</v>
      </c>
      <c r="CO7" s="38">
        <v>71.430000000000007</v>
      </c>
      <c r="CP7" s="38">
        <v>71.430000000000007</v>
      </c>
      <c r="CQ7" s="38">
        <v>71.430000000000007</v>
      </c>
      <c r="CR7" s="38">
        <v>58.58</v>
      </c>
      <c r="CS7" s="38">
        <v>58.82</v>
      </c>
      <c r="CT7" s="38">
        <v>51.54</v>
      </c>
      <c r="CU7" s="38">
        <v>44.84</v>
      </c>
      <c r="CV7" s="38">
        <v>41.51</v>
      </c>
      <c r="CW7" s="38">
        <v>122.9</v>
      </c>
      <c r="CX7" s="38">
        <v>5.88</v>
      </c>
      <c r="CY7" s="38">
        <v>6.1</v>
      </c>
      <c r="CZ7" s="38">
        <v>6.35</v>
      </c>
      <c r="DA7" s="38">
        <v>6.34</v>
      </c>
      <c r="DB7" s="38">
        <v>6.71</v>
      </c>
      <c r="DC7" s="38">
        <v>72.31</v>
      </c>
      <c r="DD7" s="38">
        <v>71.760000000000005</v>
      </c>
      <c r="DE7" s="38">
        <v>71.599999999999994</v>
      </c>
      <c r="DF7" s="38">
        <v>67.86</v>
      </c>
      <c r="DG7" s="38">
        <v>68.72</v>
      </c>
      <c r="DH7" s="38">
        <v>81.31</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inm307</cp:lastModifiedBy>
  <cp:lastPrinted>2018-02-02T02:11:34Z</cp:lastPrinted>
  <dcterms:created xsi:type="dcterms:W3CDTF">2017-12-25T02:43:50Z</dcterms:created>
  <dcterms:modified xsi:type="dcterms:W3CDTF">2018-02-02T02:34:41Z</dcterms:modified>
  <cp:category/>
</cp:coreProperties>
</file>