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311017\Desktop\上下水道課庶務ファイル\H29\01_公営企業会計財務関係\06_経営比較分析表\02_県へ提出(町総務政策課経由)\"/>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<sst xmlns="http://schemas.openxmlformats.org/spreadsheetml/2006/main" count="240" uniqueCount="125">
  <si>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</si>
  <si>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</si>
  <si>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</si>
  <si>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</si>
  <si>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</si>
  <si>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</si>
  <si>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</si>
  <si>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</si>
  <si>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</si>
  <si>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</si>
  <si>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</si>
  <si>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</si>
  <si>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</si>
  <si>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</si>
  <si>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</si>
  <si>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</si>
  <si>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</si>
  <si>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</si>
  <si>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</si>
  <si>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</si>
  <si>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</si>
  <si>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</si>
  <si>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</si>
  <si>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</si>
  <si>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</si>
  <si>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</si>
  <si>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</si>
  <si>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</si>
  <si>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</si>
  <si>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</si>
  <si>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</si>
  <si>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</si>
  <si>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</si>
  <si>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</si>
  <si>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</si>
  <si>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</si>
  <si>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</si>
  <si>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</si>
  <si>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</si>
  <si>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</si>
  <si>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</si>
  <si>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</si>
  <si>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</si>
  <si>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</si>
  <si>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</si>
  <si>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</si>
  <si>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</si>
  <si>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</si>
  <si>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</si>
  <si>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</si>
  <si>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</si>
  <si>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</si>
  <si>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</si>
  <si>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</si>
  <si>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</si>
  <si>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</si>
  <si>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</si>
  <si>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</si>
  <si>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</si>
  <si>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</si>
  <si>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</si>
  <si>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</si>
  <si>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</si>
  <si>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</si>
  <si>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</si>
  <si>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</si>
  <si>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</si>
  <si>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</si>
  <si>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</si>
  <si>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</si>
  <si>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</si>
  <si>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</si>
  <si>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</si>
  <si>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</si>
  <si>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</si>
  <si>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</si>
  <si>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</si>
  <si>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</si>
  <si>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</si>
  <si>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</si>
  <si>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</si>
  <si>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</si>
  <si>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</si>
  <si>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</si>
  <si>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</si>
  <si>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</si>
  <si>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</si>
  <si>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</si>
  <si>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</si>
  <si>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</si>
  <si>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</si>
  <si>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</si>
  <si>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</si>
  <si>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</si>
  <si>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</si>
  <si>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</si>
  <si>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</si>
  <si>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</si>
  <si>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</si>
  <si>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</si>
  <si>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</si>
  <si>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</si>
  <si>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</si>
  <si>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</si>
  <si>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</si>
  <si>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</si>
  <si>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</si>
  <si>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</si>
  <si>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</si>
  <si>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由良町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</si>
  <si>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</si>
  <si>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</si>
  <si>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</si>
  <si>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</si>
  <si>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</si>
  <si>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</si>
  <si>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</si>
  <si>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</si>
  <si>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</si>
  <si>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</si>
  <si>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</si>
  <si>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管路施設は整備開始後１８年が経過しているが、管路施設の耐用年数が５０年であることから当面大規模な更新は必要無い。</t>
    <phoneticPr fontId="4"/>
  </si>
  <si>
    <t>　施設整備は完了しており水洗化率は全国平均を上回っているが、事業計画当初から人口減などにより使用料収入が伸び悩んいるため、経費回収率が全国平均値より低く、汚水処理原価も高く推移している。
　</t>
    <rPh sb="67" eb="69">
      <t>ゼンコク</t>
    </rPh>
    <rPh sb="69" eb="72">
      <t>ヘイキンチ</t>
    </rPh>
    <rPh sb="77" eb="79">
      <t>オスイ</t>
    </rPh>
    <rPh sb="79" eb="81">
      <t>ショリ</t>
    </rPh>
    <rPh sb="81" eb="83">
      <t>ゲンカ</t>
    </rPh>
    <rPh sb="84" eb="85">
      <t>タカ</t>
    </rPh>
    <rPh sb="86" eb="88">
      <t>スイイ</t>
    </rPh>
    <phoneticPr fontId="4"/>
  </si>
  <si>
    <t>　他地区で公共下水道事業を実施しており平成３０年度予定で当処理区を公共下水道事業に統合し、効率化する計画である。
　これにより当処理区の処理場が不要となり、町全体の経費回収率及び汚水処理原価の改善を図る。</t>
    <rPh sb="25" eb="27">
      <t>ヨテイ</t>
    </rPh>
    <rPh sb="28" eb="29">
      <t>トウ</t>
    </rPh>
    <rPh sb="99" eb="100">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</si>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</sst>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702152"/>
        <c:axId val="10894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213702152"/>
        <c:axId val="108940872"/>
      </c:lineChart>
      <c:dateAx>
        <c:axId val="213702152"/>
        <c:scaling>
          <c:orientation val="minMax"/>
        </c:scaling>
        <c:delete val="1"/>
        <c:axPos val="b"/>
        <c:numFmt formatCode="ge" sourceLinked="1"/>
        <c:majorTickMark val="none"/>
        <c:minorTickMark val="none"/>
        <c:tickLblPos val="none"/>
        <c:crossAx val="108940872"/>
        <c:crosses val="autoZero"/>
        <c:auto val="1"/>
        <c:lblOffset val="100"/>
        <c:baseTimeUnit val="years"/>
      </c:dateAx>
      <c:valAx>
        <c:axId val="10894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0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25.16</c:v>
                </c:pt>
                <c:pt idx="1">
                  <c:v>26.45</c:v>
                </c:pt>
                <c:pt idx="2">
                  <c:v>31.61</c:v>
                </c:pt>
                <c:pt idx="3">
                  <c:v>140.65</c:v>
                </c:pt>
                <c:pt idx="4">
                  <c:v>65.81</c:v>
                </c:pt>
              </c:numCache>
            </c:numRef>
          </c:val>
        </c:ser>
        <c:dLbls>
          <c:showLegendKey val="0"/>
          <c:showVal val="0"/>
          <c:showCatName val="0"/>
          <c:showSerName val="0"/>
          <c:showPercent val="0"/>
          <c:showBubbleSize val="0"/>
        </c:dLbls>
        <c:gapWidth val="150"/>
        <c:axId val="172319992"/>
        <c:axId val="1723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72319992"/>
        <c:axId val="172320384"/>
      </c:lineChart>
      <c:dateAx>
        <c:axId val="172319992"/>
        <c:scaling>
          <c:orientation val="minMax"/>
        </c:scaling>
        <c:delete val="1"/>
        <c:axPos val="b"/>
        <c:numFmt formatCode="ge" sourceLinked="1"/>
        <c:majorTickMark val="none"/>
        <c:minorTickMark val="none"/>
        <c:tickLblPos val="none"/>
        <c:crossAx val="172320384"/>
        <c:crosses val="autoZero"/>
        <c:auto val="1"/>
        <c:lblOffset val="100"/>
        <c:baseTimeUnit val="years"/>
      </c:dateAx>
      <c:valAx>
        <c:axId val="1723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1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82.22</c:v>
                </c:pt>
                <c:pt idx="1">
                  <c:v>81.849999999999994</c:v>
                </c:pt>
                <c:pt idx="2">
                  <c:v>81.900000000000006</c:v>
                </c:pt>
                <c:pt idx="3">
                  <c:v>79.09</c:v>
                </c:pt>
                <c:pt idx="4">
                  <c:v>80.31</c:v>
                </c:pt>
              </c:numCache>
            </c:numRef>
          </c:val>
        </c:ser>
        <c:dLbls>
          <c:showLegendKey val="0"/>
          <c:showVal val="0"/>
          <c:showCatName val="0"/>
          <c:showSerName val="0"/>
          <c:showPercent val="0"/>
          <c:showBubbleSize val="0"/>
        </c:dLbls>
        <c:gapWidth val="150"/>
        <c:axId val="172321560"/>
        <c:axId val="1723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72321560"/>
        <c:axId val="172321952"/>
      </c:lineChart>
      <c:dateAx>
        <c:axId val="172321560"/>
        <c:scaling>
          <c:orientation val="minMax"/>
        </c:scaling>
        <c:delete val="1"/>
        <c:axPos val="b"/>
        <c:numFmt formatCode="ge" sourceLinked="1"/>
        <c:majorTickMark val="none"/>
        <c:minorTickMark val="none"/>
        <c:tickLblPos val="none"/>
        <c:crossAx val="172321952"/>
        <c:crosses val="autoZero"/>
        <c:auto val="1"/>
        <c:lblOffset val="100"/>
        <c:baseTimeUnit val="years"/>
      </c:dateAx>
      <c:valAx>
        <c:axId val="1723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2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70.900000000000006</c:v>
                </c:pt>
                <c:pt idx="1">
                  <c:v>72.8</c:v>
                </c:pt>
                <c:pt idx="2">
                  <c:v>78.459999999999994</c:v>
                </c:pt>
                <c:pt idx="3">
                  <c:v>79.2</c:v>
                </c:pt>
                <c:pt idx="4">
                  <c:v>83.03</c:v>
                </c:pt>
              </c:numCache>
            </c:numRef>
          </c:val>
        </c:ser>
        <c:dLbls>
          <c:showLegendKey val="0"/>
          <c:showVal val="0"/>
          <c:showCatName val="0"/>
          <c:showSerName val="0"/>
          <c:showPercent val="0"/>
          <c:showBubbleSize val="0"/>
        </c:dLbls>
        <c:gapWidth val="150"/>
        <c:axId val="108942048"/>
        <c:axId val="10894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42048"/>
        <c:axId val="108941656"/>
      </c:lineChart>
      <c:dateAx>
        <c:axId val="108942048"/>
        <c:scaling>
          <c:orientation val="minMax"/>
        </c:scaling>
        <c:delete val="1"/>
        <c:axPos val="b"/>
        <c:numFmt formatCode="ge" sourceLinked="1"/>
        <c:majorTickMark val="none"/>
        <c:minorTickMark val="none"/>
        <c:tickLblPos val="none"/>
        <c:crossAx val="108941656"/>
        <c:crosses val="autoZero"/>
        <c:auto val="1"/>
        <c:lblOffset val="100"/>
        <c:baseTimeUnit val="years"/>
      </c:dateAx>
      <c:valAx>
        <c:axId val="1089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43224"/>
        <c:axId val="1089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43224"/>
        <c:axId val="108943616"/>
      </c:lineChart>
      <c:dateAx>
        <c:axId val="108943224"/>
        <c:scaling>
          <c:orientation val="minMax"/>
        </c:scaling>
        <c:delete val="1"/>
        <c:axPos val="b"/>
        <c:numFmt formatCode="ge" sourceLinked="1"/>
        <c:majorTickMark val="none"/>
        <c:minorTickMark val="none"/>
        <c:tickLblPos val="none"/>
        <c:crossAx val="108943616"/>
        <c:crosses val="autoZero"/>
        <c:auto val="1"/>
        <c:lblOffset val="100"/>
        <c:baseTimeUnit val="years"/>
      </c:dateAx>
      <c:valAx>
        <c:axId val="1089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347032"/>
        <c:axId val="24834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347032"/>
        <c:axId val="248345464"/>
      </c:lineChart>
      <c:dateAx>
        <c:axId val="248347032"/>
        <c:scaling>
          <c:orientation val="minMax"/>
        </c:scaling>
        <c:delete val="1"/>
        <c:axPos val="b"/>
        <c:numFmt formatCode="ge" sourceLinked="1"/>
        <c:majorTickMark val="none"/>
        <c:minorTickMark val="none"/>
        <c:tickLblPos val="none"/>
        <c:crossAx val="248345464"/>
        <c:crosses val="autoZero"/>
        <c:auto val="1"/>
        <c:lblOffset val="100"/>
        <c:baseTimeUnit val="years"/>
      </c:dateAx>
      <c:valAx>
        <c:axId val="2483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346640"/>
        <c:axId val="2483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346640"/>
        <c:axId val="248347424"/>
      </c:lineChart>
      <c:dateAx>
        <c:axId val="248346640"/>
        <c:scaling>
          <c:orientation val="minMax"/>
        </c:scaling>
        <c:delete val="1"/>
        <c:axPos val="b"/>
        <c:numFmt formatCode="ge" sourceLinked="1"/>
        <c:majorTickMark val="none"/>
        <c:minorTickMark val="none"/>
        <c:tickLblPos val="none"/>
        <c:crossAx val="248347424"/>
        <c:crosses val="autoZero"/>
        <c:auto val="1"/>
        <c:lblOffset val="100"/>
        <c:baseTimeUnit val="years"/>
      </c:dateAx>
      <c:valAx>
        <c:axId val="2483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02544"/>
        <c:axId val="2415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02544"/>
        <c:axId val="241503720"/>
      </c:lineChart>
      <c:dateAx>
        <c:axId val="241502544"/>
        <c:scaling>
          <c:orientation val="minMax"/>
        </c:scaling>
        <c:delete val="1"/>
        <c:axPos val="b"/>
        <c:numFmt formatCode="ge" sourceLinked="1"/>
        <c:majorTickMark val="none"/>
        <c:minorTickMark val="none"/>
        <c:tickLblPos val="none"/>
        <c:crossAx val="241503720"/>
        <c:crosses val="autoZero"/>
        <c:auto val="1"/>
        <c:lblOffset val="100"/>
        <c:baseTimeUnit val="years"/>
      </c:dateAx>
      <c:valAx>
        <c:axId val="2415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502936"/>
        <c:axId val="2415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241502936"/>
        <c:axId val="241500584"/>
      </c:lineChart>
      <c:dateAx>
        <c:axId val="241502936"/>
        <c:scaling>
          <c:orientation val="minMax"/>
        </c:scaling>
        <c:delete val="1"/>
        <c:axPos val="b"/>
        <c:numFmt formatCode="ge" sourceLinked="1"/>
        <c:majorTickMark val="none"/>
        <c:minorTickMark val="none"/>
        <c:tickLblPos val="none"/>
        <c:crossAx val="241500584"/>
        <c:crosses val="autoZero"/>
        <c:auto val="1"/>
        <c:lblOffset val="100"/>
        <c:baseTimeUnit val="years"/>
      </c:dateAx>
      <c:valAx>
        <c:axId val="2415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21.71</c:v>
                </c:pt>
                <c:pt idx="1">
                  <c:v>24.27</c:v>
                </c:pt>
                <c:pt idx="2">
                  <c:v>36.659999999999997</c:v>
                </c:pt>
                <c:pt idx="3">
                  <c:v>34.29</c:v>
                </c:pt>
                <c:pt idx="4">
                  <c:v>32.840000000000003</c:v>
                </c:pt>
              </c:numCache>
            </c:numRef>
          </c:val>
        </c:ser>
        <c:dLbls>
          <c:showLegendKey val="0"/>
          <c:showVal val="0"/>
          <c:showCatName val="0"/>
          <c:showSerName val="0"/>
          <c:showPercent val="0"/>
          <c:showBubbleSize val="0"/>
        </c:dLbls>
        <c:gapWidth val="150"/>
        <c:axId val="286532720"/>
        <c:axId val="28653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286532720"/>
        <c:axId val="286533112"/>
      </c:lineChart>
      <c:dateAx>
        <c:axId val="286532720"/>
        <c:scaling>
          <c:orientation val="minMax"/>
        </c:scaling>
        <c:delete val="1"/>
        <c:axPos val="b"/>
        <c:numFmt formatCode="ge" sourceLinked="1"/>
        <c:majorTickMark val="none"/>
        <c:minorTickMark val="none"/>
        <c:tickLblPos val="none"/>
        <c:crossAx val="286533112"/>
        <c:crosses val="autoZero"/>
        <c:auto val="1"/>
        <c:lblOffset val="100"/>
        <c:baseTimeUnit val="years"/>
      </c:dateAx>
      <c:valAx>
        <c:axId val="28653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963.96</c:v>
                </c:pt>
                <c:pt idx="1">
                  <c:v>790.48</c:v>
                </c:pt>
                <c:pt idx="2">
                  <c:v>495.7</c:v>
                </c:pt>
                <c:pt idx="3">
                  <c:v>572.44000000000005</c:v>
                </c:pt>
                <c:pt idx="4">
                  <c:v>655.09</c:v>
                </c:pt>
              </c:numCache>
            </c:numRef>
          </c:val>
        </c:ser>
        <c:dLbls>
          <c:showLegendKey val="0"/>
          <c:showVal val="0"/>
          <c:showCatName val="0"/>
          <c:showSerName val="0"/>
          <c:showPercent val="0"/>
          <c:showBubbleSize val="0"/>
        </c:dLbls>
        <c:gapWidth val="150"/>
        <c:axId val="286532328"/>
        <c:axId val="1723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286532328"/>
        <c:axId val="172318816"/>
      </c:lineChart>
      <c:dateAx>
        <c:axId val="286532328"/>
        <c:scaling>
          <c:orientation val="minMax"/>
        </c:scaling>
        <c:delete val="1"/>
        <c:axPos val="b"/>
        <c:numFmt formatCode="ge" sourceLinked="1"/>
        <c:majorTickMark val="none"/>
        <c:minorTickMark val="none"/>
        <c:tickLblPos val="none"/>
        <c:crossAx val="172318816"/>
        <c:crosses val="autoZero"/>
        <c:auto val="1"/>
        <c:lblOffset val="100"/>
        <c:baseTimeUnit val="years"/>
      </c:dateAx>
      <c:valAx>
        <c:axId val="1723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3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由良町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6114</v>
      </c>
      <c r="AM8" s="67"/>
      <c r="AN8" s="67"/>
      <c r="AO8" s="67"/>
      <c r="AP8" s="67"/>
      <c r="AQ8" s="67"/>
      <c r="AR8" s="67"/>
      <c r="AS8" s="67"/>
      <c r="AT8" s="66">
        <f>データ!T6</f>
        <v>30.94</v>
      </c>
      <c r="AU8" s="66"/>
      <c r="AV8" s="66"/>
      <c r="AW8" s="66"/>
      <c r="AX8" s="66"/>
      <c r="AY8" s="66"/>
      <c r="AZ8" s="66"/>
      <c r="BA8" s="66"/>
      <c r="BB8" s="66">
        <f>データ!U6</f>
        <v>197.61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8.56</v>
      </c>
      <c r="Q10" s="66"/>
      <c r="R10" s="66"/>
      <c r="S10" s="66"/>
      <c r="T10" s="66"/>
      <c r="U10" s="66"/>
      <c r="V10" s="66"/>
      <c r="W10" s="66">
        <f>データ!Q6</f>
        <v>100</v>
      </c>
      <c r="X10" s="66"/>
      <c r="Y10" s="66"/>
      <c r="Z10" s="66"/>
      <c r="AA10" s="66"/>
      <c r="AB10" s="66"/>
      <c r="AC10" s="66"/>
      <c r="AD10" s="67">
        <f>データ!R6</f>
        <v>3456</v>
      </c>
      <c r="AE10" s="67"/>
      <c r="AF10" s="67"/>
      <c r="AG10" s="67"/>
      <c r="AH10" s="67"/>
      <c r="AI10" s="67"/>
      <c r="AJ10" s="67"/>
      <c r="AK10" s="2"/>
      <c r="AL10" s="67">
        <f>データ!V6</f>
        <v>518</v>
      </c>
      <c r="AM10" s="67"/>
      <c r="AN10" s="67"/>
      <c r="AO10" s="67"/>
      <c r="AP10" s="67"/>
      <c r="AQ10" s="67"/>
      <c r="AR10" s="67"/>
      <c r="AS10" s="67"/>
      <c r="AT10" s="66">
        <f>データ!W6</f>
        <v>0.26</v>
      </c>
      <c r="AU10" s="66"/>
      <c r="AV10" s="66"/>
      <c r="AW10" s="66"/>
      <c r="AX10" s="66"/>
      <c r="AY10" s="66"/>
      <c r="AZ10" s="66"/>
      <c r="BA10" s="66"/>
      <c r="BB10" s="66">
        <f>データ!X6</f>
        <v>1992.31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303836</v>
      </c>
      <c r="D6" s="33">
        <f t="shared" si="3"/>
        <v>47</v>
      </c>
      <c r="E6" s="33">
        <f t="shared" si="3"/>
        <v>17</v>
      </c>
      <c r="F6" s="33">
        <f t="shared" si="3"/>
        <v>4</v>
      </c>
      <c r="G6" s="33">
        <f t="shared" si="3"/>
        <v>0</v>
      </c>
      <c r="H6" s="33" t="str">
        <f t="shared" si="3"/>
        <v>和歌山県　由良町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8.56</v>
      </c>
      <c r="Q6" s="34">
        <f t="shared" si="3"/>
        <v>100</v>
      </c>
      <c r="R6" s="34">
        <f t="shared" si="3"/>
        <v>3456</v>
      </c>
      <c r="S6" s="34">
        <f t="shared" si="3"/>
        <v>6114</v>
      </c>
      <c r="T6" s="34">
        <f t="shared" si="3"/>
        <v>30.94</v>
      </c>
      <c r="U6" s="34">
        <f t="shared" si="3"/>
        <v>197.61</v>
      </c>
      <c r="V6" s="34">
        <f t="shared" si="3"/>
        <v>518</v>
      </c>
      <c r="W6" s="34">
        <f t="shared" si="3"/>
        <v>0.26</v>
      </c>
      <c r="X6" s="34">
        <f t="shared" si="3"/>
        <v>1992.31</v>
      </c>
      <c r="Y6" s="35">
        <f>IF(Y7="",NA(),Y7)</f>
        <v>70.900000000000006</v>
      </c>
      <c r="Z6" s="35">
        <f t="shared" ref="Z6:AH6" si="4">IF(Z7="",NA(),Z7)</f>
        <v>72.8</v>
      </c>
      <c r="AA6" s="35">
        <f t="shared" si="4"/>
        <v>78.459999999999994</v>
      </c>
      <c r="AB6" s="35">
        <f t="shared" si="4"/>
        <v>79.2</v>
      </c>
      <c r="AC6" s="35">
        <f t="shared" si="4"/>
        <v>83.03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21.71</v>
      </c>
      <c r="BR6" s="35">
        <f t="shared" ref="BR6:BZ6" si="8">IF(BR7="",NA(),BR7)</f>
        <v>24.27</v>
      </c>
      <c r="BS6" s="35">
        <f t="shared" si="8"/>
        <v>36.659999999999997</v>
      </c>
      <c r="BT6" s="35">
        <f t="shared" si="8"/>
        <v>34.29</v>
      </c>
      <c r="BU6" s="35">
        <f t="shared" si="8"/>
        <v>32.840000000000003</v>
      </c>
      <c r="BV6" s="35">
        <f t="shared" si="8"/>
        <v>51.73</v>
      </c>
      <c r="BW6" s="35">
        <f t="shared" si="8"/>
        <v>53.01</v>
      </c>
      <c r="BX6" s="35">
        <f t="shared" si="8"/>
        <v>50.54</v>
      </c>
      <c r="BY6" s="35">
        <f t="shared" si="8"/>
        <v>49.22</v>
      </c>
      <c r="BZ6" s="35">
        <f t="shared" si="8"/>
        <v>53.7</v>
      </c>
      <c r="CA6" s="34" t="str">
        <f>IF(CA7="","",IF(CA7="-","【-】","【"&amp;SUBSTITUTE(TEXT(CA7,"#,##0.00"),"-","△")&amp;"】"))</f>
        <v>【69.80】</v>
      </c>
      <c r="CB6" s="35">
        <f>IF(CB7="",NA(),CB7)</f>
        <v>963.96</v>
      </c>
      <c r="CC6" s="35">
        <f t="shared" ref="CC6:CK6" si="9">IF(CC7="",NA(),CC7)</f>
        <v>790.48</v>
      </c>
      <c r="CD6" s="35">
        <f t="shared" si="9"/>
        <v>495.7</v>
      </c>
      <c r="CE6" s="35">
        <f t="shared" si="9"/>
        <v>572.44000000000005</v>
      </c>
      <c r="CF6" s="35">
        <f t="shared" si="9"/>
        <v>655.09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25.16</v>
      </c>
      <c r="CN6" s="35">
        <f t="shared" ref="CN6:CV6" si="10">IF(CN7="",NA(),CN7)</f>
        <v>26.45</v>
      </c>
      <c r="CO6" s="35">
        <f t="shared" si="10"/>
        <v>31.61</v>
      </c>
      <c r="CP6" s="35">
        <f t="shared" si="10"/>
        <v>140.65</v>
      </c>
      <c r="CQ6" s="35">
        <f t="shared" si="10"/>
        <v>65.81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82.22</v>
      </c>
      <c r="CY6" s="35">
        <f t="shared" ref="CY6:DG6" si="11">IF(CY7="",NA(),CY7)</f>
        <v>81.849999999999994</v>
      </c>
      <c r="CZ6" s="35">
        <f t="shared" si="11"/>
        <v>81.900000000000006</v>
      </c>
      <c r="DA6" s="35">
        <f t="shared" si="11"/>
        <v>79.09</v>
      </c>
      <c r="DB6" s="35">
        <f t="shared" si="11"/>
        <v>80.31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303836</v>
      </c>
      <c r="D7" s="37">
        <v>47</v>
      </c>
      <c r="E7" s="37">
        <v>17</v>
      </c>
      <c r="F7" s="37">
        <v>4</v>
      </c>
      <c r="G7" s="37">
        <v>0</v>
      </c>
      <c r="H7" s="37" t="s">
        <v>109</v>
      </c>
      <c r="I7" s="37" t="s">
        <v>110</v>
      </c>
      <c r="J7" s="37" t="s">
        <v>111</v>
      </c>
      <c r="K7" s="37" t="s">
        <v>112</v>
      </c>
      <c r="L7" s="37" t="s">
        <v>113</v>
      </c>
      <c r="M7" s="37"/>
      <c r="N7" s="38" t="s">
        <v>114</v>
      </c>
      <c r="O7" s="38" t="s">
        <v>115</v>
      </c>
      <c r="P7" s="38">
        <v>8.56</v>
      </c>
      <c r="Q7" s="38">
        <v>100</v>
      </c>
      <c r="R7" s="38">
        <v>3456</v>
      </c>
      <c r="S7" s="38">
        <v>6114</v>
      </c>
      <c r="T7" s="38">
        <v>30.94</v>
      </c>
      <c r="U7" s="38">
        <v>197.61</v>
      </c>
      <c r="V7" s="38">
        <v>518</v>
      </c>
      <c r="W7" s="38">
        <v>0.26</v>
      </c>
      <c r="X7" s="38">
        <v>1992.31</v>
      </c>
      <c r="Y7" s="38">
        <v>70.900000000000006</v>
      </c>
      <c r="Z7" s="38">
        <v>72.8</v>
      </c>
      <c r="AA7" s="38">
        <v>78.459999999999994</v>
      </c>
      <c r="AB7" s="38">
        <v>79.2</v>
      </c>
      <c r="AC7" s="38">
        <v>83.03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21.71</v>
      </c>
      <c r="BR7" s="38">
        <v>24.27</v>
      </c>
      <c r="BS7" s="38">
        <v>36.659999999999997</v>
      </c>
      <c r="BT7" s="38">
        <v>34.29</v>
      </c>
      <c r="BU7" s="38">
        <v>32.840000000000003</v>
      </c>
      <c r="BV7" s="38">
        <v>51.73</v>
      </c>
      <c r="BW7" s="38">
        <v>53.01</v>
      </c>
      <c r="BX7" s="38">
        <v>50.54</v>
      </c>
      <c r="BY7" s="38">
        <v>49.22</v>
      </c>
      <c r="BZ7" s="38">
        <v>53.7</v>
      </c>
      <c r="CA7" s="38">
        <v>69.8</v>
      </c>
      <c r="CB7" s="38">
        <v>963.96</v>
      </c>
      <c r="CC7" s="38">
        <v>790.48</v>
      </c>
      <c r="CD7" s="38">
        <v>495.7</v>
      </c>
      <c r="CE7" s="38">
        <v>572.44000000000005</v>
      </c>
      <c r="CF7" s="38">
        <v>655.09</v>
      </c>
      <c r="CG7" s="38">
        <v>310.47000000000003</v>
      </c>
      <c r="CH7" s="38">
        <v>299.39</v>
      </c>
      <c r="CI7" s="38">
        <v>320.36</v>
      </c>
      <c r="CJ7" s="38">
        <v>332.02</v>
      </c>
      <c r="CK7" s="38">
        <v>300.35000000000002</v>
      </c>
      <c r="CL7" s="38">
        <v>232.54</v>
      </c>
      <c r="CM7" s="38">
        <v>25.16</v>
      </c>
      <c r="CN7" s="38">
        <v>26.45</v>
      </c>
      <c r="CO7" s="38">
        <v>31.61</v>
      </c>
      <c r="CP7" s="38">
        <v>140.65</v>
      </c>
      <c r="CQ7" s="38">
        <v>65.81</v>
      </c>
      <c r="CR7" s="38">
        <v>36.67</v>
      </c>
      <c r="CS7" s="38">
        <v>36.200000000000003</v>
      </c>
      <c r="CT7" s="38">
        <v>34.74</v>
      </c>
      <c r="CU7" s="38">
        <v>36.65</v>
      </c>
      <c r="CV7" s="38">
        <v>37.72</v>
      </c>
      <c r="CW7" s="38">
        <v>42.17</v>
      </c>
      <c r="CX7" s="38">
        <v>82.22</v>
      </c>
      <c r="CY7" s="38">
        <v>81.849999999999994</v>
      </c>
      <c r="CZ7" s="38">
        <v>81.900000000000006</v>
      </c>
      <c r="DA7" s="38">
        <v>79.09</v>
      </c>
      <c r="DB7" s="38">
        <v>80.31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2018-02-02T04:02:42Z</cp:lastPrinted>
  <dcterms:created xsi:type="dcterms:W3CDTF">2017-12-25T02:21:18Z</dcterms:created>
  <dcterms:modified xsi:type="dcterms:W3CDTF">2018-02-08T01:39:12Z</dcterms:modified>
  <cp:category/>
</cp:coreProperties>
</file>