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<sst xmlns="http://schemas.openxmlformats.org/spreadsheetml/2006/main" count="240" uniqueCount="126">
  <si>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</si>
  <si>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</si>
  <si>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</si>
  <si>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</si>
  <si>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</si>
  <si>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</si>
  <si>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</si>
  <si>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</si>
  <si>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</si>
  <si>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</si>
  <si>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</si>
  <si>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</si>
  <si>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</si>
  <si>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</si>
  <si>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</si>
  <si>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</si>
  <si>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</si>
  <si>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</si>
  <si>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</si>
  <si>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</si>
  <si>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</si>
  <si>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</si>
  <si>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</si>
  <si>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</si>
  <si>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</si>
  <si>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</si>
  <si>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</si>
  <si>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</si>
  <si>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</si>
  <si>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</si>
  <si>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</si>
  <si>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</si>
  <si>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</si>
  <si>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</si>
  <si>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</si>
  <si>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</si>
  <si>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</si>
  <si>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</si>
  <si>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</si>
  <si>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</si>
  <si>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</si>
  <si>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</si>
  <si>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</si>
  <si>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</si>
  <si>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</si>
  <si>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</si>
  <si>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</si>
  <si>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</si>
  <si>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</si>
  <si>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</si>
  <si>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</si>
  <si>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</si>
  <si>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</si>
  <si>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</si>
  <si>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</si>
  <si>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</si>
  <si>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</si>
  <si>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</si>
  <si>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</si>
  <si>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</si>
  <si>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</si>
  <si>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</si>
  <si>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</si>
  <si>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</si>
  <si>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</si>
  <si>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</si>
  <si>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</si>
  <si>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</si>
  <si>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</si>
  <si>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</si>
  <si>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</si>
  <si>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</si>
  <si>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</si>
  <si>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</si>
  <si>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</si>
  <si>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</si>
  <si>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</si>
  <si>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</si>
  <si>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</si>
  <si>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</si>
  <si>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</si>
  <si>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</si>
  <si>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</si>
  <si>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</si>
  <si>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</si>
  <si>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</si>
  <si>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</si>
  <si>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</si>
  <si>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</si>
  <si>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</si>
  <si>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</si>
  <si>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</si>
  <si>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</si>
  <si>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</si>
  <si>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</si>
  <si>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</si>
  <si>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</si>
  <si>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</si>
  <si>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</si>
  <si>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</si>
  <si>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</si>
  <si>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</si>
  <si>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</si>
  <si>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</si>
  <si>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</si>
  <si>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</si>
  <si>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</si>
  <si>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</si>
  <si>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</si>
  <si>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</si>
  <si>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日高町</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</si>
  <si>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</si>
  <si>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</si>
  <si>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</si>
  <si>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</si>
  <si>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</si>
  <si>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</si>
  <si>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</si>
  <si>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</si>
  <si>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</si>
  <si>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</si>
  <si>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</si>
  <si>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</si>
  <si>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人口密度の低い当町は、管路施設等の建設事業費がかさんだ結果、④企業債残高対事業規模比率は、類似団体と比較して前年度まで高い傾向にあったが、同程度となっている。また、⑦施設利用率⑧水洗化率は増加傾向にあるものの、⑥汚水処理原価は依然として類似団体よりも高い傾向にあり、①収益的収支比率も、前年度より増加したものの１００％未満となっており、水洗化率の向上やコスト削減など一層の経営改善を図っていくことが必要である。</t>
    <rPh sb="1" eb="3">
      <t>ジンコウ</t>
    </rPh>
    <rPh sb="3" eb="5">
      <t>ミツド</t>
    </rPh>
    <rPh sb="6" eb="7">
      <t>ヒク</t>
    </rPh>
    <rPh sb="8" eb="10">
      <t>トウチョウ</t>
    </rPh>
    <rPh sb="12" eb="14">
      <t>カンロ</t>
    </rPh>
    <rPh sb="14" eb="16">
      <t>シセツ</t>
    </rPh>
    <rPh sb="16" eb="17">
      <t>トウ</t>
    </rPh>
    <rPh sb="18" eb="20">
      <t>ケンセツ</t>
    </rPh>
    <rPh sb="20" eb="23">
      <t>ジギョウヒ</t>
    </rPh>
    <rPh sb="28" eb="30">
      <t>ケッカ</t>
    </rPh>
    <rPh sb="32" eb="35">
      <t>キギョウサイ</t>
    </rPh>
    <rPh sb="35" eb="37">
      <t>ザンダカ</t>
    </rPh>
    <rPh sb="37" eb="38">
      <t>タイ</t>
    </rPh>
    <rPh sb="38" eb="40">
      <t>ジギョウ</t>
    </rPh>
    <rPh sb="40" eb="42">
      <t>キボ</t>
    </rPh>
    <rPh sb="42" eb="44">
      <t>ヒリツ</t>
    </rPh>
    <rPh sb="46" eb="48">
      <t>ルイジ</t>
    </rPh>
    <rPh sb="48" eb="50">
      <t>ダンタイ</t>
    </rPh>
    <rPh sb="51" eb="53">
      <t>ヒカク</t>
    </rPh>
    <rPh sb="55" eb="58">
      <t>ゼンネンド</t>
    </rPh>
    <rPh sb="60" eb="61">
      <t>タカ</t>
    </rPh>
    <rPh sb="62" eb="64">
      <t>ケイコウ</t>
    </rPh>
    <rPh sb="70" eb="73">
      <t>ドウテイド</t>
    </rPh>
    <rPh sb="84" eb="86">
      <t>シセツ</t>
    </rPh>
    <rPh sb="86" eb="89">
      <t>リヨウリツ</t>
    </rPh>
    <rPh sb="90" eb="92">
      <t>スイセン</t>
    </rPh>
    <rPh sb="92" eb="93">
      <t>カ</t>
    </rPh>
    <rPh sb="93" eb="94">
      <t>リツ</t>
    </rPh>
    <rPh sb="95" eb="97">
      <t>ゾウカ</t>
    </rPh>
    <rPh sb="97" eb="99">
      <t>ケイコウ</t>
    </rPh>
    <rPh sb="107" eb="109">
      <t>オスイ</t>
    </rPh>
    <rPh sb="109" eb="111">
      <t>ショリ</t>
    </rPh>
    <rPh sb="111" eb="113">
      <t>ゲンカ</t>
    </rPh>
    <rPh sb="114" eb="116">
      <t>イゼン</t>
    </rPh>
    <rPh sb="119" eb="121">
      <t>ルイジ</t>
    </rPh>
    <rPh sb="121" eb="123">
      <t>ダンタイ</t>
    </rPh>
    <rPh sb="126" eb="127">
      <t>タカ</t>
    </rPh>
    <rPh sb="128" eb="130">
      <t>ケイコウ</t>
    </rPh>
    <rPh sb="135" eb="138">
      <t>シュウエキテキ</t>
    </rPh>
    <rPh sb="138" eb="140">
      <t>シュウシ</t>
    </rPh>
    <rPh sb="140" eb="142">
      <t>ヒリツ</t>
    </rPh>
    <rPh sb="144" eb="147">
      <t>ゼンネンド</t>
    </rPh>
    <rPh sb="149" eb="151">
      <t>ゾウカ</t>
    </rPh>
    <rPh sb="160" eb="162">
      <t>ミマン</t>
    </rPh>
    <rPh sb="169" eb="172">
      <t>スイセンカ</t>
    </rPh>
    <rPh sb="172" eb="173">
      <t>リツ</t>
    </rPh>
    <rPh sb="174" eb="176">
      <t>コウジョウ</t>
    </rPh>
    <rPh sb="180" eb="182">
      <t>サクゲン</t>
    </rPh>
    <rPh sb="184" eb="186">
      <t>イッソウ</t>
    </rPh>
    <rPh sb="187" eb="189">
      <t>ケイエイ</t>
    </rPh>
    <rPh sb="189" eb="191">
      <t>カイゼン</t>
    </rPh>
    <rPh sb="192" eb="193">
      <t>ハカ</t>
    </rPh>
    <rPh sb="200" eb="202">
      <t>ヒツヨウ</t>
    </rPh>
    <phoneticPr fontId="4"/>
  </si>
  <si>
    <t>　供用開始から７年が経過し、まだ老朽化には至っていないものの、今後、平成２８年度に機能診断調査および最適整備構想を策定したことにより、維持費や更新費用が増加していくことが予想されるため、将来の費用を見込んだ経営努力が必要である。</t>
    <rPh sb="1" eb="5">
      <t>キョウヨウカイシ</t>
    </rPh>
    <rPh sb="8" eb="9">
      <t>ネン</t>
    </rPh>
    <rPh sb="10" eb="12">
      <t>ケイカ</t>
    </rPh>
    <rPh sb="16" eb="19">
      <t>ロウキュウカ</t>
    </rPh>
    <rPh sb="21" eb="22">
      <t>イタ</t>
    </rPh>
    <rPh sb="31" eb="33">
      <t>コンゴ</t>
    </rPh>
    <rPh sb="34" eb="36">
      <t>ヘイセイ</t>
    </rPh>
    <rPh sb="38" eb="40">
      <t>ネンド</t>
    </rPh>
    <rPh sb="41" eb="43">
      <t>キノウ</t>
    </rPh>
    <rPh sb="43" eb="45">
      <t>シンダン</t>
    </rPh>
    <rPh sb="45" eb="47">
      <t>チョウサ</t>
    </rPh>
    <rPh sb="50" eb="52">
      <t>サイテキ</t>
    </rPh>
    <rPh sb="52" eb="54">
      <t>セイビ</t>
    </rPh>
    <rPh sb="54" eb="56">
      <t>コウソウ</t>
    </rPh>
    <rPh sb="57" eb="59">
      <t>サクテイ</t>
    </rPh>
    <rPh sb="67" eb="70">
      <t>イジヒ</t>
    </rPh>
    <rPh sb="71" eb="73">
      <t>コウシン</t>
    </rPh>
    <rPh sb="73" eb="75">
      <t>ヒヨウ</t>
    </rPh>
    <rPh sb="76" eb="78">
      <t>ゾウカ</t>
    </rPh>
    <rPh sb="85" eb="87">
      <t>ヨソウ</t>
    </rPh>
    <rPh sb="93" eb="95">
      <t>ショウライ</t>
    </rPh>
    <rPh sb="96" eb="98">
      <t>ヒヨウ</t>
    </rPh>
    <rPh sb="99" eb="101">
      <t>ミコ</t>
    </rPh>
    <rPh sb="103" eb="105">
      <t>ケイエイ</t>
    </rPh>
    <rPh sb="105" eb="107">
      <t>ドリョク</t>
    </rPh>
    <rPh sb="108" eb="110">
      <t>ヒツヨウ</t>
    </rPh>
    <phoneticPr fontId="4"/>
  </si>
  <si>
    <t>　⑤経費回収率が１００％未満であり、前年度と比較しても少しではあるが減少しており、類似団体より数値は上回っているが、汚水処理費を使用料で賄えない状態が続いている。現状、施設の老朽化は進んでいないものの、将来的には維持費や更新費用が増加することが見込まれることから、今後は財政計画を見直し、適正な使用料収入の確保と汚水処理費を削減することにより、健全な経営体質を目指すことが必要である。</t>
    <rPh sb="2" eb="4">
      <t>ケイヒ</t>
    </rPh>
    <rPh sb="4" eb="7">
      <t>カイシュウリツ</t>
    </rPh>
    <rPh sb="12" eb="14">
      <t>ミマン</t>
    </rPh>
    <rPh sb="18" eb="21">
      <t>ゼンネンド</t>
    </rPh>
    <rPh sb="22" eb="24">
      <t>ヒカク</t>
    </rPh>
    <rPh sb="27" eb="28">
      <t>スコ</t>
    </rPh>
    <rPh sb="34" eb="36">
      <t>ゲンショウ</t>
    </rPh>
    <rPh sb="41" eb="43">
      <t>ルイジ</t>
    </rPh>
    <rPh sb="43" eb="45">
      <t>ダンタイ</t>
    </rPh>
    <rPh sb="47" eb="49">
      <t>スウチ</t>
    </rPh>
    <rPh sb="50" eb="52">
      <t>ウワマワ</t>
    </rPh>
    <rPh sb="58" eb="60">
      <t>オスイ</t>
    </rPh>
    <rPh sb="60" eb="62">
      <t>ショリ</t>
    </rPh>
    <rPh sb="62" eb="63">
      <t>ヒ</t>
    </rPh>
    <rPh sb="64" eb="67">
      <t>シヨウリョウ</t>
    </rPh>
    <rPh sb="68" eb="69">
      <t>マカナ</t>
    </rPh>
    <rPh sb="72" eb="74">
      <t>ジョウタイ</t>
    </rPh>
    <rPh sb="75" eb="76">
      <t>ツヅ</t>
    </rPh>
    <rPh sb="81" eb="83">
      <t>ゲンジョウ</t>
    </rPh>
    <rPh sb="84" eb="86">
      <t>シセツ</t>
    </rPh>
    <rPh sb="87" eb="90">
      <t>ロウキュウカ</t>
    </rPh>
    <rPh sb="91" eb="92">
      <t>スス</t>
    </rPh>
    <rPh sb="101" eb="104">
      <t>ショウライテキ</t>
    </rPh>
    <rPh sb="106" eb="109">
      <t>イジヒ</t>
    </rPh>
    <rPh sb="110" eb="112">
      <t>コウシン</t>
    </rPh>
    <rPh sb="112" eb="114">
      <t>ヒヨウ</t>
    </rPh>
    <rPh sb="115" eb="117">
      <t>ゾウカ</t>
    </rPh>
    <rPh sb="122" eb="124">
      <t>ミコ</t>
    </rPh>
    <rPh sb="132" eb="134">
      <t>コンゴ</t>
    </rPh>
    <rPh sb="135" eb="137">
      <t>ザイセイ</t>
    </rPh>
    <rPh sb="137" eb="139">
      <t>ケイカク</t>
    </rPh>
    <rPh sb="140" eb="142">
      <t>ミナオ</t>
    </rPh>
    <rPh sb="144" eb="146">
      <t>テキセイ</t>
    </rPh>
    <rPh sb="147" eb="150">
      <t>シヨウリョウ</t>
    </rPh>
    <rPh sb="150" eb="152">
      <t>シュウニュウ</t>
    </rPh>
    <rPh sb="153" eb="155">
      <t>カクホ</t>
    </rPh>
    <rPh sb="156" eb="158">
      <t>オスイ</t>
    </rPh>
    <rPh sb="158" eb="160">
      <t>ショリ</t>
    </rPh>
    <rPh sb="160" eb="161">
      <t>ヒ</t>
    </rPh>
    <rPh sb="162" eb="164">
      <t>サクゲン</t>
    </rPh>
    <rPh sb="172" eb="174">
      <t>ケンゼン</t>
    </rPh>
    <rPh sb="175" eb="177">
      <t>ケイエイ</t>
    </rPh>
    <rPh sb="177" eb="179">
      <t>タイシツ</t>
    </rPh>
    <rPh sb="180" eb="182">
      <t>メザ</t>
    </rPh>
    <rPh sb="186" eb="1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</si>
</sst>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072960"/>
        <c:axId val="5012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ser>
        <c:dLbls>
          <c:showLegendKey val="0"/>
          <c:showVal val="0"/>
          <c:showCatName val="0"/>
          <c:showSerName val="0"/>
          <c:showPercent val="0"/>
          <c:showBubbleSize val="0"/>
        </c:dLbls>
        <c:marker val="1"/>
        <c:smooth val="0"/>
        <c:axId val="50072960"/>
        <c:axId val="50120192"/>
      </c:lineChart>
      <c:dateAx>
        <c:axId val="50072960"/>
        <c:scaling>
          <c:orientation val="minMax"/>
        </c:scaling>
        <c:delete val="1"/>
        <c:axPos val="b"/>
        <c:numFmt formatCode="ge" sourceLinked="1"/>
        <c:majorTickMark val="none"/>
        <c:minorTickMark val="none"/>
        <c:tickLblPos val="none"/>
        <c:crossAx val="50120192"/>
        <c:crosses val="autoZero"/>
        <c:auto val="1"/>
        <c:lblOffset val="100"/>
        <c:baseTimeUnit val="years"/>
      </c:dateAx>
      <c:valAx>
        <c:axId val="501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42.23</c:v>
                </c:pt>
                <c:pt idx="1">
                  <c:v>43.85</c:v>
                </c:pt>
                <c:pt idx="2">
                  <c:v>46.08</c:v>
                </c:pt>
                <c:pt idx="3">
                  <c:v>48.51</c:v>
                </c:pt>
                <c:pt idx="4">
                  <c:v>49.26</c:v>
                </c:pt>
              </c:numCache>
            </c:numRef>
          </c:val>
        </c:ser>
        <c:dLbls>
          <c:showLegendKey val="0"/>
          <c:showVal val="0"/>
          <c:showCatName val="0"/>
          <c:showSerName val="0"/>
          <c:showPercent val="0"/>
          <c:showBubbleSize val="0"/>
        </c:dLbls>
        <c:gapWidth val="150"/>
        <c:axId val="59404288"/>
        <c:axId val="5940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ser>
        <c:dLbls>
          <c:showLegendKey val="0"/>
          <c:showVal val="0"/>
          <c:showCatName val="0"/>
          <c:showSerName val="0"/>
          <c:showPercent val="0"/>
          <c:showBubbleSize val="0"/>
        </c:dLbls>
        <c:marker val="1"/>
        <c:smooth val="0"/>
        <c:axId val="59404288"/>
        <c:axId val="59406208"/>
      </c:lineChart>
      <c:dateAx>
        <c:axId val="59404288"/>
        <c:scaling>
          <c:orientation val="minMax"/>
        </c:scaling>
        <c:delete val="1"/>
        <c:axPos val="b"/>
        <c:numFmt formatCode="ge" sourceLinked="1"/>
        <c:majorTickMark val="none"/>
        <c:minorTickMark val="none"/>
        <c:tickLblPos val="none"/>
        <c:crossAx val="59406208"/>
        <c:crosses val="autoZero"/>
        <c:auto val="1"/>
        <c:lblOffset val="100"/>
        <c:baseTimeUnit val="years"/>
      </c:dateAx>
      <c:valAx>
        <c:axId val="594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57.06</c:v>
                </c:pt>
                <c:pt idx="1">
                  <c:v>57.41</c:v>
                </c:pt>
                <c:pt idx="2">
                  <c:v>60.13</c:v>
                </c:pt>
                <c:pt idx="3">
                  <c:v>61.25</c:v>
                </c:pt>
                <c:pt idx="4">
                  <c:v>62.2</c:v>
                </c:pt>
              </c:numCache>
            </c:numRef>
          </c:val>
        </c:ser>
        <c:dLbls>
          <c:showLegendKey val="0"/>
          <c:showVal val="0"/>
          <c:showCatName val="0"/>
          <c:showSerName val="0"/>
          <c:showPercent val="0"/>
          <c:showBubbleSize val="0"/>
        </c:dLbls>
        <c:gapWidth val="150"/>
        <c:axId val="59415936"/>
        <c:axId val="5942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ser>
        <c:dLbls>
          <c:showLegendKey val="0"/>
          <c:showVal val="0"/>
          <c:showCatName val="0"/>
          <c:showSerName val="0"/>
          <c:showPercent val="0"/>
          <c:showBubbleSize val="0"/>
        </c:dLbls>
        <c:marker val="1"/>
        <c:smooth val="0"/>
        <c:axId val="59415936"/>
        <c:axId val="59422208"/>
      </c:lineChart>
      <c:dateAx>
        <c:axId val="59415936"/>
        <c:scaling>
          <c:orientation val="minMax"/>
        </c:scaling>
        <c:delete val="1"/>
        <c:axPos val="b"/>
        <c:numFmt formatCode="ge" sourceLinked="1"/>
        <c:majorTickMark val="none"/>
        <c:minorTickMark val="none"/>
        <c:tickLblPos val="none"/>
        <c:crossAx val="59422208"/>
        <c:crosses val="autoZero"/>
        <c:auto val="1"/>
        <c:lblOffset val="100"/>
        <c:baseTimeUnit val="years"/>
      </c:dateAx>
      <c:valAx>
        <c:axId val="5942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96.64</c:v>
                </c:pt>
                <c:pt idx="1">
                  <c:v>102.58</c:v>
                </c:pt>
                <c:pt idx="2">
                  <c:v>87.26</c:v>
                </c:pt>
                <c:pt idx="3">
                  <c:v>86.64</c:v>
                </c:pt>
                <c:pt idx="4">
                  <c:v>92.51</c:v>
                </c:pt>
              </c:numCache>
            </c:numRef>
          </c:val>
        </c:ser>
        <c:dLbls>
          <c:showLegendKey val="0"/>
          <c:showVal val="0"/>
          <c:showCatName val="0"/>
          <c:showSerName val="0"/>
          <c:showPercent val="0"/>
          <c:showBubbleSize val="0"/>
        </c:dLbls>
        <c:gapWidth val="150"/>
        <c:axId val="50197632"/>
        <c:axId val="5092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197632"/>
        <c:axId val="50929664"/>
      </c:lineChart>
      <c:dateAx>
        <c:axId val="50197632"/>
        <c:scaling>
          <c:orientation val="minMax"/>
        </c:scaling>
        <c:delete val="1"/>
        <c:axPos val="b"/>
        <c:numFmt formatCode="ge" sourceLinked="1"/>
        <c:majorTickMark val="none"/>
        <c:minorTickMark val="none"/>
        <c:tickLblPos val="none"/>
        <c:crossAx val="50929664"/>
        <c:crosses val="autoZero"/>
        <c:auto val="1"/>
        <c:lblOffset val="100"/>
        <c:baseTimeUnit val="years"/>
      </c:dateAx>
      <c:valAx>
        <c:axId val="5092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9196928"/>
        <c:axId val="5919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196928"/>
        <c:axId val="59199872"/>
      </c:lineChart>
      <c:dateAx>
        <c:axId val="59196928"/>
        <c:scaling>
          <c:orientation val="minMax"/>
        </c:scaling>
        <c:delete val="1"/>
        <c:axPos val="b"/>
        <c:numFmt formatCode="ge" sourceLinked="1"/>
        <c:majorTickMark val="none"/>
        <c:minorTickMark val="none"/>
        <c:tickLblPos val="none"/>
        <c:crossAx val="59199872"/>
        <c:crosses val="autoZero"/>
        <c:auto val="1"/>
        <c:lblOffset val="100"/>
        <c:baseTimeUnit val="years"/>
      </c:dateAx>
      <c:valAx>
        <c:axId val="5919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1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9855616"/>
        <c:axId val="5985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855616"/>
        <c:axId val="59857536"/>
      </c:lineChart>
      <c:dateAx>
        <c:axId val="59855616"/>
        <c:scaling>
          <c:orientation val="minMax"/>
        </c:scaling>
        <c:delete val="1"/>
        <c:axPos val="b"/>
        <c:numFmt formatCode="ge" sourceLinked="1"/>
        <c:majorTickMark val="none"/>
        <c:minorTickMark val="none"/>
        <c:tickLblPos val="none"/>
        <c:crossAx val="59857536"/>
        <c:crosses val="autoZero"/>
        <c:auto val="1"/>
        <c:lblOffset val="100"/>
        <c:baseTimeUnit val="years"/>
      </c:dateAx>
      <c:valAx>
        <c:axId val="5985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0278656"/>
        <c:axId val="6135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0278656"/>
        <c:axId val="61351040"/>
      </c:lineChart>
      <c:dateAx>
        <c:axId val="60278656"/>
        <c:scaling>
          <c:orientation val="minMax"/>
        </c:scaling>
        <c:delete val="1"/>
        <c:axPos val="b"/>
        <c:numFmt formatCode="ge" sourceLinked="1"/>
        <c:majorTickMark val="none"/>
        <c:minorTickMark val="none"/>
        <c:tickLblPos val="none"/>
        <c:crossAx val="61351040"/>
        <c:crosses val="autoZero"/>
        <c:auto val="1"/>
        <c:lblOffset val="100"/>
        <c:baseTimeUnit val="years"/>
      </c:dateAx>
      <c:valAx>
        <c:axId val="6135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27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264000"/>
        <c:axId val="9951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264000"/>
        <c:axId val="99512320"/>
      </c:lineChart>
      <c:dateAx>
        <c:axId val="99264000"/>
        <c:scaling>
          <c:orientation val="minMax"/>
        </c:scaling>
        <c:delete val="1"/>
        <c:axPos val="b"/>
        <c:numFmt formatCode="ge" sourceLinked="1"/>
        <c:majorTickMark val="none"/>
        <c:minorTickMark val="none"/>
        <c:tickLblPos val="none"/>
        <c:crossAx val="99512320"/>
        <c:crosses val="autoZero"/>
        <c:auto val="1"/>
        <c:lblOffset val="100"/>
        <c:baseTimeUnit val="years"/>
      </c:dateAx>
      <c:valAx>
        <c:axId val="995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6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1719.94</c:v>
                </c:pt>
                <c:pt idx="1">
                  <c:v>1433.44</c:v>
                </c:pt>
                <c:pt idx="2">
                  <c:v>1436.55</c:v>
                </c:pt>
                <c:pt idx="3">
                  <c:v>1288.1300000000001</c:v>
                </c:pt>
                <c:pt idx="4">
                  <c:v>1021.22</c:v>
                </c:pt>
              </c:numCache>
            </c:numRef>
          </c:val>
        </c:ser>
        <c:dLbls>
          <c:showLegendKey val="0"/>
          <c:showVal val="0"/>
          <c:showCatName val="0"/>
          <c:showSerName val="0"/>
          <c:showPercent val="0"/>
          <c:showBubbleSize val="0"/>
        </c:dLbls>
        <c:gapWidth val="150"/>
        <c:axId val="128099456"/>
        <c:axId val="19543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ser>
        <c:dLbls>
          <c:showLegendKey val="0"/>
          <c:showVal val="0"/>
          <c:showCatName val="0"/>
          <c:showSerName val="0"/>
          <c:showPercent val="0"/>
          <c:showBubbleSize val="0"/>
        </c:dLbls>
        <c:marker val="1"/>
        <c:smooth val="0"/>
        <c:axId val="128099456"/>
        <c:axId val="195436544"/>
      </c:lineChart>
      <c:dateAx>
        <c:axId val="128099456"/>
        <c:scaling>
          <c:orientation val="minMax"/>
        </c:scaling>
        <c:delete val="1"/>
        <c:axPos val="b"/>
        <c:numFmt formatCode="ge" sourceLinked="1"/>
        <c:majorTickMark val="none"/>
        <c:minorTickMark val="none"/>
        <c:tickLblPos val="none"/>
        <c:crossAx val="195436544"/>
        <c:crosses val="autoZero"/>
        <c:auto val="1"/>
        <c:lblOffset val="100"/>
        <c:baseTimeUnit val="years"/>
      </c:dateAx>
      <c:valAx>
        <c:axId val="1954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43.62</c:v>
                </c:pt>
                <c:pt idx="1">
                  <c:v>42.92</c:v>
                </c:pt>
                <c:pt idx="2">
                  <c:v>41.81</c:v>
                </c:pt>
                <c:pt idx="3">
                  <c:v>47.41</c:v>
                </c:pt>
                <c:pt idx="4">
                  <c:v>45.51</c:v>
                </c:pt>
              </c:numCache>
            </c:numRef>
          </c:val>
        </c:ser>
        <c:dLbls>
          <c:showLegendKey val="0"/>
          <c:showVal val="0"/>
          <c:showCatName val="0"/>
          <c:showSerName val="0"/>
          <c:showPercent val="0"/>
          <c:showBubbleSize val="0"/>
        </c:dLbls>
        <c:gapWidth val="150"/>
        <c:axId val="53211904"/>
        <c:axId val="5321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ser>
        <c:dLbls>
          <c:showLegendKey val="0"/>
          <c:showVal val="0"/>
          <c:showCatName val="0"/>
          <c:showSerName val="0"/>
          <c:showPercent val="0"/>
          <c:showBubbleSize val="0"/>
        </c:dLbls>
        <c:marker val="1"/>
        <c:smooth val="0"/>
        <c:axId val="53211904"/>
        <c:axId val="53213824"/>
      </c:lineChart>
      <c:dateAx>
        <c:axId val="53211904"/>
        <c:scaling>
          <c:orientation val="minMax"/>
        </c:scaling>
        <c:delete val="1"/>
        <c:axPos val="b"/>
        <c:numFmt formatCode="ge" sourceLinked="1"/>
        <c:majorTickMark val="none"/>
        <c:minorTickMark val="none"/>
        <c:tickLblPos val="none"/>
        <c:crossAx val="53213824"/>
        <c:crosses val="autoZero"/>
        <c:auto val="1"/>
        <c:lblOffset val="100"/>
        <c:baseTimeUnit val="years"/>
      </c:dateAx>
      <c:valAx>
        <c:axId val="532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1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480.99</c:v>
                </c:pt>
                <c:pt idx="1">
                  <c:v>489.22</c:v>
                </c:pt>
                <c:pt idx="2">
                  <c:v>515.47</c:v>
                </c:pt>
                <c:pt idx="3">
                  <c:v>453.89</c:v>
                </c:pt>
                <c:pt idx="4">
                  <c:v>473.54</c:v>
                </c:pt>
              </c:numCache>
            </c:numRef>
          </c:val>
        </c:ser>
        <c:dLbls>
          <c:showLegendKey val="0"/>
          <c:showVal val="0"/>
          <c:showCatName val="0"/>
          <c:showSerName val="0"/>
          <c:showPercent val="0"/>
          <c:showBubbleSize val="0"/>
        </c:dLbls>
        <c:gapWidth val="150"/>
        <c:axId val="59380096"/>
        <c:axId val="5938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ser>
        <c:dLbls>
          <c:showLegendKey val="0"/>
          <c:showVal val="0"/>
          <c:showCatName val="0"/>
          <c:showSerName val="0"/>
          <c:showPercent val="0"/>
          <c:showBubbleSize val="0"/>
        </c:dLbls>
        <c:marker val="1"/>
        <c:smooth val="0"/>
        <c:axId val="59380096"/>
        <c:axId val="59382016"/>
      </c:lineChart>
      <c:dateAx>
        <c:axId val="59380096"/>
        <c:scaling>
          <c:orientation val="minMax"/>
        </c:scaling>
        <c:delete val="1"/>
        <c:axPos val="b"/>
        <c:numFmt formatCode="ge" sourceLinked="1"/>
        <c:majorTickMark val="none"/>
        <c:minorTickMark val="none"/>
        <c:tickLblPos val="none"/>
        <c:crossAx val="59382016"/>
        <c:crosses val="autoZero"/>
        <c:auto val="1"/>
        <c:lblOffset val="100"/>
        <c:baseTimeUnit val="years"/>
      </c:dateAx>
      <c:valAx>
        <c:axId val="5938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38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49"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和歌山県　日高町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F3</v>
      </c>
      <c r="X8" s="72"/>
      <c r="Y8" s="72"/>
      <c r="Z8" s="72"/>
      <c r="AA8" s="72"/>
      <c r="AB8" s="72"/>
      <c r="AC8" s="72"/>
      <c r="AD8" s="73" t="s">
        <v>122</v>
      </c>
      <c r="AE8" s="73"/>
      <c r="AF8" s="73"/>
      <c r="AG8" s="73"/>
      <c r="AH8" s="73"/>
      <c r="AI8" s="73"/>
      <c r="AJ8" s="73"/>
      <c r="AK8" s="4"/>
      <c r="AL8" s="67">
        <f>データ!S6</f>
        <v>7953</v>
      </c>
      <c r="AM8" s="67"/>
      <c r="AN8" s="67"/>
      <c r="AO8" s="67"/>
      <c r="AP8" s="67"/>
      <c r="AQ8" s="67"/>
      <c r="AR8" s="67"/>
      <c r="AS8" s="67"/>
      <c r="AT8" s="66">
        <f>データ!T6</f>
        <v>46.19</v>
      </c>
      <c r="AU8" s="66"/>
      <c r="AV8" s="66"/>
      <c r="AW8" s="66"/>
      <c r="AX8" s="66"/>
      <c r="AY8" s="66"/>
      <c r="AZ8" s="66"/>
      <c r="BA8" s="66"/>
      <c r="BB8" s="66">
        <f>データ!U6</f>
        <v>172.18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52.67</v>
      </c>
      <c r="Q10" s="66"/>
      <c r="R10" s="66"/>
      <c r="S10" s="66"/>
      <c r="T10" s="66"/>
      <c r="U10" s="66"/>
      <c r="V10" s="66"/>
      <c r="W10" s="66">
        <f>データ!Q6</f>
        <v>100</v>
      </c>
      <c r="X10" s="66"/>
      <c r="Y10" s="66"/>
      <c r="Z10" s="66"/>
      <c r="AA10" s="66"/>
      <c r="AB10" s="66"/>
      <c r="AC10" s="66"/>
      <c r="AD10" s="67">
        <f>データ!R6</f>
        <v>4310</v>
      </c>
      <c r="AE10" s="67"/>
      <c r="AF10" s="67"/>
      <c r="AG10" s="67"/>
      <c r="AH10" s="67"/>
      <c r="AI10" s="67"/>
      <c r="AJ10" s="67"/>
      <c r="AK10" s="2"/>
      <c r="AL10" s="67">
        <f>データ!V6</f>
        <v>4172</v>
      </c>
      <c r="AM10" s="67"/>
      <c r="AN10" s="67"/>
      <c r="AO10" s="67"/>
      <c r="AP10" s="67"/>
      <c r="AQ10" s="67"/>
      <c r="AR10" s="67"/>
      <c r="AS10" s="67"/>
      <c r="AT10" s="66">
        <f>データ!W6</f>
        <v>0.87</v>
      </c>
      <c r="AU10" s="66"/>
      <c r="AV10" s="66"/>
      <c r="AW10" s="66"/>
      <c r="AX10" s="66"/>
      <c r="AY10" s="66"/>
      <c r="AZ10" s="66"/>
      <c r="BA10" s="66"/>
      <c r="BB10" s="66">
        <f>データ!X6</f>
        <v>4795.3999999999996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303828</v>
      </c>
      <c r="D6" s="33">
        <f t="shared" si="3"/>
        <v>47</v>
      </c>
      <c r="E6" s="33">
        <f t="shared" si="3"/>
        <v>17</v>
      </c>
      <c r="F6" s="33">
        <f t="shared" si="3"/>
        <v>5</v>
      </c>
      <c r="G6" s="33">
        <f t="shared" si="3"/>
        <v>0</v>
      </c>
      <c r="H6" s="33" t="str">
        <f t="shared" si="3"/>
        <v>和歌山県　日高町</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52.67</v>
      </c>
      <c r="Q6" s="34">
        <f t="shared" si="3"/>
        <v>100</v>
      </c>
      <c r="R6" s="34">
        <f t="shared" si="3"/>
        <v>4310</v>
      </c>
      <c r="S6" s="34">
        <f t="shared" si="3"/>
        <v>7953</v>
      </c>
      <c r="T6" s="34">
        <f t="shared" si="3"/>
        <v>46.19</v>
      </c>
      <c r="U6" s="34">
        <f t="shared" si="3"/>
        <v>172.18</v>
      </c>
      <c r="V6" s="34">
        <f t="shared" si="3"/>
        <v>4172</v>
      </c>
      <c r="W6" s="34">
        <f t="shared" si="3"/>
        <v>0.87</v>
      </c>
      <c r="X6" s="34">
        <f t="shared" si="3"/>
        <v>4795.3999999999996</v>
      </c>
      <c r="Y6" s="35">
        <f>IF(Y7="",NA(),Y7)</f>
        <v>96.64</v>
      </c>
      <c r="Z6" s="35">
        <f t="shared" ref="Z6:AH6" si="4">IF(Z7="",NA(),Z7)</f>
        <v>102.58</v>
      </c>
      <c r="AA6" s="35">
        <f t="shared" si="4"/>
        <v>87.26</v>
      </c>
      <c r="AB6" s="35">
        <f t="shared" si="4"/>
        <v>86.64</v>
      </c>
      <c r="AC6" s="35">
        <f t="shared" si="4"/>
        <v>92.51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1719.94</v>
      </c>
      <c r="BG6" s="35">
        <f t="shared" ref="BG6:BO6" si="7">IF(BG7="",NA(),BG7)</f>
        <v>1433.44</v>
      </c>
      <c r="BH6" s="35">
        <f t="shared" si="7"/>
        <v>1436.55</v>
      </c>
      <c r="BI6" s="35">
        <f t="shared" si="7"/>
        <v>1288.1300000000001</v>
      </c>
      <c r="BJ6" s="35">
        <f t="shared" si="7"/>
        <v>1021.22</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43.62</v>
      </c>
      <c r="BR6" s="35">
        <f t="shared" ref="BR6:BZ6" si="8">IF(BR7="",NA(),BR7)</f>
        <v>42.92</v>
      </c>
      <c r="BS6" s="35">
        <f t="shared" si="8"/>
        <v>41.81</v>
      </c>
      <c r="BT6" s="35">
        <f t="shared" si="8"/>
        <v>47.41</v>
      </c>
      <c r="BU6" s="35">
        <f t="shared" si="8"/>
        <v>45.51</v>
      </c>
      <c r="BV6" s="35">
        <f t="shared" si="8"/>
        <v>42.48</v>
      </c>
      <c r="BW6" s="35">
        <f t="shared" si="8"/>
        <v>41.04</v>
      </c>
      <c r="BX6" s="35">
        <f t="shared" si="8"/>
        <v>41.08</v>
      </c>
      <c r="BY6" s="35">
        <f t="shared" si="8"/>
        <v>41.34</v>
      </c>
      <c r="BZ6" s="35">
        <f t="shared" si="8"/>
        <v>40.06</v>
      </c>
      <c r="CA6" s="34" t="str">
        <f>IF(CA7="","",IF(CA7="-","【-】","【"&amp;SUBSTITUTE(TEXT(CA7,"#,##0.00"),"-","△")&amp;"】"))</f>
        <v>【55.73】</v>
      </c>
      <c r="CB6" s="35">
        <f>IF(CB7="",NA(),CB7)</f>
        <v>480.99</v>
      </c>
      <c r="CC6" s="35">
        <f t="shared" ref="CC6:CK6" si="9">IF(CC7="",NA(),CC7)</f>
        <v>489.22</v>
      </c>
      <c r="CD6" s="35">
        <f t="shared" si="9"/>
        <v>515.47</v>
      </c>
      <c r="CE6" s="35">
        <f t="shared" si="9"/>
        <v>453.89</v>
      </c>
      <c r="CF6" s="35">
        <f t="shared" si="9"/>
        <v>473.54</v>
      </c>
      <c r="CG6" s="35">
        <f t="shared" si="9"/>
        <v>343.8</v>
      </c>
      <c r="CH6" s="35">
        <f t="shared" si="9"/>
        <v>357.08</v>
      </c>
      <c r="CI6" s="35">
        <f t="shared" si="9"/>
        <v>378.08</v>
      </c>
      <c r="CJ6" s="35">
        <f t="shared" si="9"/>
        <v>357.49</v>
      </c>
      <c r="CK6" s="35">
        <f t="shared" si="9"/>
        <v>355.22</v>
      </c>
      <c r="CL6" s="34" t="str">
        <f>IF(CL7="","",IF(CL7="-","【-】","【"&amp;SUBSTITUTE(TEXT(CL7,"#,##0.00"),"-","△")&amp;"】"))</f>
        <v>【276.78】</v>
      </c>
      <c r="CM6" s="35">
        <f>IF(CM7="",NA(),CM7)</f>
        <v>42.23</v>
      </c>
      <c r="CN6" s="35">
        <f t="shared" ref="CN6:CV6" si="10">IF(CN7="",NA(),CN7)</f>
        <v>43.85</v>
      </c>
      <c r="CO6" s="35">
        <f t="shared" si="10"/>
        <v>46.08</v>
      </c>
      <c r="CP6" s="35">
        <f t="shared" si="10"/>
        <v>48.51</v>
      </c>
      <c r="CQ6" s="35">
        <f t="shared" si="10"/>
        <v>49.26</v>
      </c>
      <c r="CR6" s="35">
        <f t="shared" si="10"/>
        <v>46.06</v>
      </c>
      <c r="CS6" s="35">
        <f t="shared" si="10"/>
        <v>45.95</v>
      </c>
      <c r="CT6" s="35">
        <f t="shared" si="10"/>
        <v>44.69</v>
      </c>
      <c r="CU6" s="35">
        <f t="shared" si="10"/>
        <v>44.69</v>
      </c>
      <c r="CV6" s="35">
        <f t="shared" si="10"/>
        <v>42.84</v>
      </c>
      <c r="CW6" s="34" t="str">
        <f>IF(CW7="","",IF(CW7="-","【-】","【"&amp;SUBSTITUTE(TEXT(CW7,"#,##0.00"),"-","△")&amp;"】"))</f>
        <v>【59.15】</v>
      </c>
      <c r="CX6" s="35">
        <f>IF(CX7="",NA(),CX7)</f>
        <v>57.06</v>
      </c>
      <c r="CY6" s="35">
        <f t="shared" ref="CY6:DG6" si="11">IF(CY7="",NA(),CY7)</f>
        <v>57.41</v>
      </c>
      <c r="CZ6" s="35">
        <f t="shared" si="11"/>
        <v>60.13</v>
      </c>
      <c r="DA6" s="35">
        <f t="shared" si="11"/>
        <v>61.25</v>
      </c>
      <c r="DB6" s="35">
        <f t="shared" si="11"/>
        <v>62.2</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c r="A7" s="28"/>
      <c r="B7" s="37">
        <v>2016</v>
      </c>
      <c r="C7" s="37">
        <v>303828</v>
      </c>
      <c r="D7" s="37">
        <v>47</v>
      </c>
      <c r="E7" s="37">
        <v>17</v>
      </c>
      <c r="F7" s="37">
        <v>5</v>
      </c>
      <c r="G7" s="37">
        <v>0</v>
      </c>
      <c r="H7" s="37" t="s">
        <v>110</v>
      </c>
      <c r="I7" s="37" t="s">
        <v>111</v>
      </c>
      <c r="J7" s="37" t="s">
        <v>112</v>
      </c>
      <c r="K7" s="37" t="s">
        <v>113</v>
      </c>
      <c r="L7" s="37" t="s">
        <v>114</v>
      </c>
      <c r="M7" s="37"/>
      <c r="N7" s="38" t="s">
        <v>115</v>
      </c>
      <c r="O7" s="38" t="s">
        <v>116</v>
      </c>
      <c r="P7" s="38">
        <v>52.67</v>
      </c>
      <c r="Q7" s="38">
        <v>100</v>
      </c>
      <c r="R7" s="38">
        <v>4310</v>
      </c>
      <c r="S7" s="38">
        <v>7953</v>
      </c>
      <c r="T7" s="38">
        <v>46.19</v>
      </c>
      <c r="U7" s="38">
        <v>172.18</v>
      </c>
      <c r="V7" s="38">
        <v>4172</v>
      </c>
      <c r="W7" s="38">
        <v>0.87</v>
      </c>
      <c r="X7" s="38">
        <v>4795.3999999999996</v>
      </c>
      <c r="Y7" s="38">
        <v>96.64</v>
      </c>
      <c r="Z7" s="38">
        <v>102.58</v>
      </c>
      <c r="AA7" s="38">
        <v>87.26</v>
      </c>
      <c r="AB7" s="38">
        <v>86.64</v>
      </c>
      <c r="AC7" s="38">
        <v>92.51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1719.94</v>
      </c>
      <c r="BG7" s="38">
        <v>1433.44</v>
      </c>
      <c r="BH7" s="38">
        <v>1436.55</v>
      </c>
      <c r="BI7" s="38">
        <v>1288.1300000000001</v>
      </c>
      <c r="BJ7" s="38">
        <v>1021.22</v>
      </c>
      <c r="BK7" s="38">
        <v>1144.05</v>
      </c>
      <c r="BL7" s="38">
        <v>1117.1099999999999</v>
      </c>
      <c r="BM7" s="38">
        <v>1161.05</v>
      </c>
      <c r="BN7" s="38">
        <v>979.89</v>
      </c>
      <c r="BO7" s="38">
        <v>1051.43</v>
      </c>
      <c r="BP7" s="38">
        <v>914.53</v>
      </c>
      <c r="BQ7" s="38">
        <v>43.62</v>
      </c>
      <c r="BR7" s="38">
        <v>42.92</v>
      </c>
      <c r="BS7" s="38">
        <v>41.81</v>
      </c>
      <c r="BT7" s="38">
        <v>47.41</v>
      </c>
      <c r="BU7" s="38">
        <v>45.51</v>
      </c>
      <c r="BV7" s="38">
        <v>42.48</v>
      </c>
      <c r="BW7" s="38">
        <v>41.04</v>
      </c>
      <c r="BX7" s="38">
        <v>41.08</v>
      </c>
      <c r="BY7" s="38">
        <v>41.34</v>
      </c>
      <c r="BZ7" s="38">
        <v>40.06</v>
      </c>
      <c r="CA7" s="38">
        <v>55.73</v>
      </c>
      <c r="CB7" s="38">
        <v>480.99</v>
      </c>
      <c r="CC7" s="38">
        <v>489.22</v>
      </c>
      <c r="CD7" s="38">
        <v>515.47</v>
      </c>
      <c r="CE7" s="38">
        <v>453.89</v>
      </c>
      <c r="CF7" s="38">
        <v>473.54</v>
      </c>
      <c r="CG7" s="38">
        <v>343.8</v>
      </c>
      <c r="CH7" s="38">
        <v>357.08</v>
      </c>
      <c r="CI7" s="38">
        <v>378.08</v>
      </c>
      <c r="CJ7" s="38">
        <v>357.49</v>
      </c>
      <c r="CK7" s="38">
        <v>355.22</v>
      </c>
      <c r="CL7" s="38">
        <v>276.77999999999997</v>
      </c>
      <c r="CM7" s="38">
        <v>42.23</v>
      </c>
      <c r="CN7" s="38">
        <v>43.85</v>
      </c>
      <c r="CO7" s="38">
        <v>46.08</v>
      </c>
      <c r="CP7" s="38">
        <v>48.51</v>
      </c>
      <c r="CQ7" s="38">
        <v>49.26</v>
      </c>
      <c r="CR7" s="38">
        <v>46.06</v>
      </c>
      <c r="CS7" s="38">
        <v>45.95</v>
      </c>
      <c r="CT7" s="38">
        <v>44.69</v>
      </c>
      <c r="CU7" s="38">
        <v>44.69</v>
      </c>
      <c r="CV7" s="38">
        <v>42.84</v>
      </c>
      <c r="CW7" s="38">
        <v>59.15</v>
      </c>
      <c r="CX7" s="38">
        <v>57.06</v>
      </c>
      <c r="CY7" s="38">
        <v>57.41</v>
      </c>
      <c r="CZ7" s="38">
        <v>60.13</v>
      </c>
      <c r="DA7" s="38">
        <v>61.25</v>
      </c>
      <c r="DB7" s="38">
        <v>62.2</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HDK3-081</cp:lastModifiedBy>
  <dcterms:created xsi:type="dcterms:W3CDTF">2017-12-25T02:31:13Z</dcterms:created>
  <dcterms:modified xsi:type="dcterms:W3CDTF">2018-01-29T07:57:38Z</dcterms:modified>
  <cp:category/>
</cp:coreProperties>
</file>