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huser013\Documents\水道\H29\経営比較分析提出2月9日締切\"/>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<sst xmlns="http://schemas.openxmlformats.org/spreadsheetml/2006/main" count="232" uniqueCount="120">
  <si>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</si>
  <si>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</si>
  <si>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</si>
  <si>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</si>
  <si>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</si>
  <si>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</si>
  <si>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</si>
  <si>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</si>
  <si>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</si>
  <si>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</si>
  <si>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</si>
  <si>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</si>
  <si>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</si>
  <si>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</si>
  <si>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</si>
  <si>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</si>
  <si>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</si>
  <si>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</si>
  <si>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</si>
  <si>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</si>
  <si>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</si>
  <si>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</si>
  <si>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</si>
  <si>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</si>
  <si>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</si>
  <si>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</si>
  <si>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</si>
  <si>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</si>
  <si>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</si>
  <si>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</si>
  <si>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</si>
  <si>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</si>
  <si>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</si>
  <si>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</si>
  <si>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</si>
  <si>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</si>
  <si>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</si>
  <si>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</si>
  <si>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</si>
  <si>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</si>
  <si>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</si>
  <si>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</si>
  <si>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</si>
  <si>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</si>
  <si>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</si>
  <si>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</si>
  <si>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</si>
  <si>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</si>
  <si>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</si>
  <si>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</si>
  <si>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</si>
  <si>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</si>
  <si>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</si>
  <si>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</si>
  <si>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</si>
  <si>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</si>
  <si>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</si>
  <si>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</si>
  <si>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</si>
  <si>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</si>
  <si>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</si>
  <si>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</si>
  <si>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</si>
  <si>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</si>
  <si>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</si>
  <si>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</si>
  <si>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</si>
  <si>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</si>
  <si>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</si>
  <si>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</si>
  <si>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</si>
  <si>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</si>
  <si>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</si>
  <si>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</si>
  <si>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</si>
  <si>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</si>
  <si>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</si>
  <si>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</si>
  <si>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</si>
  <si>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</si>
  <si>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</si>
  <si>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</si>
  <si>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</si>
  <si>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</si>
  <si>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</si>
  <si>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</si>
  <si>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</si>
  <si>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</si>
  <si>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</si>
  <si>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</si>
  <si>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</si>
  <si>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</si>
  <si>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</si>
  <si>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</si>
  <si>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</si>
  <si>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</si>
  <si>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</si>
  <si>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</si>
  <si>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</si>
  <si>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</si>
  <si>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</si>
  <si>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</si>
  <si>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</si>
  <si>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</si>
  <si>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</si>
  <si>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美浜町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</si>
  <si>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</si>
  <si>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</si>
  <si>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</si>
  <si>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</si>
  <si>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</si>
  <si>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</si>
  <si>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</si>
  <si>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</si>
  <si>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</si>
  <si>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</si>
  <si>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</si>
  <si>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現状は安定的な運営が行われているが、節水器機の普及や人口減少等から今後、年々給水収益が減少傾向にあるなかで、業務の効率化に努め、給水原価を抑えさらなる経営改善に努めていきたい。</t>
    <rPh sb="0" eb="2">
      <t>ゲンジョウ</t>
    </rPh>
    <rPh sb="3" eb="6">
      <t>アンテイテキ</t>
    </rPh>
    <rPh sb="7" eb="9">
      <t>ウンエイ</t>
    </rPh>
    <rPh sb="10" eb="11">
      <t>オコナ</t>
    </rPh>
    <rPh sb="18" eb="20">
      <t>セッスイ</t>
    </rPh>
    <rPh sb="20" eb="22">
      <t>キキ</t>
    </rPh>
    <rPh sb="23" eb="25">
      <t>フキュウ</t>
    </rPh>
    <rPh sb="26" eb="28">
      <t>ジンコウ</t>
    </rPh>
    <rPh sb="28" eb="30">
      <t>ゲンショウ</t>
    </rPh>
    <rPh sb="30" eb="31">
      <t>ナド</t>
    </rPh>
    <rPh sb="33" eb="35">
      <t>コンゴ</t>
    </rPh>
    <rPh sb="36" eb="38">
      <t>ネンネン</t>
    </rPh>
    <rPh sb="38" eb="40">
      <t>キュウスイ</t>
    </rPh>
    <rPh sb="40" eb="42">
      <t>シュウエキ</t>
    </rPh>
    <rPh sb="43" eb="45">
      <t>ゲンショウ</t>
    </rPh>
    <rPh sb="45" eb="47">
      <t>ケイコウ</t>
    </rPh>
    <rPh sb="54" eb="56">
      <t>ギョウム</t>
    </rPh>
    <rPh sb="57" eb="60">
      <t>コウリツカ</t>
    </rPh>
    <rPh sb="61" eb="62">
      <t>ツト</t>
    </rPh>
    <rPh sb="64" eb="68">
      <t>キュウスイゲンカ</t>
    </rPh>
    <rPh sb="69" eb="70">
      <t>オサ</t>
    </rPh>
    <rPh sb="75" eb="77">
      <t>ケイエイ</t>
    </rPh>
    <rPh sb="77" eb="79">
      <t>カイゼン</t>
    </rPh>
    <rPh sb="80" eb="81">
      <t>ツト</t>
    </rPh>
    <phoneticPr fontId="4"/>
  </si>
  <si>
    <t>①平成28年度は平成25年度よりやや減少しているが100％を上回っている。また全国平均よりやや下回っている。　　　　　　　　　　　　　　　　　②累積欠損は過去5年間0％であり、累積欠損金は発生していない。給水収益は減少傾向にあるが現状を維持できれば欠損金の発生はないと見込んでいる。③支払能力はいずれの年も100％を上回っており、現状は流動資産・流動負債は横ばい状況が続くと考えられ、短期的な債務に対する支払能力は保有している。　　　　　　　　　　　　　　　　　　　　④債務残高は年々減少してきていたが配水池増設により企業債は増加した。　　　　　　　　　　　　⑤料金回収率は106.20％で、類似団体平均　(93.28％)を上回って入る。100％を上回っていることから、経営に必要な経費を料金で賄うことができている状況である。　　　　　　　　　　　　　　⑥給水原価は、類似団体及び全国平均より大きく下回っており有収水量1㎥あたり少ない費用で賄われており良好である。　　　　　　　　　　　　　　⑦施設利用率は、減少傾向にあるが類似団体平均値よりやや高い数値を示しており、施設利用状況等ほぼ良好である。　　　　　　　　　　　　　　　　⑧有収率は、過去5年間95%以上であり、類似団体及び全国平均に比較して良好な数値を出している。</t>
    <rPh sb="1" eb="3">
      <t>ヘイセイ</t>
    </rPh>
    <rPh sb="5" eb="7">
      <t>ネンド</t>
    </rPh>
    <rPh sb="8" eb="10">
      <t>ヘイセイ</t>
    </rPh>
    <rPh sb="12" eb="14">
      <t>ネンド</t>
    </rPh>
    <rPh sb="18" eb="20">
      <t>ゲンショウ</t>
    </rPh>
    <rPh sb="30" eb="32">
      <t>ウワマワ</t>
    </rPh>
    <rPh sb="39" eb="41">
      <t>ゼンコク</t>
    </rPh>
    <rPh sb="41" eb="43">
      <t>ヘイキン</t>
    </rPh>
    <rPh sb="47" eb="49">
      <t>シタマワ</t>
    </rPh>
    <rPh sb="72" eb="74">
      <t>ルイセキ</t>
    </rPh>
    <rPh sb="74" eb="76">
      <t>ケッソン</t>
    </rPh>
    <rPh sb="77" eb="79">
      <t>カコ</t>
    </rPh>
    <rPh sb="80" eb="82">
      <t>ネンカン</t>
    </rPh>
    <rPh sb="88" eb="90">
      <t>ルイセキ</t>
    </rPh>
    <rPh sb="90" eb="93">
      <t>ケッソンキン</t>
    </rPh>
    <rPh sb="94" eb="96">
      <t>ハッセイ</t>
    </rPh>
    <rPh sb="102" eb="104">
      <t>キュウスイ</t>
    </rPh>
    <rPh sb="104" eb="106">
      <t>シュウエキ</t>
    </rPh>
    <rPh sb="107" eb="109">
      <t>ゲンショウ</t>
    </rPh>
    <rPh sb="109" eb="111">
      <t>ケイコウ</t>
    </rPh>
    <rPh sb="115" eb="117">
      <t>ゲンジョウ</t>
    </rPh>
    <rPh sb="118" eb="120">
      <t>イジ</t>
    </rPh>
    <rPh sb="124" eb="127">
      <t>ケッソンキン</t>
    </rPh>
    <rPh sb="128" eb="130">
      <t>ハッセイ</t>
    </rPh>
    <rPh sb="134" eb="136">
      <t>ミコ</t>
    </rPh>
    <rPh sb="142" eb="144">
      <t>シハライ</t>
    </rPh>
    <rPh sb="144" eb="146">
      <t>ノウリョク</t>
    </rPh>
    <rPh sb="151" eb="152">
      <t>トシ</t>
    </rPh>
    <rPh sb="158" eb="160">
      <t>ウワマワ</t>
    </rPh>
    <rPh sb="165" eb="167">
      <t>ゲンジョウ</t>
    </rPh>
    <rPh sb="168" eb="170">
      <t>リュウドウ</t>
    </rPh>
    <rPh sb="170" eb="172">
      <t>シサン</t>
    </rPh>
    <rPh sb="173" eb="175">
      <t>リュウドウ</t>
    </rPh>
    <rPh sb="175" eb="177">
      <t>フサイ</t>
    </rPh>
    <rPh sb="178" eb="179">
      <t>ヨコ</t>
    </rPh>
    <rPh sb="181" eb="183">
      <t>ジョウキョウ</t>
    </rPh>
    <rPh sb="184" eb="185">
      <t>ツヅ</t>
    </rPh>
    <rPh sb="187" eb="188">
      <t>カンガ</t>
    </rPh>
    <rPh sb="192" eb="195">
      <t>タンキテキ</t>
    </rPh>
    <rPh sb="196" eb="198">
      <t>サイム</t>
    </rPh>
    <rPh sb="199" eb="200">
      <t>タイ</t>
    </rPh>
    <rPh sb="202" eb="204">
      <t>シハライ</t>
    </rPh>
    <rPh sb="204" eb="206">
      <t>ノウリョク</t>
    </rPh>
    <rPh sb="207" eb="209">
      <t>ホユウ</t>
    </rPh>
    <rPh sb="235" eb="237">
      <t>サイム</t>
    </rPh>
    <rPh sb="237" eb="239">
      <t>ザンダカ</t>
    </rPh>
    <rPh sb="240" eb="242">
      <t>ネンネン</t>
    </rPh>
    <rPh sb="242" eb="244">
      <t>ゲンショウ</t>
    </rPh>
    <rPh sb="251" eb="254">
      <t>ハイスイチ</t>
    </rPh>
    <rPh sb="254" eb="256">
      <t>ゾウセツ</t>
    </rPh>
    <rPh sb="259" eb="262">
      <t>キギョウサイ</t>
    </rPh>
    <rPh sb="263" eb="265">
      <t>ゾウカ</t>
    </rPh>
    <rPh sb="281" eb="283">
      <t>リョウキン</t>
    </rPh>
    <rPh sb="283" eb="286">
      <t>カイシュウリツ</t>
    </rPh>
    <rPh sb="296" eb="298">
      <t>ルイジ</t>
    </rPh>
    <rPh sb="298" eb="300">
      <t>ダンタイ</t>
    </rPh>
    <rPh sb="300" eb="302">
      <t>ヘイキン</t>
    </rPh>
    <rPh sb="312" eb="314">
      <t>ウワマワ</t>
    </rPh>
    <rPh sb="316" eb="317">
      <t>イ</t>
    </rPh>
    <rPh sb="324" eb="326">
      <t>ウワマワ</t>
    </rPh>
    <rPh sb="335" eb="337">
      <t>ケイエイ</t>
    </rPh>
    <rPh sb="338" eb="340">
      <t>ヒツヨウ</t>
    </rPh>
    <rPh sb="341" eb="343">
      <t>ケイヒ</t>
    </rPh>
    <rPh sb="344" eb="346">
      <t>リョウキン</t>
    </rPh>
    <rPh sb="347" eb="348">
      <t>マカナ</t>
    </rPh>
    <rPh sb="357" eb="359">
      <t>ジョウキョウ</t>
    </rPh>
    <rPh sb="378" eb="380">
      <t>キュウスイ</t>
    </rPh>
    <rPh sb="380" eb="382">
      <t>ゲンカ</t>
    </rPh>
    <rPh sb="384" eb="386">
      <t>ルイジ</t>
    </rPh>
    <rPh sb="386" eb="388">
      <t>ダンタイ</t>
    </rPh>
    <rPh sb="388" eb="389">
      <t>オヨ</t>
    </rPh>
    <rPh sb="390" eb="392">
      <t>ゼンコク</t>
    </rPh>
    <rPh sb="392" eb="394">
      <t>ヘイキン</t>
    </rPh>
    <rPh sb="396" eb="397">
      <t>オオ</t>
    </rPh>
    <rPh sb="399" eb="401">
      <t>シタマワ</t>
    </rPh>
    <rPh sb="405" eb="407">
      <t>ユウシュウ</t>
    </rPh>
    <rPh sb="407" eb="409">
      <t>スイリョウ</t>
    </rPh>
    <rPh sb="414" eb="415">
      <t>スク</t>
    </rPh>
    <rPh sb="417" eb="419">
      <t>ヒヨウ</t>
    </rPh>
    <rPh sb="420" eb="421">
      <t>マカナ</t>
    </rPh>
    <rPh sb="426" eb="428">
      <t>リョウコウ</t>
    </rPh>
    <rPh sb="447" eb="449">
      <t>シセツ</t>
    </rPh>
    <rPh sb="449" eb="452">
      <t>リヨウリツ</t>
    </rPh>
    <rPh sb="454" eb="456">
      <t>ゲンショウ</t>
    </rPh>
    <rPh sb="456" eb="458">
      <t>ケイコウ</t>
    </rPh>
    <rPh sb="462" eb="464">
      <t>ルイジ</t>
    </rPh>
    <rPh sb="464" eb="466">
      <t>ダンタイ</t>
    </rPh>
    <rPh sb="466" eb="469">
      <t>ヘイキンチ</t>
    </rPh>
    <rPh sb="473" eb="474">
      <t>タカ</t>
    </rPh>
    <rPh sb="475" eb="477">
      <t>スウチ</t>
    </rPh>
    <rPh sb="478" eb="479">
      <t>シメ</t>
    </rPh>
    <rPh sb="484" eb="486">
      <t>シセツ</t>
    </rPh>
    <rPh sb="486" eb="488">
      <t>リヨウ</t>
    </rPh>
    <rPh sb="488" eb="490">
      <t>ジョウキョウ</t>
    </rPh>
    <rPh sb="490" eb="491">
      <t>ナド</t>
    </rPh>
    <rPh sb="493" eb="495">
      <t>リョウコウ</t>
    </rPh>
    <rPh sb="516" eb="518">
      <t>ユウシュウ</t>
    </rPh>
    <rPh sb="518" eb="519">
      <t>リツ</t>
    </rPh>
    <rPh sb="521" eb="523">
      <t>カコ</t>
    </rPh>
    <rPh sb="524" eb="526">
      <t>ネンカン</t>
    </rPh>
    <rPh sb="529" eb="531">
      <t>イジョウ</t>
    </rPh>
    <rPh sb="535" eb="537">
      <t>ルイジ</t>
    </rPh>
    <rPh sb="537" eb="539">
      <t>ダンタイ</t>
    </rPh>
    <rPh sb="539" eb="540">
      <t>オヨ</t>
    </rPh>
    <rPh sb="541" eb="543">
      <t>ゼンコク</t>
    </rPh>
    <rPh sb="543" eb="545">
      <t>ヘイキン</t>
    </rPh>
    <rPh sb="546" eb="548">
      <t>ヒカク</t>
    </rPh>
    <rPh sb="550" eb="552">
      <t>リョウコウ</t>
    </rPh>
    <rPh sb="553" eb="555">
      <t>スウチ</t>
    </rPh>
    <rPh sb="556" eb="557">
      <t>ダ</t>
    </rPh>
    <phoneticPr fontId="4"/>
  </si>
  <si>
    <t>施設全体の減価償却の状況は約52％と類似団体及び全国平均に比べて少し老朽化が進んでいる。管路の老朽化度合いも類似団体より下回ったが老朽化が進んでいるのにはかわりなく、管路更新ペースも類似団体及び全国平均よりやや遅い状況である。</t>
    <rPh sb="0" eb="2">
      <t>シセツ</t>
    </rPh>
    <rPh sb="2" eb="4">
      <t>ゼンタイ</t>
    </rPh>
    <rPh sb="5" eb="7">
      <t>ゲンカ</t>
    </rPh>
    <rPh sb="7" eb="9">
      <t>ショウキャク</t>
    </rPh>
    <rPh sb="10" eb="12">
      <t>ジョウキョウ</t>
    </rPh>
    <rPh sb="13" eb="14">
      <t>ヤク</t>
    </rPh>
    <rPh sb="18" eb="20">
      <t>ルイジ</t>
    </rPh>
    <rPh sb="20" eb="22">
      <t>ダンタイ</t>
    </rPh>
    <rPh sb="22" eb="23">
      <t>オヨ</t>
    </rPh>
    <rPh sb="24" eb="26">
      <t>ゼンコク</t>
    </rPh>
    <rPh sb="26" eb="28">
      <t>ヘイキン</t>
    </rPh>
    <rPh sb="29" eb="30">
      <t>クラ</t>
    </rPh>
    <rPh sb="32" eb="33">
      <t>スコ</t>
    </rPh>
    <rPh sb="34" eb="37">
      <t>ロウキュウカ</t>
    </rPh>
    <rPh sb="38" eb="39">
      <t>スス</t>
    </rPh>
    <rPh sb="44" eb="46">
      <t>カンロ</t>
    </rPh>
    <rPh sb="47" eb="50">
      <t>ロウキュウカ</t>
    </rPh>
    <rPh sb="50" eb="52">
      <t>ドア</t>
    </rPh>
    <rPh sb="54" eb="56">
      <t>ルイジ</t>
    </rPh>
    <rPh sb="56" eb="58">
      <t>ダンタイ</t>
    </rPh>
    <rPh sb="60" eb="62">
      <t>シタマワ</t>
    </rPh>
    <rPh sb="65" eb="68">
      <t>ロウキュウカ</t>
    </rPh>
    <rPh sb="69" eb="70">
      <t>スス</t>
    </rPh>
    <rPh sb="83" eb="85">
      <t>カンロ</t>
    </rPh>
    <rPh sb="85" eb="87">
      <t>コウシン</t>
    </rPh>
    <rPh sb="91" eb="93">
      <t>ルイジ</t>
    </rPh>
    <rPh sb="93" eb="95">
      <t>ダンタイ</t>
    </rPh>
    <rPh sb="95" eb="96">
      <t>オヨ</t>
    </rPh>
    <rPh sb="97" eb="99">
      <t>ゼンコク</t>
    </rPh>
    <rPh sb="99" eb="101">
      <t>ヘイキン</t>
    </rPh>
    <rPh sb="105" eb="106">
      <t>オソ</t>
    </rPh>
    <rPh sb="107" eb="10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</si>
</sst>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0.98</c:v>
                </c:pt>
                <c:pt idx="1">
                  <c:v>0.26</c:v>
                </c:pt>
                <c:pt idx="2">
                  <c:v>0.41</c:v>
                </c:pt>
                <c:pt idx="3">
                  <c:v>1.1000000000000001</c:v>
                </c:pt>
                <c:pt idx="4">
                  <c:v>0.32</c:v>
                </c:pt>
              </c:numCache>
            </c:numRef>
          </c:val>
        </c:ser>
        <c:dLbls>
          <c:showLegendKey val="0"/>
          <c:showVal val="0"/>
          <c:showCatName val="0"/>
          <c:showSerName val="0"/>
          <c:showPercent val="0"/>
          <c:showBubbleSize val="0"/>
        </c:dLbls>
        <c:gapWidth val="150"/>
        <c:axId val="189872136"/>
        <c:axId val="18987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89872136"/>
        <c:axId val="189872528"/>
      </c:lineChart>
      <c:dateAx>
        <c:axId val="189872136"/>
        <c:scaling>
          <c:orientation val="minMax"/>
        </c:scaling>
        <c:delete val="1"/>
        <c:axPos val="b"/>
        <c:numFmt formatCode="ge" sourceLinked="1"/>
        <c:majorTickMark val="none"/>
        <c:minorTickMark val="none"/>
        <c:tickLblPos val="none"/>
        <c:crossAx val="189872528"/>
        <c:crosses val="autoZero"/>
        <c:auto val="1"/>
        <c:lblOffset val="100"/>
        <c:baseTimeUnit val="years"/>
      </c:dateAx>
      <c:valAx>
        <c:axId val="18987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7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53.27</c:v>
                </c:pt>
                <c:pt idx="1">
                  <c:v>52.5</c:v>
                </c:pt>
                <c:pt idx="2">
                  <c:v>51.17</c:v>
                </c:pt>
                <c:pt idx="3">
                  <c:v>49.94</c:v>
                </c:pt>
                <c:pt idx="4">
                  <c:v>49.58</c:v>
                </c:pt>
              </c:numCache>
            </c:numRef>
          </c:val>
        </c:ser>
        <c:dLbls>
          <c:showLegendKey val="0"/>
          <c:showVal val="0"/>
          <c:showCatName val="0"/>
          <c:showSerName val="0"/>
          <c:showPercent val="0"/>
          <c:showBubbleSize val="0"/>
        </c:dLbls>
        <c:gapWidth val="150"/>
        <c:axId val="191425760"/>
        <c:axId val="19142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91425760"/>
        <c:axId val="191426152"/>
      </c:lineChart>
      <c:dateAx>
        <c:axId val="191425760"/>
        <c:scaling>
          <c:orientation val="minMax"/>
        </c:scaling>
        <c:delete val="1"/>
        <c:axPos val="b"/>
        <c:numFmt formatCode="ge" sourceLinked="1"/>
        <c:majorTickMark val="none"/>
        <c:minorTickMark val="none"/>
        <c:tickLblPos val="none"/>
        <c:crossAx val="191426152"/>
        <c:crosses val="autoZero"/>
        <c:auto val="1"/>
        <c:lblOffset val="100"/>
        <c:baseTimeUnit val="years"/>
      </c:dateAx>
      <c:valAx>
        <c:axId val="19142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96.88</c:v>
                </c:pt>
                <c:pt idx="1">
                  <c:v>97.35</c:v>
                </c:pt>
                <c:pt idx="2">
                  <c:v>95.73</c:v>
                </c:pt>
                <c:pt idx="3">
                  <c:v>96.87</c:v>
                </c:pt>
                <c:pt idx="4">
                  <c:v>95.99</c:v>
                </c:pt>
              </c:numCache>
            </c:numRef>
          </c:val>
        </c:ser>
        <c:dLbls>
          <c:showLegendKey val="0"/>
          <c:showVal val="0"/>
          <c:showCatName val="0"/>
          <c:showSerName val="0"/>
          <c:showPercent val="0"/>
          <c:showBubbleSize val="0"/>
        </c:dLbls>
        <c:gapWidth val="150"/>
        <c:axId val="191680344"/>
        <c:axId val="1916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91680344"/>
        <c:axId val="191680736"/>
      </c:lineChart>
      <c:dateAx>
        <c:axId val="191680344"/>
        <c:scaling>
          <c:orientation val="minMax"/>
        </c:scaling>
        <c:delete val="1"/>
        <c:axPos val="b"/>
        <c:numFmt formatCode="ge" sourceLinked="1"/>
        <c:majorTickMark val="none"/>
        <c:minorTickMark val="none"/>
        <c:tickLblPos val="none"/>
        <c:crossAx val="191680736"/>
        <c:crosses val="autoZero"/>
        <c:auto val="1"/>
        <c:lblOffset val="100"/>
        <c:baseTimeUnit val="years"/>
      </c:dateAx>
      <c:valAx>
        <c:axId val="1916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8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111.12</c:v>
                </c:pt>
                <c:pt idx="1">
                  <c:v>113.31</c:v>
                </c:pt>
                <c:pt idx="2">
                  <c:v>86.48</c:v>
                </c:pt>
                <c:pt idx="3">
                  <c:v>108.33</c:v>
                </c:pt>
                <c:pt idx="4">
                  <c:v>109.06</c:v>
                </c:pt>
              </c:numCache>
            </c:numRef>
          </c:val>
        </c:ser>
        <c:dLbls>
          <c:showLegendKey val="0"/>
          <c:showVal val="0"/>
          <c:showCatName val="0"/>
          <c:showSerName val="0"/>
          <c:showPercent val="0"/>
          <c:showBubbleSize val="0"/>
        </c:dLbls>
        <c:gapWidth val="150"/>
        <c:axId val="189873704"/>
        <c:axId val="18987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89873704"/>
        <c:axId val="189874096"/>
      </c:lineChart>
      <c:dateAx>
        <c:axId val="189873704"/>
        <c:scaling>
          <c:orientation val="minMax"/>
        </c:scaling>
        <c:delete val="1"/>
        <c:axPos val="b"/>
        <c:numFmt formatCode="ge" sourceLinked="1"/>
        <c:majorTickMark val="none"/>
        <c:minorTickMark val="none"/>
        <c:tickLblPos val="none"/>
        <c:crossAx val="189874096"/>
        <c:crosses val="autoZero"/>
        <c:auto val="1"/>
        <c:lblOffset val="100"/>
        <c:baseTimeUnit val="years"/>
      </c:dateAx>
      <c:valAx>
        <c:axId val="18987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87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35.96</c:v>
                </c:pt>
                <c:pt idx="1">
                  <c:v>37.06</c:v>
                </c:pt>
                <c:pt idx="2">
                  <c:v>53.76</c:v>
                </c:pt>
                <c:pt idx="3">
                  <c:v>55.61</c:v>
                </c:pt>
                <c:pt idx="4">
                  <c:v>52.3</c:v>
                </c:pt>
              </c:numCache>
            </c:numRef>
          </c:val>
        </c:ser>
        <c:dLbls>
          <c:showLegendKey val="0"/>
          <c:showVal val="0"/>
          <c:showCatName val="0"/>
          <c:showSerName val="0"/>
          <c:showPercent val="0"/>
          <c:showBubbleSize val="0"/>
        </c:dLbls>
        <c:gapWidth val="150"/>
        <c:axId val="189875272"/>
        <c:axId val="18987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89875272"/>
        <c:axId val="189875664"/>
      </c:lineChart>
      <c:dateAx>
        <c:axId val="189875272"/>
        <c:scaling>
          <c:orientation val="minMax"/>
        </c:scaling>
        <c:delete val="1"/>
        <c:axPos val="b"/>
        <c:numFmt formatCode="ge" sourceLinked="1"/>
        <c:majorTickMark val="none"/>
        <c:minorTickMark val="none"/>
        <c:tickLblPos val="none"/>
        <c:crossAx val="189875664"/>
        <c:crosses val="autoZero"/>
        <c:auto val="1"/>
        <c:lblOffset val="100"/>
        <c:baseTimeUnit val="years"/>
      </c:dateAx>
      <c:valAx>
        <c:axId val="18987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7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5.29</c:v>
                </c:pt>
                <c:pt idx="1">
                  <c:v>5.45</c:v>
                </c:pt>
                <c:pt idx="2">
                  <c:v>11.31</c:v>
                </c:pt>
                <c:pt idx="3">
                  <c:v>11.68</c:v>
                </c:pt>
                <c:pt idx="4">
                  <c:v>11.76</c:v>
                </c:pt>
              </c:numCache>
            </c:numRef>
          </c:val>
        </c:ser>
        <c:dLbls>
          <c:showLegendKey val="0"/>
          <c:showVal val="0"/>
          <c:showCatName val="0"/>
          <c:showSerName val="0"/>
          <c:showPercent val="0"/>
          <c:showBubbleSize val="0"/>
        </c:dLbls>
        <c:gapWidth val="150"/>
        <c:axId val="189876840"/>
        <c:axId val="18987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89876840"/>
        <c:axId val="189877232"/>
      </c:lineChart>
      <c:dateAx>
        <c:axId val="189876840"/>
        <c:scaling>
          <c:orientation val="minMax"/>
        </c:scaling>
        <c:delete val="1"/>
        <c:axPos val="b"/>
        <c:numFmt formatCode="ge" sourceLinked="1"/>
        <c:majorTickMark val="none"/>
        <c:minorTickMark val="none"/>
        <c:tickLblPos val="none"/>
        <c:crossAx val="189877232"/>
        <c:crosses val="autoZero"/>
        <c:auto val="1"/>
        <c:lblOffset val="100"/>
        <c:baseTimeUnit val="years"/>
      </c:dateAx>
      <c:valAx>
        <c:axId val="18987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7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881448"/>
        <c:axId val="19088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90881448"/>
        <c:axId val="190881840"/>
      </c:lineChart>
      <c:dateAx>
        <c:axId val="190881448"/>
        <c:scaling>
          <c:orientation val="minMax"/>
        </c:scaling>
        <c:delete val="1"/>
        <c:axPos val="b"/>
        <c:numFmt formatCode="ge" sourceLinked="1"/>
        <c:majorTickMark val="none"/>
        <c:minorTickMark val="none"/>
        <c:tickLblPos val="none"/>
        <c:crossAx val="190881840"/>
        <c:crosses val="autoZero"/>
        <c:auto val="1"/>
        <c:lblOffset val="100"/>
        <c:baseTimeUnit val="years"/>
      </c:dateAx>
      <c:valAx>
        <c:axId val="19088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88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2427.23</c:v>
                </c:pt>
                <c:pt idx="1">
                  <c:v>11726.74</c:v>
                </c:pt>
                <c:pt idx="2">
                  <c:v>459.37</c:v>
                </c:pt>
                <c:pt idx="3">
                  <c:v>381.15</c:v>
                </c:pt>
                <c:pt idx="4">
                  <c:v>584.45000000000005</c:v>
                </c:pt>
              </c:numCache>
            </c:numRef>
          </c:val>
        </c:ser>
        <c:dLbls>
          <c:showLegendKey val="0"/>
          <c:showVal val="0"/>
          <c:showCatName val="0"/>
          <c:showSerName val="0"/>
          <c:showPercent val="0"/>
          <c:showBubbleSize val="0"/>
        </c:dLbls>
        <c:gapWidth val="150"/>
        <c:axId val="190883016"/>
        <c:axId val="19088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90883016"/>
        <c:axId val="190883408"/>
      </c:lineChart>
      <c:dateAx>
        <c:axId val="190883016"/>
        <c:scaling>
          <c:orientation val="minMax"/>
        </c:scaling>
        <c:delete val="1"/>
        <c:axPos val="b"/>
        <c:numFmt formatCode="ge" sourceLinked="1"/>
        <c:majorTickMark val="none"/>
        <c:minorTickMark val="none"/>
        <c:tickLblPos val="none"/>
        <c:crossAx val="190883408"/>
        <c:crosses val="autoZero"/>
        <c:auto val="1"/>
        <c:lblOffset val="100"/>
        <c:baseTimeUnit val="years"/>
      </c:dateAx>
      <c:valAx>
        <c:axId val="19088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88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335.25</c:v>
                </c:pt>
                <c:pt idx="1">
                  <c:v>314.14999999999998</c:v>
                </c:pt>
                <c:pt idx="2">
                  <c:v>301.02</c:v>
                </c:pt>
                <c:pt idx="3">
                  <c:v>277.75</c:v>
                </c:pt>
                <c:pt idx="4">
                  <c:v>341.06</c:v>
                </c:pt>
              </c:numCache>
            </c:numRef>
          </c:val>
        </c:ser>
        <c:dLbls>
          <c:showLegendKey val="0"/>
          <c:showVal val="0"/>
          <c:showCatName val="0"/>
          <c:showSerName val="0"/>
          <c:showPercent val="0"/>
          <c:showBubbleSize val="0"/>
        </c:dLbls>
        <c:gapWidth val="150"/>
        <c:axId val="190884584"/>
        <c:axId val="19138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90884584"/>
        <c:axId val="191388728"/>
      </c:lineChart>
      <c:dateAx>
        <c:axId val="190884584"/>
        <c:scaling>
          <c:orientation val="minMax"/>
        </c:scaling>
        <c:delete val="1"/>
        <c:axPos val="b"/>
        <c:numFmt formatCode="ge" sourceLinked="1"/>
        <c:majorTickMark val="none"/>
        <c:minorTickMark val="none"/>
        <c:tickLblPos val="none"/>
        <c:crossAx val="191388728"/>
        <c:crosses val="autoZero"/>
        <c:auto val="1"/>
        <c:lblOffset val="100"/>
        <c:baseTimeUnit val="years"/>
      </c:dateAx>
      <c:valAx>
        <c:axId val="191388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88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108.06</c:v>
                </c:pt>
                <c:pt idx="1">
                  <c:v>108.04</c:v>
                </c:pt>
                <c:pt idx="2">
                  <c:v>83.58</c:v>
                </c:pt>
                <c:pt idx="3">
                  <c:v>103.38</c:v>
                </c:pt>
                <c:pt idx="4">
                  <c:v>106.2</c:v>
                </c:pt>
              </c:numCache>
            </c:numRef>
          </c:val>
        </c:ser>
        <c:dLbls>
          <c:showLegendKey val="0"/>
          <c:showVal val="0"/>
          <c:showCatName val="0"/>
          <c:showSerName val="0"/>
          <c:showPercent val="0"/>
          <c:showBubbleSize val="0"/>
        </c:dLbls>
        <c:gapWidth val="150"/>
        <c:axId val="191389904"/>
        <c:axId val="19139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91389904"/>
        <c:axId val="191390296"/>
      </c:lineChart>
      <c:dateAx>
        <c:axId val="191389904"/>
        <c:scaling>
          <c:orientation val="minMax"/>
        </c:scaling>
        <c:delete val="1"/>
        <c:axPos val="b"/>
        <c:numFmt formatCode="ge" sourceLinked="1"/>
        <c:majorTickMark val="none"/>
        <c:minorTickMark val="none"/>
        <c:tickLblPos val="none"/>
        <c:crossAx val="191390296"/>
        <c:crosses val="autoZero"/>
        <c:auto val="1"/>
        <c:lblOffset val="100"/>
        <c:baseTimeUnit val="years"/>
      </c:dateAx>
      <c:valAx>
        <c:axId val="19139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8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116.58</c:v>
                </c:pt>
                <c:pt idx="1">
                  <c:v>116.98</c:v>
                </c:pt>
                <c:pt idx="2">
                  <c:v>152</c:v>
                </c:pt>
                <c:pt idx="3">
                  <c:v>122.9</c:v>
                </c:pt>
                <c:pt idx="4">
                  <c:v>120.35</c:v>
                </c:pt>
              </c:numCache>
            </c:numRef>
          </c:val>
        </c:ser>
        <c:dLbls>
          <c:showLegendKey val="0"/>
          <c:showVal val="0"/>
          <c:showCatName val="0"/>
          <c:showSerName val="0"/>
          <c:showPercent val="0"/>
          <c:showBubbleSize val="0"/>
        </c:dLbls>
        <c:gapWidth val="150"/>
        <c:axId val="191391472"/>
        <c:axId val="19139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91391472"/>
        <c:axId val="191391864"/>
      </c:lineChart>
      <c:dateAx>
        <c:axId val="191391472"/>
        <c:scaling>
          <c:orientation val="minMax"/>
        </c:scaling>
        <c:delete val="1"/>
        <c:axPos val="b"/>
        <c:numFmt formatCode="ge" sourceLinked="1"/>
        <c:majorTickMark val="none"/>
        <c:minorTickMark val="none"/>
        <c:tickLblPos val="none"/>
        <c:crossAx val="191391864"/>
        <c:crosses val="autoZero"/>
        <c:auto val="1"/>
        <c:lblOffset val="100"/>
        <c:baseTimeUnit val="years"/>
      </c:dateAx>
      <c:valAx>
        <c:axId val="19139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0" zoomScaleNormal="100" workbookViewId="0">
      <selection activeCell="CA56" sqref="CA5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和歌山県　美浜町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116</v>
      </c>
      <c r="AE8" s="84"/>
      <c r="AF8" s="84"/>
      <c r="AG8" s="84"/>
      <c r="AH8" s="84"/>
      <c r="AI8" s="84"/>
      <c r="AJ8" s="84"/>
      <c r="AK8" s="5"/>
      <c r="AL8" s="71">
        <f>データ!$R$6</f>
        <v>7492</v>
      </c>
      <c r="AM8" s="71"/>
      <c r="AN8" s="71"/>
      <c r="AO8" s="71"/>
      <c r="AP8" s="71"/>
      <c r="AQ8" s="71"/>
      <c r="AR8" s="71"/>
      <c r="AS8" s="71"/>
      <c r="AT8" s="67">
        <f>データ!$S$6</f>
        <v>12.77</v>
      </c>
      <c r="AU8" s="68"/>
      <c r="AV8" s="68"/>
      <c r="AW8" s="68"/>
      <c r="AX8" s="68"/>
      <c r="AY8" s="68"/>
      <c r="AZ8" s="68"/>
      <c r="BA8" s="68"/>
      <c r="BB8" s="70">
        <f>データ!$T$6</f>
        <v>586.69000000000005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75.930000000000007</v>
      </c>
      <c r="J10" s="68"/>
      <c r="K10" s="68"/>
      <c r="L10" s="68"/>
      <c r="M10" s="68"/>
      <c r="N10" s="68"/>
      <c r="O10" s="69"/>
      <c r="P10" s="70">
        <f>データ!$P$6</f>
        <v>99.36</v>
      </c>
      <c r="Q10" s="70"/>
      <c r="R10" s="70"/>
      <c r="S10" s="70"/>
      <c r="T10" s="70"/>
      <c r="U10" s="70"/>
      <c r="V10" s="70"/>
      <c r="W10" s="71">
        <f>データ!$Q$6</f>
        <v>2278</v>
      </c>
      <c r="X10" s="71"/>
      <c r="Y10" s="71"/>
      <c r="Z10" s="71"/>
      <c r="AA10" s="71"/>
      <c r="AB10" s="71"/>
      <c r="AC10" s="71"/>
      <c r="AD10" s="2"/>
      <c r="AE10" s="2"/>
      <c r="AF10" s="2"/>
      <c r="AG10" s="2"/>
      <c r="AH10" s="5"/>
      <c r="AI10" s="5"/>
      <c r="AJ10" s="5"/>
      <c r="AK10" s="5"/>
      <c r="AL10" s="71">
        <f>データ!$U$6</f>
        <v>7436</v>
      </c>
      <c r="AM10" s="71"/>
      <c r="AN10" s="71"/>
      <c r="AO10" s="71"/>
      <c r="AP10" s="71"/>
      <c r="AQ10" s="71"/>
      <c r="AR10" s="71"/>
      <c r="AS10" s="71"/>
      <c r="AT10" s="67">
        <f>データ!$V$6</f>
        <v>12.79</v>
      </c>
      <c r="AU10" s="68"/>
      <c r="AV10" s="68"/>
      <c r="AW10" s="68"/>
      <c r="AX10" s="68"/>
      <c r="AY10" s="68"/>
      <c r="AZ10" s="68"/>
      <c r="BA10" s="68"/>
      <c r="BB10" s="70">
        <f>データ!$W$6</f>
        <v>581.39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303810</v>
      </c>
      <c r="D6" s="34">
        <f t="shared" si="3"/>
        <v>46</v>
      </c>
      <c r="E6" s="34">
        <f t="shared" si="3"/>
        <v>1</v>
      </c>
      <c r="F6" s="34">
        <f t="shared" si="3"/>
        <v>0</v>
      </c>
      <c r="G6" s="34">
        <f t="shared" si="3"/>
        <v>1</v>
      </c>
      <c r="H6" s="34" t="str">
        <f t="shared" si="3"/>
        <v>和歌山県　美浜町</v>
      </c>
      <c r="I6" s="34" t="str">
        <f t="shared" si="3"/>
        <v>法適用</v>
      </c>
      <c r="J6" s="34" t="str">
        <f t="shared" si="3"/>
        <v>水道事業</v>
      </c>
      <c r="K6" s="34" t="str">
        <f t="shared" si="3"/>
        <v>末端給水事業</v>
      </c>
      <c r="L6" s="34" t="str">
        <f t="shared" si="3"/>
        <v>A8</v>
      </c>
      <c r="M6" s="34">
        <f t="shared" si="3"/>
        <v>0</v>
      </c>
      <c r="N6" s="35" t="str">
        <f t="shared" si="3"/>
        <v>-</v>
      </c>
      <c r="O6" s="35">
        <f t="shared" si="3"/>
        <v>75.930000000000007</v>
      </c>
      <c r="P6" s="35">
        <f t="shared" si="3"/>
        <v>99.36</v>
      </c>
      <c r="Q6" s="35">
        <f t="shared" si="3"/>
        <v>2278</v>
      </c>
      <c r="R6" s="35">
        <f t="shared" si="3"/>
        <v>7492</v>
      </c>
      <c r="S6" s="35">
        <f t="shared" si="3"/>
        <v>12.77</v>
      </c>
      <c r="T6" s="35">
        <f t="shared" si="3"/>
        <v>586.69000000000005</v>
      </c>
      <c r="U6" s="35">
        <f t="shared" si="3"/>
        <v>7436</v>
      </c>
      <c r="V6" s="35">
        <f t="shared" si="3"/>
        <v>12.79</v>
      </c>
      <c r="W6" s="35">
        <f t="shared" si="3"/>
        <v>581.39</v>
      </c>
      <c r="X6" s="36">
        <f>IF(X7="",NA(),X7)</f>
        <v>111.12</v>
      </c>
      <c r="Y6" s="36">
        <f t="shared" ref="Y6:AG6" si="4">IF(Y7="",NA(),Y7)</f>
        <v>113.31</v>
      </c>
      <c r="Z6" s="36">
        <f t="shared" si="4"/>
        <v>86.48</v>
      </c>
      <c r="AA6" s="36">
        <f t="shared" si="4"/>
        <v>108.33</v>
      </c>
      <c r="AB6" s="36">
        <f t="shared" si="4"/>
        <v>109.06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2427.23</v>
      </c>
      <c r="AU6" s="36">
        <f t="shared" ref="AU6:BC6" si="6">IF(AU7="",NA(),AU7)</f>
        <v>11726.74</v>
      </c>
      <c r="AV6" s="36">
        <f t="shared" si="6"/>
        <v>459.37</v>
      </c>
      <c r="AW6" s="36">
        <f t="shared" si="6"/>
        <v>381.15</v>
      </c>
      <c r="AX6" s="36">
        <f t="shared" si="6"/>
        <v>584.45000000000005</v>
      </c>
      <c r="AY6" s="36">
        <f t="shared" si="6"/>
        <v>1002.64</v>
      </c>
      <c r="AZ6" s="36">
        <f t="shared" si="6"/>
        <v>1164.51</v>
      </c>
      <c r="BA6" s="36">
        <f t="shared" si="6"/>
        <v>434.72</v>
      </c>
      <c r="BB6" s="36">
        <f t="shared" si="6"/>
        <v>416.14</v>
      </c>
      <c r="BC6" s="36">
        <f t="shared" si="6"/>
        <v>371.89</v>
      </c>
      <c r="BD6" s="35" t="str">
        <f>IF(BD7="","",IF(BD7="-","【-】","【"&amp;SUBSTITUTE(TEXT(BD7,"#,##0.00"),"-","△")&amp;"】"))</f>
        <v>【262.87】</v>
      </c>
      <c r="BE6" s="36">
        <f>IF(BE7="",NA(),BE7)</f>
        <v>335.25</v>
      </c>
      <c r="BF6" s="36">
        <f t="shared" ref="BF6:BN6" si="7">IF(BF7="",NA(),BF7)</f>
        <v>314.14999999999998</v>
      </c>
      <c r="BG6" s="36">
        <f t="shared" si="7"/>
        <v>301.02</v>
      </c>
      <c r="BH6" s="36">
        <f t="shared" si="7"/>
        <v>277.75</v>
      </c>
      <c r="BI6" s="36">
        <f t="shared" si="7"/>
        <v>341.06</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108.06</v>
      </c>
      <c r="BQ6" s="36">
        <f t="shared" ref="BQ6:BY6" si="8">IF(BQ7="",NA(),BQ7)</f>
        <v>108.04</v>
      </c>
      <c r="BR6" s="36">
        <f t="shared" si="8"/>
        <v>83.58</v>
      </c>
      <c r="BS6" s="36">
        <f t="shared" si="8"/>
        <v>103.38</v>
      </c>
      <c r="BT6" s="36">
        <f t="shared" si="8"/>
        <v>106.2</v>
      </c>
      <c r="BU6" s="36">
        <f t="shared" si="8"/>
        <v>90.69</v>
      </c>
      <c r="BV6" s="36">
        <f t="shared" si="8"/>
        <v>90.64</v>
      </c>
      <c r="BW6" s="36">
        <f t="shared" si="8"/>
        <v>93.66</v>
      </c>
      <c r="BX6" s="36">
        <f t="shared" si="8"/>
        <v>92.76</v>
      </c>
      <c r="BY6" s="36">
        <f t="shared" si="8"/>
        <v>93.28</v>
      </c>
      <c r="BZ6" s="35" t="str">
        <f>IF(BZ7="","",IF(BZ7="-","【-】","【"&amp;SUBSTITUTE(TEXT(BZ7,"#,##0.00"),"-","△")&amp;"】"))</f>
        <v>【105.59】</v>
      </c>
      <c r="CA6" s="36">
        <f>IF(CA7="",NA(),CA7)</f>
        <v>116.58</v>
      </c>
      <c r="CB6" s="36">
        <f t="shared" ref="CB6:CJ6" si="9">IF(CB7="",NA(),CB7)</f>
        <v>116.98</v>
      </c>
      <c r="CC6" s="36">
        <f t="shared" si="9"/>
        <v>152</v>
      </c>
      <c r="CD6" s="36">
        <f t="shared" si="9"/>
        <v>122.9</v>
      </c>
      <c r="CE6" s="36">
        <f t="shared" si="9"/>
        <v>120.35</v>
      </c>
      <c r="CF6" s="36">
        <f t="shared" si="9"/>
        <v>211.08</v>
      </c>
      <c r="CG6" s="36">
        <f t="shared" si="9"/>
        <v>213.52</v>
      </c>
      <c r="CH6" s="36">
        <f t="shared" si="9"/>
        <v>208.21</v>
      </c>
      <c r="CI6" s="36">
        <f t="shared" si="9"/>
        <v>208.67</v>
      </c>
      <c r="CJ6" s="36">
        <f t="shared" si="9"/>
        <v>208.29</v>
      </c>
      <c r="CK6" s="35" t="str">
        <f>IF(CK7="","",IF(CK7="-","【-】","【"&amp;SUBSTITUTE(TEXT(CK7,"#,##0.00"),"-","△")&amp;"】"))</f>
        <v>【163.27】</v>
      </c>
      <c r="CL6" s="36">
        <f>IF(CL7="",NA(),CL7)</f>
        <v>53.27</v>
      </c>
      <c r="CM6" s="36">
        <f t="shared" ref="CM6:CU6" si="10">IF(CM7="",NA(),CM7)</f>
        <v>52.5</v>
      </c>
      <c r="CN6" s="36">
        <f t="shared" si="10"/>
        <v>51.17</v>
      </c>
      <c r="CO6" s="36">
        <f t="shared" si="10"/>
        <v>49.94</v>
      </c>
      <c r="CP6" s="36">
        <f t="shared" si="10"/>
        <v>49.58</v>
      </c>
      <c r="CQ6" s="36">
        <f t="shared" si="10"/>
        <v>49.69</v>
      </c>
      <c r="CR6" s="36">
        <f t="shared" si="10"/>
        <v>49.77</v>
      </c>
      <c r="CS6" s="36">
        <f t="shared" si="10"/>
        <v>49.22</v>
      </c>
      <c r="CT6" s="36">
        <f t="shared" si="10"/>
        <v>49.08</v>
      </c>
      <c r="CU6" s="36">
        <f t="shared" si="10"/>
        <v>49.32</v>
      </c>
      <c r="CV6" s="35" t="str">
        <f>IF(CV7="","",IF(CV7="-","【-】","【"&amp;SUBSTITUTE(TEXT(CV7,"#,##0.00"),"-","△")&amp;"】"))</f>
        <v>【59.94】</v>
      </c>
      <c r="CW6" s="36">
        <f>IF(CW7="",NA(),CW7)</f>
        <v>96.88</v>
      </c>
      <c r="CX6" s="36">
        <f t="shared" ref="CX6:DF6" si="11">IF(CX7="",NA(),CX7)</f>
        <v>97.35</v>
      </c>
      <c r="CY6" s="36">
        <f t="shared" si="11"/>
        <v>95.73</v>
      </c>
      <c r="CZ6" s="36">
        <f t="shared" si="11"/>
        <v>96.87</v>
      </c>
      <c r="DA6" s="36">
        <f t="shared" si="11"/>
        <v>95.99</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35.96</v>
      </c>
      <c r="DI6" s="36">
        <f t="shared" ref="DI6:DQ6" si="12">IF(DI7="",NA(),DI7)</f>
        <v>37.06</v>
      </c>
      <c r="DJ6" s="36">
        <f t="shared" si="12"/>
        <v>53.76</v>
      </c>
      <c r="DK6" s="36">
        <f t="shared" si="12"/>
        <v>55.61</v>
      </c>
      <c r="DL6" s="36">
        <f t="shared" si="12"/>
        <v>52.3</v>
      </c>
      <c r="DM6" s="36">
        <f t="shared" si="12"/>
        <v>35.18</v>
      </c>
      <c r="DN6" s="36">
        <f t="shared" si="12"/>
        <v>36.43</v>
      </c>
      <c r="DO6" s="36">
        <f t="shared" si="12"/>
        <v>46.12</v>
      </c>
      <c r="DP6" s="36">
        <f t="shared" si="12"/>
        <v>47.44</v>
      </c>
      <c r="DQ6" s="36">
        <f t="shared" si="12"/>
        <v>48.3</v>
      </c>
      <c r="DR6" s="35" t="str">
        <f>IF(DR7="","",IF(DR7="-","【-】","【"&amp;SUBSTITUTE(TEXT(DR7,"#,##0.00"),"-","△")&amp;"】"))</f>
        <v>【47.91】</v>
      </c>
      <c r="DS6" s="36">
        <f>IF(DS7="",NA(),DS7)</f>
        <v>5.29</v>
      </c>
      <c r="DT6" s="36">
        <f t="shared" ref="DT6:EB6" si="13">IF(DT7="",NA(),DT7)</f>
        <v>5.45</v>
      </c>
      <c r="DU6" s="36">
        <f t="shared" si="13"/>
        <v>11.31</v>
      </c>
      <c r="DV6" s="36">
        <f t="shared" si="13"/>
        <v>11.68</v>
      </c>
      <c r="DW6" s="36">
        <f t="shared" si="13"/>
        <v>11.76</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0.98</v>
      </c>
      <c r="EE6" s="36">
        <f t="shared" ref="EE6:EM6" si="14">IF(EE7="",NA(),EE7)</f>
        <v>0.26</v>
      </c>
      <c r="EF6" s="36">
        <f t="shared" si="14"/>
        <v>0.41</v>
      </c>
      <c r="EG6" s="36">
        <f t="shared" si="14"/>
        <v>1.1000000000000001</v>
      </c>
      <c r="EH6" s="36">
        <f t="shared" si="14"/>
        <v>0.32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303810</v>
      </c>
      <c r="D7" s="38">
        <v>46</v>
      </c>
      <c r="E7" s="38">
        <v>1</v>
      </c>
      <c r="F7" s="38">
        <v>0</v>
      </c>
      <c r="G7" s="38">
        <v>1</v>
      </c>
      <c r="H7" s="38" t="s">
        <v>105</v>
      </c>
      <c r="I7" s="38" t="s">
        <v>106</v>
      </c>
      <c r="J7" s="38" t="s">
        <v>107</v>
      </c>
      <c r="K7" s="38" t="s">
        <v>108</v>
      </c>
      <c r="L7" s="38" t="s">
        <v>109</v>
      </c>
      <c r="M7" s="38"/>
      <c r="N7" s="39" t="s">
        <v>110</v>
      </c>
      <c r="O7" s="39">
        <v>75.930000000000007</v>
      </c>
      <c r="P7" s="39">
        <v>99.36</v>
      </c>
      <c r="Q7" s="39">
        <v>2278</v>
      </c>
      <c r="R7" s="39">
        <v>7492</v>
      </c>
      <c r="S7" s="39">
        <v>12.77</v>
      </c>
      <c r="T7" s="39">
        <v>586.69000000000005</v>
      </c>
      <c r="U7" s="39">
        <v>7436</v>
      </c>
      <c r="V7" s="39">
        <v>12.79</v>
      </c>
      <c r="W7" s="39">
        <v>581.39</v>
      </c>
      <c r="X7" s="39">
        <v>111.12</v>
      </c>
      <c r="Y7" s="39">
        <v>113.31</v>
      </c>
      <c r="Z7" s="39">
        <v>86.48</v>
      </c>
      <c r="AA7" s="39">
        <v>108.33</v>
      </c>
      <c r="AB7" s="39">
        <v>109.06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2427.23</v>
      </c>
      <c r="AU7" s="39">
        <v>11726.74</v>
      </c>
      <c r="AV7" s="39">
        <v>459.37</v>
      </c>
      <c r="AW7" s="39">
        <v>381.15</v>
      </c>
      <c r="AX7" s="39">
        <v>584.45000000000005</v>
      </c>
      <c r="AY7" s="39">
        <v>1002.64</v>
      </c>
      <c r="AZ7" s="39">
        <v>1164.51</v>
      </c>
      <c r="BA7" s="39">
        <v>434.72</v>
      </c>
      <c r="BB7" s="39">
        <v>416.14</v>
      </c>
      <c r="BC7" s="39">
        <v>371.89</v>
      </c>
      <c r="BD7" s="39">
        <v>262.87</v>
      </c>
      <c r="BE7" s="39">
        <v>335.25</v>
      </c>
      <c r="BF7" s="39">
        <v>314.14999999999998</v>
      </c>
      <c r="BG7" s="39">
        <v>301.02</v>
      </c>
      <c r="BH7" s="39">
        <v>277.75</v>
      </c>
      <c r="BI7" s="39">
        <v>341.06</v>
      </c>
      <c r="BJ7" s="39">
        <v>520.29999999999995</v>
      </c>
      <c r="BK7" s="39">
        <v>498.27</v>
      </c>
      <c r="BL7" s="39">
        <v>495.76</v>
      </c>
      <c r="BM7" s="39">
        <v>487.22</v>
      </c>
      <c r="BN7" s="39">
        <v>483.11</v>
      </c>
      <c r="BO7" s="39">
        <v>270.87</v>
      </c>
      <c r="BP7" s="39">
        <v>108.06</v>
      </c>
      <c r="BQ7" s="39">
        <v>108.04</v>
      </c>
      <c r="BR7" s="39">
        <v>83.58</v>
      </c>
      <c r="BS7" s="39">
        <v>103.38</v>
      </c>
      <c r="BT7" s="39">
        <v>106.2</v>
      </c>
      <c r="BU7" s="39">
        <v>90.69</v>
      </c>
      <c r="BV7" s="39">
        <v>90.64</v>
      </c>
      <c r="BW7" s="39">
        <v>93.66</v>
      </c>
      <c r="BX7" s="39">
        <v>92.76</v>
      </c>
      <c r="BY7" s="39">
        <v>93.28</v>
      </c>
      <c r="BZ7" s="39">
        <v>105.59</v>
      </c>
      <c r="CA7" s="39">
        <v>116.58</v>
      </c>
      <c r="CB7" s="39">
        <v>116.98</v>
      </c>
      <c r="CC7" s="39">
        <v>152</v>
      </c>
      <c r="CD7" s="39">
        <v>122.9</v>
      </c>
      <c r="CE7" s="39">
        <v>120.35</v>
      </c>
      <c r="CF7" s="39">
        <v>211.08</v>
      </c>
      <c r="CG7" s="39">
        <v>213.52</v>
      </c>
      <c r="CH7" s="39">
        <v>208.21</v>
      </c>
      <c r="CI7" s="39">
        <v>208.67</v>
      </c>
      <c r="CJ7" s="39">
        <v>208.29</v>
      </c>
      <c r="CK7" s="39">
        <v>163.27000000000001</v>
      </c>
      <c r="CL7" s="39">
        <v>53.27</v>
      </c>
      <c r="CM7" s="39">
        <v>52.5</v>
      </c>
      <c r="CN7" s="39">
        <v>51.17</v>
      </c>
      <c r="CO7" s="39">
        <v>49.94</v>
      </c>
      <c r="CP7" s="39">
        <v>49.58</v>
      </c>
      <c r="CQ7" s="39">
        <v>49.69</v>
      </c>
      <c r="CR7" s="39">
        <v>49.77</v>
      </c>
      <c r="CS7" s="39">
        <v>49.22</v>
      </c>
      <c r="CT7" s="39">
        <v>49.08</v>
      </c>
      <c r="CU7" s="39">
        <v>49.32</v>
      </c>
      <c r="CV7" s="39">
        <v>59.94</v>
      </c>
      <c r="CW7" s="39">
        <v>96.88</v>
      </c>
      <c r="CX7" s="39">
        <v>97.35</v>
      </c>
      <c r="CY7" s="39">
        <v>95.73</v>
      </c>
      <c r="CZ7" s="39">
        <v>96.87</v>
      </c>
      <c r="DA7" s="39">
        <v>95.99</v>
      </c>
      <c r="DB7" s="39">
        <v>80.010000000000005</v>
      </c>
      <c r="DC7" s="39">
        <v>79.98</v>
      </c>
      <c r="DD7" s="39">
        <v>79.48</v>
      </c>
      <c r="DE7" s="39">
        <v>79.3</v>
      </c>
      <c r="DF7" s="39">
        <v>79.34</v>
      </c>
      <c r="DG7" s="39">
        <v>90.22</v>
      </c>
      <c r="DH7" s="39">
        <v>35.96</v>
      </c>
      <c r="DI7" s="39">
        <v>37.06</v>
      </c>
      <c r="DJ7" s="39">
        <v>53.76</v>
      </c>
      <c r="DK7" s="39">
        <v>55.61</v>
      </c>
      <c r="DL7" s="39">
        <v>52.3</v>
      </c>
      <c r="DM7" s="39">
        <v>35.18</v>
      </c>
      <c r="DN7" s="39">
        <v>36.43</v>
      </c>
      <c r="DO7" s="39">
        <v>46.12</v>
      </c>
      <c r="DP7" s="39">
        <v>47.44</v>
      </c>
      <c r="DQ7" s="39">
        <v>48.3</v>
      </c>
      <c r="DR7" s="39">
        <v>47.91</v>
      </c>
      <c r="DS7" s="39">
        <v>5.29</v>
      </c>
      <c r="DT7" s="39">
        <v>5.45</v>
      </c>
      <c r="DU7" s="39">
        <v>11.31</v>
      </c>
      <c r="DV7" s="39">
        <v>11.68</v>
      </c>
      <c r="DW7" s="39">
        <v>11.76</v>
      </c>
      <c r="DX7" s="39">
        <v>8.41</v>
      </c>
      <c r="DY7" s="39">
        <v>8.7200000000000006</v>
      </c>
      <c r="DZ7" s="39">
        <v>9.86</v>
      </c>
      <c r="EA7" s="39">
        <v>11.16</v>
      </c>
      <c r="EB7" s="39">
        <v>12.43</v>
      </c>
      <c r="EC7" s="39">
        <v>15</v>
      </c>
      <c r="ED7" s="39">
        <v>0.98</v>
      </c>
      <c r="EE7" s="39">
        <v>0.26</v>
      </c>
      <c r="EF7" s="39">
        <v>0.41</v>
      </c>
      <c r="EG7" s="39">
        <v>1.1000000000000001</v>
      </c>
      <c r="EH7" s="39">
        <v>0.32</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2017-12-25T01:33:30Z</dcterms:created>
  <dcterms:modified xsi:type="dcterms:W3CDTF">2018-02-15T00:22:34Z</dcterms:modified>
  <cp:category/>
</cp:coreProperties>
</file>