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D10" i="5" l="1"/>
  <c r="C10" i="5"/>
  <c r="E10" i="5"/>
  <c r="B10" i="5"/>
</calcChain>
</file>

<file path=xl/sharedStrings.xml><?xml version="1.0" encoding="utf-8"?>
<sst xmlns="http://schemas.openxmlformats.org/spreadsheetml/2006/main" count="240" uniqueCount="125">
  <si>
    <t>経営比較分析表（平成28年度決算）</t>
    <phoneticPr fontId="8"/>
  </si>
  <si>
    <t>業務名</t>
    <rPh sb="2" eb="3">
      <t>メイ</t>
    </rPh>
    <phoneticPr fontId="8"/>
  </si>
  <si>
    <t>業種名</t>
    <rPh sb="2" eb="3">
      <t>メイ</t>
    </rPh>
    <phoneticPr fontId="8"/>
  </si>
  <si>
    <t>事業名</t>
    <phoneticPr fontId="8"/>
  </si>
  <si>
    <t>類似団体区分</t>
    <rPh sb="4" eb="6">
      <t>クブン</t>
    </rPh>
    <phoneticPr fontId="8"/>
  </si>
  <si>
    <t>管理者の情報</t>
    <rPh sb="0" eb="3">
      <t>カンリシャ</t>
    </rPh>
    <rPh sb="4" eb="6">
      <t>ジョウホウ</t>
    </rPh>
    <phoneticPr fontId="8"/>
  </si>
  <si>
    <t>人口（人）</t>
    <rPh sb="0" eb="2">
      <t>ジンコウ</t>
    </rPh>
    <rPh sb="3" eb="4">
      <t>ヒト</t>
    </rPh>
    <phoneticPr fontId="8"/>
  </si>
  <si>
    <r>
      <t>面積(km</t>
    </r>
    <r>
      <rPr>
        <b/>
        <vertAlign val="superscript"/>
        <sz val="11"/>
        <color theme="1"/>
        <rFont val="ＭＳ ゴシック"/>
        <family val="3"/>
        <charset val="128"/>
      </rPr>
      <t>2</t>
    </r>
    <r>
      <rPr>
        <b/>
        <sz val="11"/>
        <color theme="1"/>
        <rFont val="ＭＳ ゴシック"/>
        <family val="3"/>
        <charset val="128"/>
      </rPr>
      <t>)</t>
    </r>
    <phoneticPr fontId="8"/>
  </si>
  <si>
    <r>
      <t>人口密度(人/km</t>
    </r>
    <r>
      <rPr>
        <b/>
        <vertAlign val="superscript"/>
        <sz val="11"/>
        <color theme="1"/>
        <rFont val="ＭＳ ゴシック"/>
        <family val="3"/>
        <charset val="128"/>
      </rPr>
      <t>2</t>
    </r>
    <r>
      <rPr>
        <b/>
        <sz val="11"/>
        <color theme="1"/>
        <rFont val="ＭＳ ゴシック"/>
        <family val="3"/>
        <charset val="128"/>
      </rPr>
      <t>)</t>
    </r>
    <phoneticPr fontId="8"/>
  </si>
  <si>
    <t>グラフ凡例</t>
    <rPh sb="3" eb="5">
      <t>ハンレイ</t>
    </rPh>
    <phoneticPr fontId="8"/>
  </si>
  <si>
    <t>■</t>
    <phoneticPr fontId="8"/>
  </si>
  <si>
    <t>当該団体値（当該値）</t>
    <rPh sb="2" eb="4">
      <t>ダンタイ</t>
    </rPh>
    <phoneticPr fontId="8"/>
  </si>
  <si>
    <t>資金不足比率(％)</t>
    <phoneticPr fontId="8"/>
  </si>
  <si>
    <t>自己資本構成比率(％)</t>
    <phoneticPr fontId="8"/>
  </si>
  <si>
    <t>普及率(％)</t>
    <phoneticPr fontId="8"/>
  </si>
  <si>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</si>
  <si>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8"/>
  </si>
  <si>
    <t>処理区域内人口(人)</t>
    <rPh sb="0" eb="2">
      <t>ショリ</t>
    </rPh>
    <rPh sb="2" eb="5">
      <t>クイキナイ</t>
    </rPh>
    <phoneticPr fontId="8"/>
  </si>
  <si>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</si>
  <si>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</si>
  <si>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t>
    <phoneticPr fontId="8"/>
  </si>
  <si>
    <t>類似団体平均値（平均値）</t>
    <phoneticPr fontId="8"/>
  </si>
  <si>
    <t>【】</t>
    <phoneticPr fontId="8"/>
  </si>
  <si>
    <t>平成28年度全国平均</t>
    <phoneticPr fontId="8"/>
  </si>
  <si>
    <t>分析欄</t>
    <rPh sb="0" eb="2">
      <t>ブンセキ</t>
    </rPh>
    <rPh sb="2" eb="3">
      <t>ラン</t>
    </rPh>
    <phoneticPr fontId="8"/>
  </si>
  <si>
    <t>1. 経営の健全性・効率性</t>
    <phoneticPr fontId="8"/>
  </si>
  <si>
    <t>1. 経営の健全性・効率性について</t>
    <phoneticPr fontId="8"/>
  </si>
  <si>
    <t>「単年度の収支」</t>
    <phoneticPr fontId="8"/>
  </si>
  <si>
    <t>「累積欠損」</t>
    <rPh sb="1" eb="3">
      <t>ルイセキ</t>
    </rPh>
    <rPh sb="3" eb="5">
      <t>ケッソン</t>
    </rPh>
    <phoneticPr fontId="8"/>
  </si>
  <si>
    <t>「支払能力」</t>
    <phoneticPr fontId="8"/>
  </si>
  <si>
    <t>「債務残高」</t>
    <rPh sb="1" eb="3">
      <t>サイム</t>
    </rPh>
    <rPh sb="3" eb="5">
      <t>ザンダカ</t>
    </rPh>
    <phoneticPr fontId="8"/>
  </si>
  <si>
    <t>2. 老朽化の状況について</t>
    <phoneticPr fontId="8"/>
  </si>
  <si>
    <t>「料金水準の適切性」</t>
    <rPh sb="1" eb="3">
      <t>リョウキン</t>
    </rPh>
    <rPh sb="3" eb="5">
      <t>スイジュン</t>
    </rPh>
    <rPh sb="6" eb="8">
      <t>テキセツ</t>
    </rPh>
    <rPh sb="8" eb="9">
      <t>セイ</t>
    </rPh>
    <phoneticPr fontId="8"/>
  </si>
  <si>
    <t>「費用の効率性」</t>
    <rPh sb="1" eb="3">
      <t>ヒヨウ</t>
    </rPh>
    <rPh sb="4" eb="6">
      <t>コウリツ</t>
    </rPh>
    <rPh sb="6" eb="7">
      <t>セイ</t>
    </rPh>
    <phoneticPr fontId="8"/>
  </si>
  <si>
    <t>「施設の効率性」</t>
    <rPh sb="1" eb="3">
      <t>シセツ</t>
    </rPh>
    <rPh sb="4" eb="6">
      <t>コウリツ</t>
    </rPh>
    <rPh sb="6" eb="7">
      <t>セイ</t>
    </rPh>
    <phoneticPr fontId="8"/>
  </si>
  <si>
    <t>「使用料対象の捕捉」</t>
    <rPh sb="1" eb="4">
      <t>シヨウリョウ</t>
    </rPh>
    <rPh sb="4" eb="6">
      <t>タイショウ</t>
    </rPh>
    <rPh sb="7" eb="9">
      <t>ホソク</t>
    </rPh>
    <phoneticPr fontId="8"/>
  </si>
  <si>
    <t>2. 老朽化の状況</t>
    <phoneticPr fontId="8"/>
  </si>
  <si>
    <t>全体総括</t>
    <rPh sb="0" eb="2">
      <t>ゼンタイ</t>
    </rPh>
    <rPh sb="2" eb="4">
      <t>ソウカツ</t>
    </rPh>
    <phoneticPr fontId="8"/>
  </si>
  <si>
    <t>「施設全体の減価償却の状況」</t>
    <rPh sb="1" eb="3">
      <t>シセツ</t>
    </rPh>
    <rPh sb="3" eb="5">
      <t>ゼンタイ</t>
    </rPh>
    <rPh sb="6" eb="8">
      <t>ゲンカ</t>
    </rPh>
    <rPh sb="8" eb="10">
      <t>ショウキャク</t>
    </rPh>
    <rPh sb="11" eb="13">
      <t>ジョウキョウ</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</si>
  <si>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</si>
  <si>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</si>
  <si>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8"/>
  </si>
  <si>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</si>
  <si>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8"/>
  </si>
  <si>
    <t>1①</t>
  </si>
  <si>
    <t>1②</t>
  </si>
  <si>
    <t>1③</t>
  </si>
  <si>
    <t>1④</t>
  </si>
  <si>
    <t>1⑤</t>
  </si>
  <si>
    <t>1⑥</t>
  </si>
  <si>
    <t>1⑦</t>
    <phoneticPr fontId="8"/>
  </si>
  <si>
    <t>1⑧</t>
    <phoneticPr fontId="8"/>
  </si>
  <si>
    <t>2①</t>
  </si>
  <si>
    <t>2②</t>
  </si>
  <si>
    <t>2③</t>
  </si>
  <si>
    <t>-</t>
    <phoneticPr fontId="8"/>
  </si>
  <si>
    <t>下水道事業(法非適用)</t>
    <rPh sb="3" eb="5">
      <t>ジギョウ</t>
    </rPh>
    <rPh sb="6" eb="7">
      <t>ホウ</t>
    </rPh>
    <rPh sb="7" eb="8">
      <t>ヒ</t>
    </rPh>
    <rPh sb="8" eb="10">
      <t>テキヨウ</t>
    </rPh>
    <phoneticPr fontId="8"/>
  </si>
  <si>
    <t>項番</t>
    <rPh sb="0" eb="2">
      <t>コウバン</t>
    </rPh>
    <phoneticPr fontId="8"/>
  </si>
  <si>
    <t>大項目</t>
    <rPh sb="0" eb="3">
      <t>ダイコウモク</t>
    </rPh>
    <phoneticPr fontId="8"/>
  </si>
  <si>
    <t>年度</t>
    <rPh sb="0" eb="2">
      <t>ネンド</t>
    </rPh>
    <phoneticPr fontId="8"/>
  </si>
  <si>
    <t>団体CD</t>
    <rPh sb="0" eb="2">
      <t>ダンタイ</t>
    </rPh>
    <phoneticPr fontId="8"/>
  </si>
  <si>
    <t>業務CD</t>
    <rPh sb="0" eb="2">
      <t>ギョウム</t>
    </rPh>
    <phoneticPr fontId="8"/>
  </si>
  <si>
    <t>業種CD</t>
    <rPh sb="0" eb="2">
      <t>ギョウシュ</t>
    </rPh>
    <phoneticPr fontId="8"/>
  </si>
  <si>
    <t>事業CD</t>
    <rPh sb="0" eb="2">
      <t>ジギョウ</t>
    </rPh>
    <phoneticPr fontId="8"/>
  </si>
  <si>
    <t>施設CD</t>
    <rPh sb="0" eb="2">
      <t>シセツ</t>
    </rPh>
    <phoneticPr fontId="8"/>
  </si>
  <si>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</si>
  <si>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</si>
  <si>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</si>
  <si>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</si>
  <si>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①収益的収支比率(％)</t>
    <rPh sb="1" eb="4">
      <t>シュウエキテキ</t>
    </rPh>
    <phoneticPr fontId="8"/>
  </si>
  <si>
    <t>②累積欠損金比率(％)</t>
    <phoneticPr fontId="8"/>
  </si>
  <si>
    <t>③流動比率(％)</t>
    <rPh sb="1" eb="3">
      <t>リュウドウ</t>
    </rPh>
    <rPh sb="3" eb="5">
      <t>ヒリツ</t>
    </rPh>
    <phoneticPr fontId="8"/>
  </si>
  <si>
    <t>④企業債残高対事業規模比率(％)</t>
    <phoneticPr fontId="8"/>
  </si>
  <si>
    <t>⑤経費回収率(％)</t>
    <phoneticPr fontId="8"/>
  </si>
  <si>
    <t>⑥汚水処理原価(円)</t>
    <rPh sb="1" eb="3">
      <t>オスイ</t>
    </rPh>
    <rPh sb="3" eb="5">
      <t>ショリ</t>
    </rPh>
    <rPh sb="5" eb="7">
      <t>ゲンカ</t>
    </rPh>
    <rPh sb="8" eb="9">
      <t>エン</t>
    </rPh>
    <phoneticPr fontId="8"/>
  </si>
  <si>
    <t>⑦施設利用率(％)</t>
    <rPh sb="1" eb="3">
      <t>シセツ</t>
    </rPh>
    <rPh sb="3" eb="6">
      <t>リヨウリツ</t>
    </rPh>
    <phoneticPr fontId="8"/>
  </si>
  <si>
    <t>⑧水洗化率(％)</t>
    <phoneticPr fontId="8"/>
  </si>
  <si>
    <t>①有形固定資産減価償却率(％)</t>
    <rPh sb="1" eb="3">
      <t>ユウケイ</t>
    </rPh>
    <rPh sb="3" eb="5">
      <t>コテイ</t>
    </rPh>
    <rPh sb="5" eb="7">
      <t>シサン</t>
    </rPh>
    <rPh sb="7" eb="9">
      <t>ゲンカ</t>
    </rPh>
    <rPh sb="9" eb="11">
      <t>ショウキャク</t>
    </rPh>
    <rPh sb="11" eb="12">
      <t>リツ</t>
    </rPh>
    <phoneticPr fontId="8"/>
  </si>
  <si>
    <t>②管渠老朽化率(％)</t>
    <phoneticPr fontId="8"/>
  </si>
  <si>
    <t>③管渠改善率(％)</t>
    <phoneticPr fontId="8"/>
  </si>
  <si>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</si>
  <si>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</si>
  <si>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</si>
  <si>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</si>
  <si>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</si>
  <si>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</si>
  <si>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</si>
  <si>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</si>
  <si>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</si>
  <si>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</si>
  <si>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</si>
  <si>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人口</t>
    <rPh sb="0" eb="2">
      <t>ジンコウ</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</si>
  <si>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</si>
  <si>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</si>
  <si>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</si>
  <si>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</si>
  <si>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</si>
  <si>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比率(N-4)</t>
    <rPh sb="0" eb="2">
      <t>ヒリツ</t>
    </rPh>
    <phoneticPr fontId="8"/>
  </si>
  <si>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</si>
  <si>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</si>
  <si>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</si>
  <si>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</si>
  <si>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</si>
  <si>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</si>
  <si>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</si>
  <si>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</si>
  <si>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</si>
  <si>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</si>
  <si>
    <t>参照用</t>
    <rPh sb="0" eb="3">
      <t>サンショウヨウ</t>
    </rPh>
    <phoneticPr fontId="8"/>
  </si>
  <si>
    <t>和歌山県　広川町</t>
  </si>
  <si>
    <t>法非適用</t>
  </si>
  <si>
    <t>下水道事業</t>
  </si>
  <si>
    <t>特定環境保全公共下水道</t>
  </si>
  <si>
    <t>D2</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</si>
  <si>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</si>
  <si>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</si>
  <si>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</si>
  <si>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</si>
  <si>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</si>
  <si>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</si>
  <si>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</si>
  <si>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H9年供用開始の下水道であるため、現時点ではまだ管渠の更新は必要ではない状況である。</t>
  </si>
  <si>
    <t>収益的収支比率については、100％を下回っており、単年度の収益的収支が赤字であることを示している。本下水道は広湾埋立地区に設置した特定環境保全公共下水道であり、埋立地内の住居92戸と公共施設5か所を対象とした非常に規模の小さい下水道である。従ってスケールメリットが働かず、施設維持管理費を使用料だけでまかなうのは厳しい状況である。また、分譲住宅地の総入居戸数は92区画中56区画となっており、当初計画の約6割程度しか埋まっていないことから、料金収入も思うように伸びず、現在は一般会計からの基準外繰出しに頼らざるを得ないと言った状況である。
なお、H24年度の比率が突出して高いのは、総収益に翌年度への繰越充当財源2,184千円を含んでいるためであり、特に収支が好転したというものではない。
企業債残高対事業規模比率については、類似団体と比較して相当低い状態であると共に、残高も順調に減っている状況である。
施設利用率は約3割程度の数字となっており、類似団体と比較してもかなり、低い状態である。分譲予定区画が全て埋まっていないことなどが理由である。水洗化率については、分譲地であり、下水道への接続を必須としているため100％となっている。</t>
    <rPh sb="0" eb="3">
      <t>シュウエキテキ</t>
    </rPh>
    <rPh sb="3" eb="5">
      <t>シュウシ</t>
    </rPh>
    <rPh sb="5" eb="7">
      <t>ヒリツ</t>
    </rPh>
    <rPh sb="18" eb="20">
      <t>シタマワ</t>
    </rPh>
    <rPh sb="25" eb="28">
      <t>タンネンド</t>
    </rPh>
    <rPh sb="29" eb="32">
      <t>シュウエキテキ</t>
    </rPh>
    <rPh sb="32" eb="34">
      <t>シュウシ</t>
    </rPh>
    <rPh sb="35" eb="37">
      <t>アカジ</t>
    </rPh>
    <rPh sb="43" eb="44">
      <t>シメ</t>
    </rPh>
    <rPh sb="49" eb="50">
      <t>ホン</t>
    </rPh>
    <rPh sb="50" eb="53">
      <t>ゲスイドウ</t>
    </rPh>
    <rPh sb="54" eb="55">
      <t>ヒロ</t>
    </rPh>
    <rPh sb="55" eb="56">
      <t>ワン</t>
    </rPh>
    <rPh sb="56" eb="58">
      <t>ウメタテ</t>
    </rPh>
    <rPh sb="58" eb="60">
      <t>チク</t>
    </rPh>
    <rPh sb="61" eb="63">
      <t>セッチ</t>
    </rPh>
    <rPh sb="65" eb="67">
      <t>トクテイ</t>
    </rPh>
    <rPh sb="67" eb="69">
      <t>カンキョウ</t>
    </rPh>
    <rPh sb="69" eb="71">
      <t>ホゼン</t>
    </rPh>
    <rPh sb="71" eb="73">
      <t>コウキョウ</t>
    </rPh>
    <rPh sb="73" eb="76">
      <t>ゲスイドウ</t>
    </rPh>
    <rPh sb="80" eb="83">
      <t>ウメタテチ</t>
    </rPh>
    <rPh sb="83" eb="84">
      <t>ナイ</t>
    </rPh>
    <rPh sb="85" eb="87">
      <t>ジュウキョ</t>
    </rPh>
    <rPh sb="89" eb="90">
      <t>コ</t>
    </rPh>
    <rPh sb="91" eb="93">
      <t>コウキョウ</t>
    </rPh>
    <rPh sb="93" eb="95">
      <t>シセツ</t>
    </rPh>
    <rPh sb="97" eb="98">
      <t>ショ</t>
    </rPh>
    <rPh sb="99" eb="101">
      <t>タイショウ</t>
    </rPh>
    <rPh sb="104" eb="106">
      <t>ヒジョウ</t>
    </rPh>
    <rPh sb="107" eb="109">
      <t>キボ</t>
    </rPh>
    <rPh sb="110" eb="111">
      <t>チイ</t>
    </rPh>
    <rPh sb="113" eb="116">
      <t>ゲスイドウ</t>
    </rPh>
    <rPh sb="120" eb="121">
      <t>シタガ</t>
    </rPh>
    <rPh sb="132" eb="133">
      <t>ハタラ</t>
    </rPh>
    <rPh sb="136" eb="138">
      <t>シセツ</t>
    </rPh>
    <rPh sb="138" eb="140">
      <t>イジ</t>
    </rPh>
    <rPh sb="140" eb="142">
      <t>カンリ</t>
    </rPh>
    <rPh sb="142" eb="143">
      <t>ヒ</t>
    </rPh>
    <rPh sb="144" eb="146">
      <t>シヨウ</t>
    </rPh>
    <rPh sb="146" eb="147">
      <t>リョウ</t>
    </rPh>
    <rPh sb="156" eb="157">
      <t>キビ</t>
    </rPh>
    <rPh sb="159" eb="161">
      <t>ジョウキョウ</t>
    </rPh>
    <rPh sb="168" eb="170">
      <t>ブンジョウ</t>
    </rPh>
    <rPh sb="170" eb="173">
      <t>ジュウタクチ</t>
    </rPh>
    <rPh sb="174" eb="175">
      <t>ソウ</t>
    </rPh>
    <rPh sb="177" eb="179">
      <t>コスウ</t>
    </rPh>
    <rPh sb="182" eb="184">
      <t>クカク</t>
    </rPh>
    <rPh sb="184" eb="185">
      <t>チュウ</t>
    </rPh>
    <rPh sb="187" eb="189">
      <t>クカク</t>
    </rPh>
    <rPh sb="196" eb="198">
      <t>トウショ</t>
    </rPh>
    <rPh sb="198" eb="200">
      <t>ケイカク</t>
    </rPh>
    <rPh sb="201" eb="202">
      <t>ヤク</t>
    </rPh>
    <rPh sb="203" eb="204">
      <t>ワリ</t>
    </rPh>
    <rPh sb="204" eb="206">
      <t>テイド</t>
    </rPh>
    <rPh sb="208" eb="209">
      <t>ウ</t>
    </rPh>
    <rPh sb="220" eb="222">
      <t>リョウキン</t>
    </rPh>
    <rPh sb="222" eb="224">
      <t>シュウニュウ</t>
    </rPh>
    <rPh sb="225" eb="226">
      <t>オモ</t>
    </rPh>
    <rPh sb="230" eb="231">
      <t>ノ</t>
    </rPh>
    <rPh sb="234" eb="236">
      <t>ゲンザイ</t>
    </rPh>
    <rPh sb="237" eb="239">
      <t>イッパン</t>
    </rPh>
    <rPh sb="239" eb="241">
      <t>カイケイ</t>
    </rPh>
    <rPh sb="244" eb="246">
      <t>キジュン</t>
    </rPh>
    <rPh sb="246" eb="247">
      <t>ガイ</t>
    </rPh>
    <rPh sb="247" eb="249">
      <t>クリダ</t>
    </rPh>
    <rPh sb="251" eb="252">
      <t>タヨ</t>
    </rPh>
    <rPh sb="256" eb="257">
      <t>エ</t>
    </rPh>
    <rPh sb="260" eb="261">
      <t>イ</t>
    </rPh>
    <rPh sb="263" eb="265">
      <t>ジョウキョウ</t>
    </rPh>
    <rPh sb="276" eb="278">
      <t>ネンド</t>
    </rPh>
    <rPh sb="279" eb="281">
      <t>ヒリツ</t>
    </rPh>
    <rPh sb="282" eb="284">
      <t>トッシュツ</t>
    </rPh>
    <rPh sb="286" eb="287">
      <t>タカ</t>
    </rPh>
    <rPh sb="291" eb="294">
      <t>ソウシュウエキ</t>
    </rPh>
    <rPh sb="295" eb="298">
      <t>ヨクネンド</t>
    </rPh>
    <rPh sb="300" eb="302">
      <t>クリコシ</t>
    </rPh>
    <rPh sb="302" eb="304">
      <t>ジュウトウ</t>
    </rPh>
    <rPh sb="304" eb="306">
      <t>ザイゲン</t>
    </rPh>
    <rPh sb="311" eb="313">
      <t>センエン</t>
    </rPh>
    <rPh sb="314" eb="315">
      <t>フク</t>
    </rPh>
    <rPh sb="325" eb="326">
      <t>トク</t>
    </rPh>
    <rPh sb="327" eb="329">
      <t>シュウシ</t>
    </rPh>
    <rPh sb="330" eb="332">
      <t>コウテン</t>
    </rPh>
    <rPh sb="345" eb="347">
      <t>キギョウ</t>
    </rPh>
    <rPh sb="347" eb="348">
      <t>サイ</t>
    </rPh>
    <rPh sb="348" eb="350">
      <t>ザンダカ</t>
    </rPh>
    <rPh sb="350" eb="351">
      <t>タイ</t>
    </rPh>
    <rPh sb="351" eb="353">
      <t>ジギョウ</t>
    </rPh>
    <rPh sb="353" eb="355">
      <t>キボ</t>
    </rPh>
    <rPh sb="355" eb="357">
      <t>ヒリツ</t>
    </rPh>
    <rPh sb="363" eb="365">
      <t>ルイジ</t>
    </rPh>
    <rPh sb="365" eb="367">
      <t>ダンタイ</t>
    </rPh>
    <rPh sb="368" eb="370">
      <t>ヒカク</t>
    </rPh>
    <rPh sb="372" eb="374">
      <t>ソウトウ</t>
    </rPh>
    <rPh sb="374" eb="375">
      <t>ヒク</t>
    </rPh>
    <rPh sb="376" eb="378">
      <t>ジョウタイ</t>
    </rPh>
    <rPh sb="382" eb="383">
      <t>トモ</t>
    </rPh>
    <rPh sb="385" eb="387">
      <t>ザンダカ</t>
    </rPh>
    <rPh sb="388" eb="390">
      <t>ジュンチョウ</t>
    </rPh>
    <rPh sb="391" eb="392">
      <t>ヘ</t>
    </rPh>
    <rPh sb="396" eb="398">
      <t>ジョウキョウ</t>
    </rPh>
    <rPh sb="403" eb="405">
      <t>シセツ</t>
    </rPh>
    <rPh sb="405" eb="408">
      <t>リヨウリツ</t>
    </rPh>
    <rPh sb="409" eb="410">
      <t>ヤク</t>
    </rPh>
    <rPh sb="411" eb="412">
      <t>ワリ</t>
    </rPh>
    <rPh sb="412" eb="414">
      <t>テイド</t>
    </rPh>
    <rPh sb="415" eb="417">
      <t>スウジ</t>
    </rPh>
    <rPh sb="424" eb="426">
      <t>ルイジ</t>
    </rPh>
    <rPh sb="426" eb="428">
      <t>ダンタイ</t>
    </rPh>
    <rPh sb="429" eb="431">
      <t>ヒカク</t>
    </rPh>
    <rPh sb="438" eb="439">
      <t>ヒク</t>
    </rPh>
    <rPh sb="440" eb="442">
      <t>ジョウタイ</t>
    </rPh>
    <rPh sb="446" eb="448">
      <t>ブンジョウ</t>
    </rPh>
    <rPh sb="448" eb="450">
      <t>ヨテイ</t>
    </rPh>
    <rPh sb="450" eb="452">
      <t>クカク</t>
    </rPh>
    <rPh sb="453" eb="454">
      <t>スベ</t>
    </rPh>
    <rPh sb="455" eb="456">
      <t>ウ</t>
    </rPh>
    <rPh sb="467" eb="469">
      <t>リユウ</t>
    </rPh>
    <rPh sb="473" eb="476">
      <t>スイセンカ</t>
    </rPh>
    <rPh sb="476" eb="477">
      <t>リツ</t>
    </rPh>
    <rPh sb="483" eb="486">
      <t>ブンジョウチ</t>
    </rPh>
    <rPh sb="490" eb="493">
      <t>ゲスイドウ</t>
    </rPh>
    <rPh sb="495" eb="497">
      <t>セツゾク</t>
    </rPh>
    <rPh sb="498" eb="500">
      <t>ヒッス</t>
    </rPh>
    <phoneticPr fontId="8"/>
  </si>
  <si>
    <t>広川町特定環境保全公共下水道については、当初予定していた加入者数が想定通り推移していないこともあり、現在一般会計より基準外の繰入を行って運営している状況である。
経費面では、人件費をもっていないため、大きく削減できるようなものがない状況である。このため、経営状況を少しでも上向きにするためには、分譲地への早期住居建築を所有者に促すとか、最終的には料金改定も見据えた方策を検討していく必要がある。</t>
    <rPh sb="58" eb="60">
      <t>キジュン</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</si>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</sst>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3">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2" fillId="0" borderId="0">
      <alignment vertical="center"/>
    </xf>
    <xf numFmtId="0" fontId="3" fillId="0" borderId="0">
      <alignment vertical="center"/>
    </xf>
    <xf numFmtId="0" fontId="18" fillId="0" borderId="0"/>
    <xf numFmtId="0" fontId="19" fillId="0" borderId="0"/>
    <xf numFmtId="0" fontId="20" fillId="0" borderId="0">
      <alignment vertical="center"/>
    </xf>
    <xf numFmtId="0" fontId="15" fillId="0" borderId="0">
      <alignment vertical="center"/>
    </xf>
    <xf numFmtId="0" fontId="18" fillId="0" borderId="0">
      <alignment vertical="center"/>
    </xf>
    <xf numFmtId="0" fontId="18" fillId="0" borderId="0"/>
    <xf numFmtId="0" fontId="2" fillId="0" borderId="0">
      <alignment vertical="center"/>
    </xf>
    <xf numFmtId="0" fontId="19" fillId="0" borderId="0"/>
    <xf numFmtId="0" fontId="21" fillId="0" borderId="0">
      <alignment vertical="center"/>
    </xf>
    <xf numFmtId="0" fontId="22" fillId="0" borderId="0"/>
    <xf numFmtId="0" fontId="1" fillId="0" borderId="0">
      <alignment vertical="center"/>
    </xf>
    <xf numFmtId="38" fontId="1" fillId="0" borderId="0" applyFont="0" applyFill="0" applyBorder="0" applyAlignment="0" applyProtection="0">
      <alignment vertical="center"/>
    </xf>
    <xf numFmtId="38" fontId="23" fillId="0" borderId="0" applyFont="0" applyFill="0" applyBorder="0" applyAlignment="0" applyProtection="0"/>
    <xf numFmtId="0" fontId="1" fillId="0" borderId="0">
      <alignment vertical="center"/>
    </xf>
  </cellStyleXfs>
  <cellXfs count="90">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5"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7"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7"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9" xfId="1" applyFont="1" applyBorder="1" applyAlignment="1">
      <alignment vertical="center"/>
    </xf>
    <xf numFmtId="0" fontId="6" fillId="0" borderId="6" xfId="1" applyFont="1" applyBorder="1">
      <alignment vertical="center"/>
    </xf>
    <xf numFmtId="0" fontId="6" fillId="0" borderId="0" xfId="1" applyFont="1" applyBorder="1">
      <alignment vertical="center"/>
    </xf>
    <xf numFmtId="0" fontId="6" fillId="0" borderId="7" xfId="1" applyFont="1" applyBorder="1">
      <alignment vertical="center"/>
    </xf>
    <xf numFmtId="0" fontId="15" fillId="0" borderId="0" xfId="1" applyFont="1" applyBorder="1">
      <alignment vertical="center"/>
    </xf>
    <xf numFmtId="0" fontId="16" fillId="0" borderId="0" xfId="1" applyFont="1" applyBorder="1" applyAlignment="1">
      <alignment horizontal="center" vertical="center"/>
    </xf>
    <xf numFmtId="0" fontId="6" fillId="0" borderId="8" xfId="1" applyFont="1" applyBorder="1">
      <alignment vertical="center"/>
    </xf>
    <xf numFmtId="0" fontId="6" fillId="0" borderId="1" xfId="1" applyFont="1" applyBorder="1">
      <alignment vertical="center"/>
    </xf>
    <xf numFmtId="0" fontId="6" fillId="0" borderId="9" xfId="1" applyFont="1" applyBorder="1">
      <alignment vertical="center"/>
    </xf>
    <xf numFmtId="0" fontId="4" fillId="0" borderId="0" xfId="1" applyFont="1" applyBorder="1" applyAlignment="1">
      <alignment horizontal="center" vertical="center"/>
    </xf>
    <xf numFmtId="0" fontId="17" fillId="0" borderId="0" xfId="1" applyFont="1" applyProtection="1">
      <alignment vertical="center"/>
      <protection hidden="1"/>
    </xf>
    <xf numFmtId="0" fontId="17" fillId="0" borderId="0" xfId="1" applyFont="1">
      <alignment vertical="center"/>
    </xf>
    <xf numFmtId="0" fontId="3" fillId="3" borderId="2" xfId="1" applyFill="1" applyBorder="1">
      <alignment vertical="center"/>
    </xf>
    <xf numFmtId="0" fontId="3" fillId="3" borderId="10" xfId="1" applyFill="1" applyBorder="1">
      <alignment vertical="center"/>
    </xf>
    <xf numFmtId="0" fontId="3" fillId="3" borderId="11" xfId="1" applyFill="1" applyBorder="1">
      <alignment vertical="center"/>
    </xf>
    <xf numFmtId="0" fontId="3" fillId="3" borderId="12" xfId="1" applyFill="1" applyBorder="1">
      <alignment vertical="center"/>
    </xf>
    <xf numFmtId="0" fontId="3" fillId="3" borderId="2" xfId="1" applyFill="1" applyBorder="1" applyAlignment="1">
      <alignment vertical="center" shrinkToFit="1"/>
    </xf>
    <xf numFmtId="0" fontId="3"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3" fillId="0" borderId="0" xfId="1" applyNumberFormat="1" applyAlignment="1">
      <alignment vertical="center" shrinkToFit="1"/>
    </xf>
    <xf numFmtId="0" fontId="3"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3" fillId="0" borderId="0" xfId="1" applyNumberFormat="1">
      <alignment vertical="center"/>
    </xf>
    <xf numFmtId="0" fontId="3" fillId="2" borderId="2" xfId="1" applyFill="1" applyBorder="1">
      <alignment vertical="center"/>
    </xf>
    <xf numFmtId="180" fontId="3" fillId="0" borderId="2" xfId="1" applyNumberFormat="1" applyBorder="1">
      <alignment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10" fillId="0" borderId="7" xfId="1" applyFont="1" applyBorder="1" applyAlignment="1">
      <alignment horizontal="center" vertical="center"/>
    </xf>
    <xf numFmtId="0" fontId="6" fillId="0" borderId="6" xfId="22" applyFont="1" applyBorder="1" applyAlignment="1" applyProtection="1">
      <alignment horizontal="left" vertical="top" wrapText="1"/>
      <protection locked="0"/>
    </xf>
    <xf numFmtId="0" fontId="6" fillId="0" borderId="0" xfId="22" applyFont="1" applyBorder="1" applyAlignment="1" applyProtection="1">
      <alignment horizontal="left" vertical="top" wrapText="1"/>
      <protection locked="0"/>
    </xf>
    <xf numFmtId="0" fontId="6" fillId="0" borderId="7" xfId="22" applyFont="1" applyBorder="1" applyAlignment="1" applyProtection="1">
      <alignment horizontal="left" vertical="top" wrapText="1"/>
      <protection locked="0"/>
    </xf>
    <xf numFmtId="0" fontId="6" fillId="0" borderId="8" xfId="22" applyFont="1" applyBorder="1" applyAlignment="1" applyProtection="1">
      <alignment horizontal="left" vertical="top" wrapText="1"/>
      <protection locked="0"/>
    </xf>
    <xf numFmtId="0" fontId="6" fillId="0" borderId="1" xfId="22" applyFont="1" applyBorder="1" applyAlignment="1" applyProtection="1">
      <alignment horizontal="left" vertical="top" wrapText="1"/>
      <protection locked="0"/>
    </xf>
    <xf numFmtId="0" fontId="6" fillId="0" borderId="9" xfId="22" applyFont="1" applyBorder="1" applyAlignment="1" applyProtection="1">
      <alignment horizontal="left" vertical="top" wrapText="1"/>
      <protection locked="0"/>
    </xf>
    <xf numFmtId="0" fontId="14" fillId="0" borderId="3" xfId="1" applyFont="1" applyBorder="1" applyAlignment="1">
      <alignment horizontal="left" vertical="center"/>
    </xf>
    <xf numFmtId="0" fontId="14" fillId="0" borderId="4" xfId="1" applyFont="1" applyBorder="1" applyAlignment="1">
      <alignment horizontal="left" vertical="center"/>
    </xf>
    <xf numFmtId="0" fontId="14" fillId="0" borderId="5" xfId="1" applyFont="1" applyBorder="1" applyAlignment="1">
      <alignment horizontal="left" vertical="center"/>
    </xf>
    <xf numFmtId="0" fontId="14" fillId="0" borderId="6" xfId="1" applyFont="1" applyBorder="1" applyAlignment="1">
      <alignment horizontal="left" vertical="center"/>
    </xf>
    <xf numFmtId="0" fontId="14" fillId="0" borderId="0" xfId="1" applyFont="1" applyBorder="1" applyAlignment="1">
      <alignment horizontal="left" vertical="center"/>
    </xf>
    <xf numFmtId="0" fontId="14" fillId="0" borderId="7" xfId="1" applyFont="1" applyBorder="1" applyAlignment="1">
      <alignment horizontal="left" vertical="center"/>
    </xf>
    <xf numFmtId="0" fontId="4" fillId="0" borderId="0"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6" fillId="0" borderId="6" xfId="19" applyFont="1" applyBorder="1" applyAlignment="1" applyProtection="1">
      <alignment horizontal="left" vertical="top" wrapText="1"/>
      <protection locked="0"/>
    </xf>
    <xf numFmtId="0" fontId="6" fillId="0" borderId="0" xfId="19" applyFont="1" applyBorder="1" applyAlignment="1" applyProtection="1">
      <alignment horizontal="left" vertical="top" wrapText="1"/>
      <protection locked="0"/>
    </xf>
    <xf numFmtId="0" fontId="6" fillId="0" borderId="7" xfId="19" applyFont="1" applyBorder="1" applyAlignment="1" applyProtection="1">
      <alignment horizontal="left" vertical="top" wrapText="1"/>
      <protection locked="0"/>
    </xf>
    <xf numFmtId="0" fontId="6" fillId="0" borderId="8" xfId="19" applyFont="1" applyBorder="1" applyAlignment="1" applyProtection="1">
      <alignment horizontal="left" vertical="top" wrapText="1"/>
      <protection locked="0"/>
    </xf>
    <xf numFmtId="0" fontId="6" fillId="0" borderId="1" xfId="19" applyFont="1" applyBorder="1" applyAlignment="1" applyProtection="1">
      <alignment horizontal="left" vertical="top" wrapText="1"/>
      <protection locked="0"/>
    </xf>
    <xf numFmtId="0" fontId="6" fillId="0" borderId="9" xfId="19" applyFont="1" applyBorder="1" applyAlignment="1" applyProtection="1">
      <alignment horizontal="left" vertical="top" wrapText="1"/>
      <protection locked="0"/>
    </xf>
    <xf numFmtId="0" fontId="4" fillId="2" borderId="2" xfId="1" applyFont="1" applyFill="1" applyBorder="1" applyAlignment="1">
      <alignment horizontal="center" vertical="center" shrinkToFit="1"/>
    </xf>
    <xf numFmtId="0" fontId="13" fillId="0" borderId="6" xfId="1" applyFont="1" applyBorder="1" applyAlignment="1">
      <alignment horizontal="center" vertical="center"/>
    </xf>
    <xf numFmtId="0" fontId="13" fillId="0" borderId="0" xfId="1" applyFont="1" applyBorder="1" applyAlignment="1">
      <alignment horizontal="center" vertical="center"/>
    </xf>
    <xf numFmtId="177" fontId="6" fillId="0" borderId="2" xfId="1" applyNumberFormat="1" applyFont="1" applyBorder="1" applyAlignment="1" applyProtection="1">
      <alignment horizontal="center" vertical="center"/>
      <protection hidden="1"/>
    </xf>
    <xf numFmtId="176" fontId="6" fillId="0" borderId="2" xfId="1" applyNumberFormat="1" applyFont="1" applyBorder="1" applyAlignment="1" applyProtection="1">
      <alignment horizontal="center" vertical="center"/>
      <protection hidden="1"/>
    </xf>
    <xf numFmtId="0" fontId="4" fillId="0" borderId="8" xfId="1" applyFont="1" applyBorder="1" applyAlignment="1">
      <alignment horizontal="center" vertical="center"/>
    </xf>
    <xf numFmtId="0" fontId="4" fillId="0" borderId="1" xfId="1" applyFont="1" applyBorder="1" applyAlignment="1">
      <alignment horizontal="center" vertical="center"/>
    </xf>
    <xf numFmtId="0" fontId="11" fillId="0" borderId="6" xfId="1" applyFont="1" applyBorder="1" applyAlignment="1">
      <alignment horizontal="center" vertical="center"/>
    </xf>
    <xf numFmtId="0" fontId="11" fillId="0" borderId="0" xfId="1" applyFont="1" applyBorder="1" applyAlignment="1">
      <alignment horizontal="center" vertical="center"/>
    </xf>
    <xf numFmtId="0" fontId="6" fillId="0" borderId="2" xfId="1" applyNumberFormat="1" applyFont="1" applyBorder="1" applyAlignment="1" applyProtection="1">
      <alignment horizontal="center" vertical="center"/>
      <protection hidden="1"/>
    </xf>
    <xf numFmtId="0" fontId="6" fillId="0" borderId="2" xfId="1" applyNumberFormat="1" applyFont="1" applyBorder="1" applyAlignment="1" applyProtection="1">
      <alignment horizontal="center" vertical="center"/>
      <protection locked="0"/>
    </xf>
    <xf numFmtId="0" fontId="7" fillId="0" borderId="0" xfId="1" applyFont="1" applyAlignment="1">
      <alignment horizontal="center" vertical="center"/>
    </xf>
    <xf numFmtId="49" fontId="4" fillId="0" borderId="1" xfId="1" applyNumberFormat="1" applyFont="1" applyBorder="1" applyAlignment="1" applyProtection="1">
      <alignment horizontal="left" vertical="center"/>
      <protection hidden="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5" xfId="1" applyFill="1" applyBorder="1" applyAlignment="1">
      <alignment horizontal="center" vertical="center"/>
    </xf>
    <xf numFmtId="0" fontId="3" fillId="3" borderId="8" xfId="1" applyFill="1" applyBorder="1" applyAlignment="1">
      <alignment horizontal="center" vertical="center"/>
    </xf>
    <xf numFmtId="0" fontId="3" fillId="3" borderId="1" xfId="1" applyFill="1" applyBorder="1" applyAlignment="1">
      <alignment horizontal="center" vertical="center"/>
    </xf>
    <xf numFmtId="0" fontId="3" fillId="3" borderId="9" xfId="1" applyFill="1" applyBorder="1" applyAlignment="1">
      <alignment horizontal="center" vertical="center"/>
    </xf>
    <xf numFmtId="0" fontId="3" fillId="3" borderId="2" xfId="1" applyFill="1" applyBorder="1" applyAlignment="1">
      <alignment horizontal="center" vertical="center" wrapText="1"/>
    </xf>
  </cellXfs>
  <cellStyles count="23">
    <cellStyle name="桁区切り 2" xfId="2"/>
    <cellStyle name="桁区切り 2 2" xfId="21"/>
    <cellStyle name="桁区切り 3" xfId="3"/>
    <cellStyle name="桁区切り 3 2" xfId="4"/>
    <cellStyle name="桁区切り 4" xfId="20"/>
    <cellStyle name="通貨 2" xfId="5"/>
    <cellStyle name="標準" xfId="0" builtinId="0"/>
    <cellStyle name="標準 2" xfId="1"/>
    <cellStyle name="標準 2 2" xfId="6"/>
    <cellStyle name="標準 2 3" xfId="7"/>
    <cellStyle name="標準 2 3 2" xfId="8"/>
    <cellStyle name="標準 2 3 2 2" xfId="22"/>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 name="標準 8"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730176"/>
        <c:axId val="1017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01730176"/>
        <c:axId val="101740544"/>
      </c:lineChart>
      <c:dateAx>
        <c:axId val="101730176"/>
        <c:scaling>
          <c:orientation val="minMax"/>
        </c:scaling>
        <c:delete val="1"/>
        <c:axPos val="b"/>
        <c:numFmt formatCode="ge" sourceLinked="1"/>
        <c:majorTickMark val="none"/>
        <c:minorTickMark val="none"/>
        <c:tickLblPos val="none"/>
        <c:crossAx val="101740544"/>
        <c:crosses val="autoZero"/>
        <c:auto val="1"/>
        <c:lblOffset val="100"/>
        <c:baseTimeUnit val="years"/>
      </c:dateAx>
      <c:valAx>
        <c:axId val="1017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32.380000000000003</c:v>
                </c:pt>
                <c:pt idx="1">
                  <c:v>32.380000000000003</c:v>
                </c:pt>
                <c:pt idx="2">
                  <c:v>32.380000000000003</c:v>
                </c:pt>
                <c:pt idx="3">
                  <c:v>31.9</c:v>
                </c:pt>
                <c:pt idx="4">
                  <c:v>32.380000000000003</c:v>
                </c:pt>
              </c:numCache>
            </c:numRef>
          </c:val>
        </c:ser>
        <c:dLbls>
          <c:showLegendKey val="0"/>
          <c:showVal val="0"/>
          <c:showCatName val="0"/>
          <c:showSerName val="0"/>
          <c:showPercent val="0"/>
          <c:showBubbleSize val="0"/>
        </c:dLbls>
        <c:gapWidth val="150"/>
        <c:axId val="103315712"/>
        <c:axId val="10333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03315712"/>
        <c:axId val="103334272"/>
      </c:lineChart>
      <c:dateAx>
        <c:axId val="103315712"/>
        <c:scaling>
          <c:orientation val="minMax"/>
        </c:scaling>
        <c:delete val="1"/>
        <c:axPos val="b"/>
        <c:numFmt formatCode="ge" sourceLinked="1"/>
        <c:majorTickMark val="none"/>
        <c:minorTickMark val="none"/>
        <c:tickLblPos val="none"/>
        <c:crossAx val="103334272"/>
        <c:crosses val="autoZero"/>
        <c:auto val="1"/>
        <c:lblOffset val="100"/>
        <c:baseTimeUnit val="years"/>
      </c:dateAx>
      <c:valAx>
        <c:axId val="1033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3442304"/>
        <c:axId val="10344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03442304"/>
        <c:axId val="103448576"/>
      </c:lineChart>
      <c:dateAx>
        <c:axId val="103442304"/>
        <c:scaling>
          <c:orientation val="minMax"/>
        </c:scaling>
        <c:delete val="1"/>
        <c:axPos val="b"/>
        <c:numFmt formatCode="ge" sourceLinked="1"/>
        <c:majorTickMark val="none"/>
        <c:minorTickMark val="none"/>
        <c:tickLblPos val="none"/>
        <c:crossAx val="103448576"/>
        <c:crosses val="autoZero"/>
        <c:auto val="1"/>
        <c:lblOffset val="100"/>
        <c:baseTimeUnit val="years"/>
      </c:dateAx>
      <c:valAx>
        <c:axId val="1034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98.64</c:v>
                </c:pt>
                <c:pt idx="1">
                  <c:v>90.32</c:v>
                </c:pt>
                <c:pt idx="2">
                  <c:v>89.43</c:v>
                </c:pt>
                <c:pt idx="3">
                  <c:v>89.65</c:v>
                </c:pt>
                <c:pt idx="4">
                  <c:v>89.84</c:v>
                </c:pt>
              </c:numCache>
            </c:numRef>
          </c:val>
        </c:ser>
        <c:dLbls>
          <c:showLegendKey val="0"/>
          <c:showVal val="0"/>
          <c:showCatName val="0"/>
          <c:showSerName val="0"/>
          <c:showPercent val="0"/>
          <c:showBubbleSize val="0"/>
        </c:dLbls>
        <c:gapWidth val="150"/>
        <c:axId val="101766656"/>
        <c:axId val="10176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66656"/>
        <c:axId val="101768576"/>
      </c:lineChart>
      <c:dateAx>
        <c:axId val="101766656"/>
        <c:scaling>
          <c:orientation val="minMax"/>
        </c:scaling>
        <c:delete val="1"/>
        <c:axPos val="b"/>
        <c:numFmt formatCode="ge" sourceLinked="1"/>
        <c:majorTickMark val="none"/>
        <c:minorTickMark val="none"/>
        <c:tickLblPos val="none"/>
        <c:crossAx val="101768576"/>
        <c:crosses val="autoZero"/>
        <c:auto val="1"/>
        <c:lblOffset val="100"/>
        <c:baseTimeUnit val="years"/>
      </c:dateAx>
      <c:valAx>
        <c:axId val="1017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6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50592"/>
        <c:axId val="1019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50592"/>
        <c:axId val="101952512"/>
      </c:lineChart>
      <c:dateAx>
        <c:axId val="101950592"/>
        <c:scaling>
          <c:orientation val="minMax"/>
        </c:scaling>
        <c:delete val="1"/>
        <c:axPos val="b"/>
        <c:numFmt formatCode="ge" sourceLinked="1"/>
        <c:majorTickMark val="none"/>
        <c:minorTickMark val="none"/>
        <c:tickLblPos val="none"/>
        <c:crossAx val="101952512"/>
        <c:crosses val="autoZero"/>
        <c:auto val="1"/>
        <c:lblOffset val="100"/>
        <c:baseTimeUnit val="years"/>
      </c:dateAx>
      <c:valAx>
        <c:axId val="1019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367424"/>
        <c:axId val="1033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67424"/>
        <c:axId val="103369344"/>
      </c:lineChart>
      <c:dateAx>
        <c:axId val="103367424"/>
        <c:scaling>
          <c:orientation val="minMax"/>
        </c:scaling>
        <c:delete val="1"/>
        <c:axPos val="b"/>
        <c:numFmt formatCode="ge" sourceLinked="1"/>
        <c:majorTickMark val="none"/>
        <c:minorTickMark val="none"/>
        <c:tickLblPos val="none"/>
        <c:crossAx val="103369344"/>
        <c:crosses val="autoZero"/>
        <c:auto val="1"/>
        <c:lblOffset val="100"/>
        <c:baseTimeUnit val="years"/>
      </c:dateAx>
      <c:valAx>
        <c:axId val="1033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414784"/>
        <c:axId val="10309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414784"/>
        <c:axId val="103092992"/>
      </c:lineChart>
      <c:dateAx>
        <c:axId val="103414784"/>
        <c:scaling>
          <c:orientation val="minMax"/>
        </c:scaling>
        <c:delete val="1"/>
        <c:axPos val="b"/>
        <c:numFmt formatCode="ge" sourceLinked="1"/>
        <c:majorTickMark val="none"/>
        <c:minorTickMark val="none"/>
        <c:tickLblPos val="none"/>
        <c:crossAx val="103092992"/>
        <c:crosses val="autoZero"/>
        <c:auto val="1"/>
        <c:lblOffset val="100"/>
        <c:baseTimeUnit val="years"/>
      </c:dateAx>
      <c:valAx>
        <c:axId val="10309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1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119104"/>
        <c:axId val="1031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119104"/>
        <c:axId val="103129472"/>
      </c:lineChart>
      <c:dateAx>
        <c:axId val="103119104"/>
        <c:scaling>
          <c:orientation val="minMax"/>
        </c:scaling>
        <c:delete val="1"/>
        <c:axPos val="b"/>
        <c:numFmt formatCode="ge" sourceLinked="1"/>
        <c:majorTickMark val="none"/>
        <c:minorTickMark val="none"/>
        <c:tickLblPos val="none"/>
        <c:crossAx val="103129472"/>
        <c:crosses val="autoZero"/>
        <c:auto val="1"/>
        <c:lblOffset val="100"/>
        <c:baseTimeUnit val="years"/>
      </c:dateAx>
      <c:valAx>
        <c:axId val="10312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224.97</c:v>
                </c:pt>
                <c:pt idx="1">
                  <c:v>149.66999999999999</c:v>
                </c:pt>
                <c:pt idx="2">
                  <c:v>137.22</c:v>
                </c:pt>
                <c:pt idx="3">
                  <c:v>149.52000000000001</c:v>
                </c:pt>
                <c:pt idx="4">
                  <c:v>128.83000000000001</c:v>
                </c:pt>
              </c:numCache>
            </c:numRef>
          </c:val>
        </c:ser>
        <c:dLbls>
          <c:showLegendKey val="0"/>
          <c:showVal val="0"/>
          <c:showCatName val="0"/>
          <c:showSerName val="0"/>
          <c:showPercent val="0"/>
          <c:showBubbleSize val="0"/>
        </c:dLbls>
        <c:gapWidth val="150"/>
        <c:axId val="103227776"/>
        <c:axId val="10322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03227776"/>
        <c:axId val="103229696"/>
      </c:lineChart>
      <c:dateAx>
        <c:axId val="103227776"/>
        <c:scaling>
          <c:orientation val="minMax"/>
        </c:scaling>
        <c:delete val="1"/>
        <c:axPos val="b"/>
        <c:numFmt formatCode="ge" sourceLinked="1"/>
        <c:majorTickMark val="none"/>
        <c:minorTickMark val="none"/>
        <c:tickLblPos val="none"/>
        <c:crossAx val="103229696"/>
        <c:crosses val="autoZero"/>
        <c:auto val="1"/>
        <c:lblOffset val="100"/>
        <c:baseTimeUnit val="years"/>
      </c:dateAx>
      <c:valAx>
        <c:axId val="10322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57.06</c:v>
                </c:pt>
                <c:pt idx="1">
                  <c:v>49.68</c:v>
                </c:pt>
                <c:pt idx="2">
                  <c:v>49.29</c:v>
                </c:pt>
                <c:pt idx="3">
                  <c:v>43.36</c:v>
                </c:pt>
                <c:pt idx="4">
                  <c:v>44.06</c:v>
                </c:pt>
              </c:numCache>
            </c:numRef>
          </c:val>
        </c:ser>
        <c:dLbls>
          <c:showLegendKey val="0"/>
          <c:showVal val="0"/>
          <c:showCatName val="0"/>
          <c:showSerName val="0"/>
          <c:showPercent val="0"/>
          <c:showBubbleSize val="0"/>
        </c:dLbls>
        <c:gapWidth val="150"/>
        <c:axId val="103251328"/>
        <c:axId val="1032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03251328"/>
        <c:axId val="103265792"/>
      </c:lineChart>
      <c:dateAx>
        <c:axId val="103251328"/>
        <c:scaling>
          <c:orientation val="minMax"/>
        </c:scaling>
        <c:delete val="1"/>
        <c:axPos val="b"/>
        <c:numFmt formatCode="ge" sourceLinked="1"/>
        <c:majorTickMark val="none"/>
        <c:minorTickMark val="none"/>
        <c:tickLblPos val="none"/>
        <c:crossAx val="103265792"/>
        <c:crosses val="autoZero"/>
        <c:auto val="1"/>
        <c:lblOffset val="100"/>
        <c:baseTimeUnit val="years"/>
      </c:dateAx>
      <c:valAx>
        <c:axId val="1032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267.47000000000003</c:v>
                </c:pt>
                <c:pt idx="1">
                  <c:v>308.02</c:v>
                </c:pt>
                <c:pt idx="2">
                  <c:v>317.16000000000003</c:v>
                </c:pt>
                <c:pt idx="3">
                  <c:v>360.49</c:v>
                </c:pt>
                <c:pt idx="4">
                  <c:v>356.14</c:v>
                </c:pt>
              </c:numCache>
            </c:numRef>
          </c:val>
        </c:ser>
        <c:dLbls>
          <c:showLegendKey val="0"/>
          <c:showVal val="0"/>
          <c:showCatName val="0"/>
          <c:showSerName val="0"/>
          <c:showPercent val="0"/>
          <c:showBubbleSize val="0"/>
        </c:dLbls>
        <c:gapWidth val="150"/>
        <c:axId val="103295616"/>
        <c:axId val="1032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03295616"/>
        <c:axId val="103297792"/>
      </c:lineChart>
      <c:dateAx>
        <c:axId val="103295616"/>
        <c:scaling>
          <c:orientation val="minMax"/>
        </c:scaling>
        <c:delete val="1"/>
        <c:axPos val="b"/>
        <c:numFmt formatCode="ge" sourceLinked="1"/>
        <c:majorTickMark val="none"/>
        <c:minorTickMark val="none"/>
        <c:tickLblPos val="none"/>
        <c:crossAx val="103297792"/>
        <c:crosses val="autoZero"/>
        <c:auto val="1"/>
        <c:lblOffset val="100"/>
        <c:baseTimeUnit val="years"/>
      </c:dateAx>
      <c:valAx>
        <c:axId val="1032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和歌山県　広川町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
        <v>124</v>
      </c>
      <c r="AE8" s="79"/>
      <c r="AF8" s="79"/>
      <c r="AG8" s="79"/>
      <c r="AH8" s="79"/>
      <c r="AI8" s="79"/>
      <c r="AJ8" s="79"/>
      <c r="AK8" s="4"/>
      <c r="AL8" s="73">
        <f>データ!S6</f>
        <v>7310</v>
      </c>
      <c r="AM8" s="73"/>
      <c r="AN8" s="73"/>
      <c r="AO8" s="73"/>
      <c r="AP8" s="73"/>
      <c r="AQ8" s="73"/>
      <c r="AR8" s="73"/>
      <c r="AS8" s="73"/>
      <c r="AT8" s="72">
        <f>データ!T6</f>
        <v>65.33</v>
      </c>
      <c r="AU8" s="72"/>
      <c r="AV8" s="72"/>
      <c r="AW8" s="72"/>
      <c r="AX8" s="72"/>
      <c r="AY8" s="72"/>
      <c r="AZ8" s="72"/>
      <c r="BA8" s="72"/>
      <c r="BB8" s="72">
        <f>データ!U6</f>
        <v>111.89</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1.8</v>
      </c>
      <c r="Q10" s="72"/>
      <c r="R10" s="72"/>
      <c r="S10" s="72"/>
      <c r="T10" s="72"/>
      <c r="U10" s="72"/>
      <c r="V10" s="72"/>
      <c r="W10" s="72">
        <f>データ!Q6</f>
        <v>96.88</v>
      </c>
      <c r="X10" s="72"/>
      <c r="Y10" s="72"/>
      <c r="Z10" s="72"/>
      <c r="AA10" s="72"/>
      <c r="AB10" s="72"/>
      <c r="AC10" s="72"/>
      <c r="AD10" s="73">
        <f>データ!R6</f>
        <v>2808</v>
      </c>
      <c r="AE10" s="73"/>
      <c r="AF10" s="73"/>
      <c r="AG10" s="73"/>
      <c r="AH10" s="73"/>
      <c r="AI10" s="73"/>
      <c r="AJ10" s="73"/>
      <c r="AK10" s="2"/>
      <c r="AL10" s="73">
        <f>データ!V6</f>
        <v>131</v>
      </c>
      <c r="AM10" s="73"/>
      <c r="AN10" s="73"/>
      <c r="AO10" s="73"/>
      <c r="AP10" s="73"/>
      <c r="AQ10" s="73"/>
      <c r="AR10" s="73"/>
      <c r="AS10" s="73"/>
      <c r="AT10" s="72">
        <f>データ!W6</f>
        <v>0.08</v>
      </c>
      <c r="AU10" s="72"/>
      <c r="AV10" s="72"/>
      <c r="AW10" s="72"/>
      <c r="AX10" s="72"/>
      <c r="AY10" s="72"/>
      <c r="AZ10" s="72"/>
      <c r="BA10" s="72"/>
      <c r="BB10" s="72">
        <f>データ!X6</f>
        <v>1637.5</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51" t="s">
        <v>26</v>
      </c>
      <c r="BM14" s="52"/>
      <c r="BN14" s="52"/>
      <c r="BO14" s="52"/>
      <c r="BP14" s="52"/>
      <c r="BQ14" s="52"/>
      <c r="BR14" s="52"/>
      <c r="BS14" s="52"/>
      <c r="BT14" s="52"/>
      <c r="BU14" s="52"/>
      <c r="BV14" s="52"/>
      <c r="BW14" s="52"/>
      <c r="BX14" s="52"/>
      <c r="BY14" s="52"/>
      <c r="BZ14" s="5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54"/>
      <c r="BM15" s="55"/>
      <c r="BN15" s="55"/>
      <c r="BO15" s="55"/>
      <c r="BP15" s="55"/>
      <c r="BQ15" s="55"/>
      <c r="BR15" s="55"/>
      <c r="BS15" s="55"/>
      <c r="BT15" s="55"/>
      <c r="BU15" s="55"/>
      <c r="BV15" s="55"/>
      <c r="BW15" s="55"/>
      <c r="BX15" s="55"/>
      <c r="BY15" s="55"/>
      <c r="BZ15" s="56"/>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122</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7" t="s">
        <v>27</v>
      </c>
      <c r="D34" s="57"/>
      <c r="E34" s="57"/>
      <c r="F34" s="57"/>
      <c r="G34" s="57"/>
      <c r="H34" s="57"/>
      <c r="I34" s="57"/>
      <c r="J34" s="57"/>
      <c r="K34" s="57"/>
      <c r="L34" s="57"/>
      <c r="M34" s="57"/>
      <c r="N34" s="57"/>
      <c r="O34" s="57"/>
      <c r="P34" s="57"/>
      <c r="Q34" s="20"/>
      <c r="R34" s="57" t="s">
        <v>28</v>
      </c>
      <c r="S34" s="57"/>
      <c r="T34" s="57"/>
      <c r="U34" s="57"/>
      <c r="V34" s="57"/>
      <c r="W34" s="57"/>
      <c r="X34" s="57"/>
      <c r="Y34" s="57"/>
      <c r="Z34" s="57"/>
      <c r="AA34" s="57"/>
      <c r="AB34" s="57"/>
      <c r="AC34" s="57"/>
      <c r="AD34" s="57"/>
      <c r="AE34" s="57"/>
      <c r="AF34" s="20"/>
      <c r="AG34" s="57" t="s">
        <v>29</v>
      </c>
      <c r="AH34" s="57"/>
      <c r="AI34" s="57"/>
      <c r="AJ34" s="57"/>
      <c r="AK34" s="57"/>
      <c r="AL34" s="57"/>
      <c r="AM34" s="57"/>
      <c r="AN34" s="57"/>
      <c r="AO34" s="57"/>
      <c r="AP34" s="57"/>
      <c r="AQ34" s="57"/>
      <c r="AR34" s="57"/>
      <c r="AS34" s="57"/>
      <c r="AT34" s="57"/>
      <c r="AU34" s="20"/>
      <c r="AV34" s="57" t="s">
        <v>30</v>
      </c>
      <c r="AW34" s="57"/>
      <c r="AX34" s="57"/>
      <c r="AY34" s="57"/>
      <c r="AZ34" s="57"/>
      <c r="BA34" s="57"/>
      <c r="BB34" s="57"/>
      <c r="BC34" s="57"/>
      <c r="BD34" s="57"/>
      <c r="BE34" s="57"/>
      <c r="BF34" s="57"/>
      <c r="BG34" s="57"/>
      <c r="BH34" s="57"/>
      <c r="BI34" s="57"/>
      <c r="BJ34" s="19"/>
      <c r="BK34" s="2"/>
      <c r="BL34" s="63"/>
      <c r="BM34" s="64"/>
      <c r="BN34" s="64"/>
      <c r="BO34" s="64"/>
      <c r="BP34" s="64"/>
      <c r="BQ34" s="64"/>
      <c r="BR34" s="64"/>
      <c r="BS34" s="64"/>
      <c r="BT34" s="64"/>
      <c r="BU34" s="64"/>
      <c r="BV34" s="64"/>
      <c r="BW34" s="64"/>
      <c r="BX34" s="64"/>
      <c r="BY34" s="64"/>
      <c r="BZ34" s="65"/>
    </row>
    <row r="35" spans="1:78" ht="13.5" customHeight="1">
      <c r="A35" s="2"/>
      <c r="B35" s="17"/>
      <c r="C35" s="57"/>
      <c r="D35" s="57"/>
      <c r="E35" s="57"/>
      <c r="F35" s="57"/>
      <c r="G35" s="57"/>
      <c r="H35" s="57"/>
      <c r="I35" s="57"/>
      <c r="J35" s="57"/>
      <c r="K35" s="57"/>
      <c r="L35" s="57"/>
      <c r="M35" s="57"/>
      <c r="N35" s="57"/>
      <c r="O35" s="57"/>
      <c r="P35" s="57"/>
      <c r="Q35" s="20"/>
      <c r="R35" s="57"/>
      <c r="S35" s="57"/>
      <c r="T35" s="57"/>
      <c r="U35" s="57"/>
      <c r="V35" s="57"/>
      <c r="W35" s="57"/>
      <c r="X35" s="57"/>
      <c r="Y35" s="57"/>
      <c r="Z35" s="57"/>
      <c r="AA35" s="57"/>
      <c r="AB35" s="57"/>
      <c r="AC35" s="57"/>
      <c r="AD35" s="57"/>
      <c r="AE35" s="57"/>
      <c r="AF35" s="20"/>
      <c r="AG35" s="57"/>
      <c r="AH35" s="57"/>
      <c r="AI35" s="57"/>
      <c r="AJ35" s="57"/>
      <c r="AK35" s="57"/>
      <c r="AL35" s="57"/>
      <c r="AM35" s="57"/>
      <c r="AN35" s="57"/>
      <c r="AO35" s="57"/>
      <c r="AP35" s="57"/>
      <c r="AQ35" s="57"/>
      <c r="AR35" s="57"/>
      <c r="AS35" s="57"/>
      <c r="AT35" s="57"/>
      <c r="AU35" s="20"/>
      <c r="AV35" s="57"/>
      <c r="AW35" s="57"/>
      <c r="AX35" s="57"/>
      <c r="AY35" s="57"/>
      <c r="AZ35" s="57"/>
      <c r="BA35" s="57"/>
      <c r="BB35" s="57"/>
      <c r="BC35" s="57"/>
      <c r="BD35" s="57"/>
      <c r="BE35" s="57"/>
      <c r="BF35" s="57"/>
      <c r="BG35" s="57"/>
      <c r="BH35" s="57"/>
      <c r="BI35" s="57"/>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51" t="s">
        <v>31</v>
      </c>
      <c r="BM45" s="52"/>
      <c r="BN45" s="52"/>
      <c r="BO45" s="52"/>
      <c r="BP45" s="52"/>
      <c r="BQ45" s="52"/>
      <c r="BR45" s="52"/>
      <c r="BS45" s="52"/>
      <c r="BT45" s="52"/>
      <c r="BU45" s="52"/>
      <c r="BV45" s="52"/>
      <c r="BW45" s="52"/>
      <c r="BX45" s="52"/>
      <c r="BY45" s="52"/>
      <c r="BZ45" s="53"/>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54"/>
      <c r="BM46" s="55"/>
      <c r="BN46" s="55"/>
      <c r="BO46" s="55"/>
      <c r="BP46" s="55"/>
      <c r="BQ46" s="55"/>
      <c r="BR46" s="55"/>
      <c r="BS46" s="55"/>
      <c r="BT46" s="55"/>
      <c r="BU46" s="55"/>
      <c r="BV46" s="55"/>
      <c r="BW46" s="55"/>
      <c r="BX46" s="55"/>
      <c r="BY46" s="55"/>
      <c r="BZ46" s="56"/>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5" t="s">
        <v>121</v>
      </c>
      <c r="BM47" s="46"/>
      <c r="BN47" s="46"/>
      <c r="BO47" s="46"/>
      <c r="BP47" s="46"/>
      <c r="BQ47" s="46"/>
      <c r="BR47" s="46"/>
      <c r="BS47" s="46"/>
      <c r="BT47" s="46"/>
      <c r="BU47" s="46"/>
      <c r="BV47" s="46"/>
      <c r="BW47" s="46"/>
      <c r="BX47" s="46"/>
      <c r="BY47" s="46"/>
      <c r="BZ47" s="4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5"/>
      <c r="BM48" s="46"/>
      <c r="BN48" s="46"/>
      <c r="BO48" s="46"/>
      <c r="BP48" s="46"/>
      <c r="BQ48" s="46"/>
      <c r="BR48" s="46"/>
      <c r="BS48" s="46"/>
      <c r="BT48" s="46"/>
      <c r="BU48" s="46"/>
      <c r="BV48" s="46"/>
      <c r="BW48" s="46"/>
      <c r="BX48" s="46"/>
      <c r="BY48" s="46"/>
      <c r="BZ48" s="4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5"/>
      <c r="BM49" s="46"/>
      <c r="BN49" s="46"/>
      <c r="BO49" s="46"/>
      <c r="BP49" s="46"/>
      <c r="BQ49" s="46"/>
      <c r="BR49" s="46"/>
      <c r="BS49" s="46"/>
      <c r="BT49" s="46"/>
      <c r="BU49" s="46"/>
      <c r="BV49" s="46"/>
      <c r="BW49" s="46"/>
      <c r="BX49" s="46"/>
      <c r="BY49" s="46"/>
      <c r="BZ49" s="4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5"/>
      <c r="BM50" s="46"/>
      <c r="BN50" s="46"/>
      <c r="BO50" s="46"/>
      <c r="BP50" s="46"/>
      <c r="BQ50" s="46"/>
      <c r="BR50" s="46"/>
      <c r="BS50" s="46"/>
      <c r="BT50" s="46"/>
      <c r="BU50" s="46"/>
      <c r="BV50" s="46"/>
      <c r="BW50" s="46"/>
      <c r="BX50" s="46"/>
      <c r="BY50" s="46"/>
      <c r="BZ50" s="4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5"/>
      <c r="BM51" s="46"/>
      <c r="BN51" s="46"/>
      <c r="BO51" s="46"/>
      <c r="BP51" s="46"/>
      <c r="BQ51" s="46"/>
      <c r="BR51" s="46"/>
      <c r="BS51" s="46"/>
      <c r="BT51" s="46"/>
      <c r="BU51" s="46"/>
      <c r="BV51" s="46"/>
      <c r="BW51" s="46"/>
      <c r="BX51" s="46"/>
      <c r="BY51" s="46"/>
      <c r="BZ51" s="4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5"/>
      <c r="BM52" s="46"/>
      <c r="BN52" s="46"/>
      <c r="BO52" s="46"/>
      <c r="BP52" s="46"/>
      <c r="BQ52" s="46"/>
      <c r="BR52" s="46"/>
      <c r="BS52" s="46"/>
      <c r="BT52" s="46"/>
      <c r="BU52" s="46"/>
      <c r="BV52" s="46"/>
      <c r="BW52" s="46"/>
      <c r="BX52" s="46"/>
      <c r="BY52" s="46"/>
      <c r="BZ52" s="4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5"/>
      <c r="BM53" s="46"/>
      <c r="BN53" s="46"/>
      <c r="BO53" s="46"/>
      <c r="BP53" s="46"/>
      <c r="BQ53" s="46"/>
      <c r="BR53" s="46"/>
      <c r="BS53" s="46"/>
      <c r="BT53" s="46"/>
      <c r="BU53" s="46"/>
      <c r="BV53" s="46"/>
      <c r="BW53" s="46"/>
      <c r="BX53" s="46"/>
      <c r="BY53" s="46"/>
      <c r="BZ53" s="4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5"/>
      <c r="BM54" s="46"/>
      <c r="BN54" s="46"/>
      <c r="BO54" s="46"/>
      <c r="BP54" s="46"/>
      <c r="BQ54" s="46"/>
      <c r="BR54" s="46"/>
      <c r="BS54" s="46"/>
      <c r="BT54" s="46"/>
      <c r="BU54" s="46"/>
      <c r="BV54" s="46"/>
      <c r="BW54" s="46"/>
      <c r="BX54" s="46"/>
      <c r="BY54" s="46"/>
      <c r="BZ54" s="4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5"/>
      <c r="BM55" s="46"/>
      <c r="BN55" s="46"/>
      <c r="BO55" s="46"/>
      <c r="BP55" s="46"/>
      <c r="BQ55" s="46"/>
      <c r="BR55" s="46"/>
      <c r="BS55" s="46"/>
      <c r="BT55" s="46"/>
      <c r="BU55" s="46"/>
      <c r="BV55" s="46"/>
      <c r="BW55" s="46"/>
      <c r="BX55" s="46"/>
      <c r="BY55" s="46"/>
      <c r="BZ55" s="47"/>
    </row>
    <row r="56" spans="1:78" ht="13.5" customHeight="1">
      <c r="A56" s="2"/>
      <c r="B56" s="17"/>
      <c r="C56" s="57" t="s">
        <v>32</v>
      </c>
      <c r="D56" s="57"/>
      <c r="E56" s="57"/>
      <c r="F56" s="57"/>
      <c r="G56" s="57"/>
      <c r="H56" s="57"/>
      <c r="I56" s="57"/>
      <c r="J56" s="57"/>
      <c r="K56" s="57"/>
      <c r="L56" s="57"/>
      <c r="M56" s="57"/>
      <c r="N56" s="57"/>
      <c r="O56" s="57"/>
      <c r="P56" s="57"/>
      <c r="Q56" s="20"/>
      <c r="R56" s="57" t="s">
        <v>33</v>
      </c>
      <c r="S56" s="57"/>
      <c r="T56" s="57"/>
      <c r="U56" s="57"/>
      <c r="V56" s="57"/>
      <c r="W56" s="57"/>
      <c r="X56" s="57"/>
      <c r="Y56" s="57"/>
      <c r="Z56" s="57"/>
      <c r="AA56" s="57"/>
      <c r="AB56" s="57"/>
      <c r="AC56" s="57"/>
      <c r="AD56" s="57"/>
      <c r="AE56" s="57"/>
      <c r="AF56" s="20"/>
      <c r="AG56" s="57" t="s">
        <v>34</v>
      </c>
      <c r="AH56" s="57"/>
      <c r="AI56" s="57"/>
      <c r="AJ56" s="57"/>
      <c r="AK56" s="57"/>
      <c r="AL56" s="57"/>
      <c r="AM56" s="57"/>
      <c r="AN56" s="57"/>
      <c r="AO56" s="57"/>
      <c r="AP56" s="57"/>
      <c r="AQ56" s="57"/>
      <c r="AR56" s="57"/>
      <c r="AS56" s="57"/>
      <c r="AT56" s="57"/>
      <c r="AU56" s="20"/>
      <c r="AV56" s="57" t="s">
        <v>35</v>
      </c>
      <c r="AW56" s="57"/>
      <c r="AX56" s="57"/>
      <c r="AY56" s="57"/>
      <c r="AZ56" s="57"/>
      <c r="BA56" s="57"/>
      <c r="BB56" s="57"/>
      <c r="BC56" s="57"/>
      <c r="BD56" s="57"/>
      <c r="BE56" s="57"/>
      <c r="BF56" s="57"/>
      <c r="BG56" s="57"/>
      <c r="BH56" s="57"/>
      <c r="BI56" s="57"/>
      <c r="BJ56" s="19"/>
      <c r="BK56" s="2"/>
      <c r="BL56" s="45"/>
      <c r="BM56" s="46"/>
      <c r="BN56" s="46"/>
      <c r="BO56" s="46"/>
      <c r="BP56" s="46"/>
      <c r="BQ56" s="46"/>
      <c r="BR56" s="46"/>
      <c r="BS56" s="46"/>
      <c r="BT56" s="46"/>
      <c r="BU56" s="46"/>
      <c r="BV56" s="46"/>
      <c r="BW56" s="46"/>
      <c r="BX56" s="46"/>
      <c r="BY56" s="46"/>
      <c r="BZ56" s="47"/>
    </row>
    <row r="57" spans="1:78" ht="13.5" customHeight="1">
      <c r="A57" s="2"/>
      <c r="B57" s="17"/>
      <c r="C57" s="57"/>
      <c r="D57" s="57"/>
      <c r="E57" s="57"/>
      <c r="F57" s="57"/>
      <c r="G57" s="57"/>
      <c r="H57" s="57"/>
      <c r="I57" s="57"/>
      <c r="J57" s="57"/>
      <c r="K57" s="57"/>
      <c r="L57" s="57"/>
      <c r="M57" s="57"/>
      <c r="N57" s="57"/>
      <c r="O57" s="57"/>
      <c r="P57" s="57"/>
      <c r="Q57" s="20"/>
      <c r="R57" s="57"/>
      <c r="S57" s="57"/>
      <c r="T57" s="57"/>
      <c r="U57" s="57"/>
      <c r="V57" s="57"/>
      <c r="W57" s="57"/>
      <c r="X57" s="57"/>
      <c r="Y57" s="57"/>
      <c r="Z57" s="57"/>
      <c r="AA57" s="57"/>
      <c r="AB57" s="57"/>
      <c r="AC57" s="57"/>
      <c r="AD57" s="57"/>
      <c r="AE57" s="57"/>
      <c r="AF57" s="20"/>
      <c r="AG57" s="57"/>
      <c r="AH57" s="57"/>
      <c r="AI57" s="57"/>
      <c r="AJ57" s="57"/>
      <c r="AK57" s="57"/>
      <c r="AL57" s="57"/>
      <c r="AM57" s="57"/>
      <c r="AN57" s="57"/>
      <c r="AO57" s="57"/>
      <c r="AP57" s="57"/>
      <c r="AQ57" s="57"/>
      <c r="AR57" s="57"/>
      <c r="AS57" s="57"/>
      <c r="AT57" s="57"/>
      <c r="AU57" s="20"/>
      <c r="AV57" s="57"/>
      <c r="AW57" s="57"/>
      <c r="AX57" s="57"/>
      <c r="AY57" s="57"/>
      <c r="AZ57" s="57"/>
      <c r="BA57" s="57"/>
      <c r="BB57" s="57"/>
      <c r="BC57" s="57"/>
      <c r="BD57" s="57"/>
      <c r="BE57" s="57"/>
      <c r="BF57" s="57"/>
      <c r="BG57" s="57"/>
      <c r="BH57" s="57"/>
      <c r="BI57" s="57"/>
      <c r="BJ57" s="19"/>
      <c r="BK57" s="2"/>
      <c r="BL57" s="45"/>
      <c r="BM57" s="46"/>
      <c r="BN57" s="46"/>
      <c r="BO57" s="46"/>
      <c r="BP57" s="46"/>
      <c r="BQ57" s="46"/>
      <c r="BR57" s="46"/>
      <c r="BS57" s="46"/>
      <c r="BT57" s="46"/>
      <c r="BU57" s="46"/>
      <c r="BV57" s="46"/>
      <c r="BW57" s="46"/>
      <c r="BX57" s="46"/>
      <c r="BY57" s="46"/>
      <c r="BZ57" s="4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5"/>
      <c r="BM58" s="46"/>
      <c r="BN58" s="46"/>
      <c r="BO58" s="46"/>
      <c r="BP58" s="46"/>
      <c r="BQ58" s="46"/>
      <c r="BR58" s="46"/>
      <c r="BS58" s="46"/>
      <c r="BT58" s="46"/>
      <c r="BU58" s="46"/>
      <c r="BV58" s="46"/>
      <c r="BW58" s="46"/>
      <c r="BX58" s="46"/>
      <c r="BY58" s="46"/>
      <c r="BZ58" s="4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5"/>
      <c r="BM59" s="46"/>
      <c r="BN59" s="46"/>
      <c r="BO59" s="46"/>
      <c r="BP59" s="46"/>
      <c r="BQ59" s="46"/>
      <c r="BR59" s="46"/>
      <c r="BS59" s="46"/>
      <c r="BT59" s="46"/>
      <c r="BU59" s="46"/>
      <c r="BV59" s="46"/>
      <c r="BW59" s="46"/>
      <c r="BX59" s="46"/>
      <c r="BY59" s="46"/>
      <c r="BZ59" s="47"/>
    </row>
    <row r="60" spans="1:78" ht="13.5" customHeight="1">
      <c r="A60" s="2"/>
      <c r="B60" s="42" t="s">
        <v>36</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45"/>
      <c r="BM60" s="46"/>
      <c r="BN60" s="46"/>
      <c r="BO60" s="46"/>
      <c r="BP60" s="46"/>
      <c r="BQ60" s="46"/>
      <c r="BR60" s="46"/>
      <c r="BS60" s="46"/>
      <c r="BT60" s="46"/>
      <c r="BU60" s="46"/>
      <c r="BV60" s="46"/>
      <c r="BW60" s="46"/>
      <c r="BX60" s="46"/>
      <c r="BY60" s="46"/>
      <c r="BZ60" s="47"/>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45"/>
      <c r="BM61" s="46"/>
      <c r="BN61" s="46"/>
      <c r="BO61" s="46"/>
      <c r="BP61" s="46"/>
      <c r="BQ61" s="46"/>
      <c r="BR61" s="46"/>
      <c r="BS61" s="46"/>
      <c r="BT61" s="46"/>
      <c r="BU61" s="46"/>
      <c r="BV61" s="46"/>
      <c r="BW61" s="46"/>
      <c r="BX61" s="46"/>
      <c r="BY61" s="46"/>
      <c r="BZ61" s="4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5"/>
      <c r="BM62" s="46"/>
      <c r="BN62" s="46"/>
      <c r="BO62" s="46"/>
      <c r="BP62" s="46"/>
      <c r="BQ62" s="46"/>
      <c r="BR62" s="46"/>
      <c r="BS62" s="46"/>
      <c r="BT62" s="46"/>
      <c r="BU62" s="46"/>
      <c r="BV62" s="46"/>
      <c r="BW62" s="46"/>
      <c r="BX62" s="46"/>
      <c r="BY62" s="46"/>
      <c r="BZ62" s="4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48"/>
      <c r="BM63" s="49"/>
      <c r="BN63" s="49"/>
      <c r="BO63" s="49"/>
      <c r="BP63" s="49"/>
      <c r="BQ63" s="49"/>
      <c r="BR63" s="49"/>
      <c r="BS63" s="49"/>
      <c r="BT63" s="49"/>
      <c r="BU63" s="49"/>
      <c r="BV63" s="49"/>
      <c r="BW63" s="49"/>
      <c r="BX63" s="49"/>
      <c r="BY63" s="49"/>
      <c r="BZ63" s="5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51" t="s">
        <v>37</v>
      </c>
      <c r="BM64" s="52"/>
      <c r="BN64" s="52"/>
      <c r="BO64" s="52"/>
      <c r="BP64" s="52"/>
      <c r="BQ64" s="52"/>
      <c r="BR64" s="52"/>
      <c r="BS64" s="52"/>
      <c r="BT64" s="52"/>
      <c r="BU64" s="52"/>
      <c r="BV64" s="52"/>
      <c r="BW64" s="52"/>
      <c r="BX64" s="52"/>
      <c r="BY64" s="52"/>
      <c r="BZ64" s="53"/>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54"/>
      <c r="BM65" s="55"/>
      <c r="BN65" s="55"/>
      <c r="BO65" s="55"/>
      <c r="BP65" s="55"/>
      <c r="BQ65" s="55"/>
      <c r="BR65" s="55"/>
      <c r="BS65" s="55"/>
      <c r="BT65" s="55"/>
      <c r="BU65" s="55"/>
      <c r="BV65" s="55"/>
      <c r="BW65" s="55"/>
      <c r="BX65" s="55"/>
      <c r="BY65" s="55"/>
      <c r="BZ65" s="56"/>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5" t="s">
        <v>123</v>
      </c>
      <c r="BM66" s="46"/>
      <c r="BN66" s="46"/>
      <c r="BO66" s="46"/>
      <c r="BP66" s="46"/>
      <c r="BQ66" s="46"/>
      <c r="BR66" s="46"/>
      <c r="BS66" s="46"/>
      <c r="BT66" s="46"/>
      <c r="BU66" s="46"/>
      <c r="BV66" s="46"/>
      <c r="BW66" s="46"/>
      <c r="BX66" s="46"/>
      <c r="BY66" s="46"/>
      <c r="BZ66" s="47"/>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5"/>
      <c r="BM67" s="46"/>
      <c r="BN67" s="46"/>
      <c r="BO67" s="46"/>
      <c r="BP67" s="46"/>
      <c r="BQ67" s="46"/>
      <c r="BR67" s="46"/>
      <c r="BS67" s="46"/>
      <c r="BT67" s="46"/>
      <c r="BU67" s="46"/>
      <c r="BV67" s="46"/>
      <c r="BW67" s="46"/>
      <c r="BX67" s="46"/>
      <c r="BY67" s="46"/>
      <c r="BZ67" s="47"/>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5"/>
      <c r="BM68" s="46"/>
      <c r="BN68" s="46"/>
      <c r="BO68" s="46"/>
      <c r="BP68" s="46"/>
      <c r="BQ68" s="46"/>
      <c r="BR68" s="46"/>
      <c r="BS68" s="46"/>
      <c r="BT68" s="46"/>
      <c r="BU68" s="46"/>
      <c r="BV68" s="46"/>
      <c r="BW68" s="46"/>
      <c r="BX68" s="46"/>
      <c r="BY68" s="46"/>
      <c r="BZ68" s="47"/>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5"/>
      <c r="BM69" s="46"/>
      <c r="BN69" s="46"/>
      <c r="BO69" s="46"/>
      <c r="BP69" s="46"/>
      <c r="BQ69" s="46"/>
      <c r="BR69" s="46"/>
      <c r="BS69" s="46"/>
      <c r="BT69" s="46"/>
      <c r="BU69" s="46"/>
      <c r="BV69" s="46"/>
      <c r="BW69" s="46"/>
      <c r="BX69" s="46"/>
      <c r="BY69" s="46"/>
      <c r="BZ69" s="47"/>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5"/>
      <c r="BM70" s="46"/>
      <c r="BN70" s="46"/>
      <c r="BO70" s="46"/>
      <c r="BP70" s="46"/>
      <c r="BQ70" s="46"/>
      <c r="BR70" s="46"/>
      <c r="BS70" s="46"/>
      <c r="BT70" s="46"/>
      <c r="BU70" s="46"/>
      <c r="BV70" s="46"/>
      <c r="BW70" s="46"/>
      <c r="BX70" s="46"/>
      <c r="BY70" s="46"/>
      <c r="BZ70" s="47"/>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5"/>
      <c r="BM71" s="46"/>
      <c r="BN71" s="46"/>
      <c r="BO71" s="46"/>
      <c r="BP71" s="46"/>
      <c r="BQ71" s="46"/>
      <c r="BR71" s="46"/>
      <c r="BS71" s="46"/>
      <c r="BT71" s="46"/>
      <c r="BU71" s="46"/>
      <c r="BV71" s="46"/>
      <c r="BW71" s="46"/>
      <c r="BX71" s="46"/>
      <c r="BY71" s="46"/>
      <c r="BZ71" s="47"/>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5"/>
      <c r="BM72" s="46"/>
      <c r="BN72" s="46"/>
      <c r="BO72" s="46"/>
      <c r="BP72" s="46"/>
      <c r="BQ72" s="46"/>
      <c r="BR72" s="46"/>
      <c r="BS72" s="46"/>
      <c r="BT72" s="46"/>
      <c r="BU72" s="46"/>
      <c r="BV72" s="46"/>
      <c r="BW72" s="46"/>
      <c r="BX72" s="46"/>
      <c r="BY72" s="46"/>
      <c r="BZ72" s="47"/>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5"/>
      <c r="BM73" s="46"/>
      <c r="BN73" s="46"/>
      <c r="BO73" s="46"/>
      <c r="BP73" s="46"/>
      <c r="BQ73" s="46"/>
      <c r="BR73" s="46"/>
      <c r="BS73" s="46"/>
      <c r="BT73" s="46"/>
      <c r="BU73" s="46"/>
      <c r="BV73" s="46"/>
      <c r="BW73" s="46"/>
      <c r="BX73" s="46"/>
      <c r="BY73" s="46"/>
      <c r="BZ73" s="47"/>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5"/>
      <c r="BM74" s="46"/>
      <c r="BN74" s="46"/>
      <c r="BO74" s="46"/>
      <c r="BP74" s="46"/>
      <c r="BQ74" s="46"/>
      <c r="BR74" s="46"/>
      <c r="BS74" s="46"/>
      <c r="BT74" s="46"/>
      <c r="BU74" s="46"/>
      <c r="BV74" s="46"/>
      <c r="BW74" s="46"/>
      <c r="BX74" s="46"/>
      <c r="BY74" s="46"/>
      <c r="BZ74" s="47"/>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5"/>
      <c r="BM75" s="46"/>
      <c r="BN75" s="46"/>
      <c r="BO75" s="46"/>
      <c r="BP75" s="46"/>
      <c r="BQ75" s="46"/>
      <c r="BR75" s="46"/>
      <c r="BS75" s="46"/>
      <c r="BT75" s="46"/>
      <c r="BU75" s="46"/>
      <c r="BV75" s="46"/>
      <c r="BW75" s="46"/>
      <c r="BX75" s="46"/>
      <c r="BY75" s="46"/>
      <c r="BZ75" s="47"/>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5"/>
      <c r="BM76" s="46"/>
      <c r="BN76" s="46"/>
      <c r="BO76" s="46"/>
      <c r="BP76" s="46"/>
      <c r="BQ76" s="46"/>
      <c r="BR76" s="46"/>
      <c r="BS76" s="46"/>
      <c r="BT76" s="46"/>
      <c r="BU76" s="46"/>
      <c r="BV76" s="46"/>
      <c r="BW76" s="46"/>
      <c r="BX76" s="46"/>
      <c r="BY76" s="46"/>
      <c r="BZ76" s="47"/>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5"/>
      <c r="BM77" s="46"/>
      <c r="BN77" s="46"/>
      <c r="BO77" s="46"/>
      <c r="BP77" s="46"/>
      <c r="BQ77" s="46"/>
      <c r="BR77" s="46"/>
      <c r="BS77" s="46"/>
      <c r="BT77" s="46"/>
      <c r="BU77" s="46"/>
      <c r="BV77" s="46"/>
      <c r="BW77" s="46"/>
      <c r="BX77" s="46"/>
      <c r="BY77" s="46"/>
      <c r="BZ77" s="47"/>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5"/>
      <c r="BM78" s="46"/>
      <c r="BN78" s="46"/>
      <c r="BO78" s="46"/>
      <c r="BP78" s="46"/>
      <c r="BQ78" s="46"/>
      <c r="BR78" s="46"/>
      <c r="BS78" s="46"/>
      <c r="BT78" s="46"/>
      <c r="BU78" s="46"/>
      <c r="BV78" s="46"/>
      <c r="BW78" s="46"/>
      <c r="BX78" s="46"/>
      <c r="BY78" s="46"/>
      <c r="BZ78" s="47"/>
    </row>
    <row r="79" spans="1:78" ht="13.5" customHeight="1">
      <c r="A79" s="2"/>
      <c r="B79" s="17"/>
      <c r="C79" s="57" t="s">
        <v>38</v>
      </c>
      <c r="D79" s="57"/>
      <c r="E79" s="57"/>
      <c r="F79" s="57"/>
      <c r="G79" s="57"/>
      <c r="H79" s="57"/>
      <c r="I79" s="57"/>
      <c r="J79" s="57"/>
      <c r="K79" s="57"/>
      <c r="L79" s="57"/>
      <c r="M79" s="57"/>
      <c r="N79" s="57"/>
      <c r="O79" s="57"/>
      <c r="P79" s="57"/>
      <c r="Q79" s="57"/>
      <c r="R79" s="57"/>
      <c r="S79" s="57"/>
      <c r="T79" s="57"/>
      <c r="U79" s="20"/>
      <c r="V79" s="20"/>
      <c r="W79" s="57" t="s">
        <v>39</v>
      </c>
      <c r="X79" s="57"/>
      <c r="Y79" s="57"/>
      <c r="Z79" s="57"/>
      <c r="AA79" s="57"/>
      <c r="AB79" s="57"/>
      <c r="AC79" s="57"/>
      <c r="AD79" s="57"/>
      <c r="AE79" s="57"/>
      <c r="AF79" s="57"/>
      <c r="AG79" s="57"/>
      <c r="AH79" s="57"/>
      <c r="AI79" s="57"/>
      <c r="AJ79" s="57"/>
      <c r="AK79" s="57"/>
      <c r="AL79" s="57"/>
      <c r="AM79" s="57"/>
      <c r="AN79" s="57"/>
      <c r="AO79" s="20"/>
      <c r="AP79" s="20"/>
      <c r="AQ79" s="57" t="s">
        <v>40</v>
      </c>
      <c r="AR79" s="57"/>
      <c r="AS79" s="57"/>
      <c r="AT79" s="57"/>
      <c r="AU79" s="57"/>
      <c r="AV79" s="57"/>
      <c r="AW79" s="57"/>
      <c r="AX79" s="57"/>
      <c r="AY79" s="57"/>
      <c r="AZ79" s="57"/>
      <c r="BA79" s="57"/>
      <c r="BB79" s="57"/>
      <c r="BC79" s="57"/>
      <c r="BD79" s="57"/>
      <c r="BE79" s="57"/>
      <c r="BF79" s="57"/>
      <c r="BG79" s="57"/>
      <c r="BH79" s="57"/>
      <c r="BI79" s="18"/>
      <c r="BJ79" s="19"/>
      <c r="BK79" s="2"/>
      <c r="BL79" s="45"/>
      <c r="BM79" s="46"/>
      <c r="BN79" s="46"/>
      <c r="BO79" s="46"/>
      <c r="BP79" s="46"/>
      <c r="BQ79" s="46"/>
      <c r="BR79" s="46"/>
      <c r="BS79" s="46"/>
      <c r="BT79" s="46"/>
      <c r="BU79" s="46"/>
      <c r="BV79" s="46"/>
      <c r="BW79" s="46"/>
      <c r="BX79" s="46"/>
      <c r="BY79" s="46"/>
      <c r="BZ79" s="47"/>
    </row>
    <row r="80" spans="1:78" ht="13.5" customHeight="1">
      <c r="A80" s="2"/>
      <c r="B80" s="17"/>
      <c r="C80" s="57"/>
      <c r="D80" s="57"/>
      <c r="E80" s="57"/>
      <c r="F80" s="57"/>
      <c r="G80" s="57"/>
      <c r="H80" s="57"/>
      <c r="I80" s="57"/>
      <c r="J80" s="57"/>
      <c r="K80" s="57"/>
      <c r="L80" s="57"/>
      <c r="M80" s="57"/>
      <c r="N80" s="57"/>
      <c r="O80" s="57"/>
      <c r="P80" s="57"/>
      <c r="Q80" s="57"/>
      <c r="R80" s="57"/>
      <c r="S80" s="57"/>
      <c r="T80" s="57"/>
      <c r="U80" s="20"/>
      <c r="V80" s="20"/>
      <c r="W80" s="57"/>
      <c r="X80" s="57"/>
      <c r="Y80" s="57"/>
      <c r="Z80" s="57"/>
      <c r="AA80" s="57"/>
      <c r="AB80" s="57"/>
      <c r="AC80" s="57"/>
      <c r="AD80" s="57"/>
      <c r="AE80" s="57"/>
      <c r="AF80" s="57"/>
      <c r="AG80" s="57"/>
      <c r="AH80" s="57"/>
      <c r="AI80" s="57"/>
      <c r="AJ80" s="57"/>
      <c r="AK80" s="57"/>
      <c r="AL80" s="57"/>
      <c r="AM80" s="57"/>
      <c r="AN80" s="57"/>
      <c r="AO80" s="20"/>
      <c r="AP80" s="20"/>
      <c r="AQ80" s="57"/>
      <c r="AR80" s="57"/>
      <c r="AS80" s="57"/>
      <c r="AT80" s="57"/>
      <c r="AU80" s="57"/>
      <c r="AV80" s="57"/>
      <c r="AW80" s="57"/>
      <c r="AX80" s="57"/>
      <c r="AY80" s="57"/>
      <c r="AZ80" s="57"/>
      <c r="BA80" s="57"/>
      <c r="BB80" s="57"/>
      <c r="BC80" s="57"/>
      <c r="BD80" s="57"/>
      <c r="BE80" s="57"/>
      <c r="BF80" s="57"/>
      <c r="BG80" s="57"/>
      <c r="BH80" s="57"/>
      <c r="BI80" s="18"/>
      <c r="BJ80" s="19"/>
      <c r="BK80" s="2"/>
      <c r="BL80" s="45"/>
      <c r="BM80" s="46"/>
      <c r="BN80" s="46"/>
      <c r="BO80" s="46"/>
      <c r="BP80" s="46"/>
      <c r="BQ80" s="46"/>
      <c r="BR80" s="46"/>
      <c r="BS80" s="46"/>
      <c r="BT80" s="46"/>
      <c r="BU80" s="46"/>
      <c r="BV80" s="46"/>
      <c r="BW80" s="46"/>
      <c r="BX80" s="46"/>
      <c r="BY80" s="46"/>
      <c r="BZ80" s="47"/>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5"/>
      <c r="BM81" s="46"/>
      <c r="BN81" s="46"/>
      <c r="BO81" s="46"/>
      <c r="BP81" s="46"/>
      <c r="BQ81" s="46"/>
      <c r="BR81" s="46"/>
      <c r="BS81" s="46"/>
      <c r="BT81" s="46"/>
      <c r="BU81" s="46"/>
      <c r="BV81" s="46"/>
      <c r="BW81" s="46"/>
      <c r="BX81" s="46"/>
      <c r="BY81" s="46"/>
      <c r="BZ81" s="4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8"/>
      <c r="BM82" s="49"/>
      <c r="BN82" s="49"/>
      <c r="BO82" s="49"/>
      <c r="BP82" s="49"/>
      <c r="BQ82" s="49"/>
      <c r="BR82" s="49"/>
      <c r="BS82" s="49"/>
      <c r="BT82" s="49"/>
      <c r="BU82" s="49"/>
      <c r="BV82" s="49"/>
      <c r="BW82" s="49"/>
      <c r="BX82" s="49"/>
      <c r="BY82" s="49"/>
      <c r="BZ82" s="50"/>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303623</v>
      </c>
      <c r="D6" s="33">
        <f t="shared" si="3"/>
        <v>47</v>
      </c>
      <c r="E6" s="33">
        <f t="shared" si="3"/>
        <v>17</v>
      </c>
      <c r="F6" s="33">
        <f t="shared" si="3"/>
        <v>4</v>
      </c>
      <c r="G6" s="33">
        <f t="shared" si="3"/>
        <v>0</v>
      </c>
      <c r="H6" s="33" t="str">
        <f t="shared" si="3"/>
        <v>和歌山県　広川町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1.8</v>
      </c>
      <c r="Q6" s="34">
        <f t="shared" si="3"/>
        <v>96.88</v>
      </c>
      <c r="R6" s="34">
        <f t="shared" si="3"/>
        <v>2808</v>
      </c>
      <c r="S6" s="34">
        <f t="shared" si="3"/>
        <v>7310</v>
      </c>
      <c r="T6" s="34">
        <f t="shared" si="3"/>
        <v>65.33</v>
      </c>
      <c r="U6" s="34">
        <f t="shared" si="3"/>
        <v>111.89</v>
      </c>
      <c r="V6" s="34">
        <f t="shared" si="3"/>
        <v>131</v>
      </c>
      <c r="W6" s="34">
        <f t="shared" si="3"/>
        <v>0.08</v>
      </c>
      <c r="X6" s="34">
        <f t="shared" si="3"/>
        <v>1637.5</v>
      </c>
      <c r="Y6" s="35">
        <f>IF(Y7="",NA(),Y7)</f>
        <v>98.64</v>
      </c>
      <c r="Z6" s="35">
        <f t="shared" ref="Z6:AH6" si="4">IF(Z7="",NA(),Z7)</f>
        <v>90.32</v>
      </c>
      <c r="AA6" s="35">
        <f t="shared" si="4"/>
        <v>89.43</v>
      </c>
      <c r="AB6" s="35">
        <f t="shared" si="4"/>
        <v>89.65</v>
      </c>
      <c r="AC6" s="35">
        <f t="shared" si="4"/>
        <v>89.84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224.97</v>
      </c>
      <c r="BG6" s="35">
        <f t="shared" ref="BG6:BO6" si="7">IF(BG7="",NA(),BG7)</f>
        <v>149.66999999999999</v>
      </c>
      <c r="BH6" s="35">
        <f t="shared" si="7"/>
        <v>137.22</v>
      </c>
      <c r="BI6" s="35">
        <f t="shared" si="7"/>
        <v>149.52000000000001</v>
      </c>
      <c r="BJ6" s="35">
        <f t="shared" si="7"/>
        <v>128.83000000000001</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57.06</v>
      </c>
      <c r="BR6" s="35">
        <f t="shared" ref="BR6:BZ6" si="8">IF(BR7="",NA(),BR7)</f>
        <v>49.68</v>
      </c>
      <c r="BS6" s="35">
        <f t="shared" si="8"/>
        <v>49.29</v>
      </c>
      <c r="BT6" s="35">
        <f t="shared" si="8"/>
        <v>43.36</v>
      </c>
      <c r="BU6" s="35">
        <f t="shared" si="8"/>
        <v>44.06</v>
      </c>
      <c r="BV6" s="35">
        <f t="shared" si="8"/>
        <v>62.83</v>
      </c>
      <c r="BW6" s="35">
        <f t="shared" si="8"/>
        <v>64.63</v>
      </c>
      <c r="BX6" s="35">
        <f t="shared" si="8"/>
        <v>66.56</v>
      </c>
      <c r="BY6" s="35">
        <f t="shared" si="8"/>
        <v>66.22</v>
      </c>
      <c r="BZ6" s="35">
        <f t="shared" si="8"/>
        <v>69.87</v>
      </c>
      <c r="CA6" s="34" t="str">
        <f>IF(CA7="","",IF(CA7="-","【-】","【"&amp;SUBSTITUTE(TEXT(CA7,"#,##0.00"),"-","△")&amp;"】"))</f>
        <v>【69.80】</v>
      </c>
      <c r="CB6" s="35">
        <f>IF(CB7="",NA(),CB7)</f>
        <v>267.47000000000003</v>
      </c>
      <c r="CC6" s="35">
        <f t="shared" ref="CC6:CK6" si="9">IF(CC7="",NA(),CC7)</f>
        <v>308.02</v>
      </c>
      <c r="CD6" s="35">
        <f t="shared" si="9"/>
        <v>317.16000000000003</v>
      </c>
      <c r="CE6" s="35">
        <f t="shared" si="9"/>
        <v>360.49</v>
      </c>
      <c r="CF6" s="35">
        <f t="shared" si="9"/>
        <v>356.14</v>
      </c>
      <c r="CG6" s="35">
        <f t="shared" si="9"/>
        <v>250.43</v>
      </c>
      <c r="CH6" s="35">
        <f t="shared" si="9"/>
        <v>245.75</v>
      </c>
      <c r="CI6" s="35">
        <f t="shared" si="9"/>
        <v>244.29</v>
      </c>
      <c r="CJ6" s="35">
        <f t="shared" si="9"/>
        <v>246.72</v>
      </c>
      <c r="CK6" s="35">
        <f t="shared" si="9"/>
        <v>234.96</v>
      </c>
      <c r="CL6" s="34" t="str">
        <f>IF(CL7="","",IF(CL7="-","【-】","【"&amp;SUBSTITUTE(TEXT(CL7,"#,##0.00"),"-","△")&amp;"】"))</f>
        <v>【232.54】</v>
      </c>
      <c r="CM6" s="35">
        <f>IF(CM7="",NA(),CM7)</f>
        <v>32.380000000000003</v>
      </c>
      <c r="CN6" s="35">
        <f t="shared" ref="CN6:CV6" si="10">IF(CN7="",NA(),CN7)</f>
        <v>32.380000000000003</v>
      </c>
      <c r="CO6" s="35">
        <f t="shared" si="10"/>
        <v>32.380000000000003</v>
      </c>
      <c r="CP6" s="35">
        <f t="shared" si="10"/>
        <v>31.9</v>
      </c>
      <c r="CQ6" s="35">
        <f t="shared" si="10"/>
        <v>32.380000000000003</v>
      </c>
      <c r="CR6" s="35">
        <f t="shared" si="10"/>
        <v>42.31</v>
      </c>
      <c r="CS6" s="35">
        <f t="shared" si="10"/>
        <v>43.65</v>
      </c>
      <c r="CT6" s="35">
        <f t="shared" si="10"/>
        <v>43.58</v>
      </c>
      <c r="CU6" s="35">
        <f t="shared" si="10"/>
        <v>41.35</v>
      </c>
      <c r="CV6" s="35">
        <f t="shared" si="10"/>
        <v>42.9</v>
      </c>
      <c r="CW6" s="34" t="str">
        <f>IF(CW7="","",IF(CW7="-","【-】","【"&amp;SUBSTITUTE(TEXT(CW7,"#,##0.00"),"-","△")&amp;"】"))</f>
        <v>【42.17】</v>
      </c>
      <c r="CX6" s="35">
        <f>IF(CX7="",NA(),CX7)</f>
        <v>100</v>
      </c>
      <c r="CY6" s="35">
        <f t="shared" ref="CY6:DG6" si="11">IF(CY7="",NA(),CY7)</f>
        <v>100</v>
      </c>
      <c r="CZ6" s="35">
        <f t="shared" si="11"/>
        <v>100</v>
      </c>
      <c r="DA6" s="35">
        <f t="shared" si="11"/>
        <v>100</v>
      </c>
      <c r="DB6" s="35">
        <f t="shared" si="11"/>
        <v>100</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303623</v>
      </c>
      <c r="D7" s="37">
        <v>47</v>
      </c>
      <c r="E7" s="37">
        <v>17</v>
      </c>
      <c r="F7" s="37">
        <v>4</v>
      </c>
      <c r="G7" s="37">
        <v>0</v>
      </c>
      <c r="H7" s="37" t="s">
        <v>109</v>
      </c>
      <c r="I7" s="37" t="s">
        <v>110</v>
      </c>
      <c r="J7" s="37" t="s">
        <v>111</v>
      </c>
      <c r="K7" s="37" t="s">
        <v>112</v>
      </c>
      <c r="L7" s="37" t="s">
        <v>113</v>
      </c>
      <c r="M7" s="37"/>
      <c r="N7" s="38" t="s">
        <v>114</v>
      </c>
      <c r="O7" s="38" t="s">
        <v>115</v>
      </c>
      <c r="P7" s="38">
        <v>1.8</v>
      </c>
      <c r="Q7" s="38">
        <v>96.88</v>
      </c>
      <c r="R7" s="38">
        <v>2808</v>
      </c>
      <c r="S7" s="38">
        <v>7310</v>
      </c>
      <c r="T7" s="38">
        <v>65.33</v>
      </c>
      <c r="U7" s="38">
        <v>111.89</v>
      </c>
      <c r="V7" s="38">
        <v>131</v>
      </c>
      <c r="W7" s="38">
        <v>0.08</v>
      </c>
      <c r="X7" s="38">
        <v>1637.5</v>
      </c>
      <c r="Y7" s="38">
        <v>98.64</v>
      </c>
      <c r="Z7" s="38">
        <v>90.32</v>
      </c>
      <c r="AA7" s="38">
        <v>89.43</v>
      </c>
      <c r="AB7" s="38">
        <v>89.65</v>
      </c>
      <c r="AC7" s="38">
        <v>89.84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224.97</v>
      </c>
      <c r="BG7" s="38">
        <v>149.66999999999999</v>
      </c>
      <c r="BH7" s="38">
        <v>137.22</v>
      </c>
      <c r="BI7" s="38">
        <v>149.52000000000001</v>
      </c>
      <c r="BJ7" s="38">
        <v>128.83000000000001</v>
      </c>
      <c r="BK7" s="38">
        <v>1622.51</v>
      </c>
      <c r="BL7" s="38">
        <v>1569.13</v>
      </c>
      <c r="BM7" s="38">
        <v>1436</v>
      </c>
      <c r="BN7" s="38">
        <v>1434.89</v>
      </c>
      <c r="BO7" s="38">
        <v>1298.9100000000001</v>
      </c>
      <c r="BP7" s="38">
        <v>1348.09</v>
      </c>
      <c r="BQ7" s="38">
        <v>57.06</v>
      </c>
      <c r="BR7" s="38">
        <v>49.68</v>
      </c>
      <c r="BS7" s="38">
        <v>49.29</v>
      </c>
      <c r="BT7" s="38">
        <v>43.36</v>
      </c>
      <c r="BU7" s="38">
        <v>44.06</v>
      </c>
      <c r="BV7" s="38">
        <v>62.83</v>
      </c>
      <c r="BW7" s="38">
        <v>64.63</v>
      </c>
      <c r="BX7" s="38">
        <v>66.56</v>
      </c>
      <c r="BY7" s="38">
        <v>66.22</v>
      </c>
      <c r="BZ7" s="38">
        <v>69.87</v>
      </c>
      <c r="CA7" s="38">
        <v>69.8</v>
      </c>
      <c r="CB7" s="38">
        <v>267.47000000000003</v>
      </c>
      <c r="CC7" s="38">
        <v>308.02</v>
      </c>
      <c r="CD7" s="38">
        <v>317.16000000000003</v>
      </c>
      <c r="CE7" s="38">
        <v>360.49</v>
      </c>
      <c r="CF7" s="38">
        <v>356.14</v>
      </c>
      <c r="CG7" s="38">
        <v>250.43</v>
      </c>
      <c r="CH7" s="38">
        <v>245.75</v>
      </c>
      <c r="CI7" s="38">
        <v>244.29</v>
      </c>
      <c r="CJ7" s="38">
        <v>246.72</v>
      </c>
      <c r="CK7" s="38">
        <v>234.96</v>
      </c>
      <c r="CL7" s="38">
        <v>232.54</v>
      </c>
      <c r="CM7" s="38">
        <v>32.380000000000003</v>
      </c>
      <c r="CN7" s="38">
        <v>32.380000000000003</v>
      </c>
      <c r="CO7" s="38">
        <v>32.380000000000003</v>
      </c>
      <c r="CP7" s="38">
        <v>31.9</v>
      </c>
      <c r="CQ7" s="38">
        <v>32.380000000000003</v>
      </c>
      <c r="CR7" s="38">
        <v>42.31</v>
      </c>
      <c r="CS7" s="38">
        <v>43.65</v>
      </c>
      <c r="CT7" s="38">
        <v>43.58</v>
      </c>
      <c r="CU7" s="38">
        <v>41.35</v>
      </c>
      <c r="CV7" s="38">
        <v>42.9</v>
      </c>
      <c r="CW7" s="38">
        <v>42.17</v>
      </c>
      <c r="CX7" s="38">
        <v>100</v>
      </c>
      <c r="CY7" s="38">
        <v>100</v>
      </c>
      <c r="CZ7" s="38">
        <v>100</v>
      </c>
      <c r="DA7" s="38">
        <v>100</v>
      </c>
      <c r="DB7" s="38">
        <v>100</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2018-02-13T01:53:51Z</cp:lastPrinted>
  <dcterms:created xsi:type="dcterms:W3CDTF">2017-12-25T02:21:17Z</dcterms:created>
  <dcterms:modified xsi:type="dcterms:W3CDTF">2018-02-14T08:24:31Z</dcterms:modified>
  <cp:category/>
</cp:coreProperties>
</file>