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<sst xmlns="http://schemas.openxmlformats.org/spreadsheetml/2006/main" count="237" uniqueCount="124">
  <si>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</si>
  <si>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</si>
  <si>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</si>
  <si>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</si>
  <si>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</si>
  <si>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2">
      <t>カンリ</t>
    </rPh>
    <rPh sb="2" eb="3">
      <t>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</si>
  <si>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</si>
  <si>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</si>
  <si>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</si>
  <si>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</si>
  <si>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</si>
  <si>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</si>
  <si>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</si>
  <si>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</si>
  <si>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</si>
  <si>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</si>
  <si>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現在給水人口(人)</t>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</si>
  <si>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</si>
  <si>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</si>
  <si>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</si>
  <si>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</si>
  <si>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</si>
  <si>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</si>
  <si>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</si>
  <si>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</si>
  <si>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</si>
  <si>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</si>
  <si>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</si>
  <si>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</si>
  <si>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</si>
  <si>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</si>
  <si>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</si>
  <si>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</si>
  <si>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</si>
  <si>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</si>
  <si>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</si>
  <si>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</si>
  <si>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</si>
  <si>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「管路の経年化の状況」</t>
    <rPh sb="1" eb="3">
      <t>カンロ</t>
    </rPh>
    <rPh sb="4" eb="7">
      <t>ケイネンカ</t>
    </rPh>
    <rPh sb="8" eb="10">
      <t>ジョウキョウ</t>
    </rPh>
    <phoneticPr fontId="8"/>
  </si>
  <si>
    <t>「管路の更新投資の実施状況」</t>
    <rPh sb="1" eb="3">
      <t>カンロ</t>
    </rPh>
    <rPh sb="4" eb="6">
      <t>コウシン</t>
    </rPh>
    <rPh sb="6" eb="8">
      <t>トウシ</t>
    </rPh>
    <rPh sb="9" eb="11">
      <t>ジッシ</t>
    </rPh>
    <rPh sb="11" eb="13">
      <t>ジョウキョウ</t>
    </rPh>
    <phoneticPr fontId="8"/>
  </si>
  <si>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</si>
  <si>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</si>
  <si>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</si>
  <si>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</si>
  <si>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</si>
  <si>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</si>
  <si>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</si>
  <si>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</si>
  <si>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</si>
  <si>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</si>
  <si>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</si>
  <si>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</si>
  <si>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</si>
  <si>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</si>
  <si>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t>
    <phoneticPr fontId="8"/>
  </si>
  <si>
    <t>水道事業(法非適用)</t>
    <rPh sb="0" eb="2">
      <t>スイドウ</t>
    </rPh>
    <rPh sb="2" eb="4">
      <t>ジギョウ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</si>
  <si>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</si>
  <si>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</si>
  <si>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</si>
  <si>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</si>
  <si>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</si>
  <si>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</si>
  <si>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</si>
  <si>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</si>
  <si>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</si>
  <si>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</si>
  <si>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</si>
  <si>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</si>
  <si>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</si>
  <si>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</si>
  <si>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</si>
  <si>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④企業債残高対給水収益比率(％)</t>
    <rPh sb="1" eb="4">
      <t>キギョウサイ</t>
    </rPh>
    <rPh sb="4" eb="6">
      <t>ザンダカ</t>
    </rPh>
    <rPh sb="6" eb="7">
      <t>タイ</t>
    </rPh>
    <rPh sb="7" eb="9">
      <t>キュウスイ</t>
    </rPh>
    <rPh sb="9" eb="11">
      <t>シュウエキ</t>
    </rPh>
    <rPh sb="11" eb="13">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</si>
  <si>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</si>
  <si>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</si>
  <si>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</si>
  <si>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</si>
  <si>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</si>
  <si>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②管路経年化率(％)</t>
    <rPh sb="1" eb="3">
      <t>カンロ</t>
    </rPh>
    <rPh sb="3" eb="6">
      <t>ケイネンカ</t>
    </rPh>
    <rPh sb="6" eb="7">
      <t>リツ</t>
    </rPh>
    <phoneticPr fontId="8"/>
  </si>
  <si>
    <t>③管路更新率(％)</t>
    <rPh sb="1" eb="3">
      <t>カンロ</t>
    </rPh>
    <rPh sb="3" eb="5">
      <t>コウシン</t>
    </rPh>
    <rPh sb="5" eb="6">
      <t>リツ</t>
    </rPh>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</si>
  <si>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</si>
  <si>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</si>
  <si>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</si>
  <si>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</si>
  <si>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</si>
  <si>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</si>
  <si>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管理者の情報</t>
    <rPh sb="0" eb="3">
      <t>カンリシャ</t>
    </rPh>
    <rPh sb="4" eb="6">
      <t>ジョウホウ</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</si>
  <si>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</si>
  <si>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</si>
  <si>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</si>
  <si>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</si>
  <si>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</si>
  <si>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</si>
  <si>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</si>
  <si>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</si>
  <si>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</si>
  <si>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</si>
  <si>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</si>
  <si>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</si>
  <si>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</si>
  <si>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</si>
  <si>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</si>
  <si>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</si>
  <si>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</si>
  <si>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</si>
  <si>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</si>
  <si>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</si>
  <si>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</si>
  <si>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</si>
  <si>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和歌山県　広川町</t>
  </si>
  <si>
    <t>法非適用</t>
  </si>
  <si>
    <t>水道事業</t>
  </si>
  <si>
    <t>簡易水道事業</t>
  </si>
  <si>
    <t>D3</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</si>
  <si>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</si>
  <si>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</si>
  <si>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</si>
  <si>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</si>
  <si>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</si>
  <si>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</si>
  <si>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</si>
  <si>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管路更新率については、1％に満たない年がほとんどであり、近年は簡易水道統合事業に取り組んでおり、なかなか老朽化に対応できていない状況である。
簡易水道統合事業が完了する32年度以降、計画的な更新を図っていきたい。</t>
    <rPh sb="28" eb="30">
      <t>キンネン</t>
    </rPh>
    <rPh sb="31" eb="33">
      <t>カンイ</t>
    </rPh>
    <rPh sb="33" eb="35">
      <t>スイドウ</t>
    </rPh>
    <rPh sb="35" eb="37">
      <t>トウゴウ</t>
    </rPh>
    <rPh sb="37" eb="39">
      <t>ジギョウ</t>
    </rPh>
    <rPh sb="40" eb="41">
      <t>ト</t>
    </rPh>
    <rPh sb="42" eb="43">
      <t>ク</t>
    </rPh>
    <rPh sb="71" eb="73">
      <t>カンイ</t>
    </rPh>
    <rPh sb="73" eb="75">
      <t>スイドウ</t>
    </rPh>
    <rPh sb="75" eb="77">
      <t>トウゴウ</t>
    </rPh>
    <rPh sb="77" eb="79">
      <t>ジギョウ</t>
    </rPh>
    <rPh sb="80" eb="82">
      <t>カンリョウ</t>
    </rPh>
    <rPh sb="86" eb="87">
      <t>ネン</t>
    </rPh>
    <rPh sb="87" eb="88">
      <t>ド</t>
    </rPh>
    <rPh sb="88" eb="90">
      <t>イコウ</t>
    </rPh>
    <phoneticPr fontId="5"/>
  </si>
  <si>
    <t>収益的収支比率については、100％以上を維持しており、現時点では健全経営といえる。27年度及び28年度の比率が突出しているのは、今後管路の更新等で多額の建設費が見込まれるため、一般会計の余剰金を簡易水道基金へ積立てするために繰入れたためである。
企業債残高対給水収益比率についても、現状は類似団体と比較して相当低い比率となっているが、簡易水道統合事業の実施による借り入れにより、28年度の比率は大きく上昇しており、29年度以降も上がる見込みである。
料金回収率については、100％以上となっており、一般会計からの繰出金についても繰出基準以内で適正な料金水準を確保している。
また、給水原価についても類似団体と比較して相当低い原価となっている。しかしながら、料金回収率及び給水原価については、起債償還額と密接に関係しており、今後償還額が増加することで、同指標についても悪化する危険性を含んでいる。
施設利用率が28年度大幅に低下しているのは、一日配水能力が増加したためである。これは一日配水能力の数値の捉え方を見直したためである。</t>
    <rPh sb="43" eb="44">
      <t>ネン</t>
    </rPh>
    <rPh sb="44" eb="45">
      <t>ド</t>
    </rPh>
    <rPh sb="45" eb="46">
      <t>オヨ</t>
    </rPh>
    <rPh sb="49" eb="50">
      <t>ネン</t>
    </rPh>
    <rPh sb="50" eb="51">
      <t>ド</t>
    </rPh>
    <rPh sb="52" eb="54">
      <t>ヒリツ</t>
    </rPh>
    <rPh sb="55" eb="56">
      <t>ツ</t>
    </rPh>
    <rPh sb="56" eb="57">
      <t>シュツ</t>
    </rPh>
    <rPh sb="64" eb="66">
      <t>コンゴ</t>
    </rPh>
    <rPh sb="66" eb="68">
      <t>カンロ</t>
    </rPh>
    <rPh sb="69" eb="71">
      <t>コウシン</t>
    </rPh>
    <rPh sb="71" eb="72">
      <t>トウ</t>
    </rPh>
    <rPh sb="73" eb="75">
      <t>タガク</t>
    </rPh>
    <rPh sb="76" eb="78">
      <t>ケンセツ</t>
    </rPh>
    <rPh sb="78" eb="79">
      <t>ヒ</t>
    </rPh>
    <rPh sb="80" eb="82">
      <t>ミコ</t>
    </rPh>
    <rPh sb="88" eb="90">
      <t>イッパン</t>
    </rPh>
    <rPh sb="90" eb="92">
      <t>カイケイ</t>
    </rPh>
    <rPh sb="93" eb="96">
      <t>ヨジョウキン</t>
    </rPh>
    <rPh sb="97" eb="99">
      <t>カンイ</t>
    </rPh>
    <rPh sb="99" eb="101">
      <t>スイドウ</t>
    </rPh>
    <rPh sb="101" eb="103">
      <t>キキン</t>
    </rPh>
    <rPh sb="104" eb="106">
      <t>ツミタ</t>
    </rPh>
    <rPh sb="112" eb="114">
      <t>クリイ</t>
    </rPh>
    <rPh sb="167" eb="169">
      <t>カンイ</t>
    </rPh>
    <rPh sb="169" eb="171">
      <t>スイドウ</t>
    </rPh>
    <rPh sb="171" eb="173">
      <t>トウゴウ</t>
    </rPh>
    <rPh sb="173" eb="175">
      <t>ジギョウ</t>
    </rPh>
    <rPh sb="176" eb="178">
      <t>ジッシ</t>
    </rPh>
    <rPh sb="194" eb="196">
      <t>ヒリツ</t>
    </rPh>
    <rPh sb="197" eb="198">
      <t>オオ</t>
    </rPh>
    <rPh sb="200" eb="202">
      <t>ジョウショウ</t>
    </rPh>
    <rPh sb="211" eb="213">
      <t>イコウ</t>
    </rPh>
    <rPh sb="406" eb="407">
      <t>ネン</t>
    </rPh>
    <rPh sb="407" eb="408">
      <t>ド</t>
    </rPh>
    <rPh sb="408" eb="410">
      <t>オオハバ</t>
    </rPh>
    <rPh sb="411" eb="413">
      <t>テイカ</t>
    </rPh>
    <rPh sb="420" eb="422">
      <t>イチニチ</t>
    </rPh>
    <rPh sb="422" eb="424">
      <t>ハイスイ</t>
    </rPh>
    <rPh sb="424" eb="426">
      <t>ノウリョク</t>
    </rPh>
    <rPh sb="427" eb="429">
      <t>ゾウカ</t>
    </rPh>
    <rPh sb="440" eb="442">
      <t>イチニチ</t>
    </rPh>
    <rPh sb="442" eb="444">
      <t>ハイスイ</t>
    </rPh>
    <rPh sb="444" eb="446">
      <t>ノウリョク</t>
    </rPh>
    <rPh sb="447" eb="449">
      <t>スウチ</t>
    </rPh>
    <rPh sb="450" eb="451">
      <t>トラ</t>
    </rPh>
    <rPh sb="452" eb="453">
      <t>カタ</t>
    </rPh>
    <rPh sb="454" eb="456">
      <t>ミナオ</t>
    </rPh>
    <phoneticPr fontId="8"/>
  </si>
  <si>
    <t>全体として現状は、経営の健全性・効率性については問題ないと思われる。しかしながら、簡易水道の統合により増額する起債の償還と、老朽化していく管路の更新等に多額の費用が発生する可能性があり、財政状況を十分考慮の上、施設の更新を進めつつ、健全な経営を維持したい。</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</si>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</sst>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0" fontId="1" fillId="0" borderId="0">
      <alignment vertical="center"/>
    </xf>
  </cellStyleXfs>
  <cellXfs count="9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3" fillId="0" borderId="0" xfId="1" applyNumberFormat="1">
      <alignment vertical="center"/>
    </xf>
    <xf numFmtId="0" fontId="3" fillId="2" borderId="2" xfId="1" applyFill="1" applyBorder="1">
      <alignment vertical="center"/>
    </xf>
    <xf numFmtId="179" fontId="3" fillId="0" borderId="2" xfId="1" applyNumberFormat="1" applyBorder="1">
      <alignment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6" fillId="0" borderId="6" xfId="21" applyFont="1" applyBorder="1" applyAlignment="1" applyProtection="1">
      <alignment horizontal="left" vertical="top" wrapText="1"/>
      <protection locked="0"/>
    </xf>
    <xf numFmtId="0" fontId="6" fillId="0" borderId="0" xfId="21" applyFont="1" applyBorder="1" applyAlignment="1" applyProtection="1">
      <alignment horizontal="left" vertical="top" wrapText="1"/>
      <protection locked="0"/>
    </xf>
    <xf numFmtId="0" fontId="6" fillId="0" borderId="7" xfId="21" applyFont="1" applyBorder="1" applyAlignment="1" applyProtection="1">
      <alignment horizontal="left" vertical="top" wrapText="1"/>
      <protection locked="0"/>
    </xf>
    <xf numFmtId="0" fontId="6" fillId="0" borderId="8" xfId="21" applyFont="1" applyBorder="1" applyAlignment="1" applyProtection="1">
      <alignment horizontal="left" vertical="top" wrapText="1"/>
      <protection locked="0"/>
    </xf>
    <xf numFmtId="0" fontId="6" fillId="0" borderId="1" xfId="21" applyFont="1" applyBorder="1" applyAlignment="1" applyProtection="1">
      <alignment horizontal="left" vertical="top" wrapText="1"/>
      <protection locked="0"/>
    </xf>
    <xf numFmtId="0" fontId="6" fillId="0" borderId="9" xfId="21" applyFont="1" applyBorder="1" applyAlignment="1" applyProtection="1">
      <alignment horizontal="left" vertical="top" wrapText="1"/>
      <protection locked="0"/>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4" fillId="0" borderId="0"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6" xfId="18" applyFont="1" applyBorder="1" applyAlignment="1" applyProtection="1">
      <alignment horizontal="left" vertical="top" wrapText="1"/>
      <protection locked="0"/>
    </xf>
    <xf numFmtId="0" fontId="6" fillId="0" borderId="0" xfId="18" applyFont="1" applyBorder="1" applyAlignment="1" applyProtection="1">
      <alignment horizontal="left" vertical="top" wrapText="1"/>
      <protection locked="0"/>
    </xf>
    <xf numFmtId="0" fontId="6" fillId="0" borderId="7" xfId="18" applyFont="1" applyBorder="1" applyAlignment="1" applyProtection="1">
      <alignment horizontal="left" vertical="top" wrapText="1"/>
      <protection locked="0"/>
    </xf>
    <xf numFmtId="0" fontId="6" fillId="0" borderId="8" xfId="18" applyFont="1" applyBorder="1" applyAlignment="1" applyProtection="1">
      <alignment horizontal="left" vertical="top" wrapText="1"/>
      <protection locked="0"/>
    </xf>
    <xf numFmtId="0" fontId="6" fillId="0" borderId="1" xfId="18" applyFont="1" applyBorder="1" applyAlignment="1" applyProtection="1">
      <alignment horizontal="left" vertical="top" wrapText="1"/>
      <protection locked="0"/>
    </xf>
    <xf numFmtId="0" fontId="6" fillId="0" borderId="9" xfId="18" applyFont="1" applyBorder="1" applyAlignment="1" applyProtection="1">
      <alignment horizontal="left" vertical="top" wrapText="1"/>
      <protection locked="0"/>
    </xf>
    <xf numFmtId="0" fontId="13" fillId="0" borderId="6"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shrinkToFit="1"/>
      <protection hidden="1"/>
    </xf>
    <xf numFmtId="176" fontId="6" fillId="0" borderId="2" xfId="1" applyNumberFormat="1" applyFont="1" applyBorder="1" applyAlignment="1" applyProtection="1">
      <alignment horizontal="center" vertical="center" shrinkToFit="1"/>
      <protection hidden="1"/>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4" fillId="2" borderId="2" xfId="1" applyFont="1" applyFill="1" applyBorder="1" applyAlignment="1">
      <alignment horizontal="center" vertical="center" shrinkToFit="1"/>
    </xf>
    <xf numFmtId="0" fontId="6" fillId="0" borderId="2"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2">
    <cellStyle name="桁区切り 2" xfId="2"/>
    <cellStyle name="桁区切り 2 2" xfId="20"/>
    <cellStyle name="桁区切り 3" xfId="3"/>
    <cellStyle name="桁区切り 3 2" xfId="4"/>
    <cellStyle name="桁区切り 4" xfId="19"/>
    <cellStyle name="通貨 2" xfId="5"/>
    <cellStyle name="標準" xfId="0" builtinId="0"/>
    <cellStyle name="標準 2" xfId="1"/>
    <cellStyle name="標準 2 2" xfId="6"/>
    <cellStyle name="標準 2 3" xfId="7"/>
    <cellStyle name="標準 2 3 2" xfId="8"/>
    <cellStyle name="標準 2 3 2 2" xfId="21"/>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 name="標準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0.02</c:v>
                </c:pt>
                <c:pt idx="2">
                  <c:v>0.96</c:v>
                </c:pt>
                <c:pt idx="3">
                  <c:v>0.64</c:v>
                </c:pt>
                <c:pt idx="4" formatCode="#,##0.00;&quot;△&quot;#,##0.00">
                  <c:v>0</c:v>
                </c:pt>
              </c:numCache>
            </c:numRef>
          </c:val>
        </c:ser>
        <c:dLbls>
          <c:showLegendKey val="0"/>
          <c:showVal val="0"/>
          <c:showCatName val="0"/>
          <c:showSerName val="0"/>
          <c:showPercent val="0"/>
          <c:showBubbleSize val="0"/>
        </c:dLbls>
        <c:gapWidth val="150"/>
        <c:axId val="33302784"/>
        <c:axId val="333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3302784"/>
        <c:axId val="33303936"/>
      </c:lineChart>
      <c:dateAx>
        <c:axId val="33302784"/>
        <c:scaling>
          <c:orientation val="minMax"/>
        </c:scaling>
        <c:delete val="1"/>
        <c:axPos val="b"/>
        <c:numFmt formatCode="ge" sourceLinked="1"/>
        <c:majorTickMark val="none"/>
        <c:minorTickMark val="none"/>
        <c:tickLblPos val="none"/>
        <c:crossAx val="33303936"/>
        <c:crosses val="autoZero"/>
        <c:auto val="1"/>
        <c:lblOffset val="100"/>
        <c:baseTimeUnit val="years"/>
      </c:dateAx>
      <c:valAx>
        <c:axId val="33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124.93</c:v>
                </c:pt>
                <c:pt idx="1">
                  <c:v>128.9</c:v>
                </c:pt>
                <c:pt idx="2">
                  <c:v>113.06</c:v>
                </c:pt>
                <c:pt idx="3">
                  <c:v>114.64</c:v>
                </c:pt>
                <c:pt idx="4">
                  <c:v>63.65</c:v>
                </c:pt>
              </c:numCache>
            </c:numRef>
          </c:val>
        </c:ser>
        <c:dLbls>
          <c:showLegendKey val="0"/>
          <c:showVal val="0"/>
          <c:showCatName val="0"/>
          <c:showSerName val="0"/>
          <c:showPercent val="0"/>
          <c:showBubbleSize val="0"/>
        </c:dLbls>
        <c:gapWidth val="150"/>
        <c:axId val="50923392"/>
        <c:axId val="509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50923392"/>
        <c:axId val="50925568"/>
      </c:lineChart>
      <c:dateAx>
        <c:axId val="50923392"/>
        <c:scaling>
          <c:orientation val="minMax"/>
        </c:scaling>
        <c:delete val="1"/>
        <c:axPos val="b"/>
        <c:numFmt formatCode="ge" sourceLinked="1"/>
        <c:majorTickMark val="none"/>
        <c:minorTickMark val="none"/>
        <c:tickLblPos val="none"/>
        <c:crossAx val="50925568"/>
        <c:crosses val="autoZero"/>
        <c:auto val="1"/>
        <c:lblOffset val="100"/>
        <c:baseTimeUnit val="years"/>
      </c:dateAx>
      <c:valAx>
        <c:axId val="50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87.83</c:v>
                </c:pt>
                <c:pt idx="1">
                  <c:v>85.2</c:v>
                </c:pt>
                <c:pt idx="2">
                  <c:v>93.77</c:v>
                </c:pt>
                <c:pt idx="3">
                  <c:v>92.75</c:v>
                </c:pt>
                <c:pt idx="4">
                  <c:v>83.93</c:v>
                </c:pt>
              </c:numCache>
            </c:numRef>
          </c:val>
        </c:ser>
        <c:dLbls>
          <c:showLegendKey val="0"/>
          <c:showVal val="0"/>
          <c:showCatName val="0"/>
          <c:showSerName val="0"/>
          <c:showPercent val="0"/>
          <c:showBubbleSize val="0"/>
        </c:dLbls>
        <c:gapWidth val="150"/>
        <c:axId val="52852224"/>
        <c:axId val="528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52852224"/>
        <c:axId val="52854144"/>
      </c:lineChart>
      <c:dateAx>
        <c:axId val="52852224"/>
        <c:scaling>
          <c:orientation val="minMax"/>
        </c:scaling>
        <c:delete val="1"/>
        <c:axPos val="b"/>
        <c:numFmt formatCode="ge" sourceLinked="1"/>
        <c:majorTickMark val="none"/>
        <c:minorTickMark val="none"/>
        <c:tickLblPos val="none"/>
        <c:crossAx val="52854144"/>
        <c:crosses val="autoZero"/>
        <c:auto val="1"/>
        <c:lblOffset val="100"/>
        <c:baseTimeUnit val="years"/>
      </c:dateAx>
      <c:valAx>
        <c:axId val="52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115.5</c:v>
                </c:pt>
                <c:pt idx="1">
                  <c:v>111.05</c:v>
                </c:pt>
                <c:pt idx="2">
                  <c:v>127.59</c:v>
                </c:pt>
                <c:pt idx="3">
                  <c:v>253.4</c:v>
                </c:pt>
                <c:pt idx="4">
                  <c:v>381.8</c:v>
                </c:pt>
              </c:numCache>
            </c:numRef>
          </c:val>
        </c:ser>
        <c:dLbls>
          <c:showLegendKey val="0"/>
          <c:showVal val="0"/>
          <c:showCatName val="0"/>
          <c:showSerName val="0"/>
          <c:showPercent val="0"/>
          <c:showBubbleSize val="0"/>
        </c:dLbls>
        <c:gapWidth val="150"/>
        <c:axId val="33346688"/>
        <c:axId val="333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3346688"/>
        <c:axId val="33348608"/>
      </c:lineChart>
      <c:dateAx>
        <c:axId val="33346688"/>
        <c:scaling>
          <c:orientation val="minMax"/>
        </c:scaling>
        <c:delete val="1"/>
        <c:axPos val="b"/>
        <c:numFmt formatCode="ge" sourceLinked="1"/>
        <c:majorTickMark val="none"/>
        <c:minorTickMark val="none"/>
        <c:tickLblPos val="none"/>
        <c:crossAx val="33348608"/>
        <c:crosses val="autoZero"/>
        <c:auto val="1"/>
        <c:lblOffset val="100"/>
        <c:baseTimeUnit val="years"/>
      </c:dateAx>
      <c:valAx>
        <c:axId val="333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312384"/>
        <c:axId val="35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312384"/>
        <c:axId val="35314304"/>
      </c:lineChart>
      <c:dateAx>
        <c:axId val="35312384"/>
        <c:scaling>
          <c:orientation val="minMax"/>
        </c:scaling>
        <c:delete val="1"/>
        <c:axPos val="b"/>
        <c:numFmt formatCode="ge" sourceLinked="1"/>
        <c:majorTickMark val="none"/>
        <c:minorTickMark val="none"/>
        <c:tickLblPos val="none"/>
        <c:crossAx val="35314304"/>
        <c:crosses val="autoZero"/>
        <c:auto val="1"/>
        <c:lblOffset val="100"/>
        <c:baseTimeUnit val="years"/>
      </c:dateAx>
      <c:valAx>
        <c:axId val="35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187968"/>
        <c:axId val="371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87968"/>
        <c:axId val="37189888"/>
      </c:lineChart>
      <c:dateAx>
        <c:axId val="37187968"/>
        <c:scaling>
          <c:orientation val="minMax"/>
        </c:scaling>
        <c:delete val="1"/>
        <c:axPos val="b"/>
        <c:numFmt formatCode="ge" sourceLinked="1"/>
        <c:majorTickMark val="none"/>
        <c:minorTickMark val="none"/>
        <c:tickLblPos val="none"/>
        <c:crossAx val="37189888"/>
        <c:crosses val="autoZero"/>
        <c:auto val="1"/>
        <c:lblOffset val="100"/>
        <c:baseTimeUnit val="years"/>
      </c:dateAx>
      <c:valAx>
        <c:axId val="371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204352"/>
        <c:axId val="372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04352"/>
        <c:axId val="37206272"/>
      </c:lineChart>
      <c:dateAx>
        <c:axId val="37204352"/>
        <c:scaling>
          <c:orientation val="minMax"/>
        </c:scaling>
        <c:delete val="1"/>
        <c:axPos val="b"/>
        <c:numFmt formatCode="ge" sourceLinked="1"/>
        <c:majorTickMark val="none"/>
        <c:minorTickMark val="none"/>
        <c:tickLblPos val="none"/>
        <c:crossAx val="37206272"/>
        <c:crosses val="autoZero"/>
        <c:auto val="1"/>
        <c:lblOffset val="100"/>
        <c:baseTimeUnit val="years"/>
      </c:dateAx>
      <c:valAx>
        <c:axId val="372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34752"/>
        <c:axId val="378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34752"/>
        <c:axId val="37836672"/>
      </c:lineChart>
      <c:dateAx>
        <c:axId val="37834752"/>
        <c:scaling>
          <c:orientation val="minMax"/>
        </c:scaling>
        <c:delete val="1"/>
        <c:axPos val="b"/>
        <c:numFmt formatCode="ge" sourceLinked="1"/>
        <c:majorTickMark val="none"/>
        <c:minorTickMark val="none"/>
        <c:tickLblPos val="none"/>
        <c:crossAx val="37836672"/>
        <c:crosses val="autoZero"/>
        <c:auto val="1"/>
        <c:lblOffset val="100"/>
        <c:baseTimeUnit val="years"/>
      </c:dateAx>
      <c:valAx>
        <c:axId val="378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77.23</c:v>
                </c:pt>
                <c:pt idx="1">
                  <c:v>72.45</c:v>
                </c:pt>
                <c:pt idx="2">
                  <c:v>100.4</c:v>
                </c:pt>
                <c:pt idx="3">
                  <c:v>138.94999999999999</c:v>
                </c:pt>
                <c:pt idx="4">
                  <c:v>275.01</c:v>
                </c:pt>
              </c:numCache>
            </c:numRef>
          </c:val>
        </c:ser>
        <c:dLbls>
          <c:showLegendKey val="0"/>
          <c:showVal val="0"/>
          <c:showCatName val="0"/>
          <c:showSerName val="0"/>
          <c:showPercent val="0"/>
          <c:showBubbleSize val="0"/>
        </c:dLbls>
        <c:gapWidth val="150"/>
        <c:axId val="37858688"/>
        <c:axId val="37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7858688"/>
        <c:axId val="37860864"/>
      </c:lineChart>
      <c:dateAx>
        <c:axId val="37858688"/>
        <c:scaling>
          <c:orientation val="minMax"/>
        </c:scaling>
        <c:delete val="1"/>
        <c:axPos val="b"/>
        <c:numFmt formatCode="ge" sourceLinked="1"/>
        <c:majorTickMark val="none"/>
        <c:minorTickMark val="none"/>
        <c:tickLblPos val="none"/>
        <c:crossAx val="37860864"/>
        <c:crosses val="autoZero"/>
        <c:auto val="1"/>
        <c:lblOffset val="100"/>
        <c:baseTimeUnit val="years"/>
      </c:dateAx>
      <c:valAx>
        <c:axId val="37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108.33</c:v>
                </c:pt>
                <c:pt idx="1">
                  <c:v>106.73</c:v>
                </c:pt>
                <c:pt idx="2">
                  <c:v>108.92</c:v>
                </c:pt>
                <c:pt idx="3">
                  <c:v>117.66</c:v>
                </c:pt>
                <c:pt idx="4">
                  <c:v>116.33</c:v>
                </c:pt>
              </c:numCache>
            </c:numRef>
          </c:val>
        </c:ser>
        <c:dLbls>
          <c:showLegendKey val="0"/>
          <c:showVal val="0"/>
          <c:showCatName val="0"/>
          <c:showSerName val="0"/>
          <c:showPercent val="0"/>
          <c:showBubbleSize val="0"/>
        </c:dLbls>
        <c:gapWidth val="150"/>
        <c:axId val="39955072"/>
        <c:axId val="399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9955072"/>
        <c:axId val="39957248"/>
      </c:lineChart>
      <c:dateAx>
        <c:axId val="39955072"/>
        <c:scaling>
          <c:orientation val="minMax"/>
        </c:scaling>
        <c:delete val="1"/>
        <c:axPos val="b"/>
        <c:numFmt formatCode="ge" sourceLinked="1"/>
        <c:majorTickMark val="none"/>
        <c:minorTickMark val="none"/>
        <c:tickLblPos val="none"/>
        <c:crossAx val="39957248"/>
        <c:crosses val="autoZero"/>
        <c:auto val="1"/>
        <c:lblOffset val="100"/>
        <c:baseTimeUnit val="years"/>
      </c:dateAx>
      <c:valAx>
        <c:axId val="399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155.36000000000001</c:v>
                </c:pt>
                <c:pt idx="1">
                  <c:v>156.31</c:v>
                </c:pt>
                <c:pt idx="2">
                  <c:v>159.41999999999999</c:v>
                </c:pt>
                <c:pt idx="3">
                  <c:v>147.85</c:v>
                </c:pt>
                <c:pt idx="4">
                  <c:v>160.03</c:v>
                </c:pt>
              </c:numCache>
            </c:numRef>
          </c:val>
        </c:ser>
        <c:dLbls>
          <c:showLegendKey val="0"/>
          <c:showVal val="0"/>
          <c:showCatName val="0"/>
          <c:showSerName val="0"/>
          <c:showPercent val="0"/>
          <c:showBubbleSize val="0"/>
        </c:dLbls>
        <c:gapWidth val="150"/>
        <c:axId val="39966976"/>
        <c:axId val="507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9966976"/>
        <c:axId val="50794880"/>
      </c:lineChart>
      <c:dateAx>
        <c:axId val="39966976"/>
        <c:scaling>
          <c:orientation val="minMax"/>
        </c:scaling>
        <c:delete val="1"/>
        <c:axPos val="b"/>
        <c:numFmt formatCode="ge" sourceLinked="1"/>
        <c:majorTickMark val="none"/>
        <c:minorTickMark val="none"/>
        <c:tickLblPos val="none"/>
        <c:crossAx val="50794880"/>
        <c:crosses val="autoZero"/>
        <c:auto val="1"/>
        <c:lblOffset val="100"/>
        <c:baseTimeUnit val="years"/>
      </c:dateAx>
      <c:valAx>
        <c:axId val="507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90" zoomScaleNormal="9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和歌山県　広川町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80" t="s">
        <v>123</v>
      </c>
      <c r="AE8" s="80"/>
      <c r="AF8" s="80"/>
      <c r="AG8" s="80"/>
      <c r="AH8" s="80"/>
      <c r="AI8" s="80"/>
      <c r="AJ8" s="80"/>
      <c r="AK8" s="2"/>
      <c r="AL8" s="73">
        <f>データ!$R$6</f>
        <v>7310</v>
      </c>
      <c r="AM8" s="73"/>
      <c r="AN8" s="73"/>
      <c r="AO8" s="73"/>
      <c r="AP8" s="73"/>
      <c r="AQ8" s="73"/>
      <c r="AR8" s="73"/>
      <c r="AS8" s="73"/>
      <c r="AT8" s="72">
        <f>データ!$S$6</f>
        <v>65.33</v>
      </c>
      <c r="AU8" s="72"/>
      <c r="AV8" s="72"/>
      <c r="AW8" s="72"/>
      <c r="AX8" s="72"/>
      <c r="AY8" s="72"/>
      <c r="AZ8" s="72"/>
      <c r="BA8" s="72"/>
      <c r="BB8" s="72">
        <f>データ!$T$6</f>
        <v>111.89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63.38</v>
      </c>
      <c r="Q10" s="72"/>
      <c r="R10" s="72"/>
      <c r="S10" s="72"/>
      <c r="T10" s="72"/>
      <c r="U10" s="72"/>
      <c r="V10" s="72"/>
      <c r="W10" s="73">
        <f>データ!$Q$6</f>
        <v>2962</v>
      </c>
      <c r="X10" s="73"/>
      <c r="Y10" s="73"/>
      <c r="Z10" s="73"/>
      <c r="AA10" s="73"/>
      <c r="AB10" s="73"/>
      <c r="AC10" s="73"/>
      <c r="AD10" s="2"/>
      <c r="AE10" s="2"/>
      <c r="AF10" s="2"/>
      <c r="AG10" s="2"/>
      <c r="AH10" s="2"/>
      <c r="AI10" s="2"/>
      <c r="AJ10" s="2"/>
      <c r="AK10" s="2"/>
      <c r="AL10" s="73">
        <f>データ!$U$6</f>
        <v>4608</v>
      </c>
      <c r="AM10" s="73"/>
      <c r="AN10" s="73"/>
      <c r="AO10" s="73"/>
      <c r="AP10" s="73"/>
      <c r="AQ10" s="73"/>
      <c r="AR10" s="73"/>
      <c r="AS10" s="73"/>
      <c r="AT10" s="72">
        <f>データ!$V$6</f>
        <v>4.3600000000000003</v>
      </c>
      <c r="AU10" s="72"/>
      <c r="AV10" s="72"/>
      <c r="AW10" s="72"/>
      <c r="AX10" s="72"/>
      <c r="AY10" s="72"/>
      <c r="AZ10" s="72"/>
      <c r="BA10" s="72"/>
      <c r="BB10" s="72">
        <f>データ!$W$6</f>
        <v>1056.8800000000001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2" t="s">
        <v>25</v>
      </c>
      <c r="BM14" s="53"/>
      <c r="BN14" s="53"/>
      <c r="BO14" s="53"/>
      <c r="BP14" s="53"/>
      <c r="BQ14" s="53"/>
      <c r="BR14" s="53"/>
      <c r="BS14" s="53"/>
      <c r="BT14" s="53"/>
      <c r="BU14" s="53"/>
      <c r="BV14" s="53"/>
      <c r="BW14" s="53"/>
      <c r="BX14" s="53"/>
      <c r="BY14" s="53"/>
      <c r="BZ14" s="54"/>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5"/>
      <c r="BM15" s="56"/>
      <c r="BN15" s="56"/>
      <c r="BO15" s="56"/>
      <c r="BP15" s="56"/>
      <c r="BQ15" s="56"/>
      <c r="BR15" s="56"/>
      <c r="BS15" s="56"/>
      <c r="BT15" s="56"/>
      <c r="BU15" s="56"/>
      <c r="BV15" s="56"/>
      <c r="BW15" s="56"/>
      <c r="BX15" s="56"/>
      <c r="BY15" s="56"/>
      <c r="BZ15" s="5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121</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8" t="s">
        <v>26</v>
      </c>
      <c r="D34" s="58"/>
      <c r="E34" s="58"/>
      <c r="F34" s="58"/>
      <c r="G34" s="58"/>
      <c r="H34" s="58"/>
      <c r="I34" s="58"/>
      <c r="J34" s="58"/>
      <c r="K34" s="58"/>
      <c r="L34" s="58"/>
      <c r="M34" s="58"/>
      <c r="N34" s="58"/>
      <c r="O34" s="58"/>
      <c r="P34" s="58"/>
      <c r="Q34" s="20"/>
      <c r="R34" s="58" t="s">
        <v>27</v>
      </c>
      <c r="S34" s="58"/>
      <c r="T34" s="58"/>
      <c r="U34" s="58"/>
      <c r="V34" s="58"/>
      <c r="W34" s="58"/>
      <c r="X34" s="58"/>
      <c r="Y34" s="58"/>
      <c r="Z34" s="58"/>
      <c r="AA34" s="58"/>
      <c r="AB34" s="58"/>
      <c r="AC34" s="58"/>
      <c r="AD34" s="58"/>
      <c r="AE34" s="58"/>
      <c r="AF34" s="20"/>
      <c r="AG34" s="58" t="s">
        <v>28</v>
      </c>
      <c r="AH34" s="58"/>
      <c r="AI34" s="58"/>
      <c r="AJ34" s="58"/>
      <c r="AK34" s="58"/>
      <c r="AL34" s="58"/>
      <c r="AM34" s="58"/>
      <c r="AN34" s="58"/>
      <c r="AO34" s="58"/>
      <c r="AP34" s="58"/>
      <c r="AQ34" s="58"/>
      <c r="AR34" s="58"/>
      <c r="AS34" s="58"/>
      <c r="AT34" s="58"/>
      <c r="AU34" s="20"/>
      <c r="AV34" s="58" t="s">
        <v>29</v>
      </c>
      <c r="AW34" s="58"/>
      <c r="AX34" s="58"/>
      <c r="AY34" s="58"/>
      <c r="AZ34" s="58"/>
      <c r="BA34" s="58"/>
      <c r="BB34" s="58"/>
      <c r="BC34" s="58"/>
      <c r="BD34" s="58"/>
      <c r="BE34" s="58"/>
      <c r="BF34" s="58"/>
      <c r="BG34" s="58"/>
      <c r="BH34" s="58"/>
      <c r="BI34" s="58"/>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8"/>
      <c r="D35" s="58"/>
      <c r="E35" s="58"/>
      <c r="F35" s="58"/>
      <c r="G35" s="58"/>
      <c r="H35" s="58"/>
      <c r="I35" s="58"/>
      <c r="J35" s="58"/>
      <c r="K35" s="58"/>
      <c r="L35" s="58"/>
      <c r="M35" s="58"/>
      <c r="N35" s="58"/>
      <c r="O35" s="58"/>
      <c r="P35" s="58"/>
      <c r="Q35" s="20"/>
      <c r="R35" s="58"/>
      <c r="S35" s="58"/>
      <c r="T35" s="58"/>
      <c r="U35" s="58"/>
      <c r="V35" s="58"/>
      <c r="W35" s="58"/>
      <c r="X35" s="58"/>
      <c r="Y35" s="58"/>
      <c r="Z35" s="58"/>
      <c r="AA35" s="58"/>
      <c r="AB35" s="58"/>
      <c r="AC35" s="58"/>
      <c r="AD35" s="58"/>
      <c r="AE35" s="58"/>
      <c r="AF35" s="20"/>
      <c r="AG35" s="58"/>
      <c r="AH35" s="58"/>
      <c r="AI35" s="58"/>
      <c r="AJ35" s="58"/>
      <c r="AK35" s="58"/>
      <c r="AL35" s="58"/>
      <c r="AM35" s="58"/>
      <c r="AN35" s="58"/>
      <c r="AO35" s="58"/>
      <c r="AP35" s="58"/>
      <c r="AQ35" s="58"/>
      <c r="AR35" s="58"/>
      <c r="AS35" s="58"/>
      <c r="AT35" s="58"/>
      <c r="AU35" s="20"/>
      <c r="AV35" s="58"/>
      <c r="AW35" s="58"/>
      <c r="AX35" s="58"/>
      <c r="AY35" s="58"/>
      <c r="AZ35" s="58"/>
      <c r="BA35" s="58"/>
      <c r="BB35" s="58"/>
      <c r="BC35" s="58"/>
      <c r="BD35" s="58"/>
      <c r="BE35" s="58"/>
      <c r="BF35" s="58"/>
      <c r="BG35" s="58"/>
      <c r="BH35" s="58"/>
      <c r="BI35" s="58"/>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2" t="s">
        <v>30</v>
      </c>
      <c r="BM45" s="53"/>
      <c r="BN45" s="53"/>
      <c r="BO45" s="53"/>
      <c r="BP45" s="53"/>
      <c r="BQ45" s="53"/>
      <c r="BR45" s="53"/>
      <c r="BS45" s="53"/>
      <c r="BT45" s="53"/>
      <c r="BU45" s="53"/>
      <c r="BV45" s="53"/>
      <c r="BW45" s="53"/>
      <c r="BX45" s="53"/>
      <c r="BY45" s="53"/>
      <c r="BZ45" s="5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5"/>
      <c r="BM46" s="56"/>
      <c r="BN46" s="56"/>
      <c r="BO46" s="56"/>
      <c r="BP46" s="56"/>
      <c r="BQ46" s="56"/>
      <c r="BR46" s="56"/>
      <c r="BS46" s="56"/>
      <c r="BT46" s="56"/>
      <c r="BU46" s="56"/>
      <c r="BV46" s="56"/>
      <c r="BW46" s="56"/>
      <c r="BX46" s="56"/>
      <c r="BY46" s="56"/>
      <c r="BZ46" s="5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6" t="s">
        <v>120</v>
      </c>
      <c r="BM47" s="47"/>
      <c r="BN47" s="47"/>
      <c r="BO47" s="47"/>
      <c r="BP47" s="47"/>
      <c r="BQ47" s="47"/>
      <c r="BR47" s="47"/>
      <c r="BS47" s="47"/>
      <c r="BT47" s="47"/>
      <c r="BU47" s="47"/>
      <c r="BV47" s="47"/>
      <c r="BW47" s="47"/>
      <c r="BX47" s="47"/>
      <c r="BY47" s="47"/>
      <c r="BZ47" s="4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6"/>
      <c r="BM48" s="47"/>
      <c r="BN48" s="47"/>
      <c r="BO48" s="47"/>
      <c r="BP48" s="47"/>
      <c r="BQ48" s="47"/>
      <c r="BR48" s="47"/>
      <c r="BS48" s="47"/>
      <c r="BT48" s="47"/>
      <c r="BU48" s="47"/>
      <c r="BV48" s="47"/>
      <c r="BW48" s="47"/>
      <c r="BX48" s="47"/>
      <c r="BY48" s="47"/>
      <c r="BZ48" s="4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6"/>
      <c r="BM49" s="47"/>
      <c r="BN49" s="47"/>
      <c r="BO49" s="47"/>
      <c r="BP49" s="47"/>
      <c r="BQ49" s="47"/>
      <c r="BR49" s="47"/>
      <c r="BS49" s="47"/>
      <c r="BT49" s="47"/>
      <c r="BU49" s="47"/>
      <c r="BV49" s="47"/>
      <c r="BW49" s="47"/>
      <c r="BX49" s="47"/>
      <c r="BY49" s="47"/>
      <c r="BZ49" s="4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6"/>
      <c r="BM50" s="47"/>
      <c r="BN50" s="47"/>
      <c r="BO50" s="47"/>
      <c r="BP50" s="47"/>
      <c r="BQ50" s="47"/>
      <c r="BR50" s="47"/>
      <c r="BS50" s="47"/>
      <c r="BT50" s="47"/>
      <c r="BU50" s="47"/>
      <c r="BV50" s="47"/>
      <c r="BW50" s="47"/>
      <c r="BX50" s="47"/>
      <c r="BY50" s="47"/>
      <c r="BZ50" s="4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6"/>
      <c r="BM51" s="47"/>
      <c r="BN51" s="47"/>
      <c r="BO51" s="47"/>
      <c r="BP51" s="47"/>
      <c r="BQ51" s="47"/>
      <c r="BR51" s="47"/>
      <c r="BS51" s="47"/>
      <c r="BT51" s="47"/>
      <c r="BU51" s="47"/>
      <c r="BV51" s="47"/>
      <c r="BW51" s="47"/>
      <c r="BX51" s="47"/>
      <c r="BY51" s="47"/>
      <c r="BZ51" s="4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6"/>
      <c r="BM52" s="47"/>
      <c r="BN52" s="47"/>
      <c r="BO52" s="47"/>
      <c r="BP52" s="47"/>
      <c r="BQ52" s="47"/>
      <c r="BR52" s="47"/>
      <c r="BS52" s="47"/>
      <c r="BT52" s="47"/>
      <c r="BU52" s="47"/>
      <c r="BV52" s="47"/>
      <c r="BW52" s="47"/>
      <c r="BX52" s="47"/>
      <c r="BY52" s="47"/>
      <c r="BZ52" s="4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6"/>
      <c r="BM53" s="47"/>
      <c r="BN53" s="47"/>
      <c r="BO53" s="47"/>
      <c r="BP53" s="47"/>
      <c r="BQ53" s="47"/>
      <c r="BR53" s="47"/>
      <c r="BS53" s="47"/>
      <c r="BT53" s="47"/>
      <c r="BU53" s="47"/>
      <c r="BV53" s="47"/>
      <c r="BW53" s="47"/>
      <c r="BX53" s="47"/>
      <c r="BY53" s="47"/>
      <c r="BZ53" s="4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6"/>
      <c r="BM54" s="47"/>
      <c r="BN54" s="47"/>
      <c r="BO54" s="47"/>
      <c r="BP54" s="47"/>
      <c r="BQ54" s="47"/>
      <c r="BR54" s="47"/>
      <c r="BS54" s="47"/>
      <c r="BT54" s="47"/>
      <c r="BU54" s="47"/>
      <c r="BV54" s="47"/>
      <c r="BW54" s="47"/>
      <c r="BX54" s="47"/>
      <c r="BY54" s="47"/>
      <c r="BZ54" s="4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6"/>
      <c r="BM55" s="47"/>
      <c r="BN55" s="47"/>
      <c r="BO55" s="47"/>
      <c r="BP55" s="47"/>
      <c r="BQ55" s="47"/>
      <c r="BR55" s="47"/>
      <c r="BS55" s="47"/>
      <c r="BT55" s="47"/>
      <c r="BU55" s="47"/>
      <c r="BV55" s="47"/>
      <c r="BW55" s="47"/>
      <c r="BX55" s="47"/>
      <c r="BY55" s="47"/>
      <c r="BZ55" s="48"/>
    </row>
    <row r="56" spans="1:78" ht="13.5" customHeight="1" x14ac:dyDescent="0.15">
      <c r="A56" s="2"/>
      <c r="B56" s="17"/>
      <c r="C56" s="58" t="s">
        <v>31</v>
      </c>
      <c r="D56" s="58"/>
      <c r="E56" s="58"/>
      <c r="F56" s="58"/>
      <c r="G56" s="58"/>
      <c r="H56" s="58"/>
      <c r="I56" s="58"/>
      <c r="J56" s="58"/>
      <c r="K56" s="58"/>
      <c r="L56" s="58"/>
      <c r="M56" s="58"/>
      <c r="N56" s="58"/>
      <c r="O56" s="58"/>
      <c r="P56" s="58"/>
      <c r="Q56" s="20"/>
      <c r="R56" s="58" t="s">
        <v>32</v>
      </c>
      <c r="S56" s="58"/>
      <c r="T56" s="58"/>
      <c r="U56" s="58"/>
      <c r="V56" s="58"/>
      <c r="W56" s="58"/>
      <c r="X56" s="58"/>
      <c r="Y56" s="58"/>
      <c r="Z56" s="58"/>
      <c r="AA56" s="58"/>
      <c r="AB56" s="58"/>
      <c r="AC56" s="58"/>
      <c r="AD56" s="58"/>
      <c r="AE56" s="58"/>
      <c r="AF56" s="20"/>
      <c r="AG56" s="58" t="s">
        <v>33</v>
      </c>
      <c r="AH56" s="58"/>
      <c r="AI56" s="58"/>
      <c r="AJ56" s="58"/>
      <c r="AK56" s="58"/>
      <c r="AL56" s="58"/>
      <c r="AM56" s="58"/>
      <c r="AN56" s="58"/>
      <c r="AO56" s="58"/>
      <c r="AP56" s="58"/>
      <c r="AQ56" s="58"/>
      <c r="AR56" s="58"/>
      <c r="AS56" s="58"/>
      <c r="AT56" s="58"/>
      <c r="AU56" s="20"/>
      <c r="AV56" s="58" t="s">
        <v>34</v>
      </c>
      <c r="AW56" s="58"/>
      <c r="AX56" s="58"/>
      <c r="AY56" s="58"/>
      <c r="AZ56" s="58"/>
      <c r="BA56" s="58"/>
      <c r="BB56" s="58"/>
      <c r="BC56" s="58"/>
      <c r="BD56" s="58"/>
      <c r="BE56" s="58"/>
      <c r="BF56" s="58"/>
      <c r="BG56" s="58"/>
      <c r="BH56" s="58"/>
      <c r="BI56" s="58"/>
      <c r="BJ56" s="19"/>
      <c r="BK56" s="2"/>
      <c r="BL56" s="46"/>
      <c r="BM56" s="47"/>
      <c r="BN56" s="47"/>
      <c r="BO56" s="47"/>
      <c r="BP56" s="47"/>
      <c r="BQ56" s="47"/>
      <c r="BR56" s="47"/>
      <c r="BS56" s="47"/>
      <c r="BT56" s="47"/>
      <c r="BU56" s="47"/>
      <c r="BV56" s="47"/>
      <c r="BW56" s="47"/>
      <c r="BX56" s="47"/>
      <c r="BY56" s="47"/>
      <c r="BZ56" s="48"/>
    </row>
    <row r="57" spans="1:78" ht="13.5" customHeight="1" x14ac:dyDescent="0.15">
      <c r="A57" s="2"/>
      <c r="B57" s="17"/>
      <c r="C57" s="58"/>
      <c r="D57" s="58"/>
      <c r="E57" s="58"/>
      <c r="F57" s="58"/>
      <c r="G57" s="58"/>
      <c r="H57" s="58"/>
      <c r="I57" s="58"/>
      <c r="J57" s="58"/>
      <c r="K57" s="58"/>
      <c r="L57" s="58"/>
      <c r="M57" s="58"/>
      <c r="N57" s="58"/>
      <c r="O57" s="58"/>
      <c r="P57" s="58"/>
      <c r="Q57" s="20"/>
      <c r="R57" s="58"/>
      <c r="S57" s="58"/>
      <c r="T57" s="58"/>
      <c r="U57" s="58"/>
      <c r="V57" s="58"/>
      <c r="W57" s="58"/>
      <c r="X57" s="58"/>
      <c r="Y57" s="58"/>
      <c r="Z57" s="58"/>
      <c r="AA57" s="58"/>
      <c r="AB57" s="58"/>
      <c r="AC57" s="58"/>
      <c r="AD57" s="58"/>
      <c r="AE57" s="58"/>
      <c r="AF57" s="20"/>
      <c r="AG57" s="58"/>
      <c r="AH57" s="58"/>
      <c r="AI57" s="58"/>
      <c r="AJ57" s="58"/>
      <c r="AK57" s="58"/>
      <c r="AL57" s="58"/>
      <c r="AM57" s="58"/>
      <c r="AN57" s="58"/>
      <c r="AO57" s="58"/>
      <c r="AP57" s="58"/>
      <c r="AQ57" s="58"/>
      <c r="AR57" s="58"/>
      <c r="AS57" s="58"/>
      <c r="AT57" s="58"/>
      <c r="AU57" s="20"/>
      <c r="AV57" s="58"/>
      <c r="AW57" s="58"/>
      <c r="AX57" s="58"/>
      <c r="AY57" s="58"/>
      <c r="AZ57" s="58"/>
      <c r="BA57" s="58"/>
      <c r="BB57" s="58"/>
      <c r="BC57" s="58"/>
      <c r="BD57" s="58"/>
      <c r="BE57" s="58"/>
      <c r="BF57" s="58"/>
      <c r="BG57" s="58"/>
      <c r="BH57" s="58"/>
      <c r="BI57" s="58"/>
      <c r="BJ57" s="19"/>
      <c r="BK57" s="2"/>
      <c r="BL57" s="46"/>
      <c r="BM57" s="47"/>
      <c r="BN57" s="47"/>
      <c r="BO57" s="47"/>
      <c r="BP57" s="47"/>
      <c r="BQ57" s="47"/>
      <c r="BR57" s="47"/>
      <c r="BS57" s="47"/>
      <c r="BT57" s="47"/>
      <c r="BU57" s="47"/>
      <c r="BV57" s="47"/>
      <c r="BW57" s="47"/>
      <c r="BX57" s="47"/>
      <c r="BY57" s="47"/>
      <c r="BZ57" s="4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6"/>
      <c r="BM58" s="47"/>
      <c r="BN58" s="47"/>
      <c r="BO58" s="47"/>
      <c r="BP58" s="47"/>
      <c r="BQ58" s="47"/>
      <c r="BR58" s="47"/>
      <c r="BS58" s="47"/>
      <c r="BT58" s="47"/>
      <c r="BU58" s="47"/>
      <c r="BV58" s="47"/>
      <c r="BW58" s="47"/>
      <c r="BX58" s="47"/>
      <c r="BY58" s="47"/>
      <c r="BZ58" s="4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7"/>
      <c r="BN59" s="47"/>
      <c r="BO59" s="47"/>
      <c r="BP59" s="47"/>
      <c r="BQ59" s="47"/>
      <c r="BR59" s="47"/>
      <c r="BS59" s="47"/>
      <c r="BT59" s="47"/>
      <c r="BU59" s="47"/>
      <c r="BV59" s="47"/>
      <c r="BW59" s="47"/>
      <c r="BX59" s="47"/>
      <c r="BY59" s="47"/>
      <c r="BZ59" s="48"/>
    </row>
    <row r="60" spans="1:78" ht="13.5" customHeight="1" x14ac:dyDescent="0.15">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6"/>
      <c r="BM62" s="47"/>
      <c r="BN62" s="47"/>
      <c r="BO62" s="47"/>
      <c r="BP62" s="47"/>
      <c r="BQ62" s="47"/>
      <c r="BR62" s="47"/>
      <c r="BS62" s="47"/>
      <c r="BT62" s="47"/>
      <c r="BU62" s="47"/>
      <c r="BV62" s="47"/>
      <c r="BW62" s="47"/>
      <c r="BX62" s="47"/>
      <c r="BY62" s="47"/>
      <c r="BZ62" s="4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2" t="s">
        <v>36</v>
      </c>
      <c r="BM64" s="53"/>
      <c r="BN64" s="53"/>
      <c r="BO64" s="53"/>
      <c r="BP64" s="53"/>
      <c r="BQ64" s="53"/>
      <c r="BR64" s="53"/>
      <c r="BS64" s="53"/>
      <c r="BT64" s="53"/>
      <c r="BU64" s="53"/>
      <c r="BV64" s="53"/>
      <c r="BW64" s="53"/>
      <c r="BX64" s="53"/>
      <c r="BY64" s="53"/>
      <c r="BZ64" s="5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5"/>
      <c r="BM65" s="56"/>
      <c r="BN65" s="56"/>
      <c r="BO65" s="56"/>
      <c r="BP65" s="56"/>
      <c r="BQ65" s="56"/>
      <c r="BR65" s="56"/>
      <c r="BS65" s="56"/>
      <c r="BT65" s="56"/>
      <c r="BU65" s="56"/>
      <c r="BV65" s="56"/>
      <c r="BW65" s="56"/>
      <c r="BX65" s="56"/>
      <c r="BY65" s="56"/>
      <c r="BZ65" s="5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6" t="s">
        <v>122</v>
      </c>
      <c r="BM66" s="47"/>
      <c r="BN66" s="47"/>
      <c r="BO66" s="47"/>
      <c r="BP66" s="47"/>
      <c r="BQ66" s="47"/>
      <c r="BR66" s="47"/>
      <c r="BS66" s="47"/>
      <c r="BT66" s="47"/>
      <c r="BU66" s="47"/>
      <c r="BV66" s="47"/>
      <c r="BW66" s="47"/>
      <c r="BX66" s="47"/>
      <c r="BY66" s="47"/>
      <c r="BZ66" s="4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6"/>
      <c r="BM67" s="47"/>
      <c r="BN67" s="47"/>
      <c r="BO67" s="47"/>
      <c r="BP67" s="47"/>
      <c r="BQ67" s="47"/>
      <c r="BR67" s="47"/>
      <c r="BS67" s="47"/>
      <c r="BT67" s="47"/>
      <c r="BU67" s="47"/>
      <c r="BV67" s="47"/>
      <c r="BW67" s="47"/>
      <c r="BX67" s="47"/>
      <c r="BY67" s="47"/>
      <c r="BZ67" s="4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6"/>
      <c r="BM68" s="47"/>
      <c r="BN68" s="47"/>
      <c r="BO68" s="47"/>
      <c r="BP68" s="47"/>
      <c r="BQ68" s="47"/>
      <c r="BR68" s="47"/>
      <c r="BS68" s="47"/>
      <c r="BT68" s="47"/>
      <c r="BU68" s="47"/>
      <c r="BV68" s="47"/>
      <c r="BW68" s="47"/>
      <c r="BX68" s="47"/>
      <c r="BY68" s="47"/>
      <c r="BZ68" s="4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6"/>
      <c r="BM69" s="47"/>
      <c r="BN69" s="47"/>
      <c r="BO69" s="47"/>
      <c r="BP69" s="47"/>
      <c r="BQ69" s="47"/>
      <c r="BR69" s="47"/>
      <c r="BS69" s="47"/>
      <c r="BT69" s="47"/>
      <c r="BU69" s="47"/>
      <c r="BV69" s="47"/>
      <c r="BW69" s="47"/>
      <c r="BX69" s="47"/>
      <c r="BY69" s="47"/>
      <c r="BZ69" s="4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6"/>
      <c r="BM70" s="47"/>
      <c r="BN70" s="47"/>
      <c r="BO70" s="47"/>
      <c r="BP70" s="47"/>
      <c r="BQ70" s="47"/>
      <c r="BR70" s="47"/>
      <c r="BS70" s="47"/>
      <c r="BT70" s="47"/>
      <c r="BU70" s="47"/>
      <c r="BV70" s="47"/>
      <c r="BW70" s="47"/>
      <c r="BX70" s="47"/>
      <c r="BY70" s="47"/>
      <c r="BZ70" s="4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6"/>
      <c r="BM71" s="47"/>
      <c r="BN71" s="47"/>
      <c r="BO71" s="47"/>
      <c r="BP71" s="47"/>
      <c r="BQ71" s="47"/>
      <c r="BR71" s="47"/>
      <c r="BS71" s="47"/>
      <c r="BT71" s="47"/>
      <c r="BU71" s="47"/>
      <c r="BV71" s="47"/>
      <c r="BW71" s="47"/>
      <c r="BX71" s="47"/>
      <c r="BY71" s="47"/>
      <c r="BZ71" s="4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6"/>
      <c r="BM72" s="47"/>
      <c r="BN72" s="47"/>
      <c r="BO72" s="47"/>
      <c r="BP72" s="47"/>
      <c r="BQ72" s="47"/>
      <c r="BR72" s="47"/>
      <c r="BS72" s="47"/>
      <c r="BT72" s="47"/>
      <c r="BU72" s="47"/>
      <c r="BV72" s="47"/>
      <c r="BW72" s="47"/>
      <c r="BX72" s="47"/>
      <c r="BY72" s="47"/>
      <c r="BZ72" s="4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6"/>
      <c r="BM73" s="47"/>
      <c r="BN73" s="47"/>
      <c r="BO73" s="47"/>
      <c r="BP73" s="47"/>
      <c r="BQ73" s="47"/>
      <c r="BR73" s="47"/>
      <c r="BS73" s="47"/>
      <c r="BT73" s="47"/>
      <c r="BU73" s="47"/>
      <c r="BV73" s="47"/>
      <c r="BW73" s="47"/>
      <c r="BX73" s="47"/>
      <c r="BY73" s="47"/>
      <c r="BZ73" s="4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6"/>
      <c r="BM74" s="47"/>
      <c r="BN74" s="47"/>
      <c r="BO74" s="47"/>
      <c r="BP74" s="47"/>
      <c r="BQ74" s="47"/>
      <c r="BR74" s="47"/>
      <c r="BS74" s="47"/>
      <c r="BT74" s="47"/>
      <c r="BU74" s="47"/>
      <c r="BV74" s="47"/>
      <c r="BW74" s="47"/>
      <c r="BX74" s="47"/>
      <c r="BY74" s="47"/>
      <c r="BZ74" s="4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6"/>
      <c r="BM75" s="47"/>
      <c r="BN75" s="47"/>
      <c r="BO75" s="47"/>
      <c r="BP75" s="47"/>
      <c r="BQ75" s="47"/>
      <c r="BR75" s="47"/>
      <c r="BS75" s="47"/>
      <c r="BT75" s="47"/>
      <c r="BU75" s="47"/>
      <c r="BV75" s="47"/>
      <c r="BW75" s="47"/>
      <c r="BX75" s="47"/>
      <c r="BY75" s="47"/>
      <c r="BZ75" s="4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6"/>
      <c r="BM76" s="47"/>
      <c r="BN76" s="47"/>
      <c r="BO76" s="47"/>
      <c r="BP76" s="47"/>
      <c r="BQ76" s="47"/>
      <c r="BR76" s="47"/>
      <c r="BS76" s="47"/>
      <c r="BT76" s="47"/>
      <c r="BU76" s="47"/>
      <c r="BV76" s="47"/>
      <c r="BW76" s="47"/>
      <c r="BX76" s="47"/>
      <c r="BY76" s="47"/>
      <c r="BZ76" s="4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6"/>
      <c r="BM77" s="47"/>
      <c r="BN77" s="47"/>
      <c r="BO77" s="47"/>
      <c r="BP77" s="47"/>
      <c r="BQ77" s="47"/>
      <c r="BR77" s="47"/>
      <c r="BS77" s="47"/>
      <c r="BT77" s="47"/>
      <c r="BU77" s="47"/>
      <c r="BV77" s="47"/>
      <c r="BW77" s="47"/>
      <c r="BX77" s="47"/>
      <c r="BY77" s="47"/>
      <c r="BZ77" s="4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6"/>
      <c r="BM78" s="47"/>
      <c r="BN78" s="47"/>
      <c r="BO78" s="47"/>
      <c r="BP78" s="47"/>
      <c r="BQ78" s="47"/>
      <c r="BR78" s="47"/>
      <c r="BS78" s="47"/>
      <c r="BT78" s="47"/>
      <c r="BU78" s="47"/>
      <c r="BV78" s="47"/>
      <c r="BW78" s="47"/>
      <c r="BX78" s="47"/>
      <c r="BY78" s="47"/>
      <c r="BZ78" s="48"/>
    </row>
    <row r="79" spans="1:78" ht="13.5" customHeight="1" x14ac:dyDescent="0.15">
      <c r="A79" s="2"/>
      <c r="B79" s="17"/>
      <c r="C79" s="58" t="s">
        <v>37</v>
      </c>
      <c r="D79" s="58"/>
      <c r="E79" s="58"/>
      <c r="F79" s="58"/>
      <c r="G79" s="58"/>
      <c r="H79" s="58"/>
      <c r="I79" s="58"/>
      <c r="J79" s="58"/>
      <c r="K79" s="58"/>
      <c r="L79" s="58"/>
      <c r="M79" s="58"/>
      <c r="N79" s="58"/>
      <c r="O79" s="58"/>
      <c r="P79" s="58"/>
      <c r="Q79" s="58"/>
      <c r="R79" s="58"/>
      <c r="S79" s="58"/>
      <c r="T79" s="58"/>
      <c r="U79" s="20"/>
      <c r="V79" s="20"/>
      <c r="W79" s="58" t="s">
        <v>38</v>
      </c>
      <c r="X79" s="58"/>
      <c r="Y79" s="58"/>
      <c r="Z79" s="58"/>
      <c r="AA79" s="58"/>
      <c r="AB79" s="58"/>
      <c r="AC79" s="58"/>
      <c r="AD79" s="58"/>
      <c r="AE79" s="58"/>
      <c r="AF79" s="58"/>
      <c r="AG79" s="58"/>
      <c r="AH79" s="58"/>
      <c r="AI79" s="58"/>
      <c r="AJ79" s="58"/>
      <c r="AK79" s="58"/>
      <c r="AL79" s="58"/>
      <c r="AM79" s="58"/>
      <c r="AN79" s="58"/>
      <c r="AO79" s="20"/>
      <c r="AP79" s="20"/>
      <c r="AQ79" s="58" t="s">
        <v>39</v>
      </c>
      <c r="AR79" s="58"/>
      <c r="AS79" s="58"/>
      <c r="AT79" s="58"/>
      <c r="AU79" s="58"/>
      <c r="AV79" s="58"/>
      <c r="AW79" s="58"/>
      <c r="AX79" s="58"/>
      <c r="AY79" s="58"/>
      <c r="AZ79" s="58"/>
      <c r="BA79" s="58"/>
      <c r="BB79" s="58"/>
      <c r="BC79" s="58"/>
      <c r="BD79" s="58"/>
      <c r="BE79" s="58"/>
      <c r="BF79" s="58"/>
      <c r="BG79" s="58"/>
      <c r="BH79" s="58"/>
      <c r="BI79" s="18"/>
      <c r="BJ79" s="19"/>
      <c r="BK79" s="2"/>
      <c r="BL79" s="46"/>
      <c r="BM79" s="47"/>
      <c r="BN79" s="47"/>
      <c r="BO79" s="47"/>
      <c r="BP79" s="47"/>
      <c r="BQ79" s="47"/>
      <c r="BR79" s="47"/>
      <c r="BS79" s="47"/>
      <c r="BT79" s="47"/>
      <c r="BU79" s="47"/>
      <c r="BV79" s="47"/>
      <c r="BW79" s="47"/>
      <c r="BX79" s="47"/>
      <c r="BY79" s="47"/>
      <c r="BZ79" s="48"/>
    </row>
    <row r="80" spans="1:78" ht="13.5" customHeight="1" x14ac:dyDescent="0.15">
      <c r="A80" s="2"/>
      <c r="B80" s="17"/>
      <c r="C80" s="58"/>
      <c r="D80" s="58"/>
      <c r="E80" s="58"/>
      <c r="F80" s="58"/>
      <c r="G80" s="58"/>
      <c r="H80" s="58"/>
      <c r="I80" s="58"/>
      <c r="J80" s="58"/>
      <c r="K80" s="58"/>
      <c r="L80" s="58"/>
      <c r="M80" s="58"/>
      <c r="N80" s="58"/>
      <c r="O80" s="58"/>
      <c r="P80" s="58"/>
      <c r="Q80" s="58"/>
      <c r="R80" s="58"/>
      <c r="S80" s="58"/>
      <c r="T80" s="58"/>
      <c r="U80" s="20"/>
      <c r="V80" s="20"/>
      <c r="W80" s="58"/>
      <c r="X80" s="58"/>
      <c r="Y80" s="58"/>
      <c r="Z80" s="58"/>
      <c r="AA80" s="58"/>
      <c r="AB80" s="58"/>
      <c r="AC80" s="58"/>
      <c r="AD80" s="58"/>
      <c r="AE80" s="58"/>
      <c r="AF80" s="58"/>
      <c r="AG80" s="58"/>
      <c r="AH80" s="58"/>
      <c r="AI80" s="58"/>
      <c r="AJ80" s="58"/>
      <c r="AK80" s="58"/>
      <c r="AL80" s="58"/>
      <c r="AM80" s="58"/>
      <c r="AN80" s="58"/>
      <c r="AO80" s="20"/>
      <c r="AP80" s="20"/>
      <c r="AQ80" s="58"/>
      <c r="AR80" s="58"/>
      <c r="AS80" s="58"/>
      <c r="AT80" s="58"/>
      <c r="AU80" s="58"/>
      <c r="AV80" s="58"/>
      <c r="AW80" s="58"/>
      <c r="AX80" s="58"/>
      <c r="AY80" s="58"/>
      <c r="AZ80" s="58"/>
      <c r="BA80" s="58"/>
      <c r="BB80" s="58"/>
      <c r="BC80" s="58"/>
      <c r="BD80" s="58"/>
      <c r="BE80" s="58"/>
      <c r="BF80" s="58"/>
      <c r="BG80" s="58"/>
      <c r="BH80" s="58"/>
      <c r="BI80" s="18"/>
      <c r="BJ80" s="19"/>
      <c r="BK80" s="2"/>
      <c r="BL80" s="46"/>
      <c r="BM80" s="47"/>
      <c r="BN80" s="47"/>
      <c r="BO80" s="47"/>
      <c r="BP80" s="47"/>
      <c r="BQ80" s="47"/>
      <c r="BR80" s="47"/>
      <c r="BS80" s="47"/>
      <c r="BT80" s="47"/>
      <c r="BU80" s="47"/>
      <c r="BV80" s="47"/>
      <c r="BW80" s="47"/>
      <c r="BX80" s="47"/>
      <c r="BY80" s="47"/>
      <c r="BZ80" s="4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6"/>
      <c r="BM81" s="47"/>
      <c r="BN81" s="47"/>
      <c r="BO81" s="47"/>
      <c r="BP81" s="47"/>
      <c r="BQ81" s="47"/>
      <c r="BR81" s="47"/>
      <c r="BS81" s="47"/>
      <c r="BT81" s="47"/>
      <c r="BU81" s="47"/>
      <c r="BV81" s="47"/>
      <c r="BW81" s="47"/>
      <c r="BX81" s="47"/>
      <c r="BY81" s="47"/>
      <c r="BZ81" s="4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9"/>
      <c r="BM82" s="50"/>
      <c r="BN82" s="50"/>
      <c r="BO82" s="50"/>
      <c r="BP82" s="50"/>
      <c r="BQ82" s="50"/>
      <c r="BR82" s="50"/>
      <c r="BS82" s="50"/>
      <c r="BT82" s="50"/>
      <c r="BU82" s="50"/>
      <c r="BV82" s="50"/>
      <c r="BW82" s="50"/>
      <c r="BX82" s="50"/>
      <c r="BY82" s="50"/>
      <c r="BZ82" s="51"/>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303623</v>
      </c>
      <c r="D6" s="34">
        <f t="shared" si="3"/>
        <v>47</v>
      </c>
      <c r="E6" s="34">
        <f t="shared" si="3"/>
        <v>1</v>
      </c>
      <c r="F6" s="34">
        <f t="shared" si="3"/>
        <v>0</v>
      </c>
      <c r="G6" s="34">
        <f t="shared" si="3"/>
        <v>0</v>
      </c>
      <c r="H6" s="34" t="str">
        <f t="shared" si="3"/>
        <v>和歌山県　広川町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63.38</v>
      </c>
      <c r="Q6" s="35">
        <f t="shared" si="3"/>
        <v>2962</v>
      </c>
      <c r="R6" s="35">
        <f t="shared" si="3"/>
        <v>7310</v>
      </c>
      <c r="S6" s="35">
        <f t="shared" si="3"/>
        <v>65.33</v>
      </c>
      <c r="T6" s="35">
        <f t="shared" si="3"/>
        <v>111.89</v>
      </c>
      <c r="U6" s="35">
        <f t="shared" si="3"/>
        <v>4608</v>
      </c>
      <c r="V6" s="35">
        <f t="shared" si="3"/>
        <v>4.3600000000000003</v>
      </c>
      <c r="W6" s="35">
        <f t="shared" si="3"/>
        <v>1056.8800000000001</v>
      </c>
      <c r="X6" s="36">
        <f>IF(X7="",NA(),X7)</f>
        <v>115.5</v>
      </c>
      <c r="Y6" s="36">
        <f t="shared" ref="Y6:AG6" si="4">IF(Y7="",NA(),Y7)</f>
        <v>111.05</v>
      </c>
      <c r="Z6" s="36">
        <f t="shared" si="4"/>
        <v>127.59</v>
      </c>
      <c r="AA6" s="36">
        <f t="shared" si="4"/>
        <v>253.4</v>
      </c>
      <c r="AB6" s="36">
        <f t="shared" si="4"/>
        <v>381.8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77.23</v>
      </c>
      <c r="BF6" s="36">
        <f t="shared" ref="BF6:BN6" si="7">IF(BF7="",NA(),BF7)</f>
        <v>72.45</v>
      </c>
      <c r="BG6" s="36">
        <f t="shared" si="7"/>
        <v>100.4</v>
      </c>
      <c r="BH6" s="36">
        <f t="shared" si="7"/>
        <v>138.94999999999999</v>
      </c>
      <c r="BI6" s="36">
        <f t="shared" si="7"/>
        <v>275.01</v>
      </c>
      <c r="BJ6" s="36">
        <f t="shared" si="7"/>
        <v>1108.26</v>
      </c>
      <c r="BK6" s="36">
        <f t="shared" si="7"/>
        <v>1113.76</v>
      </c>
      <c r="BL6" s="36">
        <f t="shared" si="7"/>
        <v>1125.69</v>
      </c>
      <c r="BM6" s="36">
        <f t="shared" si="7"/>
        <v>1134.67</v>
      </c>
      <c r="BN6" s="36">
        <f t="shared" si="7"/>
        <v>1144.79</v>
      </c>
      <c r="BO6" s="35" t="str">
        <f>IF(BO7="","",IF(BO7="-","【-】","【"&amp;SUBSTITUTE(TEXT(BO7,"#,##0.00"),"-","△")&amp;"】"))</f>
        <v>【1,280.76】</v>
      </c>
      <c r="BP6" s="36">
        <f>IF(BP7="",NA(),BP7)</f>
        <v>108.33</v>
      </c>
      <c r="BQ6" s="36">
        <f t="shared" ref="BQ6:BY6" si="8">IF(BQ7="",NA(),BQ7)</f>
        <v>106.73</v>
      </c>
      <c r="BR6" s="36">
        <f t="shared" si="8"/>
        <v>108.92</v>
      </c>
      <c r="BS6" s="36">
        <f t="shared" si="8"/>
        <v>117.66</v>
      </c>
      <c r="BT6" s="36">
        <f t="shared" si="8"/>
        <v>116.33</v>
      </c>
      <c r="BU6" s="36">
        <f t="shared" si="8"/>
        <v>19.77</v>
      </c>
      <c r="BV6" s="36">
        <f t="shared" si="8"/>
        <v>34.25</v>
      </c>
      <c r="BW6" s="36">
        <f t="shared" si="8"/>
        <v>46.48</v>
      </c>
      <c r="BX6" s="36">
        <f t="shared" si="8"/>
        <v>40.6</v>
      </c>
      <c r="BY6" s="36">
        <f t="shared" si="8"/>
        <v>56.04</v>
      </c>
      <c r="BZ6" s="35" t="str">
        <f>IF(BZ7="","",IF(BZ7="-","【-】","【"&amp;SUBSTITUTE(TEXT(BZ7,"#,##0.00"),"-","△")&amp;"】"))</f>
        <v>【53.06】</v>
      </c>
      <c r="CA6" s="36">
        <f>IF(CA7="",NA(),CA7)</f>
        <v>155.36000000000001</v>
      </c>
      <c r="CB6" s="36">
        <f t="shared" ref="CB6:CJ6" si="9">IF(CB7="",NA(),CB7)</f>
        <v>156.31</v>
      </c>
      <c r="CC6" s="36">
        <f t="shared" si="9"/>
        <v>159.41999999999999</v>
      </c>
      <c r="CD6" s="36">
        <f t="shared" si="9"/>
        <v>147.85</v>
      </c>
      <c r="CE6" s="36">
        <f t="shared" si="9"/>
        <v>160.03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124.93</v>
      </c>
      <c r="CM6" s="36">
        <f t="shared" ref="CM6:CU6" si="10">IF(CM7="",NA(),CM7)</f>
        <v>128.9</v>
      </c>
      <c r="CN6" s="36">
        <f t="shared" si="10"/>
        <v>113.06</v>
      </c>
      <c r="CO6" s="36">
        <f t="shared" si="10"/>
        <v>114.64</v>
      </c>
      <c r="CP6" s="36">
        <f t="shared" si="10"/>
        <v>63.65</v>
      </c>
      <c r="CQ6" s="36">
        <f t="shared" si="10"/>
        <v>57.17</v>
      </c>
      <c r="CR6" s="36">
        <f t="shared" si="10"/>
        <v>57.55</v>
      </c>
      <c r="CS6" s="36">
        <f t="shared" si="10"/>
        <v>57.43</v>
      </c>
      <c r="CT6" s="36">
        <f t="shared" si="10"/>
        <v>57.29</v>
      </c>
      <c r="CU6" s="36">
        <f t="shared" si="10"/>
        <v>55.9</v>
      </c>
      <c r="CV6" s="35" t="str">
        <f>IF(CV7="","",IF(CV7="-","【-】","【"&amp;SUBSTITUTE(TEXT(CV7,"#,##0.00"),"-","△")&amp;"】"))</f>
        <v>【56.28】</v>
      </c>
      <c r="CW6" s="36">
        <f>IF(CW7="",NA(),CW7)</f>
        <v>87.83</v>
      </c>
      <c r="CX6" s="36">
        <f t="shared" ref="CX6:DF6" si="11">IF(CX7="",NA(),CX7)</f>
        <v>85.2</v>
      </c>
      <c r="CY6" s="36">
        <f t="shared" si="11"/>
        <v>93.77</v>
      </c>
      <c r="CZ6" s="36">
        <f t="shared" si="11"/>
        <v>92.75</v>
      </c>
      <c r="DA6" s="36">
        <f t="shared" si="11"/>
        <v>83.93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0.24</v>
      </c>
      <c r="EE6" s="36">
        <f t="shared" ref="EE6:EM6" si="14">IF(EE7="",NA(),EE7)</f>
        <v>0.02</v>
      </c>
      <c r="EF6" s="36">
        <f t="shared" si="14"/>
        <v>0.96</v>
      </c>
      <c r="EG6" s="36">
        <f t="shared" si="14"/>
        <v>0.64</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303623</v>
      </c>
      <c r="D7" s="38">
        <v>47</v>
      </c>
      <c r="E7" s="38">
        <v>1</v>
      </c>
      <c r="F7" s="38">
        <v>0</v>
      </c>
      <c r="G7" s="38">
        <v>0</v>
      </c>
      <c r="H7" s="38" t="s">
        <v>108</v>
      </c>
      <c r="I7" s="38" t="s">
        <v>109</v>
      </c>
      <c r="J7" s="38" t="s">
        <v>110</v>
      </c>
      <c r="K7" s="38" t="s">
        <v>111</v>
      </c>
      <c r="L7" s="38" t="s">
        <v>112</v>
      </c>
      <c r="M7" s="38"/>
      <c r="N7" s="39" t="s">
        <v>113</v>
      </c>
      <c r="O7" s="39" t="s">
        <v>114</v>
      </c>
      <c r="P7" s="39">
        <v>63.38</v>
      </c>
      <c r="Q7" s="39">
        <v>2962</v>
      </c>
      <c r="R7" s="39">
        <v>7310</v>
      </c>
      <c r="S7" s="39">
        <v>65.33</v>
      </c>
      <c r="T7" s="39">
        <v>111.89</v>
      </c>
      <c r="U7" s="39">
        <v>4608</v>
      </c>
      <c r="V7" s="39">
        <v>4.3600000000000003</v>
      </c>
      <c r="W7" s="39">
        <v>1056.8800000000001</v>
      </c>
      <c r="X7" s="39">
        <v>115.5</v>
      </c>
      <c r="Y7" s="39">
        <v>111.05</v>
      </c>
      <c r="Z7" s="39">
        <v>127.59</v>
      </c>
      <c r="AA7" s="39">
        <v>253.4</v>
      </c>
      <c r="AB7" s="39">
        <v>381.8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77.23</v>
      </c>
      <c r="BF7" s="39">
        <v>72.45</v>
      </c>
      <c r="BG7" s="39">
        <v>100.4</v>
      </c>
      <c r="BH7" s="39">
        <v>138.94999999999999</v>
      </c>
      <c r="BI7" s="39">
        <v>275.01</v>
      </c>
      <c r="BJ7" s="39">
        <v>1108.26</v>
      </c>
      <c r="BK7" s="39">
        <v>1113.76</v>
      </c>
      <c r="BL7" s="39">
        <v>1125.69</v>
      </c>
      <c r="BM7" s="39">
        <v>1134.67</v>
      </c>
      <c r="BN7" s="39">
        <v>1144.79</v>
      </c>
      <c r="BO7" s="39">
        <v>1280.76</v>
      </c>
      <c r="BP7" s="39">
        <v>108.33</v>
      </c>
      <c r="BQ7" s="39">
        <v>106.73</v>
      </c>
      <c r="BR7" s="39">
        <v>108.92</v>
      </c>
      <c r="BS7" s="39">
        <v>117.66</v>
      </c>
      <c r="BT7" s="39">
        <v>116.33</v>
      </c>
      <c r="BU7" s="39">
        <v>19.77</v>
      </c>
      <c r="BV7" s="39">
        <v>34.25</v>
      </c>
      <c r="BW7" s="39">
        <v>46.48</v>
      </c>
      <c r="BX7" s="39">
        <v>40.6</v>
      </c>
      <c r="BY7" s="39">
        <v>56.04</v>
      </c>
      <c r="BZ7" s="39">
        <v>53.06</v>
      </c>
      <c r="CA7" s="39">
        <v>155.36000000000001</v>
      </c>
      <c r="CB7" s="39">
        <v>156.31</v>
      </c>
      <c r="CC7" s="39">
        <v>159.41999999999999</v>
      </c>
      <c r="CD7" s="39">
        <v>147.85</v>
      </c>
      <c r="CE7" s="39">
        <v>160.03</v>
      </c>
      <c r="CF7" s="39">
        <v>878.73</v>
      </c>
      <c r="CG7" s="39">
        <v>501.18</v>
      </c>
      <c r="CH7" s="39">
        <v>376.61</v>
      </c>
      <c r="CI7" s="39">
        <v>440.03</v>
      </c>
      <c r="CJ7" s="39">
        <v>304.35000000000002</v>
      </c>
      <c r="CK7" s="39">
        <v>314.83</v>
      </c>
      <c r="CL7" s="39">
        <v>124.93</v>
      </c>
      <c r="CM7" s="39">
        <v>128.9</v>
      </c>
      <c r="CN7" s="39">
        <v>113.06</v>
      </c>
      <c r="CO7" s="39">
        <v>114.64</v>
      </c>
      <c r="CP7" s="39">
        <v>63.65</v>
      </c>
      <c r="CQ7" s="39">
        <v>57.17</v>
      </c>
      <c r="CR7" s="39">
        <v>57.55</v>
      </c>
      <c r="CS7" s="39">
        <v>57.43</v>
      </c>
      <c r="CT7" s="39">
        <v>57.29</v>
      </c>
      <c r="CU7" s="39">
        <v>55.9</v>
      </c>
      <c r="CV7" s="39">
        <v>56.28</v>
      </c>
      <c r="CW7" s="39">
        <v>87.83</v>
      </c>
      <c r="CX7" s="39">
        <v>85.2</v>
      </c>
      <c r="CY7" s="39">
        <v>93.77</v>
      </c>
      <c r="CZ7" s="39">
        <v>92.75</v>
      </c>
      <c r="DA7" s="39">
        <v>83.93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0.24</v>
      </c>
      <c r="EE7" s="39">
        <v>0.02</v>
      </c>
      <c r="EF7" s="39">
        <v>0.96</v>
      </c>
      <c r="EG7" s="39">
        <v>0.64</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2018-02-13T00:56:17Z</cp:lastPrinted>
  <dcterms:created xsi:type="dcterms:W3CDTF">2017-12-25T01:45:30Z</dcterms:created>
  <dcterms:modified xsi:type="dcterms:W3CDTF">2018-02-14T08:24:01Z</dcterms:modified>
  <cp:category/>
</cp:coreProperties>
</file>