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NEC-04\Desktop\(高野町）経営比較分析表-1\28年度様式【経営比較分析表】2016_303445_47_1718\"/>
    </mc:Choice>
  </mc:AlternateContent>
  <workbookProtection workbookPassword="B319" lockStructure="1"/>
  <bookViews>
    <workbookView xWindow="240" yWindow="60" windowWidth="14940" windowHeight="7875" xr2:uid="{00000000-000D-0000-FFFF-FFFF00000000}"/>
  </bookViews>
  <sheets>
    <sheet name="法非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<sst xmlns="http://schemas.openxmlformats.org/spreadsheetml/2006/main" count="237" uniqueCount="124">
  <si>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</si>
  <si>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</si>
  <si>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</si>
  <si>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</si>
  <si>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</si>
  <si>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</si>
  <si>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</si>
  <si>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</si>
  <si>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</si>
  <si>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</si>
  <si>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</si>
  <si>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</si>
  <si>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</si>
  <si>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</si>
  <si>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</si>
  <si>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</si>
  <si>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</si>
  <si>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</si>
  <si>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</si>
  <si>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</si>
  <si>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</si>
  <si>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</si>
  <si>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</si>
  <si>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</si>
  <si>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</si>
  <si>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</si>
  <si>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</si>
  <si>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</si>
  <si>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</si>
  <si>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</si>
  <si>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</si>
  <si>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</si>
  <si>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</si>
  <si>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</si>
  <si>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</si>
  <si>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</si>
  <si>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</si>
  <si>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</si>
  <si>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</si>
  <si>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</si>
  <si>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</si>
  <si>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</si>
  <si>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</si>
  <si>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</si>
  <si>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</si>
  <si>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</si>
  <si>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</si>
  <si>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</si>
  <si>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</si>
  <si>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</si>
  <si>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</si>
  <si>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</si>
  <si>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</si>
  <si>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</si>
  <si>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</si>
  <si>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</si>
  <si>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</si>
  <si>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</si>
  <si>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</si>
  <si>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</si>
  <si>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</si>
  <si>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</si>
  <si>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</si>
  <si>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</si>
  <si>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</si>
  <si>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</si>
  <si>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</si>
  <si>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</si>
  <si>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</si>
  <si>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</si>
  <si>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</si>
  <si>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</si>
  <si>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</si>
  <si>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</si>
  <si>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</si>
  <si>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</si>
  <si>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</si>
  <si>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</si>
  <si>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</si>
  <si>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</si>
  <si>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</si>
  <si>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</si>
  <si>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</si>
  <si>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</si>
  <si>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</si>
  <si>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</si>
  <si>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</si>
  <si>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</si>
  <si>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</si>
  <si>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</si>
  <si>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</si>
  <si>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</si>
  <si>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</si>
  <si>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</si>
  <si>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</si>
  <si>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</si>
  <si>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</si>
  <si>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</si>
  <si>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</si>
  <si>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</si>
  <si>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</si>
  <si>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</si>
  <si>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</si>
  <si>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</si>
  <si>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</si>
  <si>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</si>
  <si>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</si>
  <si>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</si>
  <si>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高野町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</si>
  <si>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</si>
  <si>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</si>
  <si>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</si>
  <si>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</si>
  <si>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</si>
  <si>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</si>
  <si>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</si>
  <si>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</si>
  <si>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</si>
  <si>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</si>
  <si>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</si>
  <si>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</si>
  <si>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管路更新率は、第２次拡張事業の管路更新後は更新実績がなく、更新ペースが非常に遅くなっているが、管路及び配給水管の老朽化で漏水が頻繁に起こっているなど、管路経年化が著しい状況である。水道水を今後も安定的に供給するためには、早急な更新投資の必要性が高いが、今の経営状態では財源の確保が難しい状況である。</t>
    <rPh sb="81" eb="82">
      <t>イチジル</t>
    </rPh>
    <rPh sb="84" eb="86">
      <t>ジョウキョウ</t>
    </rPh>
    <rPh sb="90" eb="93">
      <t>スイドウスイ</t>
    </rPh>
    <rPh sb="94" eb="96">
      <t>コンゴ</t>
    </rPh>
    <rPh sb="97" eb="100">
      <t>アンテイテキ</t>
    </rPh>
    <rPh sb="101" eb="103">
      <t>キョウキュウ</t>
    </rPh>
    <rPh sb="110" eb="112">
      <t>ソウキュウ</t>
    </rPh>
    <rPh sb="126" eb="127">
      <t>イマ</t>
    </rPh>
    <rPh sb="128" eb="130">
      <t>ケイエイ</t>
    </rPh>
    <rPh sb="130" eb="132">
      <t>ジョウタイ</t>
    </rPh>
    <rPh sb="140" eb="141">
      <t>ムズカ</t>
    </rPh>
    <rPh sb="143" eb="145">
      <t>ジョウキョウ</t>
    </rPh>
    <phoneticPr fontId="4"/>
  </si>
  <si>
    <t xml:space="preserve">簡易水道事業の環境が厳しい中、給水原価が高く収入の大半を一般会計繰入金に頼っている状況からすると、現時点で経営改善に向けた本格的な取り組みを開始する必要があるといえる。また、管路を更新する必要があり、財源確保が重要な課題である。今後、人口減少に伴う更なる料金収入の減少等も予想されるため、将来の水需要を勘案した適切な更新投資の実施や維持管理の合理化、収益確保に向けた取組み等を実施していく必要があるといえる。
</t>
    <rPh sb="87" eb="89">
      <t>カンロ</t>
    </rPh>
    <rPh sb="90" eb="92">
      <t>コウシン</t>
    </rPh>
    <rPh sb="94" eb="96">
      <t>ヒツヨウ</t>
    </rPh>
    <rPh sb="124" eb="125">
      <t>サラ</t>
    </rPh>
    <rPh sb="144" eb="146">
      <t>ショウライ</t>
    </rPh>
    <rPh sb="147" eb="148">
      <t>ミズ</t>
    </rPh>
    <rPh sb="148" eb="150">
      <t>ジュヨウ</t>
    </rPh>
    <rPh sb="151" eb="153">
      <t>カンアン</t>
    </rPh>
    <phoneticPr fontId="4"/>
  </si>
  <si>
    <t>簡易水道事業は人口減少が著しく、高齢化率も６５％に達しており、経営環境は年々厳しさを増している。①収益的収支比率は料金収入が減少する一方、委託料や地方債償還金の増加により、類似団体平均を下回る結果となった。
④企業債残高対給水収益比率は、新たな起債を行っていないため、毎期減少にあるが、年間の料金収入の約15倍の企業債残高が残っており、依然として地方債償還金の負担が大きい状況である。
⑤料金回収率は100％を大きく下回っており、給水原価の大半は一般会計繰入金によって賄われているのが現状である。
⑥給水原価は類似団体と比較して高くなっている。これは、地方債元利償還金の負担が大きいことが要因の一つであるが、今後は老朽化した施設の修繕や維持管理費の負担が見込まれるため、更なる合理化が求められる。
⑦施設利用率は類似団体より下回っており、今後、人口減少が進む中で施設利用率はさらに低下が予想され、適正な施設規模を検討する必要がある。
⑧有収率に関しては、漏水対策により一定の改善は見られるが、類似団体よりはるかに低い水準であり、引続き漏水対策に取り組み、有収率を向上させることで、施設の稼働が収益に反映されるようにする必要がある。</t>
    <rPh sb="31" eb="33">
      <t>ケイエイ</t>
    </rPh>
    <rPh sb="33" eb="35">
      <t>カンキョウ</t>
    </rPh>
    <rPh sb="36" eb="38">
      <t>ネンネン</t>
    </rPh>
    <rPh sb="38" eb="39">
      <t>キビ</t>
    </rPh>
    <rPh sb="42" eb="43">
      <t>マ</t>
    </rPh>
    <rPh sb="57" eb="59">
      <t>リョウキン</t>
    </rPh>
    <rPh sb="59" eb="61">
      <t>シュウニュウ</t>
    </rPh>
    <rPh sb="62" eb="64">
      <t>ゲンショウ</t>
    </rPh>
    <rPh sb="66" eb="68">
      <t>イッポウ</t>
    </rPh>
    <rPh sb="69" eb="72">
      <t>イタクリョウ</t>
    </rPh>
    <rPh sb="80" eb="82">
      <t>ゾウカ</t>
    </rPh>
    <rPh sb="86" eb="88">
      <t>ルイジ</t>
    </rPh>
    <rPh sb="88" eb="90">
      <t>ダンタイ</t>
    </rPh>
    <rPh sb="90" eb="92">
      <t>ヘイキン</t>
    </rPh>
    <rPh sb="93" eb="95">
      <t>シタマワ</t>
    </rPh>
    <rPh sb="96" eb="98">
      <t>ケッカ</t>
    </rPh>
    <rPh sb="119" eb="120">
      <t>アラ</t>
    </rPh>
    <rPh sb="122" eb="124">
      <t>キサイ</t>
    </rPh>
    <rPh sb="125" eb="126">
      <t>オコナ</t>
    </rPh>
    <rPh sb="143" eb="145">
      <t>ネンカン</t>
    </rPh>
    <rPh sb="146" eb="148">
      <t>リョウキン</t>
    </rPh>
    <rPh sb="148" eb="150">
      <t>シュウニュウ</t>
    </rPh>
    <rPh sb="151" eb="152">
      <t>ヤク</t>
    </rPh>
    <rPh sb="154" eb="155">
      <t>バイ</t>
    </rPh>
    <rPh sb="156" eb="158">
      <t>キギョウ</t>
    </rPh>
    <rPh sb="158" eb="159">
      <t>サイ</t>
    </rPh>
    <rPh sb="159" eb="161">
      <t>ザンダカ</t>
    </rPh>
    <rPh sb="162" eb="163">
      <t>ノコ</t>
    </rPh>
    <rPh sb="168" eb="170">
      <t>イゼン</t>
    </rPh>
    <rPh sb="173" eb="175">
      <t>チホウ</t>
    </rPh>
    <rPh sb="175" eb="176">
      <t>サイ</t>
    </rPh>
    <rPh sb="176" eb="178">
      <t>ショウカン</t>
    </rPh>
    <rPh sb="178" eb="179">
      <t>キン</t>
    </rPh>
    <rPh sb="180" eb="182">
      <t>フタン</t>
    </rPh>
    <rPh sb="183" eb="184">
      <t>オオ</t>
    </rPh>
    <rPh sb="186" eb="188">
      <t>ジョウキョウ</t>
    </rPh>
    <rPh sb="205" eb="206">
      <t>オオ</t>
    </rPh>
    <rPh sb="208" eb="210">
      <t>シタマワ</t>
    </rPh>
    <rPh sb="215" eb="217">
      <t>キュウスイ</t>
    </rPh>
    <rPh sb="217" eb="219">
      <t>ゲンカ</t>
    </rPh>
    <rPh sb="220" eb="222">
      <t>タイハン</t>
    </rPh>
    <rPh sb="223" eb="225">
      <t>イッパン</t>
    </rPh>
    <rPh sb="225" eb="227">
      <t>カイケイ</t>
    </rPh>
    <rPh sb="227" eb="229">
      <t>クリイレ</t>
    </rPh>
    <rPh sb="229" eb="230">
      <t>キン</t>
    </rPh>
    <rPh sb="242" eb="244">
      <t>ゲンジョウ</t>
    </rPh>
    <rPh sb="276" eb="278">
      <t>チホウ</t>
    </rPh>
    <rPh sb="278" eb="279">
      <t>サイ</t>
    </rPh>
    <rPh sb="279" eb="281">
      <t>ガンリ</t>
    </rPh>
    <rPh sb="281" eb="283">
      <t>ショウカン</t>
    </rPh>
    <rPh sb="283" eb="284">
      <t>キン</t>
    </rPh>
    <rPh sb="285" eb="287">
      <t>フタン</t>
    </rPh>
    <rPh sb="288" eb="289">
      <t>オオ</t>
    </rPh>
    <rPh sb="294" eb="296">
      <t>ヨウイン</t>
    </rPh>
    <rPh sb="297" eb="298">
      <t>ヒト</t>
    </rPh>
    <rPh sb="372" eb="374">
      <t>ジンコウ</t>
    </rPh>
    <rPh sb="374" eb="376">
      <t>ゲンショウ</t>
    </rPh>
    <rPh sb="427" eb="429">
      <t>ロウスイ</t>
    </rPh>
    <rPh sb="429" eb="431">
      <t>タイサク</t>
    </rPh>
    <rPh sb="434" eb="436">
      <t>イッテイ</t>
    </rPh>
    <rPh sb="437" eb="439">
      <t>カイゼン</t>
    </rPh>
    <rPh sb="440" eb="441">
      <t>ミ</t>
    </rPh>
    <rPh sb="499" eb="501">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</si>
</sst>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3" xfId="13" xr:uid="{00000000-0005-0000-0000-00000D000000}"/>
    <cellStyle name="標準 4" xfId="14" xr:uid="{00000000-0005-0000-0000-00000E000000}"/>
    <cellStyle name="標準 5" xfId="15" xr:uid="{00000000-0005-0000-0000-00000F000000}"/>
    <cellStyle name="標準 6" xfId="16" xr:uid="{00000000-0005-0000-0000-000010000000}"/>
    <cellStyle name="標準 7"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A8-4F80-8710-B70715D9DBE3}"/>
            </c:ext>
          </c:extLst>
        </c:ser>
        <c:dLbls>
          <c:showLegendKey val="0"/>
          <c:showVal val="0"/>
          <c:showCatName val="0"/>
          <c:showSerName val="0"/>
          <c:showPercent val="0"/>
          <c:showBubbleSize val="0"/>
        </c:dLbls>
        <c:gapWidth val="150"/>
        <c:axId val="119261056"/>
        <c:axId val="127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5EA8-4F80-8710-B70715D9DBE3}"/>
            </c:ext>
          </c:extLst>
        </c:ser>
        <c:dLbls>
          <c:showLegendKey val="0"/>
          <c:showVal val="0"/>
          <c:showCatName val="0"/>
          <c:showSerName val="0"/>
          <c:showPercent val="0"/>
          <c:showBubbleSize val="0"/>
        </c:dLbls>
        <c:marker val="1"/>
        <c:smooth val="0"/>
        <c:axId val="119261056"/>
        <c:axId val="127877120"/>
      </c:lineChart>
      <c:dateAx>
        <c:axId val="119261056"/>
        <c:scaling>
          <c:orientation val="minMax"/>
        </c:scaling>
        <c:delete val="1"/>
        <c:axPos val="b"/>
        <c:numFmt formatCode="ge" sourceLinked="1"/>
        <c:majorTickMark val="none"/>
        <c:minorTickMark val="none"/>
        <c:tickLblPos val="none"/>
        <c:crossAx val="127877120"/>
        <c:crosses val="autoZero"/>
        <c:auto val="1"/>
        <c:lblOffset val="100"/>
        <c:baseTimeUnit val="years"/>
      </c:dateAx>
      <c:valAx>
        <c:axId val="127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53.5</c:v>
                </c:pt>
                <c:pt idx="1">
                  <c:v>50.81</c:v>
                </c:pt>
                <c:pt idx="2">
                  <c:v>46.87</c:v>
                </c:pt>
                <c:pt idx="3">
                  <c:v>44.01</c:v>
                </c:pt>
                <c:pt idx="4">
                  <c:v>43.48</c:v>
                </c:pt>
              </c:numCache>
            </c:numRef>
          </c:val>
          <c:extLst>
            <c:ext xmlns:c16="http://schemas.microsoft.com/office/drawing/2014/chart" uri="{C3380CC4-5D6E-409C-BE32-E72D297353CC}">
              <c16:uniqueId val="{00000000-2E55-400F-8A56-43D12E56710C}"/>
            </c:ext>
          </c:extLst>
        </c:ser>
        <c:dLbls>
          <c:showLegendKey val="0"/>
          <c:showVal val="0"/>
          <c:showCatName val="0"/>
          <c:showSerName val="0"/>
          <c:showPercent val="0"/>
          <c:showBubbleSize val="0"/>
        </c:dLbls>
        <c:gapWidth val="150"/>
        <c:axId val="140762112"/>
        <c:axId val="1407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2E55-400F-8A56-43D12E56710C}"/>
            </c:ext>
          </c:extLst>
        </c:ser>
        <c:dLbls>
          <c:showLegendKey val="0"/>
          <c:showVal val="0"/>
          <c:showCatName val="0"/>
          <c:showSerName val="0"/>
          <c:showPercent val="0"/>
          <c:showBubbleSize val="0"/>
        </c:dLbls>
        <c:marker val="1"/>
        <c:smooth val="0"/>
        <c:axId val="140762112"/>
        <c:axId val="140764288"/>
      </c:lineChart>
      <c:dateAx>
        <c:axId val="140762112"/>
        <c:scaling>
          <c:orientation val="minMax"/>
        </c:scaling>
        <c:delete val="1"/>
        <c:axPos val="b"/>
        <c:numFmt formatCode="ge" sourceLinked="1"/>
        <c:majorTickMark val="none"/>
        <c:minorTickMark val="none"/>
        <c:tickLblPos val="none"/>
        <c:crossAx val="140764288"/>
        <c:crosses val="autoZero"/>
        <c:auto val="1"/>
        <c:lblOffset val="100"/>
        <c:baseTimeUnit val="years"/>
      </c:dateAx>
      <c:valAx>
        <c:axId val="1407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51</c:v>
                </c:pt>
                <c:pt idx="1">
                  <c:v>51.55</c:v>
                </c:pt>
                <c:pt idx="2">
                  <c:v>51.4</c:v>
                </c:pt>
                <c:pt idx="3">
                  <c:v>54.01</c:v>
                </c:pt>
                <c:pt idx="4">
                  <c:v>54.52</c:v>
                </c:pt>
              </c:numCache>
            </c:numRef>
          </c:val>
          <c:extLst>
            <c:ext xmlns:c16="http://schemas.microsoft.com/office/drawing/2014/chart" uri="{C3380CC4-5D6E-409C-BE32-E72D297353CC}">
              <c16:uniqueId val="{00000000-E2DD-45E7-9D98-14D6DB22763F}"/>
            </c:ext>
          </c:extLst>
        </c:ser>
        <c:dLbls>
          <c:showLegendKey val="0"/>
          <c:showVal val="0"/>
          <c:showCatName val="0"/>
          <c:showSerName val="0"/>
          <c:showPercent val="0"/>
          <c:showBubbleSize val="0"/>
        </c:dLbls>
        <c:gapWidth val="150"/>
        <c:axId val="140839552"/>
        <c:axId val="140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E2DD-45E7-9D98-14D6DB22763F}"/>
            </c:ext>
          </c:extLst>
        </c:ser>
        <c:dLbls>
          <c:showLegendKey val="0"/>
          <c:showVal val="0"/>
          <c:showCatName val="0"/>
          <c:showSerName val="0"/>
          <c:showPercent val="0"/>
          <c:showBubbleSize val="0"/>
        </c:dLbls>
        <c:marker val="1"/>
        <c:smooth val="0"/>
        <c:axId val="140839552"/>
        <c:axId val="140841728"/>
      </c:lineChart>
      <c:dateAx>
        <c:axId val="140839552"/>
        <c:scaling>
          <c:orientation val="minMax"/>
        </c:scaling>
        <c:delete val="1"/>
        <c:axPos val="b"/>
        <c:numFmt formatCode="ge" sourceLinked="1"/>
        <c:majorTickMark val="none"/>
        <c:minorTickMark val="none"/>
        <c:tickLblPos val="none"/>
        <c:crossAx val="140841728"/>
        <c:crosses val="autoZero"/>
        <c:auto val="1"/>
        <c:lblOffset val="100"/>
        <c:baseTimeUnit val="years"/>
      </c:dateAx>
      <c:valAx>
        <c:axId val="140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70.98</c:v>
                </c:pt>
                <c:pt idx="1">
                  <c:v>66.25</c:v>
                </c:pt>
                <c:pt idx="2">
                  <c:v>79.72</c:v>
                </c:pt>
                <c:pt idx="3">
                  <c:v>74.040000000000006</c:v>
                </c:pt>
                <c:pt idx="4">
                  <c:v>58.25</c:v>
                </c:pt>
              </c:numCache>
            </c:numRef>
          </c:val>
          <c:extLst>
            <c:ext xmlns:c16="http://schemas.microsoft.com/office/drawing/2014/chart" uri="{C3380CC4-5D6E-409C-BE32-E72D297353CC}">
              <c16:uniqueId val="{00000000-D3FF-4606-8220-05A7CA28DD51}"/>
            </c:ext>
          </c:extLst>
        </c:ser>
        <c:dLbls>
          <c:showLegendKey val="0"/>
          <c:showVal val="0"/>
          <c:showCatName val="0"/>
          <c:showSerName val="0"/>
          <c:showPercent val="0"/>
          <c:showBubbleSize val="0"/>
        </c:dLbls>
        <c:gapWidth val="150"/>
        <c:axId val="131991040"/>
        <c:axId val="13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D3FF-4606-8220-05A7CA28DD51}"/>
            </c:ext>
          </c:extLst>
        </c:ser>
        <c:dLbls>
          <c:showLegendKey val="0"/>
          <c:showVal val="0"/>
          <c:showCatName val="0"/>
          <c:showSerName val="0"/>
          <c:showPercent val="0"/>
          <c:showBubbleSize val="0"/>
        </c:dLbls>
        <c:marker val="1"/>
        <c:smooth val="0"/>
        <c:axId val="131991040"/>
        <c:axId val="131992960"/>
      </c:lineChart>
      <c:dateAx>
        <c:axId val="131991040"/>
        <c:scaling>
          <c:orientation val="minMax"/>
        </c:scaling>
        <c:delete val="1"/>
        <c:axPos val="b"/>
        <c:numFmt formatCode="ge" sourceLinked="1"/>
        <c:majorTickMark val="none"/>
        <c:minorTickMark val="none"/>
        <c:tickLblPos val="none"/>
        <c:crossAx val="131992960"/>
        <c:crosses val="autoZero"/>
        <c:auto val="1"/>
        <c:lblOffset val="100"/>
        <c:baseTimeUnit val="years"/>
      </c:dateAx>
      <c:valAx>
        <c:axId val="13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B2-4CD5-AB46-E94B534F70FE}"/>
            </c:ext>
          </c:extLst>
        </c:ser>
        <c:dLbls>
          <c:showLegendKey val="0"/>
          <c:showVal val="0"/>
          <c:showCatName val="0"/>
          <c:showSerName val="0"/>
          <c:showPercent val="0"/>
          <c:showBubbleSize val="0"/>
        </c:dLbls>
        <c:gapWidth val="150"/>
        <c:axId val="132019328"/>
        <c:axId val="1320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2-4CD5-AB46-E94B534F70FE}"/>
            </c:ext>
          </c:extLst>
        </c:ser>
        <c:dLbls>
          <c:showLegendKey val="0"/>
          <c:showVal val="0"/>
          <c:showCatName val="0"/>
          <c:showSerName val="0"/>
          <c:showPercent val="0"/>
          <c:showBubbleSize val="0"/>
        </c:dLbls>
        <c:marker val="1"/>
        <c:smooth val="0"/>
        <c:axId val="132019328"/>
        <c:axId val="132021248"/>
      </c:lineChart>
      <c:dateAx>
        <c:axId val="132019328"/>
        <c:scaling>
          <c:orientation val="minMax"/>
        </c:scaling>
        <c:delete val="1"/>
        <c:axPos val="b"/>
        <c:numFmt formatCode="ge" sourceLinked="1"/>
        <c:majorTickMark val="none"/>
        <c:minorTickMark val="none"/>
        <c:tickLblPos val="none"/>
        <c:crossAx val="132021248"/>
        <c:crosses val="autoZero"/>
        <c:auto val="1"/>
        <c:lblOffset val="100"/>
        <c:baseTimeUnit val="years"/>
      </c:dateAx>
      <c:valAx>
        <c:axId val="1320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0B-40FD-8A43-B83200A101AB}"/>
            </c:ext>
          </c:extLst>
        </c:ser>
        <c:dLbls>
          <c:showLegendKey val="0"/>
          <c:showVal val="0"/>
          <c:showCatName val="0"/>
          <c:showSerName val="0"/>
          <c:showPercent val="0"/>
          <c:showBubbleSize val="0"/>
        </c:dLbls>
        <c:gapWidth val="150"/>
        <c:axId val="132076288"/>
        <c:axId val="1320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0B-40FD-8A43-B83200A101AB}"/>
            </c:ext>
          </c:extLst>
        </c:ser>
        <c:dLbls>
          <c:showLegendKey val="0"/>
          <c:showVal val="0"/>
          <c:showCatName val="0"/>
          <c:showSerName val="0"/>
          <c:showPercent val="0"/>
          <c:showBubbleSize val="0"/>
        </c:dLbls>
        <c:marker val="1"/>
        <c:smooth val="0"/>
        <c:axId val="132076288"/>
        <c:axId val="132078208"/>
      </c:lineChart>
      <c:dateAx>
        <c:axId val="132076288"/>
        <c:scaling>
          <c:orientation val="minMax"/>
        </c:scaling>
        <c:delete val="1"/>
        <c:axPos val="b"/>
        <c:numFmt formatCode="ge" sourceLinked="1"/>
        <c:majorTickMark val="none"/>
        <c:minorTickMark val="none"/>
        <c:tickLblPos val="none"/>
        <c:crossAx val="132078208"/>
        <c:crosses val="autoZero"/>
        <c:auto val="1"/>
        <c:lblOffset val="100"/>
        <c:baseTimeUnit val="years"/>
      </c:dateAx>
      <c:valAx>
        <c:axId val="1320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A-48C1-AEE0-0CF34F284E0D}"/>
            </c:ext>
          </c:extLst>
        </c:ser>
        <c:dLbls>
          <c:showLegendKey val="0"/>
          <c:showVal val="0"/>
          <c:showCatName val="0"/>
          <c:showSerName val="0"/>
          <c:showPercent val="0"/>
          <c:showBubbleSize val="0"/>
        </c:dLbls>
        <c:gapWidth val="150"/>
        <c:axId val="132100864"/>
        <c:axId val="1321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A-48C1-AEE0-0CF34F284E0D}"/>
            </c:ext>
          </c:extLst>
        </c:ser>
        <c:dLbls>
          <c:showLegendKey val="0"/>
          <c:showVal val="0"/>
          <c:showCatName val="0"/>
          <c:showSerName val="0"/>
          <c:showPercent val="0"/>
          <c:showBubbleSize val="0"/>
        </c:dLbls>
        <c:marker val="1"/>
        <c:smooth val="0"/>
        <c:axId val="132100864"/>
        <c:axId val="132102784"/>
      </c:lineChart>
      <c:dateAx>
        <c:axId val="132100864"/>
        <c:scaling>
          <c:orientation val="minMax"/>
        </c:scaling>
        <c:delete val="1"/>
        <c:axPos val="b"/>
        <c:numFmt formatCode="ge" sourceLinked="1"/>
        <c:majorTickMark val="none"/>
        <c:minorTickMark val="none"/>
        <c:tickLblPos val="none"/>
        <c:crossAx val="132102784"/>
        <c:crosses val="autoZero"/>
        <c:auto val="1"/>
        <c:lblOffset val="100"/>
        <c:baseTimeUnit val="years"/>
      </c:dateAx>
      <c:valAx>
        <c:axId val="1321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B-43AB-AFAD-4CB685F4F3B8}"/>
            </c:ext>
          </c:extLst>
        </c:ser>
        <c:dLbls>
          <c:showLegendKey val="0"/>
          <c:showVal val="0"/>
          <c:showCatName val="0"/>
          <c:showSerName val="0"/>
          <c:showPercent val="0"/>
          <c:showBubbleSize val="0"/>
        </c:dLbls>
        <c:gapWidth val="150"/>
        <c:axId val="139997568"/>
        <c:axId val="139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B-43AB-AFAD-4CB685F4F3B8}"/>
            </c:ext>
          </c:extLst>
        </c:ser>
        <c:dLbls>
          <c:showLegendKey val="0"/>
          <c:showVal val="0"/>
          <c:showCatName val="0"/>
          <c:showSerName val="0"/>
          <c:showPercent val="0"/>
          <c:showBubbleSize val="0"/>
        </c:dLbls>
        <c:marker val="1"/>
        <c:smooth val="0"/>
        <c:axId val="139997568"/>
        <c:axId val="139999488"/>
      </c:lineChart>
      <c:dateAx>
        <c:axId val="139997568"/>
        <c:scaling>
          <c:orientation val="minMax"/>
        </c:scaling>
        <c:delete val="1"/>
        <c:axPos val="b"/>
        <c:numFmt formatCode="ge" sourceLinked="1"/>
        <c:majorTickMark val="none"/>
        <c:minorTickMark val="none"/>
        <c:tickLblPos val="none"/>
        <c:crossAx val="139999488"/>
        <c:crosses val="autoZero"/>
        <c:auto val="1"/>
        <c:lblOffset val="100"/>
        <c:baseTimeUnit val="years"/>
      </c:dateAx>
      <c:valAx>
        <c:axId val="1399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1913.91</c:v>
                </c:pt>
                <c:pt idx="1">
                  <c:v>1897.72</c:v>
                </c:pt>
                <c:pt idx="2">
                  <c:v>1840.22</c:v>
                </c:pt>
                <c:pt idx="3">
                  <c:v>1690.91</c:v>
                </c:pt>
                <c:pt idx="4">
                  <c:v>1546.19</c:v>
                </c:pt>
              </c:numCache>
            </c:numRef>
          </c:val>
          <c:extLst>
            <c:ext xmlns:c16="http://schemas.microsoft.com/office/drawing/2014/chart" uri="{C3380CC4-5D6E-409C-BE32-E72D297353CC}">
              <c16:uniqueId val="{00000000-E787-4DDA-B305-86651CA03B3B}"/>
            </c:ext>
          </c:extLst>
        </c:ser>
        <c:dLbls>
          <c:showLegendKey val="0"/>
          <c:showVal val="0"/>
          <c:showCatName val="0"/>
          <c:showSerName val="0"/>
          <c:showPercent val="0"/>
          <c:showBubbleSize val="0"/>
        </c:dLbls>
        <c:gapWidth val="150"/>
        <c:axId val="140185600"/>
        <c:axId val="1401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E787-4DDA-B305-86651CA03B3B}"/>
            </c:ext>
          </c:extLst>
        </c:ser>
        <c:dLbls>
          <c:showLegendKey val="0"/>
          <c:showVal val="0"/>
          <c:showCatName val="0"/>
          <c:showSerName val="0"/>
          <c:showPercent val="0"/>
          <c:showBubbleSize val="0"/>
        </c:dLbls>
        <c:marker val="1"/>
        <c:smooth val="0"/>
        <c:axId val="140185600"/>
        <c:axId val="140187520"/>
      </c:lineChart>
      <c:dateAx>
        <c:axId val="140185600"/>
        <c:scaling>
          <c:orientation val="minMax"/>
        </c:scaling>
        <c:delete val="1"/>
        <c:axPos val="b"/>
        <c:numFmt formatCode="ge" sourceLinked="1"/>
        <c:majorTickMark val="none"/>
        <c:minorTickMark val="none"/>
        <c:tickLblPos val="none"/>
        <c:crossAx val="140187520"/>
        <c:crosses val="autoZero"/>
        <c:auto val="1"/>
        <c:lblOffset val="100"/>
        <c:baseTimeUnit val="years"/>
      </c:dateAx>
      <c:valAx>
        <c:axId val="1401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33</c:v>
                </c:pt>
                <c:pt idx="1">
                  <c:v>30.68</c:v>
                </c:pt>
                <c:pt idx="2">
                  <c:v>39.36</c:v>
                </c:pt>
                <c:pt idx="3">
                  <c:v>34.56</c:v>
                </c:pt>
                <c:pt idx="4">
                  <c:v>30.64</c:v>
                </c:pt>
              </c:numCache>
            </c:numRef>
          </c:val>
          <c:extLst>
            <c:ext xmlns:c16="http://schemas.microsoft.com/office/drawing/2014/chart" uri="{C3380CC4-5D6E-409C-BE32-E72D297353CC}">
              <c16:uniqueId val="{00000000-0454-44AA-B854-226B78C40F0F}"/>
            </c:ext>
          </c:extLst>
        </c:ser>
        <c:dLbls>
          <c:showLegendKey val="0"/>
          <c:showVal val="0"/>
          <c:showCatName val="0"/>
          <c:showSerName val="0"/>
          <c:showPercent val="0"/>
          <c:showBubbleSize val="0"/>
        </c:dLbls>
        <c:gapWidth val="150"/>
        <c:axId val="140234112"/>
        <c:axId val="1405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0454-44AA-B854-226B78C40F0F}"/>
            </c:ext>
          </c:extLst>
        </c:ser>
        <c:dLbls>
          <c:showLegendKey val="0"/>
          <c:showVal val="0"/>
          <c:showCatName val="0"/>
          <c:showSerName val="0"/>
          <c:showPercent val="0"/>
          <c:showBubbleSize val="0"/>
        </c:dLbls>
        <c:marker val="1"/>
        <c:smooth val="0"/>
        <c:axId val="140234112"/>
        <c:axId val="140543488"/>
      </c:lineChart>
      <c:dateAx>
        <c:axId val="140234112"/>
        <c:scaling>
          <c:orientation val="minMax"/>
        </c:scaling>
        <c:delete val="1"/>
        <c:axPos val="b"/>
        <c:numFmt formatCode="ge" sourceLinked="1"/>
        <c:majorTickMark val="none"/>
        <c:minorTickMark val="none"/>
        <c:tickLblPos val="none"/>
        <c:crossAx val="140543488"/>
        <c:crosses val="autoZero"/>
        <c:auto val="1"/>
        <c:lblOffset val="100"/>
        <c:baseTimeUnit val="years"/>
      </c:dateAx>
      <c:valAx>
        <c:axId val="1405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843.84</c:v>
                </c:pt>
                <c:pt idx="1">
                  <c:v>918.39</c:v>
                </c:pt>
                <c:pt idx="2">
                  <c:v>746.46</c:v>
                </c:pt>
                <c:pt idx="3">
                  <c:v>868.49</c:v>
                </c:pt>
                <c:pt idx="4">
                  <c:v>984.03</c:v>
                </c:pt>
              </c:numCache>
            </c:numRef>
          </c:val>
          <c:extLst>
            <c:ext xmlns:c16="http://schemas.microsoft.com/office/drawing/2014/chart" uri="{C3380CC4-5D6E-409C-BE32-E72D297353CC}">
              <c16:uniqueId val="{00000000-2181-42D4-813D-548EEADC16B7}"/>
            </c:ext>
          </c:extLst>
        </c:ser>
        <c:dLbls>
          <c:showLegendKey val="0"/>
          <c:showVal val="0"/>
          <c:showCatName val="0"/>
          <c:showSerName val="0"/>
          <c:showPercent val="0"/>
          <c:showBubbleSize val="0"/>
        </c:dLbls>
        <c:gapWidth val="150"/>
        <c:axId val="140561792"/>
        <c:axId val="1405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2181-42D4-813D-548EEADC16B7}"/>
            </c:ext>
          </c:extLst>
        </c:ser>
        <c:dLbls>
          <c:showLegendKey val="0"/>
          <c:showVal val="0"/>
          <c:showCatName val="0"/>
          <c:showSerName val="0"/>
          <c:showPercent val="0"/>
          <c:showBubbleSize val="0"/>
        </c:dLbls>
        <c:marker val="1"/>
        <c:smooth val="0"/>
        <c:axId val="140561792"/>
        <c:axId val="140568064"/>
      </c:lineChart>
      <c:dateAx>
        <c:axId val="140561792"/>
        <c:scaling>
          <c:orientation val="minMax"/>
        </c:scaling>
        <c:delete val="1"/>
        <c:axPos val="b"/>
        <c:numFmt formatCode="ge" sourceLinked="1"/>
        <c:majorTickMark val="none"/>
        <c:minorTickMark val="none"/>
        <c:tickLblPos val="none"/>
        <c:crossAx val="140568064"/>
        <c:crosses val="autoZero"/>
        <c:auto val="1"/>
        <c:lblOffset val="100"/>
        <c:baseTimeUnit val="years"/>
      </c:dateAx>
      <c:valAx>
        <c:axId val="1405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U7" zoomScale="75" zoomScaleNormal="75" workbookViewId="0">
      <selection activeCell="CB24" sqref="CB24"/>
    </sheetView>
  </sheetViews>
  <sheetFormatPr defaultColWidth="2.59765625" defaultRowHeight="12.75" x14ac:dyDescent="0.25"/>
  <cols>
    <col min="1" max="1" width="2.59765625" style="3" customWidth="1"/>
    <col min="2" max="62" width="3.73046875" style="3" customWidth="1"/>
    <col min="63" max="63" width="2.59765625" style="3"/>
    <col min="64" max="78" width="3.1328125" style="3" customWidth="1"/>
    <col min="79" max="79" width="4.46484375" style="3" bestFit="1" customWidth="1"/>
    <col min="80" max="80" width="2.59765625" style="3"/>
    <col min="81" max="82" width="4.46484375" style="3" bestFit="1" customWidth="1"/>
    <col min="83" max="16384" width="2.59765625" style="3"/>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5">
      <c r="A6" s="2"/>
      <c r="B6" s="76" t="str">
        <f>データ!H6</f>
        <v>和歌山県　高野町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2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3243</v>
      </c>
      <c r="AM8" s="67"/>
      <c r="AN8" s="67"/>
      <c r="AO8" s="67"/>
      <c r="AP8" s="67"/>
      <c r="AQ8" s="67"/>
      <c r="AR8" s="67"/>
      <c r="AS8" s="67"/>
      <c r="AT8" s="66">
        <f>データ!$S$6</f>
        <v>137.03</v>
      </c>
      <c r="AU8" s="66"/>
      <c r="AV8" s="66"/>
      <c r="AW8" s="66"/>
      <c r="AX8" s="66"/>
      <c r="AY8" s="66"/>
      <c r="AZ8" s="66"/>
      <c r="BA8" s="66"/>
      <c r="BB8" s="66">
        <f>データ!$T$6</f>
        <v>23.67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6"/>
      <c r="D10" s="66"/>
      <c r="E10" s="66"/>
      <c r="F10" s="66"/>
      <c r="G10" s="66"/>
      <c r="H10" s="66"/>
      <c r="I10" s="66" t="str">
        <f>データ!$O$6</f>
        <v>該当数値なし</v>
      </c>
      <c r="J10" s="66"/>
      <c r="K10" s="66"/>
      <c r="L10" s="66"/>
      <c r="M10" s="66"/>
      <c r="N10" s="66"/>
      <c r="O10" s="66"/>
      <c r="P10" s="66">
        <f>データ!$P$6</f>
        <v>12.34</v>
      </c>
      <c r="Q10" s="66"/>
      <c r="R10" s="66"/>
      <c r="S10" s="66"/>
      <c r="T10" s="66"/>
      <c r="U10" s="66"/>
      <c r="V10" s="66"/>
      <c r="W10" s="67">
        <f>データ!$Q$6</f>
        <v>3775</v>
      </c>
      <c r="X10" s="67"/>
      <c r="Y10" s="67"/>
      <c r="Z10" s="67"/>
      <c r="AA10" s="67"/>
      <c r="AB10" s="67"/>
      <c r="AC10" s="67"/>
      <c r="AD10" s="2"/>
      <c r="AE10" s="2"/>
      <c r="AF10" s="2"/>
      <c r="AG10" s="2"/>
      <c r="AH10" s="2"/>
      <c r="AI10" s="2"/>
      <c r="AJ10" s="2"/>
      <c r="AK10" s="2"/>
      <c r="AL10" s="67">
        <f>データ!$U$6</f>
        <v>390</v>
      </c>
      <c r="AM10" s="67"/>
      <c r="AN10" s="67"/>
      <c r="AO10" s="67"/>
      <c r="AP10" s="67"/>
      <c r="AQ10" s="67"/>
      <c r="AR10" s="67"/>
      <c r="AS10" s="67"/>
      <c r="AT10" s="66">
        <f>データ!$V$6</f>
        <v>1.25</v>
      </c>
      <c r="AU10" s="66"/>
      <c r="AV10" s="66"/>
      <c r="AW10" s="66"/>
      <c r="AX10" s="66"/>
      <c r="AY10" s="66"/>
      <c r="AZ10" s="66"/>
      <c r="BA10" s="66"/>
      <c r="BB10" s="66">
        <f>データ!$W$6</f>
        <v>312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2" t="s">
        <v>25</v>
      </c>
      <c r="BM14" s="53"/>
      <c r="BN14" s="53"/>
      <c r="BO14" s="53"/>
      <c r="BP14" s="53"/>
      <c r="BQ14" s="53"/>
      <c r="BR14" s="53"/>
      <c r="BS14" s="53"/>
      <c r="BT14" s="53"/>
      <c r="BU14" s="53"/>
      <c r="BV14" s="53"/>
      <c r="BW14" s="53"/>
      <c r="BX14" s="53"/>
      <c r="BY14" s="53"/>
      <c r="BZ14" s="54"/>
    </row>
    <row r="15" spans="1:78" ht="13.5" customHeight="1" x14ac:dyDescent="0.2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5"/>
      <c r="BM15" s="56"/>
      <c r="BN15" s="56"/>
      <c r="BO15" s="56"/>
      <c r="BP15" s="56"/>
      <c r="BQ15" s="56"/>
      <c r="BR15" s="56"/>
      <c r="BS15" s="56"/>
      <c r="BT15" s="56"/>
      <c r="BU15" s="56"/>
      <c r="BV15" s="56"/>
      <c r="BW15" s="56"/>
      <c r="BX15" s="56"/>
      <c r="BY15" s="56"/>
      <c r="BZ15" s="57"/>
    </row>
    <row r="16" spans="1:78" ht="13.5" customHeight="1" x14ac:dyDescent="0.2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6" t="s">
        <v>123</v>
      </c>
      <c r="BM16" s="47"/>
      <c r="BN16" s="47"/>
      <c r="BO16" s="47"/>
      <c r="BP16" s="47"/>
      <c r="BQ16" s="47"/>
      <c r="BR16" s="47"/>
      <c r="BS16" s="47"/>
      <c r="BT16" s="47"/>
      <c r="BU16" s="47"/>
      <c r="BV16" s="47"/>
      <c r="BW16" s="47"/>
      <c r="BX16" s="47"/>
      <c r="BY16" s="47"/>
      <c r="BZ16" s="48"/>
    </row>
    <row r="17" spans="1:78" ht="13.5" customHeight="1" x14ac:dyDescent="0.2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6"/>
      <c r="BM17" s="47"/>
      <c r="BN17" s="47"/>
      <c r="BO17" s="47"/>
      <c r="BP17" s="47"/>
      <c r="BQ17" s="47"/>
      <c r="BR17" s="47"/>
      <c r="BS17" s="47"/>
      <c r="BT17" s="47"/>
      <c r="BU17" s="47"/>
      <c r="BV17" s="47"/>
      <c r="BW17" s="47"/>
      <c r="BX17" s="47"/>
      <c r="BY17" s="47"/>
      <c r="BZ17" s="48"/>
    </row>
    <row r="18" spans="1:78" ht="13.5" customHeight="1" x14ac:dyDescent="0.2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6"/>
      <c r="BM18" s="47"/>
      <c r="BN18" s="47"/>
      <c r="BO18" s="47"/>
      <c r="BP18" s="47"/>
      <c r="BQ18" s="47"/>
      <c r="BR18" s="47"/>
      <c r="BS18" s="47"/>
      <c r="BT18" s="47"/>
      <c r="BU18" s="47"/>
      <c r="BV18" s="47"/>
      <c r="BW18" s="47"/>
      <c r="BX18" s="47"/>
      <c r="BY18" s="47"/>
      <c r="BZ18" s="48"/>
    </row>
    <row r="19" spans="1:78" ht="13.5" customHeight="1" x14ac:dyDescent="0.2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6"/>
      <c r="BM19" s="47"/>
      <c r="BN19" s="47"/>
      <c r="BO19" s="47"/>
      <c r="BP19" s="47"/>
      <c r="BQ19" s="47"/>
      <c r="BR19" s="47"/>
      <c r="BS19" s="47"/>
      <c r="BT19" s="47"/>
      <c r="BU19" s="47"/>
      <c r="BV19" s="47"/>
      <c r="BW19" s="47"/>
      <c r="BX19" s="47"/>
      <c r="BY19" s="47"/>
      <c r="BZ19" s="48"/>
    </row>
    <row r="20" spans="1:78" ht="13.5" customHeight="1" x14ac:dyDescent="0.2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6"/>
      <c r="BM20" s="47"/>
      <c r="BN20" s="47"/>
      <c r="BO20" s="47"/>
      <c r="BP20" s="47"/>
      <c r="BQ20" s="47"/>
      <c r="BR20" s="47"/>
      <c r="BS20" s="47"/>
      <c r="BT20" s="47"/>
      <c r="BU20" s="47"/>
      <c r="BV20" s="47"/>
      <c r="BW20" s="47"/>
      <c r="BX20" s="47"/>
      <c r="BY20" s="47"/>
      <c r="BZ20" s="48"/>
    </row>
    <row r="21" spans="1:78" ht="13.5" customHeight="1" x14ac:dyDescent="0.2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6"/>
      <c r="BM21" s="47"/>
      <c r="BN21" s="47"/>
      <c r="BO21" s="47"/>
      <c r="BP21" s="47"/>
      <c r="BQ21" s="47"/>
      <c r="BR21" s="47"/>
      <c r="BS21" s="47"/>
      <c r="BT21" s="47"/>
      <c r="BU21" s="47"/>
      <c r="BV21" s="47"/>
      <c r="BW21" s="47"/>
      <c r="BX21" s="47"/>
      <c r="BY21" s="47"/>
      <c r="BZ21" s="48"/>
    </row>
    <row r="22" spans="1:78" ht="13.5" customHeight="1" x14ac:dyDescent="0.2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6"/>
      <c r="BM22" s="47"/>
      <c r="BN22" s="47"/>
      <c r="BO22" s="47"/>
      <c r="BP22" s="47"/>
      <c r="BQ22" s="47"/>
      <c r="BR22" s="47"/>
      <c r="BS22" s="47"/>
      <c r="BT22" s="47"/>
      <c r="BU22" s="47"/>
      <c r="BV22" s="47"/>
      <c r="BW22" s="47"/>
      <c r="BX22" s="47"/>
      <c r="BY22" s="47"/>
      <c r="BZ22" s="48"/>
    </row>
    <row r="23" spans="1:78" ht="13.5" customHeight="1" x14ac:dyDescent="0.2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6"/>
      <c r="BM23" s="47"/>
      <c r="BN23" s="47"/>
      <c r="BO23" s="47"/>
      <c r="BP23" s="47"/>
      <c r="BQ23" s="47"/>
      <c r="BR23" s="47"/>
      <c r="BS23" s="47"/>
      <c r="BT23" s="47"/>
      <c r="BU23" s="47"/>
      <c r="BV23" s="47"/>
      <c r="BW23" s="47"/>
      <c r="BX23" s="47"/>
      <c r="BY23" s="47"/>
      <c r="BZ23" s="48"/>
    </row>
    <row r="24" spans="1:78" ht="13.5" customHeight="1" x14ac:dyDescent="0.2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6"/>
      <c r="BM24" s="47"/>
      <c r="BN24" s="47"/>
      <c r="BO24" s="47"/>
      <c r="BP24" s="47"/>
      <c r="BQ24" s="47"/>
      <c r="BR24" s="47"/>
      <c r="BS24" s="47"/>
      <c r="BT24" s="47"/>
      <c r="BU24" s="47"/>
      <c r="BV24" s="47"/>
      <c r="BW24" s="47"/>
      <c r="BX24" s="47"/>
      <c r="BY24" s="47"/>
      <c r="BZ24" s="48"/>
    </row>
    <row r="25" spans="1:78" ht="13.5" customHeight="1" x14ac:dyDescent="0.2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6"/>
      <c r="BM25" s="47"/>
      <c r="BN25" s="47"/>
      <c r="BO25" s="47"/>
      <c r="BP25" s="47"/>
      <c r="BQ25" s="47"/>
      <c r="BR25" s="47"/>
      <c r="BS25" s="47"/>
      <c r="BT25" s="47"/>
      <c r="BU25" s="47"/>
      <c r="BV25" s="47"/>
      <c r="BW25" s="47"/>
      <c r="BX25" s="47"/>
      <c r="BY25" s="47"/>
      <c r="BZ25" s="48"/>
    </row>
    <row r="26" spans="1:78" ht="13.5" customHeight="1" x14ac:dyDescent="0.2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6"/>
      <c r="BM26" s="47"/>
      <c r="BN26" s="47"/>
      <c r="BO26" s="47"/>
      <c r="BP26" s="47"/>
      <c r="BQ26" s="47"/>
      <c r="BR26" s="47"/>
      <c r="BS26" s="47"/>
      <c r="BT26" s="47"/>
      <c r="BU26" s="47"/>
      <c r="BV26" s="47"/>
      <c r="BW26" s="47"/>
      <c r="BX26" s="47"/>
      <c r="BY26" s="47"/>
      <c r="BZ26" s="48"/>
    </row>
    <row r="27" spans="1:78" ht="13.5" customHeight="1" x14ac:dyDescent="0.2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6"/>
      <c r="BM27" s="47"/>
      <c r="BN27" s="47"/>
      <c r="BO27" s="47"/>
      <c r="BP27" s="47"/>
      <c r="BQ27" s="47"/>
      <c r="BR27" s="47"/>
      <c r="BS27" s="47"/>
      <c r="BT27" s="47"/>
      <c r="BU27" s="47"/>
      <c r="BV27" s="47"/>
      <c r="BW27" s="47"/>
      <c r="BX27" s="47"/>
      <c r="BY27" s="47"/>
      <c r="BZ27" s="48"/>
    </row>
    <row r="28" spans="1:78" ht="13.5" customHeight="1" x14ac:dyDescent="0.2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6"/>
      <c r="BM28" s="47"/>
      <c r="BN28" s="47"/>
      <c r="BO28" s="47"/>
      <c r="BP28" s="47"/>
      <c r="BQ28" s="47"/>
      <c r="BR28" s="47"/>
      <c r="BS28" s="47"/>
      <c r="BT28" s="47"/>
      <c r="BU28" s="47"/>
      <c r="BV28" s="47"/>
      <c r="BW28" s="47"/>
      <c r="BX28" s="47"/>
      <c r="BY28" s="47"/>
      <c r="BZ28" s="48"/>
    </row>
    <row r="29" spans="1:78" ht="13.5" customHeight="1" x14ac:dyDescent="0.2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6"/>
      <c r="BM29" s="47"/>
      <c r="BN29" s="47"/>
      <c r="BO29" s="47"/>
      <c r="BP29" s="47"/>
      <c r="BQ29" s="47"/>
      <c r="BR29" s="47"/>
      <c r="BS29" s="47"/>
      <c r="BT29" s="47"/>
      <c r="BU29" s="47"/>
      <c r="BV29" s="47"/>
      <c r="BW29" s="47"/>
      <c r="BX29" s="47"/>
      <c r="BY29" s="47"/>
      <c r="BZ29" s="48"/>
    </row>
    <row r="30" spans="1:78" ht="13.5" customHeight="1" x14ac:dyDescent="0.2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6"/>
      <c r="BM30" s="47"/>
      <c r="BN30" s="47"/>
      <c r="BO30" s="47"/>
      <c r="BP30" s="47"/>
      <c r="BQ30" s="47"/>
      <c r="BR30" s="47"/>
      <c r="BS30" s="47"/>
      <c r="BT30" s="47"/>
      <c r="BU30" s="47"/>
      <c r="BV30" s="47"/>
      <c r="BW30" s="47"/>
      <c r="BX30" s="47"/>
      <c r="BY30" s="47"/>
      <c r="BZ30" s="48"/>
    </row>
    <row r="31" spans="1:78" ht="13.5" customHeight="1" x14ac:dyDescent="0.2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6"/>
      <c r="BM31" s="47"/>
      <c r="BN31" s="47"/>
      <c r="BO31" s="47"/>
      <c r="BP31" s="47"/>
      <c r="BQ31" s="47"/>
      <c r="BR31" s="47"/>
      <c r="BS31" s="47"/>
      <c r="BT31" s="47"/>
      <c r="BU31" s="47"/>
      <c r="BV31" s="47"/>
      <c r="BW31" s="47"/>
      <c r="BX31" s="47"/>
      <c r="BY31" s="47"/>
      <c r="BZ31" s="48"/>
    </row>
    <row r="32" spans="1:78" ht="13.5" customHeight="1" x14ac:dyDescent="0.2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6"/>
      <c r="BM32" s="47"/>
      <c r="BN32" s="47"/>
      <c r="BO32" s="47"/>
      <c r="BP32" s="47"/>
      <c r="BQ32" s="47"/>
      <c r="BR32" s="47"/>
      <c r="BS32" s="47"/>
      <c r="BT32" s="47"/>
      <c r="BU32" s="47"/>
      <c r="BV32" s="47"/>
      <c r="BW32" s="47"/>
      <c r="BX32" s="47"/>
      <c r="BY32" s="47"/>
      <c r="BZ32" s="48"/>
    </row>
    <row r="33" spans="1:78" ht="13.5" customHeight="1" x14ac:dyDescent="0.2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6"/>
      <c r="BM33" s="47"/>
      <c r="BN33" s="47"/>
      <c r="BO33" s="47"/>
      <c r="BP33" s="47"/>
      <c r="BQ33" s="47"/>
      <c r="BR33" s="47"/>
      <c r="BS33" s="47"/>
      <c r="BT33" s="47"/>
      <c r="BU33" s="47"/>
      <c r="BV33" s="47"/>
      <c r="BW33" s="47"/>
      <c r="BX33" s="47"/>
      <c r="BY33" s="47"/>
      <c r="BZ33" s="48"/>
    </row>
    <row r="34" spans="1:78" ht="13.5" customHeight="1" x14ac:dyDescent="0.25">
      <c r="A34" s="2"/>
      <c r="B34" s="17"/>
      <c r="C34" s="58" t="s">
        <v>26</v>
      </c>
      <c r="D34" s="58"/>
      <c r="E34" s="58"/>
      <c r="F34" s="58"/>
      <c r="G34" s="58"/>
      <c r="H34" s="58"/>
      <c r="I34" s="58"/>
      <c r="J34" s="58"/>
      <c r="K34" s="58"/>
      <c r="L34" s="58"/>
      <c r="M34" s="58"/>
      <c r="N34" s="58"/>
      <c r="O34" s="58"/>
      <c r="P34" s="58"/>
      <c r="Q34" s="20"/>
      <c r="R34" s="58" t="s">
        <v>27</v>
      </c>
      <c r="S34" s="58"/>
      <c r="T34" s="58"/>
      <c r="U34" s="58"/>
      <c r="V34" s="58"/>
      <c r="W34" s="58"/>
      <c r="X34" s="58"/>
      <c r="Y34" s="58"/>
      <c r="Z34" s="58"/>
      <c r="AA34" s="58"/>
      <c r="AB34" s="58"/>
      <c r="AC34" s="58"/>
      <c r="AD34" s="58"/>
      <c r="AE34" s="58"/>
      <c r="AF34" s="20"/>
      <c r="AG34" s="58" t="s">
        <v>28</v>
      </c>
      <c r="AH34" s="58"/>
      <c r="AI34" s="58"/>
      <c r="AJ34" s="58"/>
      <c r="AK34" s="58"/>
      <c r="AL34" s="58"/>
      <c r="AM34" s="58"/>
      <c r="AN34" s="58"/>
      <c r="AO34" s="58"/>
      <c r="AP34" s="58"/>
      <c r="AQ34" s="58"/>
      <c r="AR34" s="58"/>
      <c r="AS34" s="58"/>
      <c r="AT34" s="58"/>
      <c r="AU34" s="20"/>
      <c r="AV34" s="58" t="s">
        <v>29</v>
      </c>
      <c r="AW34" s="58"/>
      <c r="AX34" s="58"/>
      <c r="AY34" s="58"/>
      <c r="AZ34" s="58"/>
      <c r="BA34" s="58"/>
      <c r="BB34" s="58"/>
      <c r="BC34" s="58"/>
      <c r="BD34" s="58"/>
      <c r="BE34" s="58"/>
      <c r="BF34" s="58"/>
      <c r="BG34" s="58"/>
      <c r="BH34" s="58"/>
      <c r="BI34" s="58"/>
      <c r="BJ34" s="19"/>
      <c r="BK34" s="2"/>
      <c r="BL34" s="46"/>
      <c r="BM34" s="47"/>
      <c r="BN34" s="47"/>
      <c r="BO34" s="47"/>
      <c r="BP34" s="47"/>
      <c r="BQ34" s="47"/>
      <c r="BR34" s="47"/>
      <c r="BS34" s="47"/>
      <c r="BT34" s="47"/>
      <c r="BU34" s="47"/>
      <c r="BV34" s="47"/>
      <c r="BW34" s="47"/>
      <c r="BX34" s="47"/>
      <c r="BY34" s="47"/>
      <c r="BZ34" s="48"/>
    </row>
    <row r="35" spans="1:78" ht="13.5" customHeight="1" x14ac:dyDescent="0.25">
      <c r="A35" s="2"/>
      <c r="B35" s="17"/>
      <c r="C35" s="58"/>
      <c r="D35" s="58"/>
      <c r="E35" s="58"/>
      <c r="F35" s="58"/>
      <c r="G35" s="58"/>
      <c r="H35" s="58"/>
      <c r="I35" s="58"/>
      <c r="J35" s="58"/>
      <c r="K35" s="58"/>
      <c r="L35" s="58"/>
      <c r="M35" s="58"/>
      <c r="N35" s="58"/>
      <c r="O35" s="58"/>
      <c r="P35" s="58"/>
      <c r="Q35" s="20"/>
      <c r="R35" s="58"/>
      <c r="S35" s="58"/>
      <c r="T35" s="58"/>
      <c r="U35" s="58"/>
      <c r="V35" s="58"/>
      <c r="W35" s="58"/>
      <c r="X35" s="58"/>
      <c r="Y35" s="58"/>
      <c r="Z35" s="58"/>
      <c r="AA35" s="58"/>
      <c r="AB35" s="58"/>
      <c r="AC35" s="58"/>
      <c r="AD35" s="58"/>
      <c r="AE35" s="58"/>
      <c r="AF35" s="20"/>
      <c r="AG35" s="58"/>
      <c r="AH35" s="58"/>
      <c r="AI35" s="58"/>
      <c r="AJ35" s="58"/>
      <c r="AK35" s="58"/>
      <c r="AL35" s="58"/>
      <c r="AM35" s="58"/>
      <c r="AN35" s="58"/>
      <c r="AO35" s="58"/>
      <c r="AP35" s="58"/>
      <c r="AQ35" s="58"/>
      <c r="AR35" s="58"/>
      <c r="AS35" s="58"/>
      <c r="AT35" s="58"/>
      <c r="AU35" s="20"/>
      <c r="AV35" s="58"/>
      <c r="AW35" s="58"/>
      <c r="AX35" s="58"/>
      <c r="AY35" s="58"/>
      <c r="AZ35" s="58"/>
      <c r="BA35" s="58"/>
      <c r="BB35" s="58"/>
      <c r="BC35" s="58"/>
      <c r="BD35" s="58"/>
      <c r="BE35" s="58"/>
      <c r="BF35" s="58"/>
      <c r="BG35" s="58"/>
      <c r="BH35" s="58"/>
      <c r="BI35" s="58"/>
      <c r="BJ35" s="19"/>
      <c r="BK35" s="2"/>
      <c r="BL35" s="46"/>
      <c r="BM35" s="47"/>
      <c r="BN35" s="47"/>
      <c r="BO35" s="47"/>
      <c r="BP35" s="47"/>
      <c r="BQ35" s="47"/>
      <c r="BR35" s="47"/>
      <c r="BS35" s="47"/>
      <c r="BT35" s="47"/>
      <c r="BU35" s="47"/>
      <c r="BV35" s="47"/>
      <c r="BW35" s="47"/>
      <c r="BX35" s="47"/>
      <c r="BY35" s="47"/>
      <c r="BZ35" s="48"/>
    </row>
    <row r="36" spans="1:78" ht="13.5" customHeight="1" x14ac:dyDescent="0.2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6"/>
      <c r="BM36" s="47"/>
      <c r="BN36" s="47"/>
      <c r="BO36" s="47"/>
      <c r="BP36" s="47"/>
      <c r="BQ36" s="47"/>
      <c r="BR36" s="47"/>
      <c r="BS36" s="47"/>
      <c r="BT36" s="47"/>
      <c r="BU36" s="47"/>
      <c r="BV36" s="47"/>
      <c r="BW36" s="47"/>
      <c r="BX36" s="47"/>
      <c r="BY36" s="47"/>
      <c r="BZ36" s="48"/>
    </row>
    <row r="37" spans="1:78" ht="13.5" customHeight="1" x14ac:dyDescent="0.2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6"/>
      <c r="BM37" s="47"/>
      <c r="BN37" s="47"/>
      <c r="BO37" s="47"/>
      <c r="BP37" s="47"/>
      <c r="BQ37" s="47"/>
      <c r="BR37" s="47"/>
      <c r="BS37" s="47"/>
      <c r="BT37" s="47"/>
      <c r="BU37" s="47"/>
      <c r="BV37" s="47"/>
      <c r="BW37" s="47"/>
      <c r="BX37" s="47"/>
      <c r="BY37" s="47"/>
      <c r="BZ37" s="48"/>
    </row>
    <row r="38" spans="1:78" ht="13.5" customHeight="1" x14ac:dyDescent="0.2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6"/>
      <c r="BM38" s="47"/>
      <c r="BN38" s="47"/>
      <c r="BO38" s="47"/>
      <c r="BP38" s="47"/>
      <c r="BQ38" s="47"/>
      <c r="BR38" s="47"/>
      <c r="BS38" s="47"/>
      <c r="BT38" s="47"/>
      <c r="BU38" s="47"/>
      <c r="BV38" s="47"/>
      <c r="BW38" s="47"/>
      <c r="BX38" s="47"/>
      <c r="BY38" s="47"/>
      <c r="BZ38" s="48"/>
    </row>
    <row r="39" spans="1:78" ht="13.5" customHeight="1" x14ac:dyDescent="0.2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6"/>
      <c r="BM39" s="47"/>
      <c r="BN39" s="47"/>
      <c r="BO39" s="47"/>
      <c r="BP39" s="47"/>
      <c r="BQ39" s="47"/>
      <c r="BR39" s="47"/>
      <c r="BS39" s="47"/>
      <c r="BT39" s="47"/>
      <c r="BU39" s="47"/>
      <c r="BV39" s="47"/>
      <c r="BW39" s="47"/>
      <c r="BX39" s="47"/>
      <c r="BY39" s="47"/>
      <c r="BZ39" s="48"/>
    </row>
    <row r="40" spans="1:78" ht="13.5" customHeight="1" x14ac:dyDescent="0.2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6"/>
      <c r="BM40" s="47"/>
      <c r="BN40" s="47"/>
      <c r="BO40" s="47"/>
      <c r="BP40" s="47"/>
      <c r="BQ40" s="47"/>
      <c r="BR40" s="47"/>
      <c r="BS40" s="47"/>
      <c r="BT40" s="47"/>
      <c r="BU40" s="47"/>
      <c r="BV40" s="47"/>
      <c r="BW40" s="47"/>
      <c r="BX40" s="47"/>
      <c r="BY40" s="47"/>
      <c r="BZ40" s="48"/>
    </row>
    <row r="41" spans="1:78" ht="13.5" customHeight="1" x14ac:dyDescent="0.2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6"/>
      <c r="BM41" s="47"/>
      <c r="BN41" s="47"/>
      <c r="BO41" s="47"/>
      <c r="BP41" s="47"/>
      <c r="BQ41" s="47"/>
      <c r="BR41" s="47"/>
      <c r="BS41" s="47"/>
      <c r="BT41" s="47"/>
      <c r="BU41" s="47"/>
      <c r="BV41" s="47"/>
      <c r="BW41" s="47"/>
      <c r="BX41" s="47"/>
      <c r="BY41" s="47"/>
      <c r="BZ41" s="48"/>
    </row>
    <row r="42" spans="1:78" ht="13.5" customHeight="1" x14ac:dyDescent="0.2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6"/>
      <c r="BM42" s="47"/>
      <c r="BN42" s="47"/>
      <c r="BO42" s="47"/>
      <c r="BP42" s="47"/>
      <c r="BQ42" s="47"/>
      <c r="BR42" s="47"/>
      <c r="BS42" s="47"/>
      <c r="BT42" s="47"/>
      <c r="BU42" s="47"/>
      <c r="BV42" s="47"/>
      <c r="BW42" s="47"/>
      <c r="BX42" s="47"/>
      <c r="BY42" s="47"/>
      <c r="BZ42" s="48"/>
    </row>
    <row r="43" spans="1:78" ht="13.5" customHeight="1" x14ac:dyDescent="0.2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6"/>
      <c r="BM43" s="47"/>
      <c r="BN43" s="47"/>
      <c r="BO43" s="47"/>
      <c r="BP43" s="47"/>
      <c r="BQ43" s="47"/>
      <c r="BR43" s="47"/>
      <c r="BS43" s="47"/>
      <c r="BT43" s="47"/>
      <c r="BU43" s="47"/>
      <c r="BV43" s="47"/>
      <c r="BW43" s="47"/>
      <c r="BX43" s="47"/>
      <c r="BY43" s="47"/>
      <c r="BZ43" s="48"/>
    </row>
    <row r="44" spans="1:78" ht="13.5" customHeight="1" x14ac:dyDescent="0.2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9"/>
      <c r="BM44" s="50"/>
      <c r="BN44" s="50"/>
      <c r="BO44" s="50"/>
      <c r="BP44" s="50"/>
      <c r="BQ44" s="50"/>
      <c r="BR44" s="50"/>
      <c r="BS44" s="50"/>
      <c r="BT44" s="50"/>
      <c r="BU44" s="50"/>
      <c r="BV44" s="50"/>
      <c r="BW44" s="50"/>
      <c r="BX44" s="50"/>
      <c r="BY44" s="50"/>
      <c r="BZ44" s="51"/>
    </row>
    <row r="45" spans="1:78" ht="13.5" customHeight="1" x14ac:dyDescent="0.2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2" t="s">
        <v>30</v>
      </c>
      <c r="BM45" s="53"/>
      <c r="BN45" s="53"/>
      <c r="BO45" s="53"/>
      <c r="BP45" s="53"/>
      <c r="BQ45" s="53"/>
      <c r="BR45" s="53"/>
      <c r="BS45" s="53"/>
      <c r="BT45" s="53"/>
      <c r="BU45" s="53"/>
      <c r="BV45" s="53"/>
      <c r="BW45" s="53"/>
      <c r="BX45" s="53"/>
      <c r="BY45" s="53"/>
      <c r="BZ45" s="54"/>
    </row>
    <row r="46" spans="1:78" ht="13.5" customHeight="1" x14ac:dyDescent="0.2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5"/>
      <c r="BM46" s="56"/>
      <c r="BN46" s="56"/>
      <c r="BO46" s="56"/>
      <c r="BP46" s="56"/>
      <c r="BQ46" s="56"/>
      <c r="BR46" s="56"/>
      <c r="BS46" s="56"/>
      <c r="BT46" s="56"/>
      <c r="BU46" s="56"/>
      <c r="BV46" s="56"/>
      <c r="BW46" s="56"/>
      <c r="BX46" s="56"/>
      <c r="BY46" s="56"/>
      <c r="BZ46" s="57"/>
    </row>
    <row r="47" spans="1:78" ht="13.5" customHeight="1" x14ac:dyDescent="0.2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6" t="s">
        <v>121</v>
      </c>
      <c r="BM47" s="47"/>
      <c r="BN47" s="47"/>
      <c r="BO47" s="47"/>
      <c r="BP47" s="47"/>
      <c r="BQ47" s="47"/>
      <c r="BR47" s="47"/>
      <c r="BS47" s="47"/>
      <c r="BT47" s="47"/>
      <c r="BU47" s="47"/>
      <c r="BV47" s="47"/>
      <c r="BW47" s="47"/>
      <c r="BX47" s="47"/>
      <c r="BY47" s="47"/>
      <c r="BZ47" s="48"/>
    </row>
    <row r="48" spans="1:78" ht="13.5" customHeight="1" x14ac:dyDescent="0.2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6"/>
      <c r="BM48" s="47"/>
      <c r="BN48" s="47"/>
      <c r="BO48" s="47"/>
      <c r="BP48" s="47"/>
      <c r="BQ48" s="47"/>
      <c r="BR48" s="47"/>
      <c r="BS48" s="47"/>
      <c r="BT48" s="47"/>
      <c r="BU48" s="47"/>
      <c r="BV48" s="47"/>
      <c r="BW48" s="47"/>
      <c r="BX48" s="47"/>
      <c r="BY48" s="47"/>
      <c r="BZ48" s="48"/>
    </row>
    <row r="49" spans="1:78" ht="13.5" customHeight="1" x14ac:dyDescent="0.2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6"/>
      <c r="BM49" s="47"/>
      <c r="BN49" s="47"/>
      <c r="BO49" s="47"/>
      <c r="BP49" s="47"/>
      <c r="BQ49" s="47"/>
      <c r="BR49" s="47"/>
      <c r="BS49" s="47"/>
      <c r="BT49" s="47"/>
      <c r="BU49" s="47"/>
      <c r="BV49" s="47"/>
      <c r="BW49" s="47"/>
      <c r="BX49" s="47"/>
      <c r="BY49" s="47"/>
      <c r="BZ49" s="48"/>
    </row>
    <row r="50" spans="1:78" ht="13.5" customHeight="1" x14ac:dyDescent="0.2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6"/>
      <c r="BM50" s="47"/>
      <c r="BN50" s="47"/>
      <c r="BO50" s="47"/>
      <c r="BP50" s="47"/>
      <c r="BQ50" s="47"/>
      <c r="BR50" s="47"/>
      <c r="BS50" s="47"/>
      <c r="BT50" s="47"/>
      <c r="BU50" s="47"/>
      <c r="BV50" s="47"/>
      <c r="BW50" s="47"/>
      <c r="BX50" s="47"/>
      <c r="BY50" s="47"/>
      <c r="BZ50" s="48"/>
    </row>
    <row r="51" spans="1:78" ht="13.5" customHeight="1" x14ac:dyDescent="0.2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6"/>
      <c r="BM51" s="47"/>
      <c r="BN51" s="47"/>
      <c r="BO51" s="47"/>
      <c r="BP51" s="47"/>
      <c r="BQ51" s="47"/>
      <c r="BR51" s="47"/>
      <c r="BS51" s="47"/>
      <c r="BT51" s="47"/>
      <c r="BU51" s="47"/>
      <c r="BV51" s="47"/>
      <c r="BW51" s="47"/>
      <c r="BX51" s="47"/>
      <c r="BY51" s="47"/>
      <c r="BZ51" s="48"/>
    </row>
    <row r="52" spans="1:78" ht="13.5" customHeight="1" x14ac:dyDescent="0.2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6"/>
      <c r="BM52" s="47"/>
      <c r="BN52" s="47"/>
      <c r="BO52" s="47"/>
      <c r="BP52" s="47"/>
      <c r="BQ52" s="47"/>
      <c r="BR52" s="47"/>
      <c r="BS52" s="47"/>
      <c r="BT52" s="47"/>
      <c r="BU52" s="47"/>
      <c r="BV52" s="47"/>
      <c r="BW52" s="47"/>
      <c r="BX52" s="47"/>
      <c r="BY52" s="47"/>
      <c r="BZ52" s="48"/>
    </row>
    <row r="53" spans="1:78" ht="13.5" customHeight="1" x14ac:dyDescent="0.2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6"/>
      <c r="BM53" s="47"/>
      <c r="BN53" s="47"/>
      <c r="BO53" s="47"/>
      <c r="BP53" s="47"/>
      <c r="BQ53" s="47"/>
      <c r="BR53" s="47"/>
      <c r="BS53" s="47"/>
      <c r="BT53" s="47"/>
      <c r="BU53" s="47"/>
      <c r="BV53" s="47"/>
      <c r="BW53" s="47"/>
      <c r="BX53" s="47"/>
      <c r="BY53" s="47"/>
      <c r="BZ53" s="48"/>
    </row>
    <row r="54" spans="1:78" ht="13.5" customHeight="1" x14ac:dyDescent="0.2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6"/>
      <c r="BM54" s="47"/>
      <c r="BN54" s="47"/>
      <c r="BO54" s="47"/>
      <c r="BP54" s="47"/>
      <c r="BQ54" s="47"/>
      <c r="BR54" s="47"/>
      <c r="BS54" s="47"/>
      <c r="BT54" s="47"/>
      <c r="BU54" s="47"/>
      <c r="BV54" s="47"/>
      <c r="BW54" s="47"/>
      <c r="BX54" s="47"/>
      <c r="BY54" s="47"/>
      <c r="BZ54" s="48"/>
    </row>
    <row r="55" spans="1:78" ht="13.5" customHeight="1" x14ac:dyDescent="0.2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6"/>
      <c r="BM55" s="47"/>
      <c r="BN55" s="47"/>
      <c r="BO55" s="47"/>
      <c r="BP55" s="47"/>
      <c r="BQ55" s="47"/>
      <c r="BR55" s="47"/>
      <c r="BS55" s="47"/>
      <c r="BT55" s="47"/>
      <c r="BU55" s="47"/>
      <c r="BV55" s="47"/>
      <c r="BW55" s="47"/>
      <c r="BX55" s="47"/>
      <c r="BY55" s="47"/>
      <c r="BZ55" s="48"/>
    </row>
    <row r="56" spans="1:78" ht="13.5" customHeight="1" x14ac:dyDescent="0.25">
      <c r="A56" s="2"/>
      <c r="B56" s="17"/>
      <c r="C56" s="58" t="s">
        <v>31</v>
      </c>
      <c r="D56" s="58"/>
      <c r="E56" s="58"/>
      <c r="F56" s="58"/>
      <c r="G56" s="58"/>
      <c r="H56" s="58"/>
      <c r="I56" s="58"/>
      <c r="J56" s="58"/>
      <c r="K56" s="58"/>
      <c r="L56" s="58"/>
      <c r="M56" s="58"/>
      <c r="N56" s="58"/>
      <c r="O56" s="58"/>
      <c r="P56" s="58"/>
      <c r="Q56" s="20"/>
      <c r="R56" s="58" t="s">
        <v>32</v>
      </c>
      <c r="S56" s="58"/>
      <c r="T56" s="58"/>
      <c r="U56" s="58"/>
      <c r="V56" s="58"/>
      <c r="W56" s="58"/>
      <c r="X56" s="58"/>
      <c r="Y56" s="58"/>
      <c r="Z56" s="58"/>
      <c r="AA56" s="58"/>
      <c r="AB56" s="58"/>
      <c r="AC56" s="58"/>
      <c r="AD56" s="58"/>
      <c r="AE56" s="58"/>
      <c r="AF56" s="20"/>
      <c r="AG56" s="58" t="s">
        <v>33</v>
      </c>
      <c r="AH56" s="58"/>
      <c r="AI56" s="58"/>
      <c r="AJ56" s="58"/>
      <c r="AK56" s="58"/>
      <c r="AL56" s="58"/>
      <c r="AM56" s="58"/>
      <c r="AN56" s="58"/>
      <c r="AO56" s="58"/>
      <c r="AP56" s="58"/>
      <c r="AQ56" s="58"/>
      <c r="AR56" s="58"/>
      <c r="AS56" s="58"/>
      <c r="AT56" s="58"/>
      <c r="AU56" s="20"/>
      <c r="AV56" s="58" t="s">
        <v>34</v>
      </c>
      <c r="AW56" s="58"/>
      <c r="AX56" s="58"/>
      <c r="AY56" s="58"/>
      <c r="AZ56" s="58"/>
      <c r="BA56" s="58"/>
      <c r="BB56" s="58"/>
      <c r="BC56" s="58"/>
      <c r="BD56" s="58"/>
      <c r="BE56" s="58"/>
      <c r="BF56" s="58"/>
      <c r="BG56" s="58"/>
      <c r="BH56" s="58"/>
      <c r="BI56" s="58"/>
      <c r="BJ56" s="19"/>
      <c r="BK56" s="2"/>
      <c r="BL56" s="46"/>
      <c r="BM56" s="47"/>
      <c r="BN56" s="47"/>
      <c r="BO56" s="47"/>
      <c r="BP56" s="47"/>
      <c r="BQ56" s="47"/>
      <c r="BR56" s="47"/>
      <c r="BS56" s="47"/>
      <c r="BT56" s="47"/>
      <c r="BU56" s="47"/>
      <c r="BV56" s="47"/>
      <c r="BW56" s="47"/>
      <c r="BX56" s="47"/>
      <c r="BY56" s="47"/>
      <c r="BZ56" s="48"/>
    </row>
    <row r="57" spans="1:78" ht="13.5" customHeight="1" x14ac:dyDescent="0.25">
      <c r="A57" s="2"/>
      <c r="B57" s="17"/>
      <c r="C57" s="58"/>
      <c r="D57" s="58"/>
      <c r="E57" s="58"/>
      <c r="F57" s="58"/>
      <c r="G57" s="58"/>
      <c r="H57" s="58"/>
      <c r="I57" s="58"/>
      <c r="J57" s="58"/>
      <c r="K57" s="58"/>
      <c r="L57" s="58"/>
      <c r="M57" s="58"/>
      <c r="N57" s="58"/>
      <c r="O57" s="58"/>
      <c r="P57" s="58"/>
      <c r="Q57" s="20"/>
      <c r="R57" s="58"/>
      <c r="S57" s="58"/>
      <c r="T57" s="58"/>
      <c r="U57" s="58"/>
      <c r="V57" s="58"/>
      <c r="W57" s="58"/>
      <c r="X57" s="58"/>
      <c r="Y57" s="58"/>
      <c r="Z57" s="58"/>
      <c r="AA57" s="58"/>
      <c r="AB57" s="58"/>
      <c r="AC57" s="58"/>
      <c r="AD57" s="58"/>
      <c r="AE57" s="58"/>
      <c r="AF57" s="20"/>
      <c r="AG57" s="58"/>
      <c r="AH57" s="58"/>
      <c r="AI57" s="58"/>
      <c r="AJ57" s="58"/>
      <c r="AK57" s="58"/>
      <c r="AL57" s="58"/>
      <c r="AM57" s="58"/>
      <c r="AN57" s="58"/>
      <c r="AO57" s="58"/>
      <c r="AP57" s="58"/>
      <c r="AQ57" s="58"/>
      <c r="AR57" s="58"/>
      <c r="AS57" s="58"/>
      <c r="AT57" s="58"/>
      <c r="AU57" s="20"/>
      <c r="AV57" s="58"/>
      <c r="AW57" s="58"/>
      <c r="AX57" s="58"/>
      <c r="AY57" s="58"/>
      <c r="AZ57" s="58"/>
      <c r="BA57" s="58"/>
      <c r="BB57" s="58"/>
      <c r="BC57" s="58"/>
      <c r="BD57" s="58"/>
      <c r="BE57" s="58"/>
      <c r="BF57" s="58"/>
      <c r="BG57" s="58"/>
      <c r="BH57" s="58"/>
      <c r="BI57" s="58"/>
      <c r="BJ57" s="19"/>
      <c r="BK57" s="2"/>
      <c r="BL57" s="46"/>
      <c r="BM57" s="47"/>
      <c r="BN57" s="47"/>
      <c r="BO57" s="47"/>
      <c r="BP57" s="47"/>
      <c r="BQ57" s="47"/>
      <c r="BR57" s="47"/>
      <c r="BS57" s="47"/>
      <c r="BT57" s="47"/>
      <c r="BU57" s="47"/>
      <c r="BV57" s="47"/>
      <c r="BW57" s="47"/>
      <c r="BX57" s="47"/>
      <c r="BY57" s="47"/>
      <c r="BZ57" s="48"/>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6"/>
      <c r="BM58" s="47"/>
      <c r="BN58" s="47"/>
      <c r="BO58" s="47"/>
      <c r="BP58" s="47"/>
      <c r="BQ58" s="47"/>
      <c r="BR58" s="47"/>
      <c r="BS58" s="47"/>
      <c r="BT58" s="47"/>
      <c r="BU58" s="47"/>
      <c r="BV58" s="47"/>
      <c r="BW58" s="47"/>
      <c r="BX58" s="47"/>
      <c r="BY58" s="47"/>
      <c r="BZ58" s="48"/>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7"/>
      <c r="BN59" s="47"/>
      <c r="BO59" s="47"/>
      <c r="BP59" s="47"/>
      <c r="BQ59" s="47"/>
      <c r="BR59" s="47"/>
      <c r="BS59" s="47"/>
      <c r="BT59" s="47"/>
      <c r="BU59" s="47"/>
      <c r="BV59" s="47"/>
      <c r="BW59" s="47"/>
      <c r="BX59" s="47"/>
      <c r="BY59" s="47"/>
      <c r="BZ59" s="48"/>
    </row>
    <row r="60" spans="1:78" ht="13.5" customHeight="1" x14ac:dyDescent="0.25">
      <c r="A60" s="2"/>
      <c r="B60" s="43" t="s">
        <v>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x14ac:dyDescent="0.2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x14ac:dyDescent="0.2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6"/>
      <c r="BM62" s="47"/>
      <c r="BN62" s="47"/>
      <c r="BO62" s="47"/>
      <c r="BP62" s="47"/>
      <c r="BQ62" s="47"/>
      <c r="BR62" s="47"/>
      <c r="BS62" s="47"/>
      <c r="BT62" s="47"/>
      <c r="BU62" s="47"/>
      <c r="BV62" s="47"/>
      <c r="BW62" s="47"/>
      <c r="BX62" s="47"/>
      <c r="BY62" s="47"/>
      <c r="BZ62" s="48"/>
    </row>
    <row r="63" spans="1:78" ht="13.5" customHeight="1" x14ac:dyDescent="0.2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9"/>
      <c r="BM63" s="50"/>
      <c r="BN63" s="50"/>
      <c r="BO63" s="50"/>
      <c r="BP63" s="50"/>
      <c r="BQ63" s="50"/>
      <c r="BR63" s="50"/>
      <c r="BS63" s="50"/>
      <c r="BT63" s="50"/>
      <c r="BU63" s="50"/>
      <c r="BV63" s="50"/>
      <c r="BW63" s="50"/>
      <c r="BX63" s="50"/>
      <c r="BY63" s="50"/>
      <c r="BZ63" s="51"/>
    </row>
    <row r="64" spans="1:78" ht="13.5" customHeight="1" x14ac:dyDescent="0.2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2" t="s">
        <v>36</v>
      </c>
      <c r="BM64" s="53"/>
      <c r="BN64" s="53"/>
      <c r="BO64" s="53"/>
      <c r="BP64" s="53"/>
      <c r="BQ64" s="53"/>
      <c r="BR64" s="53"/>
      <c r="BS64" s="53"/>
      <c r="BT64" s="53"/>
      <c r="BU64" s="53"/>
      <c r="BV64" s="53"/>
      <c r="BW64" s="53"/>
      <c r="BX64" s="53"/>
      <c r="BY64" s="53"/>
      <c r="BZ64" s="54"/>
    </row>
    <row r="65" spans="1:78" ht="13.5" customHeight="1" x14ac:dyDescent="0.2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5"/>
      <c r="BM65" s="56"/>
      <c r="BN65" s="56"/>
      <c r="BO65" s="56"/>
      <c r="BP65" s="56"/>
      <c r="BQ65" s="56"/>
      <c r="BR65" s="56"/>
      <c r="BS65" s="56"/>
      <c r="BT65" s="56"/>
      <c r="BU65" s="56"/>
      <c r="BV65" s="56"/>
      <c r="BW65" s="56"/>
      <c r="BX65" s="56"/>
      <c r="BY65" s="56"/>
      <c r="BZ65" s="57"/>
    </row>
    <row r="66" spans="1:78" ht="13.5" customHeight="1" x14ac:dyDescent="0.2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6" t="s">
        <v>122</v>
      </c>
      <c r="BM66" s="47"/>
      <c r="BN66" s="47"/>
      <c r="BO66" s="47"/>
      <c r="BP66" s="47"/>
      <c r="BQ66" s="47"/>
      <c r="BR66" s="47"/>
      <c r="BS66" s="47"/>
      <c r="BT66" s="47"/>
      <c r="BU66" s="47"/>
      <c r="BV66" s="47"/>
      <c r="BW66" s="47"/>
      <c r="BX66" s="47"/>
      <c r="BY66" s="47"/>
      <c r="BZ66" s="48"/>
    </row>
    <row r="67" spans="1:78" ht="13.5" customHeight="1" x14ac:dyDescent="0.2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6"/>
      <c r="BM67" s="47"/>
      <c r="BN67" s="47"/>
      <c r="BO67" s="47"/>
      <c r="BP67" s="47"/>
      <c r="BQ67" s="47"/>
      <c r="BR67" s="47"/>
      <c r="BS67" s="47"/>
      <c r="BT67" s="47"/>
      <c r="BU67" s="47"/>
      <c r="BV67" s="47"/>
      <c r="BW67" s="47"/>
      <c r="BX67" s="47"/>
      <c r="BY67" s="47"/>
      <c r="BZ67" s="48"/>
    </row>
    <row r="68" spans="1:78" ht="13.5" customHeight="1" x14ac:dyDescent="0.2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6"/>
      <c r="BM68" s="47"/>
      <c r="BN68" s="47"/>
      <c r="BO68" s="47"/>
      <c r="BP68" s="47"/>
      <c r="BQ68" s="47"/>
      <c r="BR68" s="47"/>
      <c r="BS68" s="47"/>
      <c r="BT68" s="47"/>
      <c r="BU68" s="47"/>
      <c r="BV68" s="47"/>
      <c r="BW68" s="47"/>
      <c r="BX68" s="47"/>
      <c r="BY68" s="47"/>
      <c r="BZ68" s="48"/>
    </row>
    <row r="69" spans="1:78" ht="13.5" customHeight="1" x14ac:dyDescent="0.2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6"/>
      <c r="BM69" s="47"/>
      <c r="BN69" s="47"/>
      <c r="BO69" s="47"/>
      <c r="BP69" s="47"/>
      <c r="BQ69" s="47"/>
      <c r="BR69" s="47"/>
      <c r="BS69" s="47"/>
      <c r="BT69" s="47"/>
      <c r="BU69" s="47"/>
      <c r="BV69" s="47"/>
      <c r="BW69" s="47"/>
      <c r="BX69" s="47"/>
      <c r="BY69" s="47"/>
      <c r="BZ69" s="48"/>
    </row>
    <row r="70" spans="1:78" ht="13.5" customHeight="1" x14ac:dyDescent="0.2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6"/>
      <c r="BM70" s="47"/>
      <c r="BN70" s="47"/>
      <c r="BO70" s="47"/>
      <c r="BP70" s="47"/>
      <c r="BQ70" s="47"/>
      <c r="BR70" s="47"/>
      <c r="BS70" s="47"/>
      <c r="BT70" s="47"/>
      <c r="BU70" s="47"/>
      <c r="BV70" s="47"/>
      <c r="BW70" s="47"/>
      <c r="BX70" s="47"/>
      <c r="BY70" s="47"/>
      <c r="BZ70" s="48"/>
    </row>
    <row r="71" spans="1:78" ht="13.5" customHeight="1" x14ac:dyDescent="0.2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6"/>
      <c r="BM71" s="47"/>
      <c r="BN71" s="47"/>
      <c r="BO71" s="47"/>
      <c r="BP71" s="47"/>
      <c r="BQ71" s="47"/>
      <c r="BR71" s="47"/>
      <c r="BS71" s="47"/>
      <c r="BT71" s="47"/>
      <c r="BU71" s="47"/>
      <c r="BV71" s="47"/>
      <c r="BW71" s="47"/>
      <c r="BX71" s="47"/>
      <c r="BY71" s="47"/>
      <c r="BZ71" s="48"/>
    </row>
    <row r="72" spans="1:78" ht="13.5" customHeight="1" x14ac:dyDescent="0.2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6"/>
      <c r="BM72" s="47"/>
      <c r="BN72" s="47"/>
      <c r="BO72" s="47"/>
      <c r="BP72" s="47"/>
      <c r="BQ72" s="47"/>
      <c r="BR72" s="47"/>
      <c r="BS72" s="47"/>
      <c r="BT72" s="47"/>
      <c r="BU72" s="47"/>
      <c r="BV72" s="47"/>
      <c r="BW72" s="47"/>
      <c r="BX72" s="47"/>
      <c r="BY72" s="47"/>
      <c r="BZ72" s="48"/>
    </row>
    <row r="73" spans="1:78" ht="13.5" customHeight="1" x14ac:dyDescent="0.2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6"/>
      <c r="BM73" s="47"/>
      <c r="BN73" s="47"/>
      <c r="BO73" s="47"/>
      <c r="BP73" s="47"/>
      <c r="BQ73" s="47"/>
      <c r="BR73" s="47"/>
      <c r="BS73" s="47"/>
      <c r="BT73" s="47"/>
      <c r="BU73" s="47"/>
      <c r="BV73" s="47"/>
      <c r="BW73" s="47"/>
      <c r="BX73" s="47"/>
      <c r="BY73" s="47"/>
      <c r="BZ73" s="48"/>
    </row>
    <row r="74" spans="1:78" ht="13.5" customHeight="1" x14ac:dyDescent="0.2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6"/>
      <c r="BM74" s="47"/>
      <c r="BN74" s="47"/>
      <c r="BO74" s="47"/>
      <c r="BP74" s="47"/>
      <c r="BQ74" s="47"/>
      <c r="BR74" s="47"/>
      <c r="BS74" s="47"/>
      <c r="BT74" s="47"/>
      <c r="BU74" s="47"/>
      <c r="BV74" s="47"/>
      <c r="BW74" s="47"/>
      <c r="BX74" s="47"/>
      <c r="BY74" s="47"/>
      <c r="BZ74" s="48"/>
    </row>
    <row r="75" spans="1:78" ht="13.5" customHeight="1" x14ac:dyDescent="0.2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6"/>
      <c r="BM75" s="47"/>
      <c r="BN75" s="47"/>
      <c r="BO75" s="47"/>
      <c r="BP75" s="47"/>
      <c r="BQ75" s="47"/>
      <c r="BR75" s="47"/>
      <c r="BS75" s="47"/>
      <c r="BT75" s="47"/>
      <c r="BU75" s="47"/>
      <c r="BV75" s="47"/>
      <c r="BW75" s="47"/>
      <c r="BX75" s="47"/>
      <c r="BY75" s="47"/>
      <c r="BZ75" s="48"/>
    </row>
    <row r="76" spans="1:78" ht="13.5" customHeight="1" x14ac:dyDescent="0.2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6"/>
      <c r="BM76" s="47"/>
      <c r="BN76" s="47"/>
      <c r="BO76" s="47"/>
      <c r="BP76" s="47"/>
      <c r="BQ76" s="47"/>
      <c r="BR76" s="47"/>
      <c r="BS76" s="47"/>
      <c r="BT76" s="47"/>
      <c r="BU76" s="47"/>
      <c r="BV76" s="47"/>
      <c r="BW76" s="47"/>
      <c r="BX76" s="47"/>
      <c r="BY76" s="47"/>
      <c r="BZ76" s="48"/>
    </row>
    <row r="77" spans="1:78" ht="13.5" customHeight="1" x14ac:dyDescent="0.2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6"/>
      <c r="BM77" s="47"/>
      <c r="BN77" s="47"/>
      <c r="BO77" s="47"/>
      <c r="BP77" s="47"/>
      <c r="BQ77" s="47"/>
      <c r="BR77" s="47"/>
      <c r="BS77" s="47"/>
      <c r="BT77" s="47"/>
      <c r="BU77" s="47"/>
      <c r="BV77" s="47"/>
      <c r="BW77" s="47"/>
      <c r="BX77" s="47"/>
      <c r="BY77" s="47"/>
      <c r="BZ77" s="48"/>
    </row>
    <row r="78" spans="1:78" ht="13.5" customHeight="1" x14ac:dyDescent="0.2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6"/>
      <c r="BM78" s="47"/>
      <c r="BN78" s="47"/>
      <c r="BO78" s="47"/>
      <c r="BP78" s="47"/>
      <c r="BQ78" s="47"/>
      <c r="BR78" s="47"/>
      <c r="BS78" s="47"/>
      <c r="BT78" s="47"/>
      <c r="BU78" s="47"/>
      <c r="BV78" s="47"/>
      <c r="BW78" s="47"/>
      <c r="BX78" s="47"/>
      <c r="BY78" s="47"/>
      <c r="BZ78" s="48"/>
    </row>
    <row r="79" spans="1:78" ht="13.5" customHeight="1" x14ac:dyDescent="0.25">
      <c r="A79" s="2"/>
      <c r="B79" s="17"/>
      <c r="C79" s="58" t="s">
        <v>37</v>
      </c>
      <c r="D79" s="58"/>
      <c r="E79" s="58"/>
      <c r="F79" s="58"/>
      <c r="G79" s="58"/>
      <c r="H79" s="58"/>
      <c r="I79" s="58"/>
      <c r="J79" s="58"/>
      <c r="K79" s="58"/>
      <c r="L79" s="58"/>
      <c r="M79" s="58"/>
      <c r="N79" s="58"/>
      <c r="O79" s="58"/>
      <c r="P79" s="58"/>
      <c r="Q79" s="58"/>
      <c r="R79" s="58"/>
      <c r="S79" s="58"/>
      <c r="T79" s="58"/>
      <c r="U79" s="20"/>
      <c r="V79" s="20"/>
      <c r="W79" s="58" t="s">
        <v>38</v>
      </c>
      <c r="X79" s="58"/>
      <c r="Y79" s="58"/>
      <c r="Z79" s="58"/>
      <c r="AA79" s="58"/>
      <c r="AB79" s="58"/>
      <c r="AC79" s="58"/>
      <c r="AD79" s="58"/>
      <c r="AE79" s="58"/>
      <c r="AF79" s="58"/>
      <c r="AG79" s="58"/>
      <c r="AH79" s="58"/>
      <c r="AI79" s="58"/>
      <c r="AJ79" s="58"/>
      <c r="AK79" s="58"/>
      <c r="AL79" s="58"/>
      <c r="AM79" s="58"/>
      <c r="AN79" s="58"/>
      <c r="AO79" s="20"/>
      <c r="AP79" s="20"/>
      <c r="AQ79" s="58" t="s">
        <v>39</v>
      </c>
      <c r="AR79" s="58"/>
      <c r="AS79" s="58"/>
      <c r="AT79" s="58"/>
      <c r="AU79" s="58"/>
      <c r="AV79" s="58"/>
      <c r="AW79" s="58"/>
      <c r="AX79" s="58"/>
      <c r="AY79" s="58"/>
      <c r="AZ79" s="58"/>
      <c r="BA79" s="58"/>
      <c r="BB79" s="58"/>
      <c r="BC79" s="58"/>
      <c r="BD79" s="58"/>
      <c r="BE79" s="58"/>
      <c r="BF79" s="58"/>
      <c r="BG79" s="58"/>
      <c r="BH79" s="58"/>
      <c r="BI79" s="18"/>
      <c r="BJ79" s="19"/>
      <c r="BK79" s="2"/>
      <c r="BL79" s="46"/>
      <c r="BM79" s="47"/>
      <c r="BN79" s="47"/>
      <c r="BO79" s="47"/>
      <c r="BP79" s="47"/>
      <c r="BQ79" s="47"/>
      <c r="BR79" s="47"/>
      <c r="BS79" s="47"/>
      <c r="BT79" s="47"/>
      <c r="BU79" s="47"/>
      <c r="BV79" s="47"/>
      <c r="BW79" s="47"/>
      <c r="BX79" s="47"/>
      <c r="BY79" s="47"/>
      <c r="BZ79" s="48"/>
    </row>
    <row r="80" spans="1:78" ht="13.5" customHeight="1" x14ac:dyDescent="0.25">
      <c r="A80" s="2"/>
      <c r="B80" s="17"/>
      <c r="C80" s="58"/>
      <c r="D80" s="58"/>
      <c r="E80" s="58"/>
      <c r="F80" s="58"/>
      <c r="G80" s="58"/>
      <c r="H80" s="58"/>
      <c r="I80" s="58"/>
      <c r="J80" s="58"/>
      <c r="K80" s="58"/>
      <c r="L80" s="58"/>
      <c r="M80" s="58"/>
      <c r="N80" s="58"/>
      <c r="O80" s="58"/>
      <c r="P80" s="58"/>
      <c r="Q80" s="58"/>
      <c r="R80" s="58"/>
      <c r="S80" s="58"/>
      <c r="T80" s="58"/>
      <c r="U80" s="20"/>
      <c r="V80" s="20"/>
      <c r="W80" s="58"/>
      <c r="X80" s="58"/>
      <c r="Y80" s="58"/>
      <c r="Z80" s="58"/>
      <c r="AA80" s="58"/>
      <c r="AB80" s="58"/>
      <c r="AC80" s="58"/>
      <c r="AD80" s="58"/>
      <c r="AE80" s="58"/>
      <c r="AF80" s="58"/>
      <c r="AG80" s="58"/>
      <c r="AH80" s="58"/>
      <c r="AI80" s="58"/>
      <c r="AJ80" s="58"/>
      <c r="AK80" s="58"/>
      <c r="AL80" s="58"/>
      <c r="AM80" s="58"/>
      <c r="AN80" s="58"/>
      <c r="AO80" s="20"/>
      <c r="AP80" s="20"/>
      <c r="AQ80" s="58"/>
      <c r="AR80" s="58"/>
      <c r="AS80" s="58"/>
      <c r="AT80" s="58"/>
      <c r="AU80" s="58"/>
      <c r="AV80" s="58"/>
      <c r="AW80" s="58"/>
      <c r="AX80" s="58"/>
      <c r="AY80" s="58"/>
      <c r="AZ80" s="58"/>
      <c r="BA80" s="58"/>
      <c r="BB80" s="58"/>
      <c r="BC80" s="58"/>
      <c r="BD80" s="58"/>
      <c r="BE80" s="58"/>
      <c r="BF80" s="58"/>
      <c r="BG80" s="58"/>
      <c r="BH80" s="58"/>
      <c r="BI80" s="18"/>
      <c r="BJ80" s="19"/>
      <c r="BK80" s="2"/>
      <c r="BL80" s="46"/>
      <c r="BM80" s="47"/>
      <c r="BN80" s="47"/>
      <c r="BO80" s="47"/>
      <c r="BP80" s="47"/>
      <c r="BQ80" s="47"/>
      <c r="BR80" s="47"/>
      <c r="BS80" s="47"/>
      <c r="BT80" s="47"/>
      <c r="BU80" s="47"/>
      <c r="BV80" s="47"/>
      <c r="BW80" s="47"/>
      <c r="BX80" s="47"/>
      <c r="BY80" s="47"/>
      <c r="BZ80" s="48"/>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6"/>
      <c r="BM81" s="47"/>
      <c r="BN81" s="47"/>
      <c r="BO81" s="47"/>
      <c r="BP81" s="47"/>
      <c r="BQ81" s="47"/>
      <c r="BR81" s="47"/>
      <c r="BS81" s="47"/>
      <c r="BT81" s="47"/>
      <c r="BU81" s="47"/>
      <c r="BV81" s="47"/>
      <c r="BW81" s="47"/>
      <c r="BX81" s="47"/>
      <c r="BY81" s="47"/>
      <c r="BZ81" s="48"/>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9"/>
      <c r="BM82" s="50"/>
      <c r="BN82" s="50"/>
      <c r="BO82" s="50"/>
      <c r="BP82" s="50"/>
      <c r="BQ82" s="50"/>
      <c r="BR82" s="50"/>
      <c r="BS82" s="50"/>
      <c r="BT82" s="50"/>
      <c r="BU82" s="50"/>
      <c r="BV82" s="50"/>
      <c r="BW82" s="50"/>
      <c r="BX82" s="50"/>
      <c r="BY82" s="50"/>
      <c r="BZ82" s="51"/>
    </row>
    <row r="83" spans="1:78" x14ac:dyDescent="0.25">
      <c r="C83" s="26" t="s">
        <v>40</v>
      </c>
    </row>
    <row r="84" spans="1:78" hidden="1" x14ac:dyDescent="0.2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ColWidth="9" defaultRowHeight="12.75" x14ac:dyDescent="0.25"/>
  <cols>
    <col min="1" max="1" width="9" style="3"/>
    <col min="2" max="144" width="11.86328125" style="3" customWidth="1"/>
    <col min="145" max="16384" width="9" style="3"/>
  </cols>
  <sheetData>
    <row r="1" spans="1:144" x14ac:dyDescent="0.2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2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2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25">
      <c r="A6" s="29" t="s">
        <v>107</v>
      </c>
      <c r="B6" s="34">
        <f>B7</f>
        <v>2016</v>
      </c>
      <c r="C6" s="34">
        <f t="shared" ref="C6:W6" si="3">C7</f>
        <v>303445</v>
      </c>
      <c r="D6" s="34">
        <f t="shared" si="3"/>
        <v>47</v>
      </c>
      <c r="E6" s="34">
        <f t="shared" si="3"/>
        <v>1</v>
      </c>
      <c r="F6" s="34">
        <f t="shared" si="3"/>
        <v>0</v>
      </c>
      <c r="G6" s="34">
        <f t="shared" si="3"/>
        <v>0</v>
      </c>
      <c r="H6" s="34" t="str">
        <f t="shared" si="3"/>
        <v>和歌山県　高野町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12.34</v>
      </c>
      <c r="Q6" s="35">
        <f t="shared" si="3"/>
        <v>3775</v>
      </c>
      <c r="R6" s="35">
        <f t="shared" si="3"/>
        <v>3243</v>
      </c>
      <c r="S6" s="35">
        <f t="shared" si="3"/>
        <v>137.03</v>
      </c>
      <c r="T6" s="35">
        <f t="shared" si="3"/>
        <v>23.67</v>
      </c>
      <c r="U6" s="35">
        <f t="shared" si="3"/>
        <v>390</v>
      </c>
      <c r="V6" s="35">
        <f t="shared" si="3"/>
        <v>1.25</v>
      </c>
      <c r="W6" s="35">
        <f t="shared" si="3"/>
        <v>312</v>
      </c>
      <c r="X6" s="36">
        <f>IF(X7="",NA(),X7)</f>
        <v>70.98</v>
      </c>
      <c r="Y6" s="36">
        <f t="shared" ref="Y6:AG6" si="4">IF(Y7="",NA(),Y7)</f>
        <v>66.25</v>
      </c>
      <c r="Z6" s="36">
        <f t="shared" si="4"/>
        <v>79.72</v>
      </c>
      <c r="AA6" s="36">
        <f t="shared" si="4"/>
        <v>74.040000000000006</v>
      </c>
      <c r="AB6" s="36">
        <f t="shared" si="4"/>
        <v>58.25</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1913.91</v>
      </c>
      <c r="BF6" s="36">
        <f t="shared" ref="BF6:BN6" si="7">IF(BF7="",NA(),BF7)</f>
        <v>1897.72</v>
      </c>
      <c r="BG6" s="36">
        <f t="shared" si="7"/>
        <v>1840.22</v>
      </c>
      <c r="BH6" s="36">
        <f t="shared" si="7"/>
        <v>1690.91</v>
      </c>
      <c r="BI6" s="36">
        <f t="shared" si="7"/>
        <v>1546.19</v>
      </c>
      <c r="BJ6" s="36">
        <f t="shared" si="7"/>
        <v>1496.15</v>
      </c>
      <c r="BK6" s="36">
        <f t="shared" si="7"/>
        <v>1462.56</v>
      </c>
      <c r="BL6" s="36">
        <f t="shared" si="7"/>
        <v>1486.62</v>
      </c>
      <c r="BM6" s="36">
        <f t="shared" si="7"/>
        <v>1510.14</v>
      </c>
      <c r="BN6" s="36">
        <f t="shared" si="7"/>
        <v>1595.62</v>
      </c>
      <c r="BO6" s="35" t="str">
        <f>IF(BO7="","",IF(BO7="-","【-】","【"&amp;SUBSTITUTE(TEXT(BO7,"#,##0.00"),"-","△")&amp;"】"))</f>
        <v>【1,280.76】</v>
      </c>
      <c r="BP6" s="36">
        <f>IF(BP7="",NA(),BP7)</f>
        <v>33</v>
      </c>
      <c r="BQ6" s="36">
        <f t="shared" ref="BQ6:BY6" si="8">IF(BQ7="",NA(),BQ7)</f>
        <v>30.68</v>
      </c>
      <c r="BR6" s="36">
        <f t="shared" si="8"/>
        <v>39.36</v>
      </c>
      <c r="BS6" s="36">
        <f t="shared" si="8"/>
        <v>34.56</v>
      </c>
      <c r="BT6" s="36">
        <f t="shared" si="8"/>
        <v>30.64</v>
      </c>
      <c r="BU6" s="36">
        <f t="shared" si="8"/>
        <v>33.01</v>
      </c>
      <c r="BV6" s="36">
        <f t="shared" si="8"/>
        <v>32.39</v>
      </c>
      <c r="BW6" s="36">
        <f t="shared" si="8"/>
        <v>24.39</v>
      </c>
      <c r="BX6" s="36">
        <f t="shared" si="8"/>
        <v>22.67</v>
      </c>
      <c r="BY6" s="36">
        <f t="shared" si="8"/>
        <v>37.92</v>
      </c>
      <c r="BZ6" s="35" t="str">
        <f>IF(BZ7="","",IF(BZ7="-","【-】","【"&amp;SUBSTITUTE(TEXT(BZ7,"#,##0.00"),"-","△")&amp;"】"))</f>
        <v>【53.06】</v>
      </c>
      <c r="CA6" s="36">
        <f>IF(CA7="",NA(),CA7)</f>
        <v>843.84</v>
      </c>
      <c r="CB6" s="36">
        <f t="shared" ref="CB6:CJ6" si="9">IF(CB7="",NA(),CB7)</f>
        <v>918.39</v>
      </c>
      <c r="CC6" s="36">
        <f t="shared" si="9"/>
        <v>746.46</v>
      </c>
      <c r="CD6" s="36">
        <f t="shared" si="9"/>
        <v>868.49</v>
      </c>
      <c r="CE6" s="36">
        <f t="shared" si="9"/>
        <v>984.03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53.5</v>
      </c>
      <c r="CM6" s="36">
        <f t="shared" ref="CM6:CU6" si="10">IF(CM7="",NA(),CM7)</f>
        <v>50.81</v>
      </c>
      <c r="CN6" s="36">
        <f t="shared" si="10"/>
        <v>46.87</v>
      </c>
      <c r="CO6" s="36">
        <f t="shared" si="10"/>
        <v>44.01</v>
      </c>
      <c r="CP6" s="36">
        <f t="shared" si="10"/>
        <v>43.48</v>
      </c>
      <c r="CQ6" s="36">
        <f t="shared" si="10"/>
        <v>51.11</v>
      </c>
      <c r="CR6" s="36">
        <f t="shared" si="10"/>
        <v>50.49</v>
      </c>
      <c r="CS6" s="36">
        <f t="shared" si="10"/>
        <v>48.36</v>
      </c>
      <c r="CT6" s="36">
        <f t="shared" si="10"/>
        <v>48.7</v>
      </c>
      <c r="CU6" s="36">
        <f t="shared" si="10"/>
        <v>46.9</v>
      </c>
      <c r="CV6" s="35" t="str">
        <f>IF(CV7="","",IF(CV7="-","【-】","【"&amp;SUBSTITUTE(TEXT(CV7,"#,##0.00"),"-","△")&amp;"】"))</f>
        <v>【56.28】</v>
      </c>
      <c r="CW6" s="36">
        <f>IF(CW7="",NA(),CW7)</f>
        <v>51</v>
      </c>
      <c r="CX6" s="36">
        <f t="shared" ref="CX6:DF6" si="11">IF(CX7="",NA(),CX7)</f>
        <v>51.55</v>
      </c>
      <c r="CY6" s="36">
        <f t="shared" si="11"/>
        <v>51.4</v>
      </c>
      <c r="CZ6" s="36">
        <f t="shared" si="11"/>
        <v>54.01</v>
      </c>
      <c r="DA6" s="36">
        <f t="shared" si="11"/>
        <v>54.52</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25">
      <c r="A7" s="29"/>
      <c r="B7" s="38">
        <v>2016</v>
      </c>
      <c r="C7" s="38">
        <v>303445</v>
      </c>
      <c r="D7" s="38">
        <v>47</v>
      </c>
      <c r="E7" s="38">
        <v>1</v>
      </c>
      <c r="F7" s="38">
        <v>0</v>
      </c>
      <c r="G7" s="38">
        <v>0</v>
      </c>
      <c r="H7" s="38" t="s">
        <v>108</v>
      </c>
      <c r="I7" s="38" t="s">
        <v>109</v>
      </c>
      <c r="J7" s="38" t="s">
        <v>110</v>
      </c>
      <c r="K7" s="38" t="s">
        <v>111</v>
      </c>
      <c r="L7" s="38" t="s">
        <v>112</v>
      </c>
      <c r="M7" s="38"/>
      <c r="N7" s="39" t="s">
        <v>113</v>
      </c>
      <c r="O7" s="39" t="s">
        <v>114</v>
      </c>
      <c r="P7" s="39">
        <v>12.34</v>
      </c>
      <c r="Q7" s="39">
        <v>3775</v>
      </c>
      <c r="R7" s="39">
        <v>3243</v>
      </c>
      <c r="S7" s="39">
        <v>137.03</v>
      </c>
      <c r="T7" s="39">
        <v>23.67</v>
      </c>
      <c r="U7" s="39">
        <v>390</v>
      </c>
      <c r="V7" s="39">
        <v>1.25</v>
      </c>
      <c r="W7" s="39">
        <v>312</v>
      </c>
      <c r="X7" s="39">
        <v>70.98</v>
      </c>
      <c r="Y7" s="39">
        <v>66.25</v>
      </c>
      <c r="Z7" s="39">
        <v>79.72</v>
      </c>
      <c r="AA7" s="39">
        <v>74.040000000000006</v>
      </c>
      <c r="AB7" s="39">
        <v>58.25</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1913.91</v>
      </c>
      <c r="BF7" s="39">
        <v>1897.72</v>
      </c>
      <c r="BG7" s="39">
        <v>1840.22</v>
      </c>
      <c r="BH7" s="39">
        <v>1690.91</v>
      </c>
      <c r="BI7" s="39">
        <v>1546.19</v>
      </c>
      <c r="BJ7" s="39">
        <v>1496.15</v>
      </c>
      <c r="BK7" s="39">
        <v>1462.56</v>
      </c>
      <c r="BL7" s="39">
        <v>1486.62</v>
      </c>
      <c r="BM7" s="39">
        <v>1510.14</v>
      </c>
      <c r="BN7" s="39">
        <v>1595.62</v>
      </c>
      <c r="BO7" s="39">
        <v>1280.76</v>
      </c>
      <c r="BP7" s="39">
        <v>33</v>
      </c>
      <c r="BQ7" s="39">
        <v>30.68</v>
      </c>
      <c r="BR7" s="39">
        <v>39.36</v>
      </c>
      <c r="BS7" s="39">
        <v>34.56</v>
      </c>
      <c r="BT7" s="39">
        <v>30.64</v>
      </c>
      <c r="BU7" s="39">
        <v>33.01</v>
      </c>
      <c r="BV7" s="39">
        <v>32.39</v>
      </c>
      <c r="BW7" s="39">
        <v>24.39</v>
      </c>
      <c r="BX7" s="39">
        <v>22.67</v>
      </c>
      <c r="BY7" s="39">
        <v>37.92</v>
      </c>
      <c r="BZ7" s="39">
        <v>53.06</v>
      </c>
      <c r="CA7" s="39">
        <v>843.84</v>
      </c>
      <c r="CB7" s="39">
        <v>918.39</v>
      </c>
      <c r="CC7" s="39">
        <v>746.46</v>
      </c>
      <c r="CD7" s="39">
        <v>868.49</v>
      </c>
      <c r="CE7" s="39">
        <v>984.03</v>
      </c>
      <c r="CF7" s="39">
        <v>523.08000000000004</v>
      </c>
      <c r="CG7" s="39">
        <v>530.83000000000004</v>
      </c>
      <c r="CH7" s="39">
        <v>734.18</v>
      </c>
      <c r="CI7" s="39">
        <v>789.62</v>
      </c>
      <c r="CJ7" s="39">
        <v>423.18</v>
      </c>
      <c r="CK7" s="39">
        <v>314.83</v>
      </c>
      <c r="CL7" s="39">
        <v>53.5</v>
      </c>
      <c r="CM7" s="39">
        <v>50.81</v>
      </c>
      <c r="CN7" s="39">
        <v>46.87</v>
      </c>
      <c r="CO7" s="39">
        <v>44.01</v>
      </c>
      <c r="CP7" s="39">
        <v>43.48</v>
      </c>
      <c r="CQ7" s="39">
        <v>51.11</v>
      </c>
      <c r="CR7" s="39">
        <v>50.49</v>
      </c>
      <c r="CS7" s="39">
        <v>48.36</v>
      </c>
      <c r="CT7" s="39">
        <v>48.7</v>
      </c>
      <c r="CU7" s="39">
        <v>46.9</v>
      </c>
      <c r="CV7" s="39">
        <v>56.28</v>
      </c>
      <c r="CW7" s="39">
        <v>51</v>
      </c>
      <c r="CX7" s="39">
        <v>51.55</v>
      </c>
      <c r="CY7" s="39">
        <v>51.4</v>
      </c>
      <c r="CZ7" s="39">
        <v>54.01</v>
      </c>
      <c r="DA7" s="39">
        <v>54.52</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2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NEC-04</cp:lastModifiedBy>
  <dcterms:created xsi:type="dcterms:W3CDTF">2017-12-25T01:45:29Z</dcterms:created>
  <dcterms:modified xsi:type="dcterms:W3CDTF">2018-02-05T04:15:00Z</dcterms:modified>
  <cp:category/>
</cp:coreProperties>
</file>