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<sst xmlns="http://schemas.openxmlformats.org/spreadsheetml/2006/main" count="232" uniqueCount="120">
  <si>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</si>
  <si>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</si>
  <si>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</si>
  <si>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</si>
  <si>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</si>
  <si>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</si>
  <si>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</si>
  <si>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</si>
  <si>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</si>
  <si>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</si>
  <si>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</si>
  <si>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</si>
  <si>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</si>
  <si>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</si>
  <si>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</si>
  <si>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</si>
  <si>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</si>
  <si>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</si>
  <si>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</si>
  <si>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</si>
  <si>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</si>
  <si>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</si>
  <si>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</si>
  <si>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</si>
  <si>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</si>
  <si>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</si>
  <si>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</si>
  <si>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</si>
  <si>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</si>
  <si>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</si>
  <si>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</si>
  <si>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</si>
  <si>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</si>
  <si>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</si>
  <si>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</si>
  <si>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</si>
  <si>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</si>
  <si>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</si>
  <si>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</si>
  <si>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</si>
  <si>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</si>
  <si>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</si>
  <si>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</si>
  <si>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</si>
  <si>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</si>
  <si>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</si>
  <si>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</si>
  <si>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</si>
  <si>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</si>
  <si>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</si>
  <si>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</si>
  <si>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</si>
  <si>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</si>
  <si>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</si>
  <si>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</si>
  <si>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</si>
  <si>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</si>
  <si>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</si>
  <si>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</si>
  <si>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</si>
  <si>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</si>
  <si>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</si>
  <si>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</si>
  <si>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</si>
  <si>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</si>
  <si>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</si>
  <si>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</si>
  <si>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</si>
  <si>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</si>
  <si>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</si>
  <si>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</si>
  <si>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</si>
  <si>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</si>
  <si>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</si>
  <si>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</si>
  <si>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</si>
  <si>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</si>
  <si>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</si>
  <si>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</si>
  <si>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</si>
  <si>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</si>
  <si>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</si>
  <si>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</si>
  <si>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</si>
  <si>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</si>
  <si>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</si>
  <si>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</si>
  <si>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</si>
  <si>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</si>
  <si>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</si>
  <si>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</si>
  <si>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</si>
  <si>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</si>
  <si>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</si>
  <si>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</si>
  <si>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</si>
  <si>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</si>
  <si>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</si>
  <si>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</si>
  <si>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</si>
  <si>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</si>
  <si>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</si>
  <si>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</si>
  <si>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</si>
  <si>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</si>
  <si>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岩出市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</si>
  <si>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</si>
  <si>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</si>
  <si>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</si>
  <si>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</si>
  <si>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</si>
  <si>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</si>
  <si>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</si>
  <si>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</si>
  <si>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</si>
  <si>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</si>
  <si>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非設定</t>
    <rPh sb="0" eb="1">
      <t>ヒ</t>
    </rPh>
    <rPh sb="1" eb="3">
      <t>セッテイ</t>
    </rPh>
    <phoneticPr fontId="4"/>
  </si>
  <si>
    <t>　有形固定資産減価償却率については類似団体平均値を下回っている。
　管路経年化率についても、比較的管路が新しいため類似団体平均値を下回っている。
　管路更新率については、前年類似団体平均値に比べ上回っている。これは下水道管布設工事に伴う上水道管移設工事で管路更新を行ったためである。</t>
    <rPh sb="1" eb="3">
      <t>ユウケイ</t>
    </rPh>
    <rPh sb="3" eb="5">
      <t>コテイ</t>
    </rPh>
    <rPh sb="5" eb="7">
      <t>シサン</t>
    </rPh>
    <rPh sb="7" eb="9">
      <t>ゲンカ</t>
    </rPh>
    <rPh sb="9" eb="11">
      <t>ショウキャク</t>
    </rPh>
    <rPh sb="11" eb="12">
      <t>リツ</t>
    </rPh>
    <rPh sb="17" eb="19">
      <t>ルイジ</t>
    </rPh>
    <rPh sb="19" eb="21">
      <t>ダンタイ</t>
    </rPh>
    <rPh sb="21" eb="23">
      <t>ヘイキン</t>
    </rPh>
    <rPh sb="23" eb="24">
      <t>チ</t>
    </rPh>
    <rPh sb="25" eb="27">
      <t>シタマワ</t>
    </rPh>
    <rPh sb="34" eb="36">
      <t>カンロ</t>
    </rPh>
    <rPh sb="36" eb="39">
      <t>ケイネンカ</t>
    </rPh>
    <rPh sb="39" eb="40">
      <t>リツ</t>
    </rPh>
    <rPh sb="46" eb="49">
      <t>ヒカクテキ</t>
    </rPh>
    <rPh sb="49" eb="51">
      <t>カンロ</t>
    </rPh>
    <rPh sb="52" eb="53">
      <t>アタラ</t>
    </rPh>
    <rPh sb="57" eb="59">
      <t>ルイジ</t>
    </rPh>
    <rPh sb="59" eb="61">
      <t>ダンタイ</t>
    </rPh>
    <rPh sb="61" eb="63">
      <t>ヘイキン</t>
    </rPh>
    <rPh sb="63" eb="64">
      <t>チ</t>
    </rPh>
    <rPh sb="65" eb="67">
      <t>シタマワ</t>
    </rPh>
    <rPh sb="74" eb="76">
      <t>カンロ</t>
    </rPh>
    <rPh sb="76" eb="78">
      <t>コウシン</t>
    </rPh>
    <rPh sb="78" eb="79">
      <t>リツ</t>
    </rPh>
    <rPh sb="85" eb="87">
      <t>ゼンネン</t>
    </rPh>
    <rPh sb="87" eb="89">
      <t>ルイジ</t>
    </rPh>
    <rPh sb="89" eb="91">
      <t>ダンタイ</t>
    </rPh>
    <rPh sb="91" eb="94">
      <t>ヘイキンチ</t>
    </rPh>
    <rPh sb="95" eb="96">
      <t>クラ</t>
    </rPh>
    <rPh sb="97" eb="99">
      <t>ウワマワ</t>
    </rPh>
    <rPh sb="107" eb="110">
      <t>ゲスイドウ</t>
    </rPh>
    <rPh sb="110" eb="111">
      <t>カン</t>
    </rPh>
    <rPh sb="111" eb="113">
      <t>フセツ</t>
    </rPh>
    <rPh sb="113" eb="115">
      <t>コウジ</t>
    </rPh>
    <rPh sb="116" eb="117">
      <t>トモナ</t>
    </rPh>
    <rPh sb="118" eb="119">
      <t>ジョウ</t>
    </rPh>
    <rPh sb="119" eb="121">
      <t>スイドウ</t>
    </rPh>
    <rPh sb="121" eb="122">
      <t>カン</t>
    </rPh>
    <rPh sb="122" eb="124">
      <t>イセツ</t>
    </rPh>
    <rPh sb="124" eb="126">
      <t>コウジ</t>
    </rPh>
    <rPh sb="127" eb="129">
      <t>カンロ</t>
    </rPh>
    <rPh sb="129" eb="131">
      <t>コウシン</t>
    </rPh>
    <rPh sb="132" eb="133">
      <t>オコナ</t>
    </rPh>
    <phoneticPr fontId="4"/>
  </si>
  <si>
    <t>　今後は、管路の経年化、建設当初の施設の老朽化が進んでいき、更新時期が迫ってきているなかで、資金不足に陥らないよう、アセットマネジメントで策定した更新計画を基に、施設の延命化、投資の平準化を図るとともに収納率の向上により自主財源を確保し健全な経営に努めます。</t>
    <rPh sb="1" eb="3">
      <t>コンゴ</t>
    </rPh>
    <rPh sb="5" eb="7">
      <t>カンロ</t>
    </rPh>
    <rPh sb="8" eb="11">
      <t>ケイネンカ</t>
    </rPh>
    <rPh sb="12" eb="14">
      <t>ケンセツ</t>
    </rPh>
    <rPh sb="14" eb="16">
      <t>トウショ</t>
    </rPh>
    <rPh sb="17" eb="19">
      <t>シセツ</t>
    </rPh>
    <rPh sb="20" eb="23">
      <t>ロウキュウカ</t>
    </rPh>
    <rPh sb="24" eb="25">
      <t>スス</t>
    </rPh>
    <rPh sb="30" eb="32">
      <t>コウシン</t>
    </rPh>
    <rPh sb="32" eb="34">
      <t>ジキ</t>
    </rPh>
    <rPh sb="35" eb="36">
      <t>セマ</t>
    </rPh>
    <rPh sb="46" eb="48">
      <t>シキン</t>
    </rPh>
    <rPh sb="48" eb="50">
      <t>ブソク</t>
    </rPh>
    <rPh sb="51" eb="52">
      <t>オチイ</t>
    </rPh>
    <rPh sb="69" eb="71">
      <t>サクテイ</t>
    </rPh>
    <rPh sb="73" eb="75">
      <t>コウシン</t>
    </rPh>
    <rPh sb="75" eb="77">
      <t>ケイカク</t>
    </rPh>
    <rPh sb="78" eb="79">
      <t>モト</t>
    </rPh>
    <rPh sb="81" eb="83">
      <t>シセツ</t>
    </rPh>
    <rPh sb="84" eb="86">
      <t>エンメイ</t>
    </rPh>
    <rPh sb="86" eb="87">
      <t>カ</t>
    </rPh>
    <rPh sb="88" eb="90">
      <t>トウシ</t>
    </rPh>
    <rPh sb="91" eb="94">
      <t>ヘイジュンカ</t>
    </rPh>
    <rPh sb="95" eb="96">
      <t>ハカ</t>
    </rPh>
    <rPh sb="101" eb="103">
      <t>シュウノウ</t>
    </rPh>
    <rPh sb="103" eb="104">
      <t>リツ</t>
    </rPh>
    <rPh sb="105" eb="107">
      <t>コウジョウ</t>
    </rPh>
    <rPh sb="110" eb="112">
      <t>ジシュ</t>
    </rPh>
    <rPh sb="112" eb="114">
      <t>ザイゲン</t>
    </rPh>
    <rPh sb="115" eb="117">
      <t>カクホ</t>
    </rPh>
    <rPh sb="118" eb="120">
      <t>ケンゼン</t>
    </rPh>
    <rPh sb="121" eb="123">
      <t>ケイエイ</t>
    </rPh>
    <rPh sb="124" eb="125">
      <t>ツト</t>
    </rPh>
    <phoneticPr fontId="4"/>
  </si>
  <si>
    <t>　経常収支比率、流動比率、料金回収率、施設利用率については類似団体平均値を上回っている。
　累積欠損金はなく、企業債残高対給水収益比率については新たに企業債の借入れを行っていないため類似団体平均値を大きく下回っている。
　また給水原価については水源が地下水であるためコストが低く類似団体平均値を下回っている。
　有収率については、算出方法の見直しに伴い減少している（年間総配水量に水質保全水量を追加したため）。</t>
    <rPh sb="1" eb="3">
      <t>ケイジョウ</t>
    </rPh>
    <rPh sb="3" eb="5">
      <t>シュウシ</t>
    </rPh>
    <rPh sb="5" eb="7">
      <t>ヒリツ</t>
    </rPh>
    <rPh sb="8" eb="10">
      <t>リュウドウ</t>
    </rPh>
    <rPh sb="10" eb="12">
      <t>ヒリツ</t>
    </rPh>
    <rPh sb="13" eb="15">
      <t>リョウキン</t>
    </rPh>
    <rPh sb="15" eb="17">
      <t>カイシュウ</t>
    </rPh>
    <rPh sb="17" eb="18">
      <t>リツ</t>
    </rPh>
    <rPh sb="19" eb="21">
      <t>シセツ</t>
    </rPh>
    <rPh sb="21" eb="24">
      <t>リヨウリツ</t>
    </rPh>
    <rPh sb="29" eb="31">
      <t>ルイジ</t>
    </rPh>
    <rPh sb="31" eb="33">
      <t>ダンタイ</t>
    </rPh>
    <rPh sb="33" eb="36">
      <t>ヘイキンチ</t>
    </rPh>
    <rPh sb="37" eb="39">
      <t>ウワマワ</t>
    </rPh>
    <rPh sb="46" eb="48">
      <t>ルイセキ</t>
    </rPh>
    <rPh sb="48" eb="51">
      <t>ケッソンキン</t>
    </rPh>
    <rPh sb="55" eb="57">
      <t>キギョウ</t>
    </rPh>
    <rPh sb="57" eb="58">
      <t>サイ</t>
    </rPh>
    <rPh sb="58" eb="60">
      <t>ザンダカ</t>
    </rPh>
    <rPh sb="60" eb="61">
      <t>タイ</t>
    </rPh>
    <rPh sb="61" eb="63">
      <t>キュウスイ</t>
    </rPh>
    <rPh sb="63" eb="65">
      <t>シュウエキ</t>
    </rPh>
    <rPh sb="65" eb="67">
      <t>ヒリツ</t>
    </rPh>
    <rPh sb="72" eb="73">
      <t>アラ</t>
    </rPh>
    <rPh sb="75" eb="77">
      <t>キギョウ</t>
    </rPh>
    <rPh sb="77" eb="78">
      <t>サイ</t>
    </rPh>
    <rPh sb="79" eb="81">
      <t>カリイ</t>
    </rPh>
    <rPh sb="83" eb="84">
      <t>オコナ</t>
    </rPh>
    <rPh sb="91" eb="93">
      <t>ルイジ</t>
    </rPh>
    <rPh sb="93" eb="95">
      <t>ダンタイ</t>
    </rPh>
    <rPh sb="95" eb="98">
      <t>ヘイキンチ</t>
    </rPh>
    <rPh sb="99" eb="100">
      <t>オオ</t>
    </rPh>
    <rPh sb="102" eb="104">
      <t>シタマワ</t>
    </rPh>
    <rPh sb="113" eb="115">
      <t>キュウスイ</t>
    </rPh>
    <rPh sb="115" eb="117">
      <t>ゲンカ</t>
    </rPh>
    <rPh sb="122" eb="124">
      <t>スイゲン</t>
    </rPh>
    <rPh sb="125" eb="128">
      <t>チカスイ</t>
    </rPh>
    <rPh sb="137" eb="138">
      <t>ヒク</t>
    </rPh>
    <rPh sb="139" eb="141">
      <t>ルイジ</t>
    </rPh>
    <rPh sb="141" eb="143">
      <t>ダンタイ</t>
    </rPh>
    <rPh sb="143" eb="145">
      <t>ヘイキン</t>
    </rPh>
    <rPh sb="145" eb="146">
      <t>チ</t>
    </rPh>
    <rPh sb="147" eb="149">
      <t>シタマワ</t>
    </rPh>
    <rPh sb="156" eb="158">
      <t>ユウシュウ</t>
    </rPh>
    <rPh sb="158" eb="159">
      <t>リツ</t>
    </rPh>
    <rPh sb="165" eb="167">
      <t>サンシュツ</t>
    </rPh>
    <rPh sb="167" eb="169">
      <t>ホウホウ</t>
    </rPh>
    <rPh sb="170" eb="172">
      <t>ミナオ</t>
    </rPh>
    <rPh sb="174" eb="175">
      <t>トモナ</t>
    </rPh>
    <rPh sb="176" eb="177">
      <t>ゲン</t>
    </rPh>
    <rPh sb="177" eb="178">
      <t>ショウ</t>
    </rPh>
    <rPh sb="183" eb="185">
      <t>ネンカン</t>
    </rPh>
    <rPh sb="185" eb="186">
      <t>ソウ</t>
    </rPh>
    <rPh sb="186" eb="188">
      <t>ハイスイ</t>
    </rPh>
    <rPh sb="188" eb="189">
      <t>リョウ</t>
    </rPh>
    <rPh sb="190" eb="192">
      <t>スイシツ</t>
    </rPh>
    <rPh sb="192" eb="194">
      <t>ホゼン</t>
    </rPh>
    <rPh sb="194" eb="196">
      <t>スイリョウ</t>
    </rPh>
    <rPh sb="197" eb="199">
      <t>ツイカ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</si>
</sst>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0.18</c:v>
                </c:pt>
                <c:pt idx="1">
                  <c:v>0.38</c:v>
                </c:pt>
                <c:pt idx="2">
                  <c:v>0.12</c:v>
                </c:pt>
                <c:pt idx="3" formatCode="#,##0.00;&quot;△&quot;#,##0.00">
                  <c:v>0</c:v>
                </c:pt>
                <c:pt idx="4">
                  <c:v>2.54</c:v>
                </c:pt>
              </c:numCache>
            </c:numRef>
          </c:val>
        </c:ser>
        <c:dLbls>
          <c:showLegendKey val="0"/>
          <c:showVal val="0"/>
          <c:showCatName val="0"/>
          <c:showSerName val="0"/>
          <c:showPercent val="0"/>
          <c:showBubbleSize val="0"/>
        </c:dLbls>
        <c:gapWidth val="150"/>
        <c:axId val="65923328"/>
        <c:axId val="663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65923328"/>
        <c:axId val="66339200"/>
      </c:lineChart>
      <c:dateAx>
        <c:axId val="65923328"/>
        <c:scaling>
          <c:orientation val="minMax"/>
        </c:scaling>
        <c:delete val="1"/>
        <c:axPos val="b"/>
        <c:numFmt formatCode="ge" sourceLinked="1"/>
        <c:majorTickMark val="none"/>
        <c:minorTickMark val="none"/>
        <c:tickLblPos val="none"/>
        <c:crossAx val="66339200"/>
        <c:crosses val="autoZero"/>
        <c:auto val="1"/>
        <c:lblOffset val="100"/>
        <c:baseTimeUnit val="years"/>
      </c:dateAx>
      <c:valAx>
        <c:axId val="663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68.44</c:v>
                </c:pt>
                <c:pt idx="1">
                  <c:v>68.59</c:v>
                </c:pt>
                <c:pt idx="2">
                  <c:v>67.709999999999994</c:v>
                </c:pt>
                <c:pt idx="3">
                  <c:v>67.19</c:v>
                </c:pt>
                <c:pt idx="4">
                  <c:v>69.400000000000006</c:v>
                </c:pt>
              </c:numCache>
            </c:numRef>
          </c:val>
        </c:ser>
        <c:dLbls>
          <c:showLegendKey val="0"/>
          <c:showVal val="0"/>
          <c:showCatName val="0"/>
          <c:showSerName val="0"/>
          <c:showPercent val="0"/>
          <c:showBubbleSize val="0"/>
        </c:dLbls>
        <c:gapWidth val="150"/>
        <c:axId val="104581760"/>
        <c:axId val="1045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04581760"/>
        <c:axId val="104596224"/>
      </c:lineChart>
      <c:dateAx>
        <c:axId val="104581760"/>
        <c:scaling>
          <c:orientation val="minMax"/>
        </c:scaling>
        <c:delete val="1"/>
        <c:axPos val="b"/>
        <c:numFmt formatCode="ge" sourceLinked="1"/>
        <c:majorTickMark val="none"/>
        <c:minorTickMark val="none"/>
        <c:tickLblPos val="none"/>
        <c:crossAx val="104596224"/>
        <c:crosses val="autoZero"/>
        <c:auto val="1"/>
        <c:lblOffset val="100"/>
        <c:baseTimeUnit val="years"/>
      </c:dateAx>
      <c:valAx>
        <c:axId val="1045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87.29</c:v>
                </c:pt>
                <c:pt idx="1">
                  <c:v>87.45</c:v>
                </c:pt>
                <c:pt idx="2">
                  <c:v>88.03</c:v>
                </c:pt>
                <c:pt idx="3">
                  <c:v>88.19</c:v>
                </c:pt>
                <c:pt idx="4">
                  <c:v>85.23</c:v>
                </c:pt>
              </c:numCache>
            </c:numRef>
          </c:val>
        </c:ser>
        <c:dLbls>
          <c:showLegendKey val="0"/>
          <c:showVal val="0"/>
          <c:showCatName val="0"/>
          <c:showSerName val="0"/>
          <c:showPercent val="0"/>
          <c:showBubbleSize val="0"/>
        </c:dLbls>
        <c:gapWidth val="150"/>
        <c:axId val="104634624"/>
        <c:axId val="1046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04634624"/>
        <c:axId val="104644992"/>
      </c:lineChart>
      <c:dateAx>
        <c:axId val="104634624"/>
        <c:scaling>
          <c:orientation val="minMax"/>
        </c:scaling>
        <c:delete val="1"/>
        <c:axPos val="b"/>
        <c:numFmt formatCode="ge" sourceLinked="1"/>
        <c:majorTickMark val="none"/>
        <c:minorTickMark val="none"/>
        <c:tickLblPos val="none"/>
        <c:crossAx val="104644992"/>
        <c:crosses val="autoZero"/>
        <c:auto val="1"/>
        <c:lblOffset val="100"/>
        <c:baseTimeUnit val="years"/>
      </c:dateAx>
      <c:valAx>
        <c:axId val="1046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120.72</c:v>
                </c:pt>
                <c:pt idx="1">
                  <c:v>110.42</c:v>
                </c:pt>
                <c:pt idx="2">
                  <c:v>125.05</c:v>
                </c:pt>
                <c:pt idx="3">
                  <c:v>114.03</c:v>
                </c:pt>
                <c:pt idx="4">
                  <c:v>121.87</c:v>
                </c:pt>
              </c:numCache>
            </c:numRef>
          </c:val>
        </c:ser>
        <c:dLbls>
          <c:showLegendKey val="0"/>
          <c:showVal val="0"/>
          <c:showCatName val="0"/>
          <c:showSerName val="0"/>
          <c:showPercent val="0"/>
          <c:showBubbleSize val="0"/>
        </c:dLbls>
        <c:gapWidth val="150"/>
        <c:axId val="66357120"/>
        <c:axId val="663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66357120"/>
        <c:axId val="66367488"/>
      </c:lineChart>
      <c:dateAx>
        <c:axId val="66357120"/>
        <c:scaling>
          <c:orientation val="minMax"/>
        </c:scaling>
        <c:delete val="1"/>
        <c:axPos val="b"/>
        <c:numFmt formatCode="ge" sourceLinked="1"/>
        <c:majorTickMark val="none"/>
        <c:minorTickMark val="none"/>
        <c:tickLblPos val="none"/>
        <c:crossAx val="66367488"/>
        <c:crosses val="autoZero"/>
        <c:auto val="1"/>
        <c:lblOffset val="100"/>
        <c:baseTimeUnit val="years"/>
      </c:dateAx>
      <c:valAx>
        <c:axId val="6636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3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46.16</c:v>
                </c:pt>
                <c:pt idx="1">
                  <c:v>47.68</c:v>
                </c:pt>
                <c:pt idx="2">
                  <c:v>48.95</c:v>
                </c:pt>
                <c:pt idx="3">
                  <c:v>45.49</c:v>
                </c:pt>
                <c:pt idx="4">
                  <c:v>45.49</c:v>
                </c:pt>
              </c:numCache>
            </c:numRef>
          </c:val>
        </c:ser>
        <c:dLbls>
          <c:showLegendKey val="0"/>
          <c:showVal val="0"/>
          <c:showCatName val="0"/>
          <c:showSerName val="0"/>
          <c:showPercent val="0"/>
          <c:showBubbleSize val="0"/>
        </c:dLbls>
        <c:gapWidth val="150"/>
        <c:axId val="66385408"/>
        <c:axId val="663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66385408"/>
        <c:axId val="66387328"/>
      </c:lineChart>
      <c:dateAx>
        <c:axId val="66385408"/>
        <c:scaling>
          <c:orientation val="minMax"/>
        </c:scaling>
        <c:delete val="1"/>
        <c:axPos val="b"/>
        <c:numFmt formatCode="ge" sourceLinked="1"/>
        <c:majorTickMark val="none"/>
        <c:minorTickMark val="none"/>
        <c:tickLblPos val="none"/>
        <c:crossAx val="66387328"/>
        <c:crosses val="autoZero"/>
        <c:auto val="1"/>
        <c:lblOffset val="100"/>
        <c:baseTimeUnit val="years"/>
      </c:dateAx>
      <c:valAx>
        <c:axId val="663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4.87</c:v>
                </c:pt>
                <c:pt idx="3" formatCode="#,##0.00;&quot;△&quot;#,##0.00;&quot;-&quot;">
                  <c:v>5.88</c:v>
                </c:pt>
                <c:pt idx="4" formatCode="#,##0.00;&quot;△&quot;#,##0.00;&quot;-&quot;">
                  <c:v>6.83</c:v>
                </c:pt>
              </c:numCache>
            </c:numRef>
          </c:val>
        </c:ser>
        <c:dLbls>
          <c:showLegendKey val="0"/>
          <c:showVal val="0"/>
          <c:showCatName val="0"/>
          <c:showSerName val="0"/>
          <c:showPercent val="0"/>
          <c:showBubbleSize val="0"/>
        </c:dLbls>
        <c:gapWidth val="150"/>
        <c:axId val="69061248"/>
        <c:axId val="690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69061248"/>
        <c:axId val="69071616"/>
      </c:lineChart>
      <c:dateAx>
        <c:axId val="69061248"/>
        <c:scaling>
          <c:orientation val="minMax"/>
        </c:scaling>
        <c:delete val="1"/>
        <c:axPos val="b"/>
        <c:numFmt formatCode="ge" sourceLinked="1"/>
        <c:majorTickMark val="none"/>
        <c:minorTickMark val="none"/>
        <c:tickLblPos val="none"/>
        <c:crossAx val="69071616"/>
        <c:crosses val="autoZero"/>
        <c:auto val="1"/>
        <c:lblOffset val="100"/>
        <c:baseTimeUnit val="years"/>
      </c:dateAx>
      <c:valAx>
        <c:axId val="690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086208"/>
        <c:axId val="691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69086208"/>
        <c:axId val="69100672"/>
      </c:lineChart>
      <c:dateAx>
        <c:axId val="69086208"/>
        <c:scaling>
          <c:orientation val="minMax"/>
        </c:scaling>
        <c:delete val="1"/>
        <c:axPos val="b"/>
        <c:numFmt formatCode="ge" sourceLinked="1"/>
        <c:majorTickMark val="none"/>
        <c:minorTickMark val="none"/>
        <c:tickLblPos val="none"/>
        <c:crossAx val="69100672"/>
        <c:crosses val="autoZero"/>
        <c:auto val="1"/>
        <c:lblOffset val="100"/>
        <c:baseTimeUnit val="years"/>
      </c:dateAx>
      <c:valAx>
        <c:axId val="6910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2319.7199999999998</c:v>
                </c:pt>
                <c:pt idx="1">
                  <c:v>2495.88</c:v>
                </c:pt>
                <c:pt idx="2">
                  <c:v>1692.42</c:v>
                </c:pt>
                <c:pt idx="3">
                  <c:v>563.98</c:v>
                </c:pt>
                <c:pt idx="4">
                  <c:v>1598.62</c:v>
                </c:pt>
              </c:numCache>
            </c:numRef>
          </c:val>
        </c:ser>
        <c:dLbls>
          <c:showLegendKey val="0"/>
          <c:showVal val="0"/>
          <c:showCatName val="0"/>
          <c:showSerName val="0"/>
          <c:showPercent val="0"/>
          <c:showBubbleSize val="0"/>
        </c:dLbls>
        <c:gapWidth val="150"/>
        <c:axId val="69122688"/>
        <c:axId val="691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69122688"/>
        <c:axId val="69137152"/>
      </c:lineChart>
      <c:dateAx>
        <c:axId val="69122688"/>
        <c:scaling>
          <c:orientation val="minMax"/>
        </c:scaling>
        <c:delete val="1"/>
        <c:axPos val="b"/>
        <c:numFmt formatCode="ge" sourceLinked="1"/>
        <c:majorTickMark val="none"/>
        <c:minorTickMark val="none"/>
        <c:tickLblPos val="none"/>
        <c:crossAx val="69137152"/>
        <c:crosses val="autoZero"/>
        <c:auto val="1"/>
        <c:lblOffset val="100"/>
        <c:baseTimeUnit val="years"/>
      </c:dateAx>
      <c:valAx>
        <c:axId val="6913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1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90.18</c:v>
                </c:pt>
                <c:pt idx="1">
                  <c:v>83.2</c:v>
                </c:pt>
                <c:pt idx="2">
                  <c:v>76.92</c:v>
                </c:pt>
                <c:pt idx="3">
                  <c:v>70.09</c:v>
                </c:pt>
                <c:pt idx="4">
                  <c:v>63.07</c:v>
                </c:pt>
              </c:numCache>
            </c:numRef>
          </c:val>
        </c:ser>
        <c:dLbls>
          <c:showLegendKey val="0"/>
          <c:showVal val="0"/>
          <c:showCatName val="0"/>
          <c:showSerName val="0"/>
          <c:showPercent val="0"/>
          <c:showBubbleSize val="0"/>
        </c:dLbls>
        <c:gapWidth val="150"/>
        <c:axId val="70744320"/>
        <c:axId val="707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70744320"/>
        <c:axId val="70746496"/>
      </c:lineChart>
      <c:dateAx>
        <c:axId val="70744320"/>
        <c:scaling>
          <c:orientation val="minMax"/>
        </c:scaling>
        <c:delete val="1"/>
        <c:axPos val="b"/>
        <c:numFmt formatCode="ge" sourceLinked="1"/>
        <c:majorTickMark val="none"/>
        <c:minorTickMark val="none"/>
        <c:tickLblPos val="none"/>
        <c:crossAx val="70746496"/>
        <c:crosses val="autoZero"/>
        <c:auto val="1"/>
        <c:lblOffset val="100"/>
        <c:baseTimeUnit val="years"/>
      </c:dateAx>
      <c:valAx>
        <c:axId val="7074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7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119.81</c:v>
                </c:pt>
                <c:pt idx="1">
                  <c:v>109.45</c:v>
                </c:pt>
                <c:pt idx="2">
                  <c:v>134.1</c:v>
                </c:pt>
                <c:pt idx="3">
                  <c:v>118.06</c:v>
                </c:pt>
                <c:pt idx="4">
                  <c:v>125</c:v>
                </c:pt>
              </c:numCache>
            </c:numRef>
          </c:val>
        </c:ser>
        <c:dLbls>
          <c:showLegendKey val="0"/>
          <c:showVal val="0"/>
          <c:showCatName val="0"/>
          <c:showSerName val="0"/>
          <c:showPercent val="0"/>
          <c:showBubbleSize val="0"/>
        </c:dLbls>
        <c:gapWidth val="150"/>
        <c:axId val="70774784"/>
        <c:axId val="707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70774784"/>
        <c:axId val="70776704"/>
      </c:lineChart>
      <c:dateAx>
        <c:axId val="70774784"/>
        <c:scaling>
          <c:orientation val="minMax"/>
        </c:scaling>
        <c:delete val="1"/>
        <c:axPos val="b"/>
        <c:numFmt formatCode="ge" sourceLinked="1"/>
        <c:majorTickMark val="none"/>
        <c:minorTickMark val="none"/>
        <c:tickLblPos val="none"/>
        <c:crossAx val="70776704"/>
        <c:crosses val="autoZero"/>
        <c:auto val="1"/>
        <c:lblOffset val="100"/>
        <c:baseTimeUnit val="years"/>
      </c:dateAx>
      <c:valAx>
        <c:axId val="70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105.73</c:v>
                </c:pt>
                <c:pt idx="1">
                  <c:v>115.78</c:v>
                </c:pt>
                <c:pt idx="2">
                  <c:v>94.45</c:v>
                </c:pt>
                <c:pt idx="3">
                  <c:v>107.21</c:v>
                </c:pt>
                <c:pt idx="4">
                  <c:v>101.16</c:v>
                </c:pt>
              </c:numCache>
            </c:numRef>
          </c:val>
        </c:ser>
        <c:dLbls>
          <c:showLegendKey val="0"/>
          <c:showVal val="0"/>
          <c:showCatName val="0"/>
          <c:showSerName val="0"/>
          <c:showPercent val="0"/>
          <c:showBubbleSize val="0"/>
        </c:dLbls>
        <c:gapWidth val="150"/>
        <c:axId val="104545280"/>
        <c:axId val="1045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04545280"/>
        <c:axId val="104563840"/>
      </c:lineChart>
      <c:dateAx>
        <c:axId val="104545280"/>
        <c:scaling>
          <c:orientation val="minMax"/>
        </c:scaling>
        <c:delete val="1"/>
        <c:axPos val="b"/>
        <c:numFmt formatCode="ge" sourceLinked="1"/>
        <c:majorTickMark val="none"/>
        <c:minorTickMark val="none"/>
        <c:tickLblPos val="none"/>
        <c:crossAx val="104563840"/>
        <c:crosses val="autoZero"/>
        <c:auto val="1"/>
        <c:lblOffset val="100"/>
        <c:baseTimeUnit val="years"/>
      </c:dateAx>
      <c:valAx>
        <c:axId val="1045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7"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和歌山県　岩出市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53901</v>
      </c>
      <c r="AM8" s="61"/>
      <c r="AN8" s="61"/>
      <c r="AO8" s="61"/>
      <c r="AP8" s="61"/>
      <c r="AQ8" s="61"/>
      <c r="AR8" s="61"/>
      <c r="AS8" s="61"/>
      <c r="AT8" s="51">
        <f>データ!$S$6</f>
        <v>38.51</v>
      </c>
      <c r="AU8" s="52"/>
      <c r="AV8" s="52"/>
      <c r="AW8" s="52"/>
      <c r="AX8" s="52"/>
      <c r="AY8" s="52"/>
      <c r="AZ8" s="52"/>
      <c r="BA8" s="52"/>
      <c r="BB8" s="53">
        <f>データ!$T$6</f>
        <v>1399.66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95.63</v>
      </c>
      <c r="J10" s="52"/>
      <c r="K10" s="52"/>
      <c r="L10" s="52"/>
      <c r="M10" s="52"/>
      <c r="N10" s="52"/>
      <c r="O10" s="64"/>
      <c r="P10" s="53">
        <f>データ!$P$6</f>
        <v>99.73</v>
      </c>
      <c r="Q10" s="53"/>
      <c r="R10" s="53"/>
      <c r="S10" s="53"/>
      <c r="T10" s="53"/>
      <c r="U10" s="53"/>
      <c r="V10" s="53"/>
      <c r="W10" s="61">
        <f>データ!$Q$6</f>
        <v>2370</v>
      </c>
      <c r="X10" s="61"/>
      <c r="Y10" s="61"/>
      <c r="Z10" s="61"/>
      <c r="AA10" s="61"/>
      <c r="AB10" s="61"/>
      <c r="AC10" s="61"/>
      <c r="AD10" s="2"/>
      <c r="AE10" s="2"/>
      <c r="AF10" s="2"/>
      <c r="AG10" s="2"/>
      <c r="AH10" s="5"/>
      <c r="AI10" s="5"/>
      <c r="AJ10" s="5"/>
      <c r="AK10" s="5"/>
      <c r="AL10" s="61">
        <f>データ!$U$6</f>
        <v>53799</v>
      </c>
      <c r="AM10" s="61"/>
      <c r="AN10" s="61"/>
      <c r="AO10" s="61"/>
      <c r="AP10" s="61"/>
      <c r="AQ10" s="61"/>
      <c r="AR10" s="61"/>
      <c r="AS10" s="61"/>
      <c r="AT10" s="51">
        <f>データ!$V$6</f>
        <v>25</v>
      </c>
      <c r="AU10" s="52"/>
      <c r="AV10" s="52"/>
      <c r="AW10" s="52"/>
      <c r="AX10" s="52"/>
      <c r="AY10" s="52"/>
      <c r="AZ10" s="52"/>
      <c r="BA10" s="52"/>
      <c r="BB10" s="53">
        <f>データ!$W$6</f>
        <v>2151.96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302091</v>
      </c>
      <c r="D6" s="34">
        <f t="shared" si="3"/>
        <v>46</v>
      </c>
      <c r="E6" s="34">
        <f t="shared" si="3"/>
        <v>1</v>
      </c>
      <c r="F6" s="34">
        <f t="shared" si="3"/>
        <v>0</v>
      </c>
      <c r="G6" s="34">
        <f t="shared" si="3"/>
        <v>1</v>
      </c>
      <c r="H6" s="34" t="str">
        <f t="shared" si="3"/>
        <v>和歌山県　岩出市</v>
      </c>
      <c r="I6" s="34" t="str">
        <f t="shared" si="3"/>
        <v>法適用</v>
      </c>
      <c r="J6" s="34" t="str">
        <f t="shared" si="3"/>
        <v>水道事業</v>
      </c>
      <c r="K6" s="34" t="str">
        <f t="shared" si="3"/>
        <v>末端給水事業</v>
      </c>
      <c r="L6" s="34" t="str">
        <f t="shared" si="3"/>
        <v>A4</v>
      </c>
      <c r="M6" s="34">
        <f t="shared" si="3"/>
        <v>0</v>
      </c>
      <c r="N6" s="35" t="str">
        <f t="shared" si="3"/>
        <v>-</v>
      </c>
      <c r="O6" s="35">
        <f t="shared" si="3"/>
        <v>95.63</v>
      </c>
      <c r="P6" s="35">
        <f t="shared" si="3"/>
        <v>99.73</v>
      </c>
      <c r="Q6" s="35">
        <f t="shared" si="3"/>
        <v>2370</v>
      </c>
      <c r="R6" s="35">
        <f t="shared" si="3"/>
        <v>53901</v>
      </c>
      <c r="S6" s="35">
        <f t="shared" si="3"/>
        <v>38.51</v>
      </c>
      <c r="T6" s="35">
        <f t="shared" si="3"/>
        <v>1399.66</v>
      </c>
      <c r="U6" s="35">
        <f t="shared" si="3"/>
        <v>53799</v>
      </c>
      <c r="V6" s="35">
        <f t="shared" si="3"/>
        <v>25</v>
      </c>
      <c r="W6" s="35">
        <f t="shared" si="3"/>
        <v>2151.96</v>
      </c>
      <c r="X6" s="36">
        <f>IF(X7="",NA(),X7)</f>
        <v>120.72</v>
      </c>
      <c r="Y6" s="36">
        <f t="shared" ref="Y6:AG6" si="4">IF(Y7="",NA(),Y7)</f>
        <v>110.42</v>
      </c>
      <c r="Z6" s="36">
        <f t="shared" si="4"/>
        <v>125.05</v>
      </c>
      <c r="AA6" s="36">
        <f t="shared" si="4"/>
        <v>114.03</v>
      </c>
      <c r="AB6" s="36">
        <f t="shared" si="4"/>
        <v>121.87</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2319.7199999999998</v>
      </c>
      <c r="AU6" s="36">
        <f t="shared" ref="AU6:BC6" si="6">IF(AU7="",NA(),AU7)</f>
        <v>2495.88</v>
      </c>
      <c r="AV6" s="36">
        <f t="shared" si="6"/>
        <v>1692.42</v>
      </c>
      <c r="AW6" s="36">
        <f t="shared" si="6"/>
        <v>563.98</v>
      </c>
      <c r="AX6" s="36">
        <f t="shared" si="6"/>
        <v>1598.62</v>
      </c>
      <c r="AY6" s="36">
        <f t="shared" si="6"/>
        <v>701</v>
      </c>
      <c r="AZ6" s="36">
        <f t="shared" si="6"/>
        <v>739.59</v>
      </c>
      <c r="BA6" s="36">
        <f t="shared" si="6"/>
        <v>335.95</v>
      </c>
      <c r="BB6" s="36">
        <f t="shared" si="6"/>
        <v>346.59</v>
      </c>
      <c r="BC6" s="36">
        <f t="shared" si="6"/>
        <v>357.82</v>
      </c>
      <c r="BD6" s="35" t="str">
        <f>IF(BD7="","",IF(BD7="-","【-】","【"&amp;SUBSTITUTE(TEXT(BD7,"#,##0.00"),"-","△")&amp;"】"))</f>
        <v>【262.87】</v>
      </c>
      <c r="BE6" s="36">
        <f>IF(BE7="",NA(),BE7)</f>
        <v>90.18</v>
      </c>
      <c r="BF6" s="36">
        <f t="shared" ref="BF6:BN6" si="7">IF(BF7="",NA(),BF7)</f>
        <v>83.2</v>
      </c>
      <c r="BG6" s="36">
        <f t="shared" si="7"/>
        <v>76.92</v>
      </c>
      <c r="BH6" s="36">
        <f t="shared" si="7"/>
        <v>70.09</v>
      </c>
      <c r="BI6" s="36">
        <f t="shared" si="7"/>
        <v>63.07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119.81</v>
      </c>
      <c r="BQ6" s="36">
        <f t="shared" ref="BQ6:BY6" si="8">IF(BQ7="",NA(),BQ7)</f>
        <v>109.45</v>
      </c>
      <c r="BR6" s="36">
        <f t="shared" si="8"/>
        <v>134.1</v>
      </c>
      <c r="BS6" s="36">
        <f t="shared" si="8"/>
        <v>118.06</v>
      </c>
      <c r="BT6" s="36">
        <f t="shared" si="8"/>
        <v>125</v>
      </c>
      <c r="BU6" s="36">
        <f t="shared" si="8"/>
        <v>100.27</v>
      </c>
      <c r="BV6" s="36">
        <f t="shared" si="8"/>
        <v>99.46</v>
      </c>
      <c r="BW6" s="36">
        <f t="shared" si="8"/>
        <v>105.21</v>
      </c>
      <c r="BX6" s="36">
        <f t="shared" si="8"/>
        <v>105.71</v>
      </c>
      <c r="BY6" s="36">
        <f t="shared" si="8"/>
        <v>106.01</v>
      </c>
      <c r="BZ6" s="35" t="str">
        <f>IF(BZ7="","",IF(BZ7="-","【-】","【"&amp;SUBSTITUTE(TEXT(BZ7,"#,##0.00"),"-","△")&amp;"】"))</f>
        <v>【105.59】</v>
      </c>
      <c r="CA6" s="36">
        <f>IF(CA7="",NA(),CA7)</f>
        <v>105.73</v>
      </c>
      <c r="CB6" s="36">
        <f t="shared" ref="CB6:CJ6" si="9">IF(CB7="",NA(),CB7)</f>
        <v>115.78</v>
      </c>
      <c r="CC6" s="36">
        <f t="shared" si="9"/>
        <v>94.45</v>
      </c>
      <c r="CD6" s="36">
        <f t="shared" si="9"/>
        <v>107.21</v>
      </c>
      <c r="CE6" s="36">
        <f t="shared" si="9"/>
        <v>101.16</v>
      </c>
      <c r="CF6" s="36">
        <f t="shared" si="9"/>
        <v>169.62</v>
      </c>
      <c r="CG6" s="36">
        <f t="shared" si="9"/>
        <v>171.78</v>
      </c>
      <c r="CH6" s="36">
        <f t="shared" si="9"/>
        <v>162.59</v>
      </c>
      <c r="CI6" s="36">
        <f t="shared" si="9"/>
        <v>162.15</v>
      </c>
      <c r="CJ6" s="36">
        <f t="shared" si="9"/>
        <v>162.24</v>
      </c>
      <c r="CK6" s="35" t="str">
        <f>IF(CK7="","",IF(CK7="-","【-】","【"&amp;SUBSTITUTE(TEXT(CK7,"#,##0.00"),"-","△")&amp;"】"))</f>
        <v>【163.27】</v>
      </c>
      <c r="CL6" s="36">
        <f>IF(CL7="",NA(),CL7)</f>
        <v>68.44</v>
      </c>
      <c r="CM6" s="36">
        <f t="shared" ref="CM6:CU6" si="10">IF(CM7="",NA(),CM7)</f>
        <v>68.59</v>
      </c>
      <c r="CN6" s="36">
        <f t="shared" si="10"/>
        <v>67.709999999999994</v>
      </c>
      <c r="CO6" s="36">
        <f t="shared" si="10"/>
        <v>67.19</v>
      </c>
      <c r="CP6" s="36">
        <f t="shared" si="10"/>
        <v>69.400000000000006</v>
      </c>
      <c r="CQ6" s="36">
        <f t="shared" si="10"/>
        <v>59.88</v>
      </c>
      <c r="CR6" s="36">
        <f t="shared" si="10"/>
        <v>59.68</v>
      </c>
      <c r="CS6" s="36">
        <f t="shared" si="10"/>
        <v>59.17</v>
      </c>
      <c r="CT6" s="36">
        <f t="shared" si="10"/>
        <v>59.34</v>
      </c>
      <c r="CU6" s="36">
        <f t="shared" si="10"/>
        <v>59.11</v>
      </c>
      <c r="CV6" s="35" t="str">
        <f>IF(CV7="","",IF(CV7="-","【-】","【"&amp;SUBSTITUTE(TEXT(CV7,"#,##0.00"),"-","△")&amp;"】"))</f>
        <v>【59.94】</v>
      </c>
      <c r="CW6" s="36">
        <f>IF(CW7="",NA(),CW7)</f>
        <v>87.29</v>
      </c>
      <c r="CX6" s="36">
        <f t="shared" ref="CX6:DF6" si="11">IF(CX7="",NA(),CX7)</f>
        <v>87.45</v>
      </c>
      <c r="CY6" s="36">
        <f t="shared" si="11"/>
        <v>88.03</v>
      </c>
      <c r="CZ6" s="36">
        <f t="shared" si="11"/>
        <v>88.19</v>
      </c>
      <c r="DA6" s="36">
        <f t="shared" si="11"/>
        <v>85.23</v>
      </c>
      <c r="DB6" s="36">
        <f t="shared" si="11"/>
        <v>87.65</v>
      </c>
      <c r="DC6" s="36">
        <f t="shared" si="11"/>
        <v>87.63</v>
      </c>
      <c r="DD6" s="36">
        <f t="shared" si="11"/>
        <v>87.6</v>
      </c>
      <c r="DE6" s="36">
        <f t="shared" si="11"/>
        <v>87.74</v>
      </c>
      <c r="DF6" s="36">
        <f t="shared" si="11"/>
        <v>87.91</v>
      </c>
      <c r="DG6" s="35" t="str">
        <f>IF(DG7="","",IF(DG7="-","【-】","【"&amp;SUBSTITUTE(TEXT(DG7,"#,##0.00"),"-","△")&amp;"】"))</f>
        <v>【90.22】</v>
      </c>
      <c r="DH6" s="36">
        <f>IF(DH7="",NA(),DH7)</f>
        <v>46.16</v>
      </c>
      <c r="DI6" s="36">
        <f t="shared" ref="DI6:DQ6" si="12">IF(DI7="",NA(),DI7)</f>
        <v>47.68</v>
      </c>
      <c r="DJ6" s="36">
        <f t="shared" si="12"/>
        <v>48.95</v>
      </c>
      <c r="DK6" s="36">
        <f t="shared" si="12"/>
        <v>45.49</v>
      </c>
      <c r="DL6" s="36">
        <f t="shared" si="12"/>
        <v>45.49</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5">
        <f t="shared" ref="DT6:EB6" si="13">IF(DT7="",NA(),DT7)</f>
        <v>0</v>
      </c>
      <c r="DU6" s="36">
        <f t="shared" si="13"/>
        <v>4.87</v>
      </c>
      <c r="DV6" s="36">
        <f t="shared" si="13"/>
        <v>5.88</v>
      </c>
      <c r="DW6" s="36">
        <f t="shared" si="13"/>
        <v>6.83</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0.18</v>
      </c>
      <c r="EE6" s="36">
        <f t="shared" ref="EE6:EM6" si="14">IF(EE7="",NA(),EE7)</f>
        <v>0.38</v>
      </c>
      <c r="EF6" s="36">
        <f t="shared" si="14"/>
        <v>0.12</v>
      </c>
      <c r="EG6" s="35">
        <f t="shared" si="14"/>
        <v>0</v>
      </c>
      <c r="EH6" s="36">
        <f t="shared" si="14"/>
        <v>2.54</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302091</v>
      </c>
      <c r="D7" s="38">
        <v>46</v>
      </c>
      <c r="E7" s="38">
        <v>1</v>
      </c>
      <c r="F7" s="38">
        <v>0</v>
      </c>
      <c r="G7" s="38">
        <v>1</v>
      </c>
      <c r="H7" s="38" t="s">
        <v>105</v>
      </c>
      <c r="I7" s="38" t="s">
        <v>106</v>
      </c>
      <c r="J7" s="38" t="s">
        <v>107</v>
      </c>
      <c r="K7" s="38" t="s">
        <v>108</v>
      </c>
      <c r="L7" s="38" t="s">
        <v>109</v>
      </c>
      <c r="M7" s="38"/>
      <c r="N7" s="39" t="s">
        <v>110</v>
      </c>
      <c r="O7" s="39">
        <v>95.63</v>
      </c>
      <c r="P7" s="39">
        <v>99.73</v>
      </c>
      <c r="Q7" s="39">
        <v>2370</v>
      </c>
      <c r="R7" s="39">
        <v>53901</v>
      </c>
      <c r="S7" s="39">
        <v>38.51</v>
      </c>
      <c r="T7" s="39">
        <v>1399.66</v>
      </c>
      <c r="U7" s="39">
        <v>53799</v>
      </c>
      <c r="V7" s="39">
        <v>25</v>
      </c>
      <c r="W7" s="39">
        <v>2151.96</v>
      </c>
      <c r="X7" s="39">
        <v>120.72</v>
      </c>
      <c r="Y7" s="39">
        <v>110.42</v>
      </c>
      <c r="Z7" s="39">
        <v>125.05</v>
      </c>
      <c r="AA7" s="39">
        <v>114.03</v>
      </c>
      <c r="AB7" s="39">
        <v>121.87</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2319.7199999999998</v>
      </c>
      <c r="AU7" s="39">
        <v>2495.88</v>
      </c>
      <c r="AV7" s="39">
        <v>1692.42</v>
      </c>
      <c r="AW7" s="39">
        <v>563.98</v>
      </c>
      <c r="AX7" s="39">
        <v>1598.62</v>
      </c>
      <c r="AY7" s="39">
        <v>701</v>
      </c>
      <c r="AZ7" s="39">
        <v>739.59</v>
      </c>
      <c r="BA7" s="39">
        <v>335.95</v>
      </c>
      <c r="BB7" s="39">
        <v>346.59</v>
      </c>
      <c r="BC7" s="39">
        <v>357.82</v>
      </c>
      <c r="BD7" s="39">
        <v>262.87</v>
      </c>
      <c r="BE7" s="39">
        <v>90.18</v>
      </c>
      <c r="BF7" s="39">
        <v>83.2</v>
      </c>
      <c r="BG7" s="39">
        <v>76.92</v>
      </c>
      <c r="BH7" s="39">
        <v>70.09</v>
      </c>
      <c r="BI7" s="39">
        <v>63.07</v>
      </c>
      <c r="BJ7" s="39">
        <v>330.99</v>
      </c>
      <c r="BK7" s="39">
        <v>324.08999999999997</v>
      </c>
      <c r="BL7" s="39">
        <v>319.82</v>
      </c>
      <c r="BM7" s="39">
        <v>312.02999999999997</v>
      </c>
      <c r="BN7" s="39">
        <v>307.45999999999998</v>
      </c>
      <c r="BO7" s="39">
        <v>270.87</v>
      </c>
      <c r="BP7" s="39">
        <v>119.81</v>
      </c>
      <c r="BQ7" s="39">
        <v>109.45</v>
      </c>
      <c r="BR7" s="39">
        <v>134.1</v>
      </c>
      <c r="BS7" s="39">
        <v>118.06</v>
      </c>
      <c r="BT7" s="39">
        <v>125</v>
      </c>
      <c r="BU7" s="39">
        <v>100.27</v>
      </c>
      <c r="BV7" s="39">
        <v>99.46</v>
      </c>
      <c r="BW7" s="39">
        <v>105.21</v>
      </c>
      <c r="BX7" s="39">
        <v>105.71</v>
      </c>
      <c r="BY7" s="39">
        <v>106.01</v>
      </c>
      <c r="BZ7" s="39">
        <v>105.59</v>
      </c>
      <c r="CA7" s="39">
        <v>105.73</v>
      </c>
      <c r="CB7" s="39">
        <v>115.78</v>
      </c>
      <c r="CC7" s="39">
        <v>94.45</v>
      </c>
      <c r="CD7" s="39">
        <v>107.21</v>
      </c>
      <c r="CE7" s="39">
        <v>101.16</v>
      </c>
      <c r="CF7" s="39">
        <v>169.62</v>
      </c>
      <c r="CG7" s="39">
        <v>171.78</v>
      </c>
      <c r="CH7" s="39">
        <v>162.59</v>
      </c>
      <c r="CI7" s="39">
        <v>162.15</v>
      </c>
      <c r="CJ7" s="39">
        <v>162.24</v>
      </c>
      <c r="CK7" s="39">
        <v>163.27000000000001</v>
      </c>
      <c r="CL7" s="39">
        <v>68.44</v>
      </c>
      <c r="CM7" s="39">
        <v>68.59</v>
      </c>
      <c r="CN7" s="39">
        <v>67.709999999999994</v>
      </c>
      <c r="CO7" s="39">
        <v>67.19</v>
      </c>
      <c r="CP7" s="39">
        <v>69.400000000000006</v>
      </c>
      <c r="CQ7" s="39">
        <v>59.88</v>
      </c>
      <c r="CR7" s="39">
        <v>59.68</v>
      </c>
      <c r="CS7" s="39">
        <v>59.17</v>
      </c>
      <c r="CT7" s="39">
        <v>59.34</v>
      </c>
      <c r="CU7" s="39">
        <v>59.11</v>
      </c>
      <c r="CV7" s="39">
        <v>59.94</v>
      </c>
      <c r="CW7" s="39">
        <v>87.29</v>
      </c>
      <c r="CX7" s="39">
        <v>87.45</v>
      </c>
      <c r="CY7" s="39">
        <v>88.03</v>
      </c>
      <c r="CZ7" s="39">
        <v>88.19</v>
      </c>
      <c r="DA7" s="39">
        <v>85.23</v>
      </c>
      <c r="DB7" s="39">
        <v>87.65</v>
      </c>
      <c r="DC7" s="39">
        <v>87.63</v>
      </c>
      <c r="DD7" s="39">
        <v>87.6</v>
      </c>
      <c r="DE7" s="39">
        <v>87.74</v>
      </c>
      <c r="DF7" s="39">
        <v>87.91</v>
      </c>
      <c r="DG7" s="39">
        <v>90.22</v>
      </c>
      <c r="DH7" s="39">
        <v>46.16</v>
      </c>
      <c r="DI7" s="39">
        <v>47.68</v>
      </c>
      <c r="DJ7" s="39">
        <v>48.95</v>
      </c>
      <c r="DK7" s="39">
        <v>45.49</v>
      </c>
      <c r="DL7" s="39">
        <v>45.49</v>
      </c>
      <c r="DM7" s="39">
        <v>38.69</v>
      </c>
      <c r="DN7" s="39">
        <v>39.65</v>
      </c>
      <c r="DO7" s="39">
        <v>45.25</v>
      </c>
      <c r="DP7" s="39">
        <v>46.27</v>
      </c>
      <c r="DQ7" s="39">
        <v>46.88</v>
      </c>
      <c r="DR7" s="39">
        <v>47.91</v>
      </c>
      <c r="DS7" s="39">
        <v>0</v>
      </c>
      <c r="DT7" s="39">
        <v>0</v>
      </c>
      <c r="DU7" s="39">
        <v>4.87</v>
      </c>
      <c r="DV7" s="39">
        <v>5.88</v>
      </c>
      <c r="DW7" s="39">
        <v>6.83</v>
      </c>
      <c r="DX7" s="39">
        <v>8.4</v>
      </c>
      <c r="DY7" s="39">
        <v>9.7100000000000009</v>
      </c>
      <c r="DZ7" s="39">
        <v>10.71</v>
      </c>
      <c r="EA7" s="39">
        <v>10.93</v>
      </c>
      <c r="EB7" s="39">
        <v>13.39</v>
      </c>
      <c r="EC7" s="39">
        <v>15</v>
      </c>
      <c r="ED7" s="39">
        <v>0.18</v>
      </c>
      <c r="EE7" s="39">
        <v>0.38</v>
      </c>
      <c r="EF7" s="39">
        <v>0.12</v>
      </c>
      <c r="EG7" s="39">
        <v>0</v>
      </c>
      <c r="EH7" s="39">
        <v>2.54</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testserver</cp:lastModifiedBy>
  <dcterms:modified xsi:type="dcterms:W3CDTF">2018-02-09T05:45:54Z</dcterms:modified>
</cp:coreProperties>
</file>