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<sst xmlns="http://schemas.openxmlformats.org/spreadsheetml/2006/main" count="245" uniqueCount="126">
  <si>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</si>
  <si>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</si>
  <si>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</si>
  <si>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</si>
  <si>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</si>
  <si>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</si>
  <si>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</si>
  <si>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</si>
  <si>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</si>
  <si>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</si>
  <si>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</si>
  <si>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</si>
  <si>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</si>
  <si>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</si>
  <si>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</si>
  <si>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</si>
  <si>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</si>
  <si>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</si>
  <si>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</si>
  <si>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</si>
  <si>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</si>
  <si>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</si>
  <si>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</si>
  <si>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</si>
  <si>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</si>
  <si>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</si>
  <si>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</si>
  <si>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</si>
  <si>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</si>
  <si>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</si>
  <si>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</si>
  <si>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</si>
  <si>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</si>
  <si>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</si>
  <si>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</si>
  <si>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</si>
  <si>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</si>
  <si>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</si>
  <si>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</si>
  <si>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</si>
  <si>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</si>
  <si>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</si>
  <si>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</si>
  <si>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</si>
  <si>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</si>
  <si>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</si>
  <si>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</si>
  <si>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</si>
  <si>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</si>
  <si>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</si>
  <si>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</si>
  <si>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</si>
  <si>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</si>
  <si>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</si>
  <si>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</si>
  <si>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</si>
  <si>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</si>
  <si>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</si>
  <si>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</si>
  <si>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</si>
  <si>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</si>
  <si>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</si>
  <si>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</si>
  <si>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</si>
  <si>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</si>
  <si>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</si>
  <si>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</si>
  <si>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</si>
  <si>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</si>
  <si>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</si>
  <si>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</si>
  <si>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</si>
  <si>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</si>
  <si>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</si>
  <si>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</si>
  <si>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</si>
  <si>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</si>
  <si>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</si>
  <si>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</si>
  <si>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</si>
  <si>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</si>
  <si>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</si>
  <si>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</si>
  <si>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</si>
  <si>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</si>
  <si>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</si>
  <si>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</si>
  <si>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</si>
  <si>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</si>
  <si>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</si>
  <si>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</si>
  <si>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</si>
  <si>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</si>
  <si>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</si>
  <si>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</si>
  <si>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</si>
  <si>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</si>
  <si>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</si>
  <si>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</si>
  <si>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</si>
  <si>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</si>
  <si>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</si>
  <si>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</si>
  <si>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</si>
  <si>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</si>
  <si>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</si>
  <si>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</si>
  <si>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</si>
  <si>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</si>
  <si>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</si>
  <si>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紀の川市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</si>
  <si>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</si>
  <si>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</si>
  <si>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</si>
  <si>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</si>
  <si>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</si>
  <si>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</si>
  <si>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</si>
  <si>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</si>
  <si>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</si>
  <si>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</si>
  <si>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</si>
  <si>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決算において、公共下水道事業収益では、料金収入が総収益の12.8%、一般会計からの繰入金が全体の87.1%で、収益の大部分を占めています。維持管理費や管渠建設費用に充てた地方債の償還金を料金収入だけで賄いきれないため、一般会計からの繰入金で経営を支えている状況です。　　　　　　　　　　　　　　　　　　　　　   
 今後は、接続率向上のため未接続世帯への戸別訪問等、普及促進活動を更に強化していくとともに、将来の地方債償還金の負担増大を考慮に入れながら、整備計画区域についての縮小など、H29年度において計画の見直しを行います。
　なお、当市の公共下水道の汚水処理は全て県営の流域下水道処理施設で行っていますので、施設利用率の数値はありません。</t>
    <rPh sb="1" eb="3">
      <t>ヘイセイ</t>
    </rPh>
    <rPh sb="5" eb="7">
      <t>ネンド</t>
    </rPh>
    <rPh sb="7" eb="9">
      <t>ケッサン</t>
    </rPh>
    <rPh sb="14" eb="16">
      <t>コウキョウ</t>
    </rPh>
    <rPh sb="16" eb="19">
      <t>ゲスイドウ</t>
    </rPh>
    <rPh sb="19" eb="21">
      <t>ジギョウ</t>
    </rPh>
    <rPh sb="21" eb="23">
      <t>シュウエキ</t>
    </rPh>
    <rPh sb="26" eb="28">
      <t>リョウキン</t>
    </rPh>
    <rPh sb="28" eb="30">
      <t>シュウニュウ</t>
    </rPh>
    <rPh sb="31" eb="34">
      <t>ソウシュウエキ</t>
    </rPh>
    <rPh sb="41" eb="43">
      <t>イッパン</t>
    </rPh>
    <rPh sb="43" eb="45">
      <t>カイケイ</t>
    </rPh>
    <rPh sb="48" eb="50">
      <t>クリイレ</t>
    </rPh>
    <rPh sb="50" eb="51">
      <t>キン</t>
    </rPh>
    <rPh sb="52" eb="54">
      <t>ゼンタイ</t>
    </rPh>
    <rPh sb="62" eb="64">
      <t>シュウエキ</t>
    </rPh>
    <rPh sb="65" eb="68">
      <t>ダイブブン</t>
    </rPh>
    <rPh sb="69" eb="70">
      <t>シ</t>
    </rPh>
    <rPh sb="76" eb="78">
      <t>イジ</t>
    </rPh>
    <rPh sb="78" eb="80">
      <t>カンリ</t>
    </rPh>
    <rPh sb="80" eb="81">
      <t>ヒ</t>
    </rPh>
    <rPh sb="82" eb="83">
      <t>カン</t>
    </rPh>
    <rPh sb="83" eb="84">
      <t>キョ</t>
    </rPh>
    <rPh sb="84" eb="86">
      <t>ケンセツ</t>
    </rPh>
    <rPh sb="86" eb="88">
      <t>ヒヨウ</t>
    </rPh>
    <rPh sb="89" eb="90">
      <t>ア</t>
    </rPh>
    <rPh sb="92" eb="95">
      <t>チホウサイ</t>
    </rPh>
    <rPh sb="96" eb="99">
      <t>ショウカンキン</t>
    </rPh>
    <rPh sb="100" eb="102">
      <t>リョウキン</t>
    </rPh>
    <rPh sb="102" eb="104">
      <t>シュウニュウ</t>
    </rPh>
    <rPh sb="107" eb="108">
      <t>マカナ</t>
    </rPh>
    <rPh sb="116" eb="118">
      <t>イッパン</t>
    </rPh>
    <rPh sb="118" eb="120">
      <t>カイケイ</t>
    </rPh>
    <rPh sb="123" eb="125">
      <t>クリイレ</t>
    </rPh>
    <rPh sb="125" eb="126">
      <t>キン</t>
    </rPh>
    <rPh sb="127" eb="129">
      <t>ケイエイ</t>
    </rPh>
    <rPh sb="130" eb="131">
      <t>ササ</t>
    </rPh>
    <rPh sb="135" eb="137">
      <t>ジョウキョウ</t>
    </rPh>
    <rPh sb="166" eb="168">
      <t>コンゴ</t>
    </rPh>
    <rPh sb="170" eb="172">
      <t>セツゾク</t>
    </rPh>
    <rPh sb="172" eb="173">
      <t>リツ</t>
    </rPh>
    <rPh sb="173" eb="175">
      <t>コウジョウ</t>
    </rPh>
    <rPh sb="178" eb="181">
      <t>ミセツゾク</t>
    </rPh>
    <rPh sb="181" eb="183">
      <t>セタイ</t>
    </rPh>
    <rPh sb="185" eb="187">
      <t>コベツ</t>
    </rPh>
    <rPh sb="187" eb="189">
      <t>ホウモン</t>
    </rPh>
    <rPh sb="189" eb="190">
      <t>トウ</t>
    </rPh>
    <rPh sb="191" eb="193">
      <t>フキュウ</t>
    </rPh>
    <rPh sb="193" eb="195">
      <t>ソクシン</t>
    </rPh>
    <rPh sb="195" eb="197">
      <t>カツドウ</t>
    </rPh>
    <rPh sb="198" eb="199">
      <t>サラ</t>
    </rPh>
    <rPh sb="200" eb="202">
      <t>キョウカ</t>
    </rPh>
    <rPh sb="211" eb="213">
      <t>ショウライ</t>
    </rPh>
    <rPh sb="214" eb="216">
      <t>チホウ</t>
    </rPh>
    <rPh sb="216" eb="217">
      <t>サイ</t>
    </rPh>
    <rPh sb="217" eb="220">
      <t>ショウカンキン</t>
    </rPh>
    <rPh sb="221" eb="223">
      <t>フタン</t>
    </rPh>
    <rPh sb="223" eb="225">
      <t>ゾウダイ</t>
    </rPh>
    <rPh sb="226" eb="228">
      <t>コウリョ</t>
    </rPh>
    <rPh sb="229" eb="230">
      <t>イ</t>
    </rPh>
    <rPh sb="235" eb="237">
      <t>セイビ</t>
    </rPh>
    <rPh sb="246" eb="248">
      <t>シュクショウ</t>
    </rPh>
    <rPh sb="254" eb="256">
      <t>ネンド</t>
    </rPh>
    <rPh sb="260" eb="262">
      <t>ケイカク</t>
    </rPh>
    <rPh sb="263" eb="265">
      <t>ミナオ</t>
    </rPh>
    <rPh sb="267" eb="268">
      <t>オコナ</t>
    </rPh>
    <rPh sb="277" eb="279">
      <t>トウシ</t>
    </rPh>
    <rPh sb="280" eb="282">
      <t>コウキョウ</t>
    </rPh>
    <rPh sb="282" eb="285">
      <t>ゲスイドウ</t>
    </rPh>
    <rPh sb="286" eb="288">
      <t>オスイ</t>
    </rPh>
    <rPh sb="288" eb="290">
      <t>ショリ</t>
    </rPh>
    <rPh sb="291" eb="292">
      <t>スベ</t>
    </rPh>
    <rPh sb="293" eb="295">
      <t>ケンエイ</t>
    </rPh>
    <rPh sb="296" eb="298">
      <t>リュウイキ</t>
    </rPh>
    <rPh sb="298" eb="301">
      <t>ゲスイドウ</t>
    </rPh>
    <rPh sb="301" eb="303">
      <t>ショリ</t>
    </rPh>
    <rPh sb="303" eb="305">
      <t>シセツ</t>
    </rPh>
    <rPh sb="306" eb="307">
      <t>オコナ</t>
    </rPh>
    <rPh sb="315" eb="317">
      <t>シセツ</t>
    </rPh>
    <rPh sb="317" eb="320">
      <t>リヨウリツ</t>
    </rPh>
    <rPh sb="321" eb="323">
      <t>スウチ</t>
    </rPh>
    <phoneticPr fontId="7"/>
  </si>
  <si>
    <t>非設置</t>
    <rPh sb="0" eb="1">
      <t>ヒ</t>
    </rPh>
    <rPh sb="1" eb="3">
      <t>セッチ</t>
    </rPh>
    <phoneticPr fontId="4"/>
  </si>
  <si>
    <t>　平成20年度供用開始より9年度目となることから、将来的に管渠施設の長寿命化や修繕計画が必要になると考えられます。　　　　　　　　　　　　　　　　　　　　　また、平成29年4月より公共下水道に接続する特定環境保全公共下水道の老朽化に伴う管渠等についても定期的な点検を行い、計画的に修繕を行っていく必要があります。今後は企業会計化に伴う資産調査により、効率的な管渠施設の維持管理を行っていく予定です。</t>
    <rPh sb="1" eb="3">
      <t>ヘイセイ</t>
    </rPh>
    <rPh sb="5" eb="7">
      <t>ネンド</t>
    </rPh>
    <rPh sb="7" eb="9">
      <t>キョウヨウ</t>
    </rPh>
    <rPh sb="9" eb="11">
      <t>カイシ</t>
    </rPh>
    <rPh sb="25" eb="28">
      <t>ショウライテキ</t>
    </rPh>
    <rPh sb="29" eb="30">
      <t>カン</t>
    </rPh>
    <rPh sb="30" eb="31">
      <t>キョ</t>
    </rPh>
    <rPh sb="31" eb="33">
      <t>シセツ</t>
    </rPh>
    <rPh sb="34" eb="35">
      <t>チョウ</t>
    </rPh>
    <rPh sb="35" eb="38">
      <t>ジュミョウカ</t>
    </rPh>
    <rPh sb="39" eb="41">
      <t>シュウゼン</t>
    </rPh>
    <rPh sb="41" eb="43">
      <t>ケイカク</t>
    </rPh>
    <rPh sb="44" eb="46">
      <t>ヒツヨウ</t>
    </rPh>
    <rPh sb="50" eb="51">
      <t>カンガ</t>
    </rPh>
    <rPh sb="81" eb="83">
      <t>ヘイセイ</t>
    </rPh>
    <rPh sb="85" eb="86">
      <t>ネン</t>
    </rPh>
    <rPh sb="87" eb="88">
      <t>ツキ</t>
    </rPh>
    <rPh sb="90" eb="92">
      <t>コウキョウ</t>
    </rPh>
    <rPh sb="92" eb="94">
      <t>ゲスイ</t>
    </rPh>
    <rPh sb="94" eb="95">
      <t>ドウ</t>
    </rPh>
    <rPh sb="96" eb="98">
      <t>セツゾク</t>
    </rPh>
    <rPh sb="100" eb="102">
      <t>トクテイ</t>
    </rPh>
    <rPh sb="102" eb="104">
      <t>カンキョウ</t>
    </rPh>
    <rPh sb="104" eb="106">
      <t>ホゼン</t>
    </rPh>
    <rPh sb="106" eb="108">
      <t>コウキョウ</t>
    </rPh>
    <rPh sb="108" eb="110">
      <t>ゲスイ</t>
    </rPh>
    <rPh sb="110" eb="111">
      <t>ドウ</t>
    </rPh>
    <rPh sb="112" eb="115">
      <t>ロウキュウカ</t>
    </rPh>
    <rPh sb="116" eb="117">
      <t>トモナ</t>
    </rPh>
    <rPh sb="118" eb="119">
      <t>カン</t>
    </rPh>
    <rPh sb="119" eb="120">
      <t>キョ</t>
    </rPh>
    <rPh sb="120" eb="121">
      <t>トウ</t>
    </rPh>
    <rPh sb="126" eb="129">
      <t>テイキテキ</t>
    </rPh>
    <rPh sb="130" eb="132">
      <t>テンケン</t>
    </rPh>
    <rPh sb="133" eb="134">
      <t>オコナ</t>
    </rPh>
    <rPh sb="136" eb="139">
      <t>ケイカクテキ</t>
    </rPh>
    <rPh sb="140" eb="142">
      <t>シュウゼン</t>
    </rPh>
    <rPh sb="143" eb="144">
      <t>オコナ</t>
    </rPh>
    <rPh sb="148" eb="150">
      <t>ヒツヨウ</t>
    </rPh>
    <rPh sb="156" eb="158">
      <t>コンゴ</t>
    </rPh>
    <rPh sb="159" eb="161">
      <t>キギョウ</t>
    </rPh>
    <rPh sb="161" eb="163">
      <t>カイケイ</t>
    </rPh>
    <rPh sb="163" eb="164">
      <t>カ</t>
    </rPh>
    <rPh sb="165" eb="166">
      <t>トモナ</t>
    </rPh>
    <rPh sb="167" eb="169">
      <t>シサン</t>
    </rPh>
    <rPh sb="169" eb="171">
      <t>チョウサ</t>
    </rPh>
    <rPh sb="175" eb="178">
      <t>コウリツテキ</t>
    </rPh>
    <rPh sb="179" eb="180">
      <t>カン</t>
    </rPh>
    <rPh sb="180" eb="181">
      <t>キョ</t>
    </rPh>
    <rPh sb="181" eb="183">
      <t>シセツ</t>
    </rPh>
    <rPh sb="184" eb="186">
      <t>イジ</t>
    </rPh>
    <rPh sb="186" eb="188">
      <t>カンリ</t>
    </rPh>
    <rPh sb="189" eb="190">
      <t>オコナ</t>
    </rPh>
    <rPh sb="194" eb="196">
      <t>ヨテイ</t>
    </rPh>
    <phoneticPr fontId="7"/>
  </si>
  <si>
    <t>　主収入源の料金収入の更なる確保のため、引き続き、接続率向上に努めます。今後は厳しい経営状況と財政状況を踏まえ、維持管理費等の経費を削減し、管渠整備箇所については費用対効果を検証し、整備計画を進めていきます。</t>
    <rPh sb="1" eb="2">
      <t>シュ</t>
    </rPh>
    <rPh sb="2" eb="4">
      <t>シュウニュウ</t>
    </rPh>
    <rPh sb="4" eb="5">
      <t>ゲン</t>
    </rPh>
    <rPh sb="6" eb="8">
      <t>リョウキン</t>
    </rPh>
    <rPh sb="8" eb="10">
      <t>シュウニュウ</t>
    </rPh>
    <rPh sb="11" eb="12">
      <t>サラ</t>
    </rPh>
    <rPh sb="14" eb="16">
      <t>カクホ</t>
    </rPh>
    <rPh sb="20" eb="21">
      <t>ヒ</t>
    </rPh>
    <rPh sb="22" eb="23">
      <t>ツヅ</t>
    </rPh>
    <rPh sb="25" eb="27">
      <t>セツゾク</t>
    </rPh>
    <rPh sb="27" eb="28">
      <t>リツ</t>
    </rPh>
    <rPh sb="28" eb="30">
      <t>コウジョウ</t>
    </rPh>
    <rPh sb="31" eb="32">
      <t>ツト</t>
    </rPh>
    <rPh sb="70" eb="71">
      <t>カン</t>
    </rPh>
    <rPh sb="71" eb="72">
      <t>キョ</t>
    </rPh>
    <rPh sb="72" eb="74">
      <t>セイビ</t>
    </rPh>
    <rPh sb="74" eb="76">
      <t>カショ</t>
    </rPh>
    <rPh sb="81" eb="83">
      <t>ヒヨウ</t>
    </rPh>
    <rPh sb="83" eb="84">
      <t>タイ</t>
    </rPh>
    <rPh sb="84" eb="86">
      <t>コウカ</t>
    </rPh>
    <rPh sb="87" eb="89">
      <t>ケンショウ</t>
    </rPh>
    <rPh sb="91" eb="93">
      <t>セイビ</t>
    </rPh>
    <rPh sb="93" eb="95">
      <t>ケイカク</t>
    </rPh>
    <rPh sb="96" eb="97">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</si>
</sst>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tint="0.1499984740745262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23"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89-4811-8608-EBD4C724BACC}"/>
            </c:ext>
          </c:extLst>
        </c:ser>
        <c:dLbls>
          <c:showLegendKey val="0"/>
          <c:showVal val="0"/>
          <c:showCatName val="0"/>
          <c:showSerName val="0"/>
          <c:showPercent val="0"/>
          <c:showBubbleSize val="0"/>
        </c:dLbls>
        <c:gapWidth val="150"/>
        <c:axId val="57788288"/>
        <c:axId val="57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xmlns:c16r2="http://schemas.microsoft.com/office/drawing/2015/06/chart">
            <c:ext xmlns:c16="http://schemas.microsoft.com/office/drawing/2014/chart" uri="{C3380CC4-5D6E-409C-BE32-E72D297353CC}">
              <c16:uniqueId val="{00000001-B789-4811-8608-EBD4C724BACC}"/>
            </c:ext>
          </c:extLst>
        </c:ser>
        <c:dLbls>
          <c:showLegendKey val="0"/>
          <c:showVal val="0"/>
          <c:showCatName val="0"/>
          <c:showSerName val="0"/>
          <c:showPercent val="0"/>
          <c:showBubbleSize val="0"/>
        </c:dLbls>
        <c:marker val="1"/>
        <c:smooth val="0"/>
        <c:axId val="57788288"/>
        <c:axId val="57799040"/>
      </c:lineChart>
      <c:dateAx>
        <c:axId val="57788288"/>
        <c:scaling>
          <c:orientation val="minMax"/>
        </c:scaling>
        <c:delete val="1"/>
        <c:axPos val="b"/>
        <c:numFmt formatCode="ge" sourceLinked="1"/>
        <c:majorTickMark val="none"/>
        <c:minorTickMark val="none"/>
        <c:tickLblPos val="none"/>
        <c:crossAx val="57799040"/>
        <c:crosses val="autoZero"/>
        <c:auto val="1"/>
        <c:lblOffset val="100"/>
        <c:baseTimeUnit val="years"/>
      </c:dateAx>
      <c:valAx>
        <c:axId val="57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83-4E43-A236-C95F896E9C36}"/>
            </c:ext>
          </c:extLst>
        </c:ser>
        <c:dLbls>
          <c:showLegendKey val="0"/>
          <c:showVal val="0"/>
          <c:showCatName val="0"/>
          <c:showSerName val="0"/>
          <c:showPercent val="0"/>
          <c:showBubbleSize val="0"/>
        </c:dLbls>
        <c:gapWidth val="150"/>
        <c:axId val="212566016"/>
        <c:axId val="2125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xmlns:c16r2="http://schemas.microsoft.com/office/drawing/2015/06/chart">
            <c:ext xmlns:c16="http://schemas.microsoft.com/office/drawing/2014/chart" uri="{C3380CC4-5D6E-409C-BE32-E72D297353CC}">
              <c16:uniqueId val="{00000001-3783-4E43-A236-C95F896E9C36}"/>
            </c:ext>
          </c:extLst>
        </c:ser>
        <c:dLbls>
          <c:showLegendKey val="0"/>
          <c:showVal val="0"/>
          <c:showCatName val="0"/>
          <c:showSerName val="0"/>
          <c:showPercent val="0"/>
          <c:showBubbleSize val="0"/>
        </c:dLbls>
        <c:marker val="1"/>
        <c:smooth val="0"/>
        <c:axId val="212566016"/>
        <c:axId val="212568704"/>
      </c:lineChart>
      <c:dateAx>
        <c:axId val="212566016"/>
        <c:scaling>
          <c:orientation val="minMax"/>
        </c:scaling>
        <c:delete val="1"/>
        <c:axPos val="b"/>
        <c:numFmt formatCode="ge" sourceLinked="1"/>
        <c:majorTickMark val="none"/>
        <c:minorTickMark val="none"/>
        <c:tickLblPos val="none"/>
        <c:crossAx val="212568704"/>
        <c:crosses val="autoZero"/>
        <c:auto val="1"/>
        <c:lblOffset val="100"/>
        <c:baseTimeUnit val="years"/>
      </c:dateAx>
      <c:valAx>
        <c:axId val="2125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40.15</c:v>
                </c:pt>
                <c:pt idx="1">
                  <c:v>42.08</c:v>
                </c:pt>
                <c:pt idx="2">
                  <c:v>42.27</c:v>
                </c:pt>
                <c:pt idx="3">
                  <c:v>45.12</c:v>
                </c:pt>
                <c:pt idx="4">
                  <c:v>43.98</c:v>
                </c:pt>
              </c:numCache>
            </c:numRef>
          </c:val>
          <c:extLst xmlns:c16r2="http://schemas.microsoft.com/office/drawing/2015/06/chart">
            <c:ext xmlns:c16="http://schemas.microsoft.com/office/drawing/2014/chart" uri="{C3380CC4-5D6E-409C-BE32-E72D297353CC}">
              <c16:uniqueId val="{00000000-CD3B-4C47-BDAE-4655997C1D93}"/>
            </c:ext>
          </c:extLst>
        </c:ser>
        <c:dLbls>
          <c:showLegendKey val="0"/>
          <c:showVal val="0"/>
          <c:showCatName val="0"/>
          <c:showSerName val="0"/>
          <c:showPercent val="0"/>
          <c:showBubbleSize val="0"/>
        </c:dLbls>
        <c:gapWidth val="150"/>
        <c:axId val="228183040"/>
        <c:axId val="2283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xmlns:c16r2="http://schemas.microsoft.com/office/drawing/2015/06/chart">
            <c:ext xmlns:c16="http://schemas.microsoft.com/office/drawing/2014/chart" uri="{C3380CC4-5D6E-409C-BE32-E72D297353CC}">
              <c16:uniqueId val="{00000001-CD3B-4C47-BDAE-4655997C1D93}"/>
            </c:ext>
          </c:extLst>
        </c:ser>
        <c:dLbls>
          <c:showLegendKey val="0"/>
          <c:showVal val="0"/>
          <c:showCatName val="0"/>
          <c:showSerName val="0"/>
          <c:showPercent val="0"/>
          <c:showBubbleSize val="0"/>
        </c:dLbls>
        <c:marker val="1"/>
        <c:smooth val="0"/>
        <c:axId val="228183040"/>
        <c:axId val="228342016"/>
      </c:lineChart>
      <c:dateAx>
        <c:axId val="228183040"/>
        <c:scaling>
          <c:orientation val="minMax"/>
        </c:scaling>
        <c:delete val="1"/>
        <c:axPos val="b"/>
        <c:numFmt formatCode="ge" sourceLinked="1"/>
        <c:majorTickMark val="none"/>
        <c:minorTickMark val="none"/>
        <c:tickLblPos val="none"/>
        <c:crossAx val="228342016"/>
        <c:crosses val="autoZero"/>
        <c:auto val="1"/>
        <c:lblOffset val="100"/>
        <c:baseTimeUnit val="years"/>
      </c:dateAx>
      <c:valAx>
        <c:axId val="228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81.92</c:v>
                </c:pt>
                <c:pt idx="1">
                  <c:v>77.52</c:v>
                </c:pt>
                <c:pt idx="2">
                  <c:v>78.03</c:v>
                </c:pt>
                <c:pt idx="3">
                  <c:v>82.79</c:v>
                </c:pt>
                <c:pt idx="4">
                  <c:v>81.08</c:v>
                </c:pt>
              </c:numCache>
            </c:numRef>
          </c:val>
          <c:extLst xmlns:c16r2="http://schemas.microsoft.com/office/drawing/2015/06/chart">
            <c:ext xmlns:c16="http://schemas.microsoft.com/office/drawing/2014/chart" uri="{C3380CC4-5D6E-409C-BE32-E72D297353CC}">
              <c16:uniqueId val="{00000000-9508-49A9-BD7F-45373FF1D232}"/>
            </c:ext>
          </c:extLst>
        </c:ser>
        <c:dLbls>
          <c:showLegendKey val="0"/>
          <c:showVal val="0"/>
          <c:showCatName val="0"/>
          <c:showSerName val="0"/>
          <c:showPercent val="0"/>
          <c:showBubbleSize val="0"/>
        </c:dLbls>
        <c:gapWidth val="150"/>
        <c:axId val="58893440"/>
        <c:axId val="58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08-49A9-BD7F-45373FF1D232}"/>
            </c:ext>
          </c:extLst>
        </c:ser>
        <c:dLbls>
          <c:showLegendKey val="0"/>
          <c:showVal val="0"/>
          <c:showCatName val="0"/>
          <c:showSerName val="0"/>
          <c:showPercent val="0"/>
          <c:showBubbleSize val="0"/>
        </c:dLbls>
        <c:marker val="1"/>
        <c:smooth val="0"/>
        <c:axId val="58893440"/>
        <c:axId val="58895744"/>
      </c:lineChart>
      <c:dateAx>
        <c:axId val="58893440"/>
        <c:scaling>
          <c:orientation val="minMax"/>
        </c:scaling>
        <c:delete val="1"/>
        <c:axPos val="b"/>
        <c:numFmt formatCode="ge" sourceLinked="1"/>
        <c:majorTickMark val="none"/>
        <c:minorTickMark val="none"/>
        <c:tickLblPos val="none"/>
        <c:crossAx val="58895744"/>
        <c:crosses val="autoZero"/>
        <c:auto val="1"/>
        <c:lblOffset val="100"/>
        <c:baseTimeUnit val="years"/>
      </c:dateAx>
      <c:valAx>
        <c:axId val="588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B3-4A3F-87F5-5B885B3471C8}"/>
            </c:ext>
          </c:extLst>
        </c:ser>
        <c:dLbls>
          <c:showLegendKey val="0"/>
          <c:showVal val="0"/>
          <c:showCatName val="0"/>
          <c:showSerName val="0"/>
          <c:showPercent val="0"/>
          <c:showBubbleSize val="0"/>
        </c:dLbls>
        <c:gapWidth val="150"/>
        <c:axId val="59386112"/>
        <c:axId val="594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B3-4A3F-87F5-5B885B3471C8}"/>
            </c:ext>
          </c:extLst>
        </c:ser>
        <c:dLbls>
          <c:showLegendKey val="0"/>
          <c:showVal val="0"/>
          <c:showCatName val="0"/>
          <c:showSerName val="0"/>
          <c:showPercent val="0"/>
          <c:showBubbleSize val="0"/>
        </c:dLbls>
        <c:marker val="1"/>
        <c:smooth val="0"/>
        <c:axId val="59386112"/>
        <c:axId val="59412864"/>
      </c:lineChart>
      <c:dateAx>
        <c:axId val="59386112"/>
        <c:scaling>
          <c:orientation val="minMax"/>
        </c:scaling>
        <c:delete val="1"/>
        <c:axPos val="b"/>
        <c:numFmt formatCode="ge" sourceLinked="1"/>
        <c:majorTickMark val="none"/>
        <c:minorTickMark val="none"/>
        <c:tickLblPos val="none"/>
        <c:crossAx val="59412864"/>
        <c:crosses val="autoZero"/>
        <c:auto val="1"/>
        <c:lblOffset val="100"/>
        <c:baseTimeUnit val="years"/>
      </c:dateAx>
      <c:valAx>
        <c:axId val="594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70-4D88-B966-A6F4A314E4EE}"/>
            </c:ext>
          </c:extLst>
        </c:ser>
        <c:dLbls>
          <c:showLegendKey val="0"/>
          <c:showVal val="0"/>
          <c:showCatName val="0"/>
          <c:showSerName val="0"/>
          <c:showPercent val="0"/>
          <c:showBubbleSize val="0"/>
        </c:dLbls>
        <c:gapWidth val="150"/>
        <c:axId val="59565568"/>
        <c:axId val="1230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70-4D88-B966-A6F4A314E4EE}"/>
            </c:ext>
          </c:extLst>
        </c:ser>
        <c:dLbls>
          <c:showLegendKey val="0"/>
          <c:showVal val="0"/>
          <c:showCatName val="0"/>
          <c:showSerName val="0"/>
          <c:showPercent val="0"/>
          <c:showBubbleSize val="0"/>
        </c:dLbls>
        <c:marker val="1"/>
        <c:smooth val="0"/>
        <c:axId val="59565568"/>
        <c:axId val="123088896"/>
      </c:lineChart>
      <c:dateAx>
        <c:axId val="59565568"/>
        <c:scaling>
          <c:orientation val="minMax"/>
        </c:scaling>
        <c:delete val="1"/>
        <c:axPos val="b"/>
        <c:numFmt formatCode="ge" sourceLinked="1"/>
        <c:majorTickMark val="none"/>
        <c:minorTickMark val="none"/>
        <c:tickLblPos val="none"/>
        <c:crossAx val="123088896"/>
        <c:crosses val="autoZero"/>
        <c:auto val="1"/>
        <c:lblOffset val="100"/>
        <c:baseTimeUnit val="years"/>
      </c:dateAx>
      <c:valAx>
        <c:axId val="1230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F0-4A35-A44A-7D6352BA0887}"/>
            </c:ext>
          </c:extLst>
        </c:ser>
        <c:dLbls>
          <c:showLegendKey val="0"/>
          <c:showVal val="0"/>
          <c:showCatName val="0"/>
          <c:showSerName val="0"/>
          <c:showPercent val="0"/>
          <c:showBubbleSize val="0"/>
        </c:dLbls>
        <c:gapWidth val="150"/>
        <c:axId val="123353344"/>
        <c:axId val="123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F0-4A35-A44A-7D6352BA0887}"/>
            </c:ext>
          </c:extLst>
        </c:ser>
        <c:dLbls>
          <c:showLegendKey val="0"/>
          <c:showVal val="0"/>
          <c:showCatName val="0"/>
          <c:showSerName val="0"/>
          <c:showPercent val="0"/>
          <c:showBubbleSize val="0"/>
        </c:dLbls>
        <c:marker val="1"/>
        <c:smooth val="0"/>
        <c:axId val="123353344"/>
        <c:axId val="123363712"/>
      </c:lineChart>
      <c:dateAx>
        <c:axId val="123353344"/>
        <c:scaling>
          <c:orientation val="minMax"/>
        </c:scaling>
        <c:delete val="1"/>
        <c:axPos val="b"/>
        <c:numFmt formatCode="ge" sourceLinked="1"/>
        <c:majorTickMark val="none"/>
        <c:minorTickMark val="none"/>
        <c:tickLblPos val="none"/>
        <c:crossAx val="123363712"/>
        <c:crosses val="autoZero"/>
        <c:auto val="1"/>
        <c:lblOffset val="100"/>
        <c:baseTimeUnit val="years"/>
      </c:dateAx>
      <c:valAx>
        <c:axId val="1233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76-46AC-854D-1D753F155102}"/>
            </c:ext>
          </c:extLst>
        </c:ser>
        <c:dLbls>
          <c:showLegendKey val="0"/>
          <c:showVal val="0"/>
          <c:showCatName val="0"/>
          <c:showSerName val="0"/>
          <c:showPercent val="0"/>
          <c:showBubbleSize val="0"/>
        </c:dLbls>
        <c:gapWidth val="150"/>
        <c:axId val="156345856"/>
        <c:axId val="1563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76-46AC-854D-1D753F155102}"/>
            </c:ext>
          </c:extLst>
        </c:ser>
        <c:dLbls>
          <c:showLegendKey val="0"/>
          <c:showVal val="0"/>
          <c:showCatName val="0"/>
          <c:showSerName val="0"/>
          <c:showPercent val="0"/>
          <c:showBubbleSize val="0"/>
        </c:dLbls>
        <c:marker val="1"/>
        <c:smooth val="0"/>
        <c:axId val="156345856"/>
        <c:axId val="156347776"/>
      </c:lineChart>
      <c:dateAx>
        <c:axId val="156345856"/>
        <c:scaling>
          <c:orientation val="minMax"/>
        </c:scaling>
        <c:delete val="1"/>
        <c:axPos val="b"/>
        <c:numFmt formatCode="ge" sourceLinked="1"/>
        <c:majorTickMark val="none"/>
        <c:minorTickMark val="none"/>
        <c:tickLblPos val="none"/>
        <c:crossAx val="156347776"/>
        <c:crosses val="autoZero"/>
        <c:auto val="1"/>
        <c:lblOffset val="100"/>
        <c:baseTimeUnit val="years"/>
      </c:dateAx>
      <c:valAx>
        <c:axId val="1563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50-411A-9028-AD0A66D264C5}"/>
            </c:ext>
          </c:extLst>
        </c:ser>
        <c:dLbls>
          <c:showLegendKey val="0"/>
          <c:showVal val="0"/>
          <c:showCatName val="0"/>
          <c:showSerName val="0"/>
          <c:showPercent val="0"/>
          <c:showBubbleSize val="0"/>
        </c:dLbls>
        <c:gapWidth val="150"/>
        <c:axId val="157531136"/>
        <c:axId val="1579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xmlns:c16r2="http://schemas.microsoft.com/office/drawing/2015/06/chart">
            <c:ext xmlns:c16="http://schemas.microsoft.com/office/drawing/2014/chart" uri="{C3380CC4-5D6E-409C-BE32-E72D297353CC}">
              <c16:uniqueId val="{00000001-7B50-411A-9028-AD0A66D264C5}"/>
            </c:ext>
          </c:extLst>
        </c:ser>
        <c:dLbls>
          <c:showLegendKey val="0"/>
          <c:showVal val="0"/>
          <c:showCatName val="0"/>
          <c:showSerName val="0"/>
          <c:showPercent val="0"/>
          <c:showBubbleSize val="0"/>
        </c:dLbls>
        <c:marker val="1"/>
        <c:smooth val="0"/>
        <c:axId val="157531136"/>
        <c:axId val="157992064"/>
      </c:lineChart>
      <c:dateAx>
        <c:axId val="157531136"/>
        <c:scaling>
          <c:orientation val="minMax"/>
        </c:scaling>
        <c:delete val="1"/>
        <c:axPos val="b"/>
        <c:numFmt formatCode="ge" sourceLinked="1"/>
        <c:majorTickMark val="none"/>
        <c:minorTickMark val="none"/>
        <c:tickLblPos val="none"/>
        <c:crossAx val="157992064"/>
        <c:crosses val="autoZero"/>
        <c:auto val="1"/>
        <c:lblOffset val="100"/>
        <c:baseTimeUnit val="years"/>
      </c:dateAx>
      <c:valAx>
        <c:axId val="1579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37.72</c:v>
                </c:pt>
                <c:pt idx="1">
                  <c:v>38.57</c:v>
                </c:pt>
                <c:pt idx="2">
                  <c:v>43.65</c:v>
                </c:pt>
                <c:pt idx="3">
                  <c:v>54.4</c:v>
                </c:pt>
                <c:pt idx="4">
                  <c:v>56</c:v>
                </c:pt>
              </c:numCache>
            </c:numRef>
          </c:val>
          <c:extLst xmlns:c16r2="http://schemas.microsoft.com/office/drawing/2015/06/chart">
            <c:ext xmlns:c16="http://schemas.microsoft.com/office/drawing/2014/chart" uri="{C3380CC4-5D6E-409C-BE32-E72D297353CC}">
              <c16:uniqueId val="{00000000-BBC3-46C0-9CC7-4203CC18CE54}"/>
            </c:ext>
          </c:extLst>
        </c:ser>
        <c:dLbls>
          <c:showLegendKey val="0"/>
          <c:showVal val="0"/>
          <c:showCatName val="0"/>
          <c:showSerName val="0"/>
          <c:showPercent val="0"/>
          <c:showBubbleSize val="0"/>
        </c:dLbls>
        <c:gapWidth val="150"/>
        <c:axId val="169191680"/>
        <c:axId val="171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xmlns:c16r2="http://schemas.microsoft.com/office/drawing/2015/06/chart">
            <c:ext xmlns:c16="http://schemas.microsoft.com/office/drawing/2014/chart" uri="{C3380CC4-5D6E-409C-BE32-E72D297353CC}">
              <c16:uniqueId val="{00000001-BBC3-46C0-9CC7-4203CC18CE54}"/>
            </c:ext>
          </c:extLst>
        </c:ser>
        <c:dLbls>
          <c:showLegendKey val="0"/>
          <c:showVal val="0"/>
          <c:showCatName val="0"/>
          <c:showSerName val="0"/>
          <c:showPercent val="0"/>
          <c:showBubbleSize val="0"/>
        </c:dLbls>
        <c:marker val="1"/>
        <c:smooth val="0"/>
        <c:axId val="169191680"/>
        <c:axId val="171512192"/>
      </c:lineChart>
      <c:dateAx>
        <c:axId val="169191680"/>
        <c:scaling>
          <c:orientation val="minMax"/>
        </c:scaling>
        <c:delete val="1"/>
        <c:axPos val="b"/>
        <c:numFmt formatCode="ge" sourceLinked="1"/>
        <c:majorTickMark val="none"/>
        <c:minorTickMark val="none"/>
        <c:tickLblPos val="none"/>
        <c:crossAx val="171512192"/>
        <c:crosses val="autoZero"/>
        <c:auto val="1"/>
        <c:lblOffset val="100"/>
        <c:baseTimeUnit val="years"/>
      </c:dateAx>
      <c:valAx>
        <c:axId val="171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423.97</c:v>
                </c:pt>
                <c:pt idx="1">
                  <c:v>412.93</c:v>
                </c:pt>
                <c:pt idx="2">
                  <c:v>371.01</c:v>
                </c:pt>
                <c:pt idx="3">
                  <c:v>304.76</c:v>
                </c:pt>
                <c:pt idx="4">
                  <c:v>296.91000000000003</c:v>
                </c:pt>
              </c:numCache>
            </c:numRef>
          </c:val>
          <c:extLst xmlns:c16r2="http://schemas.microsoft.com/office/drawing/2015/06/chart">
            <c:ext xmlns:c16="http://schemas.microsoft.com/office/drawing/2014/chart" uri="{C3380CC4-5D6E-409C-BE32-E72D297353CC}">
              <c16:uniqueId val="{00000000-3AA0-4D38-B816-69B253BAA594}"/>
            </c:ext>
          </c:extLst>
        </c:ser>
        <c:dLbls>
          <c:showLegendKey val="0"/>
          <c:showVal val="0"/>
          <c:showCatName val="0"/>
          <c:showSerName val="0"/>
          <c:showPercent val="0"/>
          <c:showBubbleSize val="0"/>
        </c:dLbls>
        <c:gapWidth val="150"/>
        <c:axId val="186020992"/>
        <c:axId val="1860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xmlns:c16r2="http://schemas.microsoft.com/office/drawing/2015/06/chart">
            <c:ext xmlns:c16="http://schemas.microsoft.com/office/drawing/2014/chart" uri="{C3380CC4-5D6E-409C-BE32-E72D297353CC}">
              <c16:uniqueId val="{00000001-3AA0-4D38-B816-69B253BAA594}"/>
            </c:ext>
          </c:extLst>
        </c:ser>
        <c:dLbls>
          <c:showLegendKey val="0"/>
          <c:showVal val="0"/>
          <c:showCatName val="0"/>
          <c:showSerName val="0"/>
          <c:showPercent val="0"/>
          <c:showBubbleSize val="0"/>
        </c:dLbls>
        <c:marker val="1"/>
        <c:smooth val="0"/>
        <c:axId val="186020992"/>
        <c:axId val="186023296"/>
      </c:lineChart>
      <c:dateAx>
        <c:axId val="186020992"/>
        <c:scaling>
          <c:orientation val="minMax"/>
        </c:scaling>
        <c:delete val="1"/>
        <c:axPos val="b"/>
        <c:numFmt formatCode="ge" sourceLinked="1"/>
        <c:majorTickMark val="none"/>
        <c:minorTickMark val="none"/>
        <c:tickLblPos val="none"/>
        <c:crossAx val="186023296"/>
        <c:crosses val="autoZero"/>
        <c:auto val="1"/>
        <c:lblOffset val="100"/>
        <c:baseTimeUnit val="years"/>
      </c:dateAx>
      <c:valAx>
        <c:axId val="186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紀の川市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123</v>
      </c>
      <c r="AE8" s="73"/>
      <c r="AF8" s="73"/>
      <c r="AG8" s="73"/>
      <c r="AH8" s="73"/>
      <c r="AI8" s="73"/>
      <c r="AJ8" s="73"/>
      <c r="AK8" s="4"/>
      <c r="AL8" s="67">
        <f>データ!S6</f>
        <v>64511</v>
      </c>
      <c r="AM8" s="67"/>
      <c r="AN8" s="67"/>
      <c r="AO8" s="67"/>
      <c r="AP8" s="67"/>
      <c r="AQ8" s="67"/>
      <c r="AR8" s="67"/>
      <c r="AS8" s="67"/>
      <c r="AT8" s="66">
        <f>データ!T6</f>
        <v>228.21</v>
      </c>
      <c r="AU8" s="66"/>
      <c r="AV8" s="66"/>
      <c r="AW8" s="66"/>
      <c r="AX8" s="66"/>
      <c r="AY8" s="66"/>
      <c r="AZ8" s="66"/>
      <c r="BA8" s="66"/>
      <c r="BB8" s="66">
        <f>データ!U6</f>
        <v>282.68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10.82</v>
      </c>
      <c r="Q10" s="66"/>
      <c r="R10" s="66"/>
      <c r="S10" s="66"/>
      <c r="T10" s="66"/>
      <c r="U10" s="66"/>
      <c r="V10" s="66"/>
      <c r="W10" s="66">
        <f>データ!Q6</f>
        <v>94.04</v>
      </c>
      <c r="X10" s="66"/>
      <c r="Y10" s="66"/>
      <c r="Z10" s="66"/>
      <c r="AA10" s="66"/>
      <c r="AB10" s="66"/>
      <c r="AC10" s="66"/>
      <c r="AD10" s="67">
        <f>データ!R6</f>
        <v>3120</v>
      </c>
      <c r="AE10" s="67"/>
      <c r="AF10" s="67"/>
      <c r="AG10" s="67"/>
      <c r="AH10" s="67"/>
      <c r="AI10" s="67"/>
      <c r="AJ10" s="67"/>
      <c r="AK10" s="2"/>
      <c r="AL10" s="67">
        <f>データ!V6</f>
        <v>6940</v>
      </c>
      <c r="AM10" s="67"/>
      <c r="AN10" s="67"/>
      <c r="AO10" s="67"/>
      <c r="AP10" s="67"/>
      <c r="AQ10" s="67"/>
      <c r="AR10" s="67"/>
      <c r="AS10" s="67"/>
      <c r="AT10" s="66">
        <f>データ!W6</f>
        <v>1.92</v>
      </c>
      <c r="AU10" s="66"/>
      <c r="AV10" s="66"/>
      <c r="AW10" s="66"/>
      <c r="AX10" s="66"/>
      <c r="AY10" s="66"/>
      <c r="AZ10" s="66"/>
      <c r="BA10" s="66"/>
      <c r="BB10" s="66">
        <f>データ!X6</f>
        <v>3614.58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7" t="s">
        <v>122</v>
      </c>
      <c r="BM16" s="58"/>
      <c r="BN16" s="58"/>
      <c r="BO16" s="58"/>
      <c r="BP16" s="58"/>
      <c r="BQ16" s="58"/>
      <c r="BR16" s="58"/>
      <c r="BS16" s="58"/>
      <c r="BT16" s="58"/>
      <c r="BU16" s="58"/>
      <c r="BV16" s="58"/>
      <c r="BW16" s="58"/>
      <c r="BX16" s="58"/>
      <c r="BY16" s="58"/>
      <c r="BZ16" s="59"/>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0"/>
      <c r="BM44" s="61"/>
      <c r="BN44" s="61"/>
      <c r="BO44" s="61"/>
      <c r="BP44" s="61"/>
      <c r="BQ44" s="61"/>
      <c r="BR44" s="61"/>
      <c r="BS44" s="61"/>
      <c r="BT44" s="61"/>
      <c r="BU44" s="61"/>
      <c r="BV44" s="61"/>
      <c r="BW44" s="61"/>
      <c r="BX44" s="61"/>
      <c r="BY44" s="61"/>
      <c r="BZ44" s="62"/>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124</v>
      </c>
      <c r="BM47" s="85"/>
      <c r="BN47" s="85"/>
      <c r="BO47" s="85"/>
      <c r="BP47" s="85"/>
      <c r="BQ47" s="85"/>
      <c r="BR47" s="85"/>
      <c r="BS47" s="85"/>
      <c r="BT47" s="85"/>
      <c r="BU47" s="85"/>
      <c r="BV47" s="85"/>
      <c r="BW47" s="85"/>
      <c r="BX47" s="85"/>
      <c r="BY47" s="85"/>
      <c r="BZ47" s="8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90" t="s">
        <v>125</v>
      </c>
      <c r="BM66" s="91"/>
      <c r="BN66" s="91"/>
      <c r="BO66" s="91"/>
      <c r="BP66" s="91"/>
      <c r="BQ66" s="91"/>
      <c r="BR66" s="91"/>
      <c r="BS66" s="91"/>
      <c r="BT66" s="91"/>
      <c r="BU66" s="91"/>
      <c r="BV66" s="91"/>
      <c r="BW66" s="91"/>
      <c r="BX66" s="91"/>
      <c r="BY66" s="91"/>
      <c r="BZ66" s="9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302082</v>
      </c>
      <c r="D6" s="33">
        <f t="shared" si="3"/>
        <v>47</v>
      </c>
      <c r="E6" s="33">
        <f t="shared" si="3"/>
        <v>17</v>
      </c>
      <c r="F6" s="33">
        <f t="shared" si="3"/>
        <v>1</v>
      </c>
      <c r="G6" s="33">
        <f t="shared" si="3"/>
        <v>0</v>
      </c>
      <c r="H6" s="33" t="str">
        <f t="shared" si="3"/>
        <v>和歌山県　紀の川市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10.82</v>
      </c>
      <c r="Q6" s="34">
        <f t="shared" si="3"/>
        <v>94.04</v>
      </c>
      <c r="R6" s="34">
        <f t="shared" si="3"/>
        <v>3120</v>
      </c>
      <c r="S6" s="34">
        <f t="shared" si="3"/>
        <v>64511</v>
      </c>
      <c r="T6" s="34">
        <f t="shared" si="3"/>
        <v>228.21</v>
      </c>
      <c r="U6" s="34">
        <f t="shared" si="3"/>
        <v>282.68</v>
      </c>
      <c r="V6" s="34">
        <f t="shared" si="3"/>
        <v>6940</v>
      </c>
      <c r="W6" s="34">
        <f t="shared" si="3"/>
        <v>1.92</v>
      </c>
      <c r="X6" s="34">
        <f t="shared" si="3"/>
        <v>3614.58</v>
      </c>
      <c r="Y6" s="35">
        <f>IF(Y7="",NA(),Y7)</f>
        <v>81.92</v>
      </c>
      <c r="Z6" s="35">
        <f t="shared" ref="Z6:AH6" si="4">IF(Z7="",NA(),Z7)</f>
        <v>77.52</v>
      </c>
      <c r="AA6" s="35">
        <f t="shared" si="4"/>
        <v>78.03</v>
      </c>
      <c r="AB6" s="35">
        <f t="shared" si="4"/>
        <v>82.79</v>
      </c>
      <c r="AC6" s="35">
        <f t="shared" si="4"/>
        <v>81.08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37.72</v>
      </c>
      <c r="BR6" s="35">
        <f t="shared" ref="BR6:BZ6" si="8">IF(BR7="",NA(),BR7)</f>
        <v>38.57</v>
      </c>
      <c r="BS6" s="35">
        <f t="shared" si="8"/>
        <v>43.65</v>
      </c>
      <c r="BT6" s="35">
        <f t="shared" si="8"/>
        <v>54.4</v>
      </c>
      <c r="BU6" s="35">
        <f t="shared" si="8"/>
        <v>56</v>
      </c>
      <c r="BV6" s="35">
        <f t="shared" si="8"/>
        <v>57.36</v>
      </c>
      <c r="BW6" s="35">
        <f t="shared" si="8"/>
        <v>57.33</v>
      </c>
      <c r="BX6" s="35">
        <f t="shared" si="8"/>
        <v>60.78</v>
      </c>
      <c r="BY6" s="35">
        <f t="shared" si="8"/>
        <v>60.17</v>
      </c>
      <c r="BZ6" s="35">
        <f t="shared" si="8"/>
        <v>65.569999999999993</v>
      </c>
      <c r="CA6" s="34" t="str">
        <f>IF(CA7="","",IF(CA7="-","【-】","【"&amp;SUBSTITUTE(TEXT(CA7,"#,##0.00"),"-","△")&amp;"】"))</f>
        <v>【100.04】</v>
      </c>
      <c r="CB6" s="35">
        <f>IF(CB7="",NA(),CB7)</f>
        <v>423.97</v>
      </c>
      <c r="CC6" s="35">
        <f t="shared" ref="CC6:CK6" si="9">IF(CC7="",NA(),CC7)</f>
        <v>412.93</v>
      </c>
      <c r="CD6" s="35">
        <f t="shared" si="9"/>
        <v>371.01</v>
      </c>
      <c r="CE6" s="35">
        <f t="shared" si="9"/>
        <v>304.76</v>
      </c>
      <c r="CF6" s="35">
        <f t="shared" si="9"/>
        <v>296.91000000000003</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40.75</v>
      </c>
      <c r="CW6" s="34" t="str">
        <f>IF(CW7="","",IF(CW7="-","【-】","【"&amp;SUBSTITUTE(TEXT(CW7,"#,##0.00"),"-","△")&amp;"】"))</f>
        <v>【60.09】</v>
      </c>
      <c r="CX6" s="35">
        <f>IF(CX7="",NA(),CX7)</f>
        <v>40.15</v>
      </c>
      <c r="CY6" s="35">
        <f t="shared" ref="CY6:DG6" si="11">IF(CY7="",NA(),CY7)</f>
        <v>42.08</v>
      </c>
      <c r="CZ6" s="35">
        <f t="shared" si="11"/>
        <v>42.27</v>
      </c>
      <c r="DA6" s="35">
        <f t="shared" si="11"/>
        <v>45.12</v>
      </c>
      <c r="DB6" s="35">
        <f t="shared" si="11"/>
        <v>43.98</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302082</v>
      </c>
      <c r="D7" s="37">
        <v>47</v>
      </c>
      <c r="E7" s="37">
        <v>17</v>
      </c>
      <c r="F7" s="37">
        <v>1</v>
      </c>
      <c r="G7" s="37">
        <v>0</v>
      </c>
      <c r="H7" s="37" t="s">
        <v>110</v>
      </c>
      <c r="I7" s="37" t="s">
        <v>111</v>
      </c>
      <c r="J7" s="37" t="s">
        <v>112</v>
      </c>
      <c r="K7" s="37" t="s">
        <v>113</v>
      </c>
      <c r="L7" s="37" t="s">
        <v>114</v>
      </c>
      <c r="M7" s="37"/>
      <c r="N7" s="38" t="s">
        <v>115</v>
      </c>
      <c r="O7" s="38" t="s">
        <v>116</v>
      </c>
      <c r="P7" s="38">
        <v>10.82</v>
      </c>
      <c r="Q7" s="38">
        <v>94.04</v>
      </c>
      <c r="R7" s="38">
        <v>3120</v>
      </c>
      <c r="S7" s="38">
        <v>64511</v>
      </c>
      <c r="T7" s="38">
        <v>228.21</v>
      </c>
      <c r="U7" s="38">
        <v>282.68</v>
      </c>
      <c r="V7" s="38">
        <v>6940</v>
      </c>
      <c r="W7" s="38">
        <v>1.92</v>
      </c>
      <c r="X7" s="38">
        <v>3614.58</v>
      </c>
      <c r="Y7" s="38">
        <v>81.92</v>
      </c>
      <c r="Z7" s="38">
        <v>77.52</v>
      </c>
      <c r="AA7" s="38">
        <v>78.03</v>
      </c>
      <c r="AB7" s="38">
        <v>82.79</v>
      </c>
      <c r="AC7" s="38">
        <v>81.08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37.72</v>
      </c>
      <c r="BR7" s="38">
        <v>38.57</v>
      </c>
      <c r="BS7" s="38">
        <v>43.65</v>
      </c>
      <c r="BT7" s="38">
        <v>54.4</v>
      </c>
      <c r="BU7" s="38">
        <v>56</v>
      </c>
      <c r="BV7" s="38">
        <v>57.36</v>
      </c>
      <c r="BW7" s="38">
        <v>57.33</v>
      </c>
      <c r="BX7" s="38">
        <v>60.78</v>
      </c>
      <c r="BY7" s="38">
        <v>60.17</v>
      </c>
      <c r="BZ7" s="38">
        <v>65.569999999999993</v>
      </c>
      <c r="CA7" s="38">
        <v>100.04</v>
      </c>
      <c r="CB7" s="38">
        <v>423.97</v>
      </c>
      <c r="CC7" s="38">
        <v>412.93</v>
      </c>
      <c r="CD7" s="38">
        <v>371.01</v>
      </c>
      <c r="CE7" s="38">
        <v>304.76</v>
      </c>
      <c r="CF7" s="38">
        <v>296.91000000000003</v>
      </c>
      <c r="CG7" s="38">
        <v>279.91000000000003</v>
      </c>
      <c r="CH7" s="38">
        <v>284.52999999999997</v>
      </c>
      <c r="CI7" s="38">
        <v>276.26</v>
      </c>
      <c r="CJ7" s="38">
        <v>281.52999999999997</v>
      </c>
      <c r="CK7" s="38">
        <v>263.04000000000002</v>
      </c>
      <c r="CL7" s="38">
        <v>137.82</v>
      </c>
      <c r="CM7" s="38" t="s">
        <v>115</v>
      </c>
      <c r="CN7" s="38" t="s">
        <v>115</v>
      </c>
      <c r="CO7" s="38" t="s">
        <v>115</v>
      </c>
      <c r="CP7" s="38" t="s">
        <v>115</v>
      </c>
      <c r="CQ7" s="38" t="s">
        <v>115</v>
      </c>
      <c r="CR7" s="38">
        <v>40.07</v>
      </c>
      <c r="CS7" s="38">
        <v>39.92</v>
      </c>
      <c r="CT7" s="38">
        <v>41.63</v>
      </c>
      <c r="CU7" s="38">
        <v>44.89</v>
      </c>
      <c r="CV7" s="38">
        <v>40.75</v>
      </c>
      <c r="CW7" s="38">
        <v>60.09</v>
      </c>
      <c r="CX7" s="38">
        <v>40.15</v>
      </c>
      <c r="CY7" s="38">
        <v>42.08</v>
      </c>
      <c r="CZ7" s="38">
        <v>42.27</v>
      </c>
      <c r="DA7" s="38">
        <v>45.12</v>
      </c>
      <c r="DB7" s="38">
        <v>43.98</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127493</cp:lastModifiedBy>
  <cp:lastPrinted>2018-02-05T07:14:28Z</cp:lastPrinted>
  <dcterms:created xsi:type="dcterms:W3CDTF">2017-12-25T02:11:05Z</dcterms:created>
  <dcterms:modified xsi:type="dcterms:W3CDTF">2018-02-09T06:00:40Z</dcterms:modified>
  <cp:category/>
</cp:coreProperties>
</file>