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I10" i="4"/>
  <c r="BB8" i="4"/>
  <c r="AT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<sst xmlns="http://schemas.openxmlformats.org/spreadsheetml/2006/main" count="237" uniqueCount="124">
  <si>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</si>
  <si>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</si>
  <si>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</si>
  <si>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</si>
  <si>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</si>
  <si>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</si>
  <si>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</si>
  <si>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</si>
  <si>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</si>
  <si>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</si>
  <si>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</si>
  <si>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</si>
  <si>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</si>
  <si>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</si>
  <si>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</si>
  <si>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</si>
  <si>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</si>
  <si>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</si>
  <si>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</si>
  <si>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</si>
  <si>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</si>
  <si>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</si>
  <si>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</si>
  <si>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</si>
  <si>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</si>
  <si>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</si>
  <si>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</si>
  <si>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</si>
  <si>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</si>
  <si>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</si>
  <si>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</si>
  <si>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</si>
  <si>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</si>
  <si>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</si>
  <si>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</si>
  <si>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</si>
  <si>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</si>
  <si>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</si>
  <si>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</si>
  <si>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</si>
  <si>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</si>
  <si>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</si>
  <si>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</si>
  <si>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</si>
  <si>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</si>
  <si>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</si>
  <si>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</si>
  <si>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</si>
  <si>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</si>
  <si>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</si>
  <si>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</si>
  <si>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</si>
  <si>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</si>
  <si>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</si>
  <si>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</si>
  <si>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</si>
  <si>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</si>
  <si>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</si>
  <si>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</si>
  <si>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</si>
  <si>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</si>
  <si>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</si>
  <si>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</si>
  <si>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</si>
  <si>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</si>
  <si>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</si>
  <si>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</si>
  <si>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</si>
  <si>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</si>
  <si>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</si>
  <si>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</si>
  <si>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</si>
  <si>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</si>
  <si>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</si>
  <si>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</si>
  <si>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</si>
  <si>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</si>
  <si>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</si>
  <si>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</si>
  <si>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</si>
  <si>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</si>
  <si>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</si>
  <si>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</si>
  <si>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</si>
  <si>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</si>
  <si>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</si>
  <si>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</si>
  <si>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</si>
  <si>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</si>
  <si>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</si>
  <si>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</si>
  <si>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</si>
  <si>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</si>
  <si>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</si>
  <si>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</si>
  <si>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</si>
  <si>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</si>
  <si>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</si>
  <si>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</si>
  <si>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</si>
  <si>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</si>
  <si>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</si>
  <si>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</si>
  <si>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</si>
  <si>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</si>
  <si>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</si>
  <si>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</si>
  <si>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</si>
  <si>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紀の川市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</si>
  <si>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</si>
  <si>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</si>
  <si>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</si>
  <si>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</si>
  <si>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</si>
  <si>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</si>
  <si>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</si>
  <si>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</si>
  <si>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</si>
  <si>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</si>
  <si>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</si>
  <si>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経営指標を総合的に判断すると、当市簡易水道事業は、給水人口の減少等による給水収益の減少と企業債残高の増加による元利償還金の増加などから、経営環境は厳しい状況となっています。</t>
    <rPh sb="1" eb="3">
      <t>ケイエイ</t>
    </rPh>
    <rPh sb="3" eb="5">
      <t>シヒョウ</t>
    </rPh>
    <rPh sb="6" eb="9">
      <t>ソウゴウテキ</t>
    </rPh>
    <rPh sb="10" eb="12">
      <t>ハンダン</t>
    </rPh>
    <rPh sb="16" eb="18">
      <t>トウシ</t>
    </rPh>
    <rPh sb="18" eb="20">
      <t>カンイ</t>
    </rPh>
    <rPh sb="20" eb="22">
      <t>スイドウ</t>
    </rPh>
    <rPh sb="22" eb="24">
      <t>ジギョウ</t>
    </rPh>
    <rPh sb="26" eb="28">
      <t>キュウスイ</t>
    </rPh>
    <rPh sb="28" eb="30">
      <t>ジンコウ</t>
    </rPh>
    <rPh sb="31" eb="33">
      <t>ゲンショウ</t>
    </rPh>
    <rPh sb="33" eb="34">
      <t>トウ</t>
    </rPh>
    <rPh sb="37" eb="39">
      <t>キュウスイ</t>
    </rPh>
    <rPh sb="39" eb="41">
      <t>シュウエキ</t>
    </rPh>
    <rPh sb="42" eb="44">
      <t>ゲンショウ</t>
    </rPh>
    <rPh sb="45" eb="47">
      <t>キギョウ</t>
    </rPh>
    <rPh sb="47" eb="48">
      <t>サイ</t>
    </rPh>
    <rPh sb="48" eb="50">
      <t>ザンダカ</t>
    </rPh>
    <rPh sb="51" eb="53">
      <t>ゾウカ</t>
    </rPh>
    <rPh sb="56" eb="58">
      <t>ガンリ</t>
    </rPh>
    <rPh sb="58" eb="60">
      <t>ショウカン</t>
    </rPh>
    <rPh sb="60" eb="61">
      <t>キン</t>
    </rPh>
    <rPh sb="62" eb="64">
      <t>ゾウカ</t>
    </rPh>
    <rPh sb="69" eb="71">
      <t>ケイエイ</t>
    </rPh>
    <rPh sb="71" eb="73">
      <t>カンキョウ</t>
    </rPh>
    <rPh sb="74" eb="75">
      <t>キビ</t>
    </rPh>
    <rPh sb="77" eb="79">
      <t>ジョウキョウ</t>
    </rPh>
    <phoneticPr fontId="4"/>
  </si>
  <si>
    <t>非設置</t>
    <rPh sb="0" eb="1">
      <t>ヒ</t>
    </rPh>
    <rPh sb="1" eb="3">
      <t>セッチ</t>
    </rPh>
    <phoneticPr fontId="4"/>
  </si>
  <si>
    <t>●収益的収支比率
　近年、減少傾向にありますが、今年度は臨時的収入の増加により、類似団体と比較して高比率となっています。
●企業債残高対給水収益比率
　水道未普及地域解消事業の実施に伴う企業債借入により、類似団体と比較して高比率となっています。
●料金回収率
　企業債償還金の増加に伴い給水原価が増加したことにより、類似団体と比較して減少傾向にあります。
●給水原価
　類似団体と比較して高くなっており、企業債償還金の増加に伴い、年々増加傾向にあります。
●施設利用率
　類似団体より低い水準であり、給水人口は減少傾向にありますが、大きな増減はなく同水準を維持しています。
●有収率
　類似団体と比較して高い水準を維持することが出来ています。</t>
    <rPh sb="1" eb="3">
      <t>シュウエキ</t>
    </rPh>
    <rPh sb="3" eb="4">
      <t>テキ</t>
    </rPh>
    <rPh sb="4" eb="6">
      <t>シュウシ</t>
    </rPh>
    <rPh sb="6" eb="8">
      <t>ヒリツ</t>
    </rPh>
    <rPh sb="10" eb="12">
      <t>キンネン</t>
    </rPh>
    <rPh sb="13" eb="15">
      <t>ゲンショウ</t>
    </rPh>
    <rPh sb="15" eb="17">
      <t>ケイコウ</t>
    </rPh>
    <rPh sb="24" eb="27">
      <t>コンネンド</t>
    </rPh>
    <rPh sb="28" eb="31">
      <t>リンジテキ</t>
    </rPh>
    <rPh sb="31" eb="33">
      <t>シュウニュウ</t>
    </rPh>
    <rPh sb="34" eb="35">
      <t>ゾウ</t>
    </rPh>
    <rPh sb="35" eb="36">
      <t>カ</t>
    </rPh>
    <rPh sb="40" eb="42">
      <t>ルイジ</t>
    </rPh>
    <rPh sb="42" eb="44">
      <t>ダンタイ</t>
    </rPh>
    <rPh sb="45" eb="47">
      <t>ヒカク</t>
    </rPh>
    <rPh sb="49" eb="50">
      <t>コウ</t>
    </rPh>
    <rPh sb="50" eb="52">
      <t>ヒリツ</t>
    </rPh>
    <rPh sb="62" eb="64">
      <t>キギョウ</t>
    </rPh>
    <rPh sb="64" eb="65">
      <t>サイ</t>
    </rPh>
    <rPh sb="65" eb="67">
      <t>ザンダカ</t>
    </rPh>
    <rPh sb="67" eb="68">
      <t>タイ</t>
    </rPh>
    <rPh sb="68" eb="70">
      <t>キュウスイ</t>
    </rPh>
    <rPh sb="70" eb="72">
      <t>シュウエキ</t>
    </rPh>
    <rPh sb="72" eb="74">
      <t>ヒリツ</t>
    </rPh>
    <rPh sb="76" eb="78">
      <t>スイドウ</t>
    </rPh>
    <rPh sb="78" eb="81">
      <t>ミフキュウ</t>
    </rPh>
    <rPh sb="81" eb="83">
      <t>チイキ</t>
    </rPh>
    <rPh sb="83" eb="85">
      <t>カイショウ</t>
    </rPh>
    <rPh sb="85" eb="87">
      <t>ジギョウ</t>
    </rPh>
    <rPh sb="88" eb="90">
      <t>ジッシ</t>
    </rPh>
    <rPh sb="91" eb="92">
      <t>トモナ</t>
    </rPh>
    <rPh sb="93" eb="95">
      <t>キギョウ</t>
    </rPh>
    <rPh sb="95" eb="96">
      <t>サイ</t>
    </rPh>
    <rPh sb="96" eb="98">
      <t>カリイレ</t>
    </rPh>
    <rPh sb="102" eb="104">
      <t>ルイジ</t>
    </rPh>
    <rPh sb="104" eb="106">
      <t>ダンタイ</t>
    </rPh>
    <rPh sb="107" eb="109">
      <t>ヒカク</t>
    </rPh>
    <rPh sb="111" eb="114">
      <t>コウヒリツ</t>
    </rPh>
    <rPh sb="124" eb="126">
      <t>リョウキン</t>
    </rPh>
    <rPh sb="126" eb="128">
      <t>カイシュウ</t>
    </rPh>
    <rPh sb="128" eb="129">
      <t>リツ</t>
    </rPh>
    <rPh sb="131" eb="133">
      <t>キギョウ</t>
    </rPh>
    <rPh sb="133" eb="134">
      <t>サイ</t>
    </rPh>
    <rPh sb="134" eb="136">
      <t>ショウカン</t>
    </rPh>
    <rPh sb="136" eb="137">
      <t>キン</t>
    </rPh>
    <rPh sb="138" eb="140">
      <t>ゾウカ</t>
    </rPh>
    <rPh sb="141" eb="142">
      <t>トモナ</t>
    </rPh>
    <rPh sb="143" eb="145">
      <t>キュウスイ</t>
    </rPh>
    <rPh sb="145" eb="147">
      <t>ゲンカ</t>
    </rPh>
    <rPh sb="148" eb="150">
      <t>ゾウカ</t>
    </rPh>
    <rPh sb="158" eb="160">
      <t>ルイジ</t>
    </rPh>
    <rPh sb="160" eb="162">
      <t>ダンタイ</t>
    </rPh>
    <rPh sb="163" eb="165">
      <t>ヒカク</t>
    </rPh>
    <rPh sb="167" eb="169">
      <t>ゲンショウ</t>
    </rPh>
    <rPh sb="169" eb="171">
      <t>ケイコウ</t>
    </rPh>
    <rPh sb="179" eb="181">
      <t>キュウスイ</t>
    </rPh>
    <rPh sb="181" eb="183">
      <t>ゲンカ</t>
    </rPh>
    <rPh sb="185" eb="187">
      <t>ルイジ</t>
    </rPh>
    <rPh sb="187" eb="189">
      <t>ダンタイ</t>
    </rPh>
    <rPh sb="190" eb="192">
      <t>ヒカク</t>
    </rPh>
    <rPh sb="215" eb="217">
      <t>ネンネン</t>
    </rPh>
    <rPh sb="229" eb="231">
      <t>シセツ</t>
    </rPh>
    <rPh sb="231" eb="233">
      <t>リヨウ</t>
    </rPh>
    <rPh sb="233" eb="234">
      <t>リツ</t>
    </rPh>
    <rPh sb="236" eb="238">
      <t>ルイジ</t>
    </rPh>
    <rPh sb="238" eb="240">
      <t>ダンタイ</t>
    </rPh>
    <rPh sb="242" eb="243">
      <t>ヒク</t>
    </rPh>
    <rPh sb="244" eb="246">
      <t>スイジュン</t>
    </rPh>
    <rPh sb="250" eb="252">
      <t>キュウスイ</t>
    </rPh>
    <rPh sb="252" eb="254">
      <t>ジンコウ</t>
    </rPh>
    <rPh sb="255" eb="257">
      <t>ゲンショウ</t>
    </rPh>
    <rPh sb="257" eb="259">
      <t>ケイコウ</t>
    </rPh>
    <rPh sb="266" eb="267">
      <t>オオ</t>
    </rPh>
    <rPh sb="269" eb="271">
      <t>ゾウゲン</t>
    </rPh>
    <rPh sb="274" eb="277">
      <t>ドウスイジュン</t>
    </rPh>
    <rPh sb="278" eb="280">
      <t>イジ</t>
    </rPh>
    <rPh sb="288" eb="289">
      <t>アリ</t>
    </rPh>
    <rPh sb="289" eb="290">
      <t>シュウ</t>
    </rPh>
    <rPh sb="290" eb="291">
      <t>リツ</t>
    </rPh>
    <rPh sb="293" eb="295">
      <t>ルイジ</t>
    </rPh>
    <rPh sb="295" eb="297">
      <t>ダンタイ</t>
    </rPh>
    <rPh sb="298" eb="300">
      <t>ヒカク</t>
    </rPh>
    <rPh sb="314" eb="316">
      <t>デキ</t>
    </rPh>
    <phoneticPr fontId="4"/>
  </si>
  <si>
    <t>●管路更新率
　比較的管路が新しいことから、類似団体と比較して更新率は低い状況となっています。</t>
    <rPh sb="1" eb="3">
      <t>カンロ</t>
    </rPh>
    <rPh sb="3" eb="5">
      <t>コウシン</t>
    </rPh>
    <rPh sb="5" eb="6">
      <t>リツ</t>
    </rPh>
    <rPh sb="8" eb="11">
      <t>ヒカクテキ</t>
    </rPh>
    <rPh sb="11" eb="13">
      <t>カンロ</t>
    </rPh>
    <rPh sb="14" eb="15">
      <t>アタラ</t>
    </rPh>
    <rPh sb="22" eb="24">
      <t>ルイジ</t>
    </rPh>
    <rPh sb="24" eb="26">
      <t>ダンタイ</t>
    </rPh>
    <rPh sb="27" eb="29">
      <t>ヒカク</t>
    </rPh>
    <rPh sb="31" eb="33">
      <t>コウシン</t>
    </rPh>
    <rPh sb="33" eb="34">
      <t>リツ</t>
    </rPh>
    <rPh sb="35" eb="36">
      <t>ヒク</t>
    </rPh>
    <rPh sb="37" eb="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</si>
</sst>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22"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34F-47B6-911A-1AF379D1F109}"/>
            </c:ext>
          </c:extLst>
        </c:ser>
        <c:dLbls>
          <c:showLegendKey val="0"/>
          <c:showVal val="0"/>
          <c:showCatName val="0"/>
          <c:showSerName val="0"/>
          <c:showPercent val="0"/>
          <c:showBubbleSize val="0"/>
        </c:dLbls>
        <c:gapWidth val="150"/>
        <c:axId val="57786368"/>
        <c:axId val="577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334F-47B6-911A-1AF379D1F109}"/>
            </c:ext>
          </c:extLst>
        </c:ser>
        <c:dLbls>
          <c:showLegendKey val="0"/>
          <c:showVal val="0"/>
          <c:showCatName val="0"/>
          <c:showSerName val="0"/>
          <c:showPercent val="0"/>
          <c:showBubbleSize val="0"/>
        </c:dLbls>
        <c:marker val="1"/>
        <c:smooth val="0"/>
        <c:axId val="57786368"/>
        <c:axId val="57788672"/>
      </c:lineChart>
      <c:dateAx>
        <c:axId val="57786368"/>
        <c:scaling>
          <c:orientation val="minMax"/>
        </c:scaling>
        <c:delete val="1"/>
        <c:axPos val="b"/>
        <c:numFmt formatCode="ge" sourceLinked="1"/>
        <c:majorTickMark val="none"/>
        <c:minorTickMark val="none"/>
        <c:tickLblPos val="none"/>
        <c:crossAx val="57788672"/>
        <c:crosses val="autoZero"/>
        <c:auto val="1"/>
        <c:lblOffset val="100"/>
        <c:baseTimeUnit val="years"/>
      </c:dateAx>
      <c:valAx>
        <c:axId val="577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46.38</c:v>
                </c:pt>
                <c:pt idx="1">
                  <c:v>46.04</c:v>
                </c:pt>
                <c:pt idx="2">
                  <c:v>50.85</c:v>
                </c:pt>
                <c:pt idx="3">
                  <c:v>49.14</c:v>
                </c:pt>
                <c:pt idx="4">
                  <c:v>50.02</c:v>
                </c:pt>
              </c:numCache>
            </c:numRef>
          </c:val>
          <c:extLst xmlns:c16r2="http://schemas.microsoft.com/office/drawing/2015/06/chart">
            <c:ext xmlns:c16="http://schemas.microsoft.com/office/drawing/2014/chart" uri="{C3380CC4-5D6E-409C-BE32-E72D297353CC}">
              <c16:uniqueId val="{00000000-6E68-44AD-AFEE-634B5BDFEDE0}"/>
            </c:ext>
          </c:extLst>
        </c:ser>
        <c:dLbls>
          <c:showLegendKey val="0"/>
          <c:showVal val="0"/>
          <c:showCatName val="0"/>
          <c:showSerName val="0"/>
          <c:showPercent val="0"/>
          <c:showBubbleSize val="0"/>
        </c:dLbls>
        <c:gapWidth val="150"/>
        <c:axId val="212557184"/>
        <c:axId val="212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6E68-44AD-AFEE-634B5BDFEDE0}"/>
            </c:ext>
          </c:extLst>
        </c:ser>
        <c:dLbls>
          <c:showLegendKey val="0"/>
          <c:showVal val="0"/>
          <c:showCatName val="0"/>
          <c:showSerName val="0"/>
          <c:showPercent val="0"/>
          <c:showBubbleSize val="0"/>
        </c:dLbls>
        <c:marker val="1"/>
        <c:smooth val="0"/>
        <c:axId val="212557184"/>
        <c:axId val="212568320"/>
      </c:lineChart>
      <c:dateAx>
        <c:axId val="212557184"/>
        <c:scaling>
          <c:orientation val="minMax"/>
        </c:scaling>
        <c:delete val="1"/>
        <c:axPos val="b"/>
        <c:numFmt formatCode="ge" sourceLinked="1"/>
        <c:majorTickMark val="none"/>
        <c:minorTickMark val="none"/>
        <c:tickLblPos val="none"/>
        <c:crossAx val="212568320"/>
        <c:crosses val="autoZero"/>
        <c:auto val="1"/>
        <c:lblOffset val="100"/>
        <c:baseTimeUnit val="years"/>
      </c:dateAx>
      <c:valAx>
        <c:axId val="212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81.88</c:v>
                </c:pt>
                <c:pt idx="1">
                  <c:v>82.86</c:v>
                </c:pt>
                <c:pt idx="2">
                  <c:v>82.83</c:v>
                </c:pt>
                <c:pt idx="3">
                  <c:v>83.19</c:v>
                </c:pt>
                <c:pt idx="4">
                  <c:v>84.18</c:v>
                </c:pt>
              </c:numCache>
            </c:numRef>
          </c:val>
          <c:extLst xmlns:c16r2="http://schemas.microsoft.com/office/drawing/2015/06/chart">
            <c:ext xmlns:c16="http://schemas.microsoft.com/office/drawing/2014/chart" uri="{C3380CC4-5D6E-409C-BE32-E72D297353CC}">
              <c16:uniqueId val="{00000000-D557-4710-A8CB-5F78648CFD62}"/>
            </c:ext>
          </c:extLst>
        </c:ser>
        <c:dLbls>
          <c:showLegendKey val="0"/>
          <c:showVal val="0"/>
          <c:showCatName val="0"/>
          <c:showSerName val="0"/>
          <c:showPercent val="0"/>
          <c:showBubbleSize val="0"/>
        </c:dLbls>
        <c:gapWidth val="150"/>
        <c:axId val="228182656"/>
        <c:axId val="2283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D557-4710-A8CB-5F78648CFD62}"/>
            </c:ext>
          </c:extLst>
        </c:ser>
        <c:dLbls>
          <c:showLegendKey val="0"/>
          <c:showVal val="0"/>
          <c:showCatName val="0"/>
          <c:showSerName val="0"/>
          <c:showPercent val="0"/>
          <c:showBubbleSize val="0"/>
        </c:dLbls>
        <c:marker val="1"/>
        <c:smooth val="0"/>
        <c:axId val="228182656"/>
        <c:axId val="228340480"/>
      </c:lineChart>
      <c:dateAx>
        <c:axId val="228182656"/>
        <c:scaling>
          <c:orientation val="minMax"/>
        </c:scaling>
        <c:delete val="1"/>
        <c:axPos val="b"/>
        <c:numFmt formatCode="ge" sourceLinked="1"/>
        <c:majorTickMark val="none"/>
        <c:minorTickMark val="none"/>
        <c:tickLblPos val="none"/>
        <c:crossAx val="228340480"/>
        <c:crosses val="autoZero"/>
        <c:auto val="1"/>
        <c:lblOffset val="100"/>
        <c:baseTimeUnit val="years"/>
      </c:dateAx>
      <c:valAx>
        <c:axId val="228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122.62</c:v>
                </c:pt>
                <c:pt idx="1">
                  <c:v>93.57</c:v>
                </c:pt>
                <c:pt idx="2">
                  <c:v>93.48</c:v>
                </c:pt>
                <c:pt idx="3">
                  <c:v>85.57</c:v>
                </c:pt>
                <c:pt idx="4">
                  <c:v>111.96</c:v>
                </c:pt>
              </c:numCache>
            </c:numRef>
          </c:val>
          <c:extLst xmlns:c16r2="http://schemas.microsoft.com/office/drawing/2015/06/chart">
            <c:ext xmlns:c16="http://schemas.microsoft.com/office/drawing/2014/chart" uri="{C3380CC4-5D6E-409C-BE32-E72D297353CC}">
              <c16:uniqueId val="{00000000-0B8F-441E-9355-B9EE6AA2742A}"/>
            </c:ext>
          </c:extLst>
        </c:ser>
        <c:dLbls>
          <c:showLegendKey val="0"/>
          <c:showVal val="0"/>
          <c:showCatName val="0"/>
          <c:showSerName val="0"/>
          <c:showPercent val="0"/>
          <c:showBubbleSize val="0"/>
        </c:dLbls>
        <c:gapWidth val="150"/>
        <c:axId val="58870784"/>
        <c:axId val="588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0B8F-441E-9355-B9EE6AA2742A}"/>
            </c:ext>
          </c:extLst>
        </c:ser>
        <c:dLbls>
          <c:showLegendKey val="0"/>
          <c:showVal val="0"/>
          <c:showCatName val="0"/>
          <c:showSerName val="0"/>
          <c:showPercent val="0"/>
          <c:showBubbleSize val="0"/>
        </c:dLbls>
        <c:marker val="1"/>
        <c:smooth val="0"/>
        <c:axId val="58870784"/>
        <c:axId val="58893824"/>
      </c:lineChart>
      <c:dateAx>
        <c:axId val="58870784"/>
        <c:scaling>
          <c:orientation val="minMax"/>
        </c:scaling>
        <c:delete val="1"/>
        <c:axPos val="b"/>
        <c:numFmt formatCode="ge" sourceLinked="1"/>
        <c:majorTickMark val="none"/>
        <c:minorTickMark val="none"/>
        <c:tickLblPos val="none"/>
        <c:crossAx val="58893824"/>
        <c:crosses val="autoZero"/>
        <c:auto val="1"/>
        <c:lblOffset val="100"/>
        <c:baseTimeUnit val="years"/>
      </c:dateAx>
      <c:valAx>
        <c:axId val="588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AF-4802-82FA-A2F66262A4F8}"/>
            </c:ext>
          </c:extLst>
        </c:ser>
        <c:dLbls>
          <c:showLegendKey val="0"/>
          <c:showVal val="0"/>
          <c:showCatName val="0"/>
          <c:showSerName val="0"/>
          <c:showPercent val="0"/>
          <c:showBubbleSize val="0"/>
        </c:dLbls>
        <c:gapWidth val="150"/>
        <c:axId val="59379072"/>
        <c:axId val="593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AF-4802-82FA-A2F66262A4F8}"/>
            </c:ext>
          </c:extLst>
        </c:ser>
        <c:dLbls>
          <c:showLegendKey val="0"/>
          <c:showVal val="0"/>
          <c:showCatName val="0"/>
          <c:showSerName val="0"/>
          <c:showPercent val="0"/>
          <c:showBubbleSize val="0"/>
        </c:dLbls>
        <c:marker val="1"/>
        <c:smooth val="0"/>
        <c:axId val="59379072"/>
        <c:axId val="59386496"/>
      </c:lineChart>
      <c:dateAx>
        <c:axId val="59379072"/>
        <c:scaling>
          <c:orientation val="minMax"/>
        </c:scaling>
        <c:delete val="1"/>
        <c:axPos val="b"/>
        <c:numFmt formatCode="ge" sourceLinked="1"/>
        <c:majorTickMark val="none"/>
        <c:minorTickMark val="none"/>
        <c:tickLblPos val="none"/>
        <c:crossAx val="59386496"/>
        <c:crosses val="autoZero"/>
        <c:auto val="1"/>
        <c:lblOffset val="100"/>
        <c:baseTimeUnit val="years"/>
      </c:dateAx>
      <c:valAx>
        <c:axId val="593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74-4240-B379-F1143FDA6E67}"/>
            </c:ext>
          </c:extLst>
        </c:ser>
        <c:dLbls>
          <c:showLegendKey val="0"/>
          <c:showVal val="0"/>
          <c:showCatName val="0"/>
          <c:showSerName val="0"/>
          <c:showPercent val="0"/>
          <c:showBubbleSize val="0"/>
        </c:dLbls>
        <c:gapWidth val="150"/>
        <c:axId val="59564032"/>
        <c:axId val="59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74-4240-B379-F1143FDA6E67}"/>
            </c:ext>
          </c:extLst>
        </c:ser>
        <c:dLbls>
          <c:showLegendKey val="0"/>
          <c:showVal val="0"/>
          <c:showCatName val="0"/>
          <c:showSerName val="0"/>
          <c:showPercent val="0"/>
          <c:showBubbleSize val="0"/>
        </c:dLbls>
        <c:marker val="1"/>
        <c:smooth val="0"/>
        <c:axId val="59564032"/>
        <c:axId val="59565952"/>
      </c:lineChart>
      <c:dateAx>
        <c:axId val="59564032"/>
        <c:scaling>
          <c:orientation val="minMax"/>
        </c:scaling>
        <c:delete val="1"/>
        <c:axPos val="b"/>
        <c:numFmt formatCode="ge" sourceLinked="1"/>
        <c:majorTickMark val="none"/>
        <c:minorTickMark val="none"/>
        <c:tickLblPos val="none"/>
        <c:crossAx val="59565952"/>
        <c:crosses val="autoZero"/>
        <c:auto val="1"/>
        <c:lblOffset val="100"/>
        <c:baseTimeUnit val="years"/>
      </c:dateAx>
      <c:valAx>
        <c:axId val="59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D1-40CA-AA04-2CA0FC991FA5}"/>
            </c:ext>
          </c:extLst>
        </c:ser>
        <c:dLbls>
          <c:showLegendKey val="0"/>
          <c:showVal val="0"/>
          <c:showCatName val="0"/>
          <c:showSerName val="0"/>
          <c:showPercent val="0"/>
          <c:showBubbleSize val="0"/>
        </c:dLbls>
        <c:gapWidth val="150"/>
        <c:axId val="123281792"/>
        <c:axId val="1233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D1-40CA-AA04-2CA0FC991FA5}"/>
            </c:ext>
          </c:extLst>
        </c:ser>
        <c:dLbls>
          <c:showLegendKey val="0"/>
          <c:showVal val="0"/>
          <c:showCatName val="0"/>
          <c:showSerName val="0"/>
          <c:showPercent val="0"/>
          <c:showBubbleSize val="0"/>
        </c:dLbls>
        <c:marker val="1"/>
        <c:smooth val="0"/>
        <c:axId val="123281792"/>
        <c:axId val="123353344"/>
      </c:lineChart>
      <c:dateAx>
        <c:axId val="123281792"/>
        <c:scaling>
          <c:orientation val="minMax"/>
        </c:scaling>
        <c:delete val="1"/>
        <c:axPos val="b"/>
        <c:numFmt formatCode="ge" sourceLinked="1"/>
        <c:majorTickMark val="none"/>
        <c:minorTickMark val="none"/>
        <c:tickLblPos val="none"/>
        <c:crossAx val="123353344"/>
        <c:crosses val="autoZero"/>
        <c:auto val="1"/>
        <c:lblOffset val="100"/>
        <c:baseTimeUnit val="years"/>
      </c:dateAx>
      <c:valAx>
        <c:axId val="1233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2C-4FD0-B032-645B67596DAF}"/>
            </c:ext>
          </c:extLst>
        </c:ser>
        <c:dLbls>
          <c:showLegendKey val="0"/>
          <c:showVal val="0"/>
          <c:showCatName val="0"/>
          <c:showSerName val="0"/>
          <c:showPercent val="0"/>
          <c:showBubbleSize val="0"/>
        </c:dLbls>
        <c:gapWidth val="150"/>
        <c:axId val="135449984"/>
        <c:axId val="1563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2C-4FD0-B032-645B67596DAF}"/>
            </c:ext>
          </c:extLst>
        </c:ser>
        <c:dLbls>
          <c:showLegendKey val="0"/>
          <c:showVal val="0"/>
          <c:showCatName val="0"/>
          <c:showSerName val="0"/>
          <c:showPercent val="0"/>
          <c:showBubbleSize val="0"/>
        </c:dLbls>
        <c:marker val="1"/>
        <c:smooth val="0"/>
        <c:axId val="135449984"/>
        <c:axId val="156346240"/>
      </c:lineChart>
      <c:dateAx>
        <c:axId val="135449984"/>
        <c:scaling>
          <c:orientation val="minMax"/>
        </c:scaling>
        <c:delete val="1"/>
        <c:axPos val="b"/>
        <c:numFmt formatCode="ge" sourceLinked="1"/>
        <c:majorTickMark val="none"/>
        <c:minorTickMark val="none"/>
        <c:tickLblPos val="none"/>
        <c:crossAx val="156346240"/>
        <c:crosses val="autoZero"/>
        <c:auto val="1"/>
        <c:lblOffset val="100"/>
        <c:baseTimeUnit val="years"/>
      </c:dateAx>
      <c:valAx>
        <c:axId val="1563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560.44000000000005</c:v>
                </c:pt>
                <c:pt idx="1">
                  <c:v>1260.7</c:v>
                </c:pt>
                <c:pt idx="2">
                  <c:v>2109.4699999999998</c:v>
                </c:pt>
                <c:pt idx="3">
                  <c:v>3565.69</c:v>
                </c:pt>
                <c:pt idx="4">
                  <c:v>4564.2299999999996</c:v>
                </c:pt>
              </c:numCache>
            </c:numRef>
          </c:val>
          <c:extLst xmlns:c16r2="http://schemas.microsoft.com/office/drawing/2015/06/chart">
            <c:ext xmlns:c16="http://schemas.microsoft.com/office/drawing/2014/chart" uri="{C3380CC4-5D6E-409C-BE32-E72D297353CC}">
              <c16:uniqueId val="{00000000-ACF4-4CBA-BC02-708057BD4F08}"/>
            </c:ext>
          </c:extLst>
        </c:ser>
        <c:dLbls>
          <c:showLegendKey val="0"/>
          <c:showVal val="0"/>
          <c:showCatName val="0"/>
          <c:showSerName val="0"/>
          <c:showPercent val="0"/>
          <c:showBubbleSize val="0"/>
        </c:dLbls>
        <c:gapWidth val="150"/>
        <c:axId val="157382144"/>
        <c:axId val="1579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ACF4-4CBA-BC02-708057BD4F08}"/>
            </c:ext>
          </c:extLst>
        </c:ser>
        <c:dLbls>
          <c:showLegendKey val="0"/>
          <c:showVal val="0"/>
          <c:showCatName val="0"/>
          <c:showSerName val="0"/>
          <c:showPercent val="0"/>
          <c:showBubbleSize val="0"/>
        </c:dLbls>
        <c:marker val="1"/>
        <c:smooth val="0"/>
        <c:axId val="157382144"/>
        <c:axId val="157991680"/>
      </c:lineChart>
      <c:dateAx>
        <c:axId val="157382144"/>
        <c:scaling>
          <c:orientation val="minMax"/>
        </c:scaling>
        <c:delete val="1"/>
        <c:axPos val="b"/>
        <c:numFmt formatCode="ge" sourceLinked="1"/>
        <c:majorTickMark val="none"/>
        <c:minorTickMark val="none"/>
        <c:tickLblPos val="none"/>
        <c:crossAx val="157991680"/>
        <c:crosses val="autoZero"/>
        <c:auto val="1"/>
        <c:lblOffset val="100"/>
        <c:baseTimeUnit val="years"/>
      </c:dateAx>
      <c:valAx>
        <c:axId val="157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79.81</c:v>
                </c:pt>
                <c:pt idx="1">
                  <c:v>77.540000000000006</c:v>
                </c:pt>
                <c:pt idx="2">
                  <c:v>62.07</c:v>
                </c:pt>
                <c:pt idx="3">
                  <c:v>44.87</c:v>
                </c:pt>
                <c:pt idx="4">
                  <c:v>33.54</c:v>
                </c:pt>
              </c:numCache>
            </c:numRef>
          </c:val>
          <c:extLst xmlns:c16r2="http://schemas.microsoft.com/office/drawing/2015/06/chart">
            <c:ext xmlns:c16="http://schemas.microsoft.com/office/drawing/2014/chart" uri="{C3380CC4-5D6E-409C-BE32-E72D297353CC}">
              <c16:uniqueId val="{00000000-967E-41EE-97A4-C56C7416D957}"/>
            </c:ext>
          </c:extLst>
        </c:ser>
        <c:dLbls>
          <c:showLegendKey val="0"/>
          <c:showVal val="0"/>
          <c:showCatName val="0"/>
          <c:showSerName val="0"/>
          <c:showPercent val="0"/>
          <c:showBubbleSize val="0"/>
        </c:dLbls>
        <c:gapWidth val="150"/>
        <c:axId val="169191296"/>
        <c:axId val="1715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967E-41EE-97A4-C56C7416D957}"/>
            </c:ext>
          </c:extLst>
        </c:ser>
        <c:dLbls>
          <c:showLegendKey val="0"/>
          <c:showVal val="0"/>
          <c:showCatName val="0"/>
          <c:showSerName val="0"/>
          <c:showPercent val="0"/>
          <c:showBubbleSize val="0"/>
        </c:dLbls>
        <c:marker val="1"/>
        <c:smooth val="0"/>
        <c:axId val="169191296"/>
        <c:axId val="171511808"/>
      </c:lineChart>
      <c:dateAx>
        <c:axId val="169191296"/>
        <c:scaling>
          <c:orientation val="minMax"/>
        </c:scaling>
        <c:delete val="1"/>
        <c:axPos val="b"/>
        <c:numFmt formatCode="ge" sourceLinked="1"/>
        <c:majorTickMark val="none"/>
        <c:minorTickMark val="none"/>
        <c:tickLblPos val="none"/>
        <c:crossAx val="171511808"/>
        <c:crosses val="autoZero"/>
        <c:auto val="1"/>
        <c:lblOffset val="100"/>
        <c:baseTimeUnit val="years"/>
      </c:dateAx>
      <c:valAx>
        <c:axId val="1715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208.92</c:v>
                </c:pt>
                <c:pt idx="1">
                  <c:v>215.9</c:v>
                </c:pt>
                <c:pt idx="2">
                  <c:v>276.17</c:v>
                </c:pt>
                <c:pt idx="3">
                  <c:v>387.41</c:v>
                </c:pt>
                <c:pt idx="4">
                  <c:v>494.9</c:v>
                </c:pt>
              </c:numCache>
            </c:numRef>
          </c:val>
          <c:extLst xmlns:c16r2="http://schemas.microsoft.com/office/drawing/2015/06/chart">
            <c:ext xmlns:c16="http://schemas.microsoft.com/office/drawing/2014/chart" uri="{C3380CC4-5D6E-409C-BE32-E72D297353CC}">
              <c16:uniqueId val="{00000000-F8B5-4F43-9D7F-5DB5A91ABA58}"/>
            </c:ext>
          </c:extLst>
        </c:ser>
        <c:dLbls>
          <c:showLegendKey val="0"/>
          <c:showVal val="0"/>
          <c:showCatName val="0"/>
          <c:showSerName val="0"/>
          <c:showPercent val="0"/>
          <c:showBubbleSize val="0"/>
        </c:dLbls>
        <c:gapWidth val="150"/>
        <c:axId val="186019840"/>
        <c:axId val="186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F8B5-4F43-9D7F-5DB5A91ABA58}"/>
            </c:ext>
          </c:extLst>
        </c:ser>
        <c:dLbls>
          <c:showLegendKey val="0"/>
          <c:showVal val="0"/>
          <c:showCatName val="0"/>
          <c:showSerName val="0"/>
          <c:showPercent val="0"/>
          <c:showBubbleSize val="0"/>
        </c:dLbls>
        <c:marker val="1"/>
        <c:smooth val="0"/>
        <c:axId val="186019840"/>
        <c:axId val="186022912"/>
      </c:lineChart>
      <c:dateAx>
        <c:axId val="186019840"/>
        <c:scaling>
          <c:orientation val="minMax"/>
        </c:scaling>
        <c:delete val="1"/>
        <c:axPos val="b"/>
        <c:numFmt formatCode="ge" sourceLinked="1"/>
        <c:majorTickMark val="none"/>
        <c:minorTickMark val="none"/>
        <c:tickLblPos val="none"/>
        <c:crossAx val="186022912"/>
        <c:crosses val="autoZero"/>
        <c:auto val="1"/>
        <c:lblOffset val="100"/>
        <c:baseTimeUnit val="years"/>
      </c:dateAx>
      <c:valAx>
        <c:axId val="1860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3"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和歌山県　紀の川市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64511</v>
      </c>
      <c r="AM8" s="67"/>
      <c r="AN8" s="67"/>
      <c r="AO8" s="67"/>
      <c r="AP8" s="67"/>
      <c r="AQ8" s="67"/>
      <c r="AR8" s="67"/>
      <c r="AS8" s="67"/>
      <c r="AT8" s="66">
        <f>データ!$S$6</f>
        <v>228.21</v>
      </c>
      <c r="AU8" s="66"/>
      <c r="AV8" s="66"/>
      <c r="AW8" s="66"/>
      <c r="AX8" s="66"/>
      <c r="AY8" s="66"/>
      <c r="AZ8" s="66"/>
      <c r="BA8" s="66"/>
      <c r="BB8" s="66">
        <f>データ!$T$6</f>
        <v>282.68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3.44</v>
      </c>
      <c r="Q10" s="66"/>
      <c r="R10" s="66"/>
      <c r="S10" s="66"/>
      <c r="T10" s="66"/>
      <c r="U10" s="66"/>
      <c r="V10" s="66"/>
      <c r="W10" s="67">
        <f>データ!$Q$6</f>
        <v>2980</v>
      </c>
      <c r="X10" s="67"/>
      <c r="Y10" s="67"/>
      <c r="Z10" s="67"/>
      <c r="AA10" s="67"/>
      <c r="AB10" s="67"/>
      <c r="AC10" s="67"/>
      <c r="AD10" s="2"/>
      <c r="AE10" s="2"/>
      <c r="AF10" s="2"/>
      <c r="AG10" s="2"/>
      <c r="AH10" s="2"/>
      <c r="AI10" s="2"/>
      <c r="AJ10" s="2"/>
      <c r="AK10" s="2"/>
      <c r="AL10" s="67">
        <f>データ!$U$6</f>
        <v>2207</v>
      </c>
      <c r="AM10" s="67"/>
      <c r="AN10" s="67"/>
      <c r="AO10" s="67"/>
      <c r="AP10" s="67"/>
      <c r="AQ10" s="67"/>
      <c r="AR10" s="67"/>
      <c r="AS10" s="67"/>
      <c r="AT10" s="66">
        <f>データ!$V$6</f>
        <v>5.37</v>
      </c>
      <c r="AU10" s="66"/>
      <c r="AV10" s="66"/>
      <c r="AW10" s="66"/>
      <c r="AX10" s="66"/>
      <c r="AY10" s="66"/>
      <c r="AZ10" s="66"/>
      <c r="BA10" s="66"/>
      <c r="BB10" s="66">
        <f>データ!$W$6</f>
        <v>410.99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123</v>
      </c>
      <c r="BM47" s="86"/>
      <c r="BN47" s="86"/>
      <c r="BO47" s="86"/>
      <c r="BP47" s="86"/>
      <c r="BQ47" s="86"/>
      <c r="BR47" s="86"/>
      <c r="BS47" s="86"/>
      <c r="BT47" s="86"/>
      <c r="BU47" s="86"/>
      <c r="BV47" s="86"/>
      <c r="BW47" s="86"/>
      <c r="BX47" s="86"/>
      <c r="BY47" s="86"/>
      <c r="BZ47" s="8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5"/>
      <c r="BM60" s="86"/>
      <c r="BN60" s="86"/>
      <c r="BO60" s="86"/>
      <c r="BP60" s="86"/>
      <c r="BQ60" s="86"/>
      <c r="BR60" s="86"/>
      <c r="BS60" s="86"/>
      <c r="BT60" s="86"/>
      <c r="BU60" s="86"/>
      <c r="BV60" s="86"/>
      <c r="BW60" s="86"/>
      <c r="BX60" s="86"/>
      <c r="BY60" s="86"/>
      <c r="BZ60" s="8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5"/>
      <c r="BM61" s="86"/>
      <c r="BN61" s="86"/>
      <c r="BO61" s="86"/>
      <c r="BP61" s="86"/>
      <c r="BQ61" s="86"/>
      <c r="BR61" s="86"/>
      <c r="BS61" s="86"/>
      <c r="BT61" s="86"/>
      <c r="BU61" s="86"/>
      <c r="BV61" s="86"/>
      <c r="BW61" s="86"/>
      <c r="BX61" s="86"/>
      <c r="BY61" s="86"/>
      <c r="BZ61" s="8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302082</v>
      </c>
      <c r="D6" s="34">
        <f t="shared" si="3"/>
        <v>47</v>
      </c>
      <c r="E6" s="34">
        <f t="shared" si="3"/>
        <v>1</v>
      </c>
      <c r="F6" s="34">
        <f t="shared" si="3"/>
        <v>0</v>
      </c>
      <c r="G6" s="34">
        <f t="shared" si="3"/>
        <v>0</v>
      </c>
      <c r="H6" s="34" t="str">
        <f t="shared" si="3"/>
        <v>和歌山県　紀の川市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3.44</v>
      </c>
      <c r="Q6" s="35">
        <f t="shared" si="3"/>
        <v>2980</v>
      </c>
      <c r="R6" s="35">
        <f t="shared" si="3"/>
        <v>64511</v>
      </c>
      <c r="S6" s="35">
        <f t="shared" si="3"/>
        <v>228.21</v>
      </c>
      <c r="T6" s="35">
        <f t="shared" si="3"/>
        <v>282.68</v>
      </c>
      <c r="U6" s="35">
        <f t="shared" si="3"/>
        <v>2207</v>
      </c>
      <c r="V6" s="35">
        <f t="shared" si="3"/>
        <v>5.37</v>
      </c>
      <c r="W6" s="35">
        <f t="shared" si="3"/>
        <v>410.99</v>
      </c>
      <c r="X6" s="36">
        <f>IF(X7="",NA(),X7)</f>
        <v>122.62</v>
      </c>
      <c r="Y6" s="36">
        <f t="shared" ref="Y6:AG6" si="4">IF(Y7="",NA(),Y7)</f>
        <v>93.57</v>
      </c>
      <c r="Z6" s="36">
        <f t="shared" si="4"/>
        <v>93.48</v>
      </c>
      <c r="AA6" s="36">
        <f t="shared" si="4"/>
        <v>85.57</v>
      </c>
      <c r="AB6" s="36">
        <f t="shared" si="4"/>
        <v>111.96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560.44000000000005</v>
      </c>
      <c r="BF6" s="36">
        <f t="shared" ref="BF6:BN6" si="7">IF(BF7="",NA(),BF7)</f>
        <v>1260.7</v>
      </c>
      <c r="BG6" s="36">
        <f t="shared" si="7"/>
        <v>2109.4699999999998</v>
      </c>
      <c r="BH6" s="36">
        <f t="shared" si="7"/>
        <v>3565.69</v>
      </c>
      <c r="BI6" s="36">
        <f t="shared" si="7"/>
        <v>4564.2299999999996</v>
      </c>
      <c r="BJ6" s="36">
        <f t="shared" si="7"/>
        <v>1108.26</v>
      </c>
      <c r="BK6" s="36">
        <f t="shared" si="7"/>
        <v>1113.76</v>
      </c>
      <c r="BL6" s="36">
        <f t="shared" si="7"/>
        <v>1125.69</v>
      </c>
      <c r="BM6" s="36">
        <f t="shared" si="7"/>
        <v>1134.67</v>
      </c>
      <c r="BN6" s="36">
        <f t="shared" si="7"/>
        <v>1144.79</v>
      </c>
      <c r="BO6" s="35" t="str">
        <f>IF(BO7="","",IF(BO7="-","【-】","【"&amp;SUBSTITUTE(TEXT(BO7,"#,##0.00"),"-","△")&amp;"】"))</f>
        <v>【1,280.76】</v>
      </c>
      <c r="BP6" s="36">
        <f>IF(BP7="",NA(),BP7)</f>
        <v>79.81</v>
      </c>
      <c r="BQ6" s="36">
        <f t="shared" ref="BQ6:BY6" si="8">IF(BQ7="",NA(),BQ7)</f>
        <v>77.540000000000006</v>
      </c>
      <c r="BR6" s="36">
        <f t="shared" si="8"/>
        <v>62.07</v>
      </c>
      <c r="BS6" s="36">
        <f t="shared" si="8"/>
        <v>44.87</v>
      </c>
      <c r="BT6" s="36">
        <f t="shared" si="8"/>
        <v>33.54</v>
      </c>
      <c r="BU6" s="36">
        <f t="shared" si="8"/>
        <v>19.77</v>
      </c>
      <c r="BV6" s="36">
        <f t="shared" si="8"/>
        <v>34.25</v>
      </c>
      <c r="BW6" s="36">
        <f t="shared" si="8"/>
        <v>46.48</v>
      </c>
      <c r="BX6" s="36">
        <f t="shared" si="8"/>
        <v>40.6</v>
      </c>
      <c r="BY6" s="36">
        <f t="shared" si="8"/>
        <v>56.04</v>
      </c>
      <c r="BZ6" s="35" t="str">
        <f>IF(BZ7="","",IF(BZ7="-","【-】","【"&amp;SUBSTITUTE(TEXT(BZ7,"#,##0.00"),"-","△")&amp;"】"))</f>
        <v>【53.06】</v>
      </c>
      <c r="CA6" s="36">
        <f>IF(CA7="",NA(),CA7)</f>
        <v>208.92</v>
      </c>
      <c r="CB6" s="36">
        <f t="shared" ref="CB6:CJ6" si="9">IF(CB7="",NA(),CB7)</f>
        <v>215.9</v>
      </c>
      <c r="CC6" s="36">
        <f t="shared" si="9"/>
        <v>276.17</v>
      </c>
      <c r="CD6" s="36">
        <f t="shared" si="9"/>
        <v>387.41</v>
      </c>
      <c r="CE6" s="36">
        <f t="shared" si="9"/>
        <v>494.9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46.38</v>
      </c>
      <c r="CM6" s="36">
        <f t="shared" ref="CM6:CU6" si="10">IF(CM7="",NA(),CM7)</f>
        <v>46.04</v>
      </c>
      <c r="CN6" s="36">
        <f t="shared" si="10"/>
        <v>50.85</v>
      </c>
      <c r="CO6" s="36">
        <f t="shared" si="10"/>
        <v>49.14</v>
      </c>
      <c r="CP6" s="36">
        <f t="shared" si="10"/>
        <v>50.02</v>
      </c>
      <c r="CQ6" s="36">
        <f t="shared" si="10"/>
        <v>57.17</v>
      </c>
      <c r="CR6" s="36">
        <f t="shared" si="10"/>
        <v>57.55</v>
      </c>
      <c r="CS6" s="36">
        <f t="shared" si="10"/>
        <v>57.43</v>
      </c>
      <c r="CT6" s="36">
        <f t="shared" si="10"/>
        <v>57.29</v>
      </c>
      <c r="CU6" s="36">
        <f t="shared" si="10"/>
        <v>55.9</v>
      </c>
      <c r="CV6" s="35" t="str">
        <f>IF(CV7="","",IF(CV7="-","【-】","【"&amp;SUBSTITUTE(TEXT(CV7,"#,##0.00"),"-","△")&amp;"】"))</f>
        <v>【56.28】</v>
      </c>
      <c r="CW6" s="36">
        <f>IF(CW7="",NA(),CW7)</f>
        <v>81.88</v>
      </c>
      <c r="CX6" s="36">
        <f t="shared" ref="CX6:DF6" si="11">IF(CX7="",NA(),CX7)</f>
        <v>82.86</v>
      </c>
      <c r="CY6" s="36">
        <f t="shared" si="11"/>
        <v>82.83</v>
      </c>
      <c r="CZ6" s="36">
        <f t="shared" si="11"/>
        <v>83.19</v>
      </c>
      <c r="DA6" s="36">
        <f t="shared" si="11"/>
        <v>84.18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0.17</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302082</v>
      </c>
      <c r="D7" s="38">
        <v>47</v>
      </c>
      <c r="E7" s="38">
        <v>1</v>
      </c>
      <c r="F7" s="38">
        <v>0</v>
      </c>
      <c r="G7" s="38">
        <v>0</v>
      </c>
      <c r="H7" s="38" t="s">
        <v>108</v>
      </c>
      <c r="I7" s="38" t="s">
        <v>109</v>
      </c>
      <c r="J7" s="38" t="s">
        <v>110</v>
      </c>
      <c r="K7" s="38" t="s">
        <v>111</v>
      </c>
      <c r="L7" s="38" t="s">
        <v>112</v>
      </c>
      <c r="M7" s="38"/>
      <c r="N7" s="39" t="s">
        <v>113</v>
      </c>
      <c r="O7" s="39" t="s">
        <v>114</v>
      </c>
      <c r="P7" s="39">
        <v>3.44</v>
      </c>
      <c r="Q7" s="39">
        <v>2980</v>
      </c>
      <c r="R7" s="39">
        <v>64511</v>
      </c>
      <c r="S7" s="39">
        <v>228.21</v>
      </c>
      <c r="T7" s="39">
        <v>282.68</v>
      </c>
      <c r="U7" s="39">
        <v>2207</v>
      </c>
      <c r="V7" s="39">
        <v>5.37</v>
      </c>
      <c r="W7" s="39">
        <v>410.99</v>
      </c>
      <c r="X7" s="39">
        <v>122.62</v>
      </c>
      <c r="Y7" s="39">
        <v>93.57</v>
      </c>
      <c r="Z7" s="39">
        <v>93.48</v>
      </c>
      <c r="AA7" s="39">
        <v>85.57</v>
      </c>
      <c r="AB7" s="39">
        <v>111.96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560.44000000000005</v>
      </c>
      <c r="BF7" s="39">
        <v>1260.7</v>
      </c>
      <c r="BG7" s="39">
        <v>2109.4699999999998</v>
      </c>
      <c r="BH7" s="39">
        <v>3565.69</v>
      </c>
      <c r="BI7" s="39">
        <v>4564.2299999999996</v>
      </c>
      <c r="BJ7" s="39">
        <v>1108.26</v>
      </c>
      <c r="BK7" s="39">
        <v>1113.76</v>
      </c>
      <c r="BL7" s="39">
        <v>1125.69</v>
      </c>
      <c r="BM7" s="39">
        <v>1134.67</v>
      </c>
      <c r="BN7" s="39">
        <v>1144.79</v>
      </c>
      <c r="BO7" s="39">
        <v>1280.76</v>
      </c>
      <c r="BP7" s="39">
        <v>79.81</v>
      </c>
      <c r="BQ7" s="39">
        <v>77.540000000000006</v>
      </c>
      <c r="BR7" s="39">
        <v>62.07</v>
      </c>
      <c r="BS7" s="39">
        <v>44.87</v>
      </c>
      <c r="BT7" s="39">
        <v>33.54</v>
      </c>
      <c r="BU7" s="39">
        <v>19.77</v>
      </c>
      <c r="BV7" s="39">
        <v>34.25</v>
      </c>
      <c r="BW7" s="39">
        <v>46.48</v>
      </c>
      <c r="BX7" s="39">
        <v>40.6</v>
      </c>
      <c r="BY7" s="39">
        <v>56.04</v>
      </c>
      <c r="BZ7" s="39">
        <v>53.06</v>
      </c>
      <c r="CA7" s="39">
        <v>208.92</v>
      </c>
      <c r="CB7" s="39">
        <v>215.9</v>
      </c>
      <c r="CC7" s="39">
        <v>276.17</v>
      </c>
      <c r="CD7" s="39">
        <v>387.41</v>
      </c>
      <c r="CE7" s="39">
        <v>494.9</v>
      </c>
      <c r="CF7" s="39">
        <v>878.73</v>
      </c>
      <c r="CG7" s="39">
        <v>501.18</v>
      </c>
      <c r="CH7" s="39">
        <v>376.61</v>
      </c>
      <c r="CI7" s="39">
        <v>440.03</v>
      </c>
      <c r="CJ7" s="39">
        <v>304.35000000000002</v>
      </c>
      <c r="CK7" s="39">
        <v>314.83</v>
      </c>
      <c r="CL7" s="39">
        <v>46.38</v>
      </c>
      <c r="CM7" s="39">
        <v>46.04</v>
      </c>
      <c r="CN7" s="39">
        <v>50.85</v>
      </c>
      <c r="CO7" s="39">
        <v>49.14</v>
      </c>
      <c r="CP7" s="39">
        <v>50.02</v>
      </c>
      <c r="CQ7" s="39">
        <v>57.17</v>
      </c>
      <c r="CR7" s="39">
        <v>57.55</v>
      </c>
      <c r="CS7" s="39">
        <v>57.43</v>
      </c>
      <c r="CT7" s="39">
        <v>57.29</v>
      </c>
      <c r="CU7" s="39">
        <v>55.9</v>
      </c>
      <c r="CV7" s="39">
        <v>56.28</v>
      </c>
      <c r="CW7" s="39">
        <v>81.88</v>
      </c>
      <c r="CX7" s="39">
        <v>82.86</v>
      </c>
      <c r="CY7" s="39">
        <v>82.83</v>
      </c>
      <c r="CZ7" s="39">
        <v>83.19</v>
      </c>
      <c r="DA7" s="39">
        <v>84.18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0.17</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127493</cp:lastModifiedBy>
  <cp:lastPrinted>2018-01-30T08:37:50Z</cp:lastPrinted>
  <dcterms:created xsi:type="dcterms:W3CDTF">2017-12-25T01:45:25Z</dcterms:created>
  <dcterms:modified xsi:type="dcterms:W3CDTF">2018-02-09T06:00:24Z</dcterms:modified>
  <cp:category/>
</cp:coreProperties>
</file>