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<sst xmlns="http://schemas.openxmlformats.org/spreadsheetml/2006/main" count="232" uniqueCount="120">
  <si>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</si>
  <si>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</si>
  <si>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</si>
  <si>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</si>
  <si>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</si>
  <si>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</si>
  <si>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</si>
  <si>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</si>
  <si>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</si>
  <si>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</si>
  <si>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</si>
  <si>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</si>
  <si>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</si>
  <si>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</si>
  <si>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</si>
  <si>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</si>
  <si>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</si>
  <si>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</si>
  <si>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</si>
  <si>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</si>
  <si>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</si>
  <si>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</si>
  <si>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</si>
  <si>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</si>
  <si>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</si>
  <si>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</si>
  <si>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</si>
  <si>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</si>
  <si>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</si>
  <si>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</si>
  <si>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</si>
  <si>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</si>
  <si>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</si>
  <si>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</si>
  <si>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</si>
  <si>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</si>
  <si>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</si>
  <si>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</si>
  <si>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</si>
  <si>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</si>
  <si>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</si>
  <si>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</si>
  <si>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</si>
  <si>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</si>
  <si>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</si>
  <si>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</si>
  <si>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</si>
  <si>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</si>
  <si>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</si>
  <si>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</si>
  <si>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</si>
  <si>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</si>
  <si>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</si>
  <si>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</si>
  <si>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</si>
  <si>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</si>
  <si>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</si>
  <si>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</si>
  <si>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</si>
  <si>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</si>
  <si>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</si>
  <si>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</si>
  <si>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</si>
  <si>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</si>
  <si>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</si>
  <si>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</si>
  <si>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</si>
  <si>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</si>
  <si>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</si>
  <si>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</si>
  <si>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</si>
  <si>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</si>
  <si>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</si>
  <si>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</si>
  <si>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</si>
  <si>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</si>
  <si>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</si>
  <si>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</si>
  <si>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</si>
  <si>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</si>
  <si>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</si>
  <si>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</si>
  <si>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</si>
  <si>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</si>
  <si>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</si>
  <si>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</si>
  <si>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</si>
  <si>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</si>
  <si>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</si>
  <si>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</si>
  <si>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</si>
  <si>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</si>
  <si>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</si>
  <si>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</si>
  <si>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</si>
  <si>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</si>
  <si>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</si>
  <si>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</si>
  <si>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</si>
  <si>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</si>
  <si>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</si>
  <si>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</si>
  <si>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</si>
  <si>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</si>
  <si>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</si>
  <si>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紀の川市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</si>
  <si>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</si>
  <si>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</si>
  <si>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</si>
  <si>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</si>
  <si>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</si>
  <si>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</si>
  <si>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</si>
  <si>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</si>
  <si>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</si>
  <si>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</si>
  <si>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●有形固定資産減価償却率
　当市水道事業の施設は、総資産に対する減価償却が50%を超えており、法定耐用年数を迎える管路及び施設が数多くあります。
●管路更新率
　毎年度漏水修繕工事や老朽管配管替工事等により管路更新を行っていますが、類似団体と比較すると低い水準となっています。
　</t>
    <rPh sb="1" eb="3">
      <t>ユウケイ</t>
    </rPh>
    <rPh sb="3" eb="5">
      <t>コテイ</t>
    </rPh>
    <rPh sb="5" eb="7">
      <t>シサン</t>
    </rPh>
    <rPh sb="7" eb="9">
      <t>ゲンカ</t>
    </rPh>
    <rPh sb="9" eb="11">
      <t>ショウキャク</t>
    </rPh>
    <rPh sb="11" eb="12">
      <t>リツ</t>
    </rPh>
    <rPh sb="14" eb="16">
      <t>トウシ</t>
    </rPh>
    <rPh sb="16" eb="18">
      <t>スイドウ</t>
    </rPh>
    <rPh sb="18" eb="20">
      <t>ジギョウ</t>
    </rPh>
    <rPh sb="21" eb="23">
      <t>シセツ</t>
    </rPh>
    <rPh sb="25" eb="28">
      <t>ソウシサン</t>
    </rPh>
    <rPh sb="29" eb="30">
      <t>タイ</t>
    </rPh>
    <rPh sb="32" eb="34">
      <t>ゲンカ</t>
    </rPh>
    <rPh sb="34" eb="36">
      <t>ショウキャク</t>
    </rPh>
    <rPh sb="41" eb="42">
      <t>コ</t>
    </rPh>
    <rPh sb="47" eb="49">
      <t>ホウテイ</t>
    </rPh>
    <rPh sb="49" eb="51">
      <t>タイヨウ</t>
    </rPh>
    <rPh sb="51" eb="53">
      <t>ネンスウ</t>
    </rPh>
    <rPh sb="54" eb="55">
      <t>ムカ</t>
    </rPh>
    <rPh sb="57" eb="59">
      <t>カンロ</t>
    </rPh>
    <rPh sb="59" eb="60">
      <t>オヨ</t>
    </rPh>
    <rPh sb="61" eb="63">
      <t>シセツ</t>
    </rPh>
    <rPh sb="64" eb="66">
      <t>カズオオ</t>
    </rPh>
    <rPh sb="74" eb="76">
      <t>カンロ</t>
    </rPh>
    <rPh sb="76" eb="78">
      <t>コウシン</t>
    </rPh>
    <rPh sb="78" eb="79">
      <t>リツ</t>
    </rPh>
    <rPh sb="81" eb="83">
      <t>マイネン</t>
    </rPh>
    <rPh sb="83" eb="84">
      <t>ド</t>
    </rPh>
    <rPh sb="84" eb="86">
      <t>ロウスイ</t>
    </rPh>
    <rPh sb="86" eb="88">
      <t>シュウゼン</t>
    </rPh>
    <rPh sb="88" eb="90">
      <t>コウジ</t>
    </rPh>
    <rPh sb="91" eb="93">
      <t>ロウキュウ</t>
    </rPh>
    <rPh sb="93" eb="94">
      <t>カン</t>
    </rPh>
    <rPh sb="94" eb="96">
      <t>ハイカン</t>
    </rPh>
    <rPh sb="96" eb="97">
      <t>カ</t>
    </rPh>
    <rPh sb="97" eb="99">
      <t>コウジ</t>
    </rPh>
    <rPh sb="99" eb="100">
      <t>トウ</t>
    </rPh>
    <rPh sb="103" eb="105">
      <t>カンロ</t>
    </rPh>
    <rPh sb="105" eb="107">
      <t>コウシン</t>
    </rPh>
    <rPh sb="108" eb="109">
      <t>オコナ</t>
    </rPh>
    <rPh sb="116" eb="118">
      <t>ルイジ</t>
    </rPh>
    <rPh sb="118" eb="120">
      <t>ダンタイ</t>
    </rPh>
    <rPh sb="121" eb="123">
      <t>ヒカク</t>
    </rPh>
    <rPh sb="126" eb="127">
      <t>ヒク</t>
    </rPh>
    <rPh sb="128" eb="130">
      <t>スイジュン</t>
    </rPh>
    <phoneticPr fontId="4"/>
  </si>
  <si>
    <t xml:space="preserve">●経常収支比率
　平成28年度おいては臨時的収入が増加したことや給水収益の減少により、類似団体と比較して低い水準となっています。
●流動比率
　平成28年度は類似団体の平均値を上回り、現段階における当市水道事業運営資金は確保できていると思われます。
●企業債残高対給水収益比率
　当市水道事業は、給水収益規模からすると企業債残高が多額となっています。
●料金回収率
　類似団体と比較して低く、今後費用の増加が継続的に見込まれ、適正料金の算定が必要です。
●給水原価
　類似団体と比較して経費を低く抑えている状況であるが、今後施設の老朽化に伴う維持管理費の増加により給水原価の増加が予想されます。
●施設利用率
　類似団体と比較して低く、非効率施設が存在する可能性があります。
●有収率
　類似団体と比較して低くなっていますが、毎年度漏水調査を行い継続的に修繕工事を行っています。
</t>
    <rPh sb="1" eb="3">
      <t>ケイジョウ</t>
    </rPh>
    <rPh sb="3" eb="5">
      <t>シュウシ</t>
    </rPh>
    <rPh sb="5" eb="7">
      <t>ヒリツ</t>
    </rPh>
    <rPh sb="9" eb="11">
      <t>ヘイセイ</t>
    </rPh>
    <rPh sb="13" eb="15">
      <t>ネンド</t>
    </rPh>
    <rPh sb="19" eb="22">
      <t>リンジテキ</t>
    </rPh>
    <rPh sb="22" eb="24">
      <t>シュウニュウ</t>
    </rPh>
    <rPh sb="25" eb="27">
      <t>ゾウカ</t>
    </rPh>
    <rPh sb="43" eb="45">
      <t>ルイジ</t>
    </rPh>
    <rPh sb="45" eb="47">
      <t>ダンタイ</t>
    </rPh>
    <rPh sb="48" eb="50">
      <t>ヒカク</t>
    </rPh>
    <rPh sb="52" eb="53">
      <t>ヒク</t>
    </rPh>
    <rPh sb="54" eb="56">
      <t>スイジュン</t>
    </rPh>
    <rPh sb="66" eb="68">
      <t>リュウドウ</t>
    </rPh>
    <rPh sb="68" eb="70">
      <t>ヒリツ</t>
    </rPh>
    <rPh sb="72" eb="74">
      <t>ヘイセイ</t>
    </rPh>
    <rPh sb="76" eb="78">
      <t>ネンド</t>
    </rPh>
    <rPh sb="79" eb="81">
      <t>ルイジ</t>
    </rPh>
    <rPh sb="81" eb="83">
      <t>ダンタイ</t>
    </rPh>
    <rPh sb="84" eb="87">
      <t>ヘイキンチ</t>
    </rPh>
    <rPh sb="88" eb="90">
      <t>ウワマワ</t>
    </rPh>
    <rPh sb="92" eb="95">
      <t>ゲンダンカイ</t>
    </rPh>
    <rPh sb="99" eb="101">
      <t>トウシ</t>
    </rPh>
    <rPh sb="101" eb="103">
      <t>スイドウ</t>
    </rPh>
    <rPh sb="103" eb="105">
      <t>ジギョウ</t>
    </rPh>
    <rPh sb="105" eb="107">
      <t>ウンエイ</t>
    </rPh>
    <rPh sb="107" eb="109">
      <t>シキン</t>
    </rPh>
    <rPh sb="110" eb="112">
      <t>カクホ</t>
    </rPh>
    <rPh sb="118" eb="119">
      <t>オモ</t>
    </rPh>
    <rPh sb="126" eb="128">
      <t>キギョウ</t>
    </rPh>
    <rPh sb="128" eb="129">
      <t>サイ</t>
    </rPh>
    <rPh sb="129" eb="131">
      <t>ザンダカ</t>
    </rPh>
    <rPh sb="131" eb="132">
      <t>タイ</t>
    </rPh>
    <rPh sb="132" eb="134">
      <t>キュウスイ</t>
    </rPh>
    <rPh sb="134" eb="136">
      <t>シュウエキ</t>
    </rPh>
    <rPh sb="136" eb="138">
      <t>ヒリツ</t>
    </rPh>
    <rPh sb="140" eb="142">
      <t>トウシ</t>
    </rPh>
    <rPh sb="142" eb="144">
      <t>スイドウ</t>
    </rPh>
    <rPh sb="144" eb="146">
      <t>ジギョウ</t>
    </rPh>
    <rPh sb="148" eb="150">
      <t>キュウスイ</t>
    </rPh>
    <rPh sb="150" eb="152">
      <t>シュウエキ</t>
    </rPh>
    <rPh sb="152" eb="154">
      <t>キボ</t>
    </rPh>
    <rPh sb="159" eb="161">
      <t>キギョウ</t>
    </rPh>
    <rPh sb="161" eb="162">
      <t>サイ</t>
    </rPh>
    <rPh sb="162" eb="164">
      <t>ザンダカ</t>
    </rPh>
    <rPh sb="165" eb="167">
      <t>タガク</t>
    </rPh>
    <rPh sb="177" eb="179">
      <t>リョウキン</t>
    </rPh>
    <rPh sb="179" eb="181">
      <t>カイシュウ</t>
    </rPh>
    <rPh sb="181" eb="182">
      <t>リツ</t>
    </rPh>
    <rPh sb="184" eb="186">
      <t>ルイジ</t>
    </rPh>
    <rPh sb="186" eb="188">
      <t>ダンタイ</t>
    </rPh>
    <rPh sb="189" eb="191">
      <t>ヒカク</t>
    </rPh>
    <rPh sb="193" eb="194">
      <t>ヒク</t>
    </rPh>
    <rPh sb="196" eb="198">
      <t>コンゴ</t>
    </rPh>
    <rPh sb="198" eb="200">
      <t>ヒヨウ</t>
    </rPh>
    <rPh sb="201" eb="203">
      <t>ゾウカ</t>
    </rPh>
    <rPh sb="204" eb="207">
      <t>ケイゾクテキ</t>
    </rPh>
    <rPh sb="208" eb="210">
      <t>ミコ</t>
    </rPh>
    <rPh sb="213" eb="215">
      <t>テキセイ</t>
    </rPh>
    <rPh sb="215" eb="217">
      <t>リョウキン</t>
    </rPh>
    <rPh sb="218" eb="220">
      <t>サンテイ</t>
    </rPh>
    <rPh sb="221" eb="223">
      <t>ヒツヨウ</t>
    </rPh>
    <rPh sb="228" eb="230">
      <t>キュウスイ</t>
    </rPh>
    <rPh sb="230" eb="232">
      <t>ゲンカ</t>
    </rPh>
    <rPh sb="234" eb="236">
      <t>ルイジ</t>
    </rPh>
    <rPh sb="236" eb="238">
      <t>ダンタイ</t>
    </rPh>
    <rPh sb="239" eb="241">
      <t>ヒカク</t>
    </rPh>
    <rPh sb="243" eb="245">
      <t>ケイヒ</t>
    </rPh>
    <rPh sb="246" eb="247">
      <t>ヒク</t>
    </rPh>
    <rPh sb="248" eb="249">
      <t>オサ</t>
    </rPh>
    <rPh sb="253" eb="255">
      <t>ジョウキョウ</t>
    </rPh>
    <rPh sb="260" eb="262">
      <t>コンゴ</t>
    </rPh>
    <rPh sb="262" eb="264">
      <t>シセツ</t>
    </rPh>
    <rPh sb="265" eb="268">
      <t>ロウキュウカ</t>
    </rPh>
    <rPh sb="269" eb="270">
      <t>トモナ</t>
    </rPh>
    <rPh sb="271" eb="273">
      <t>イジ</t>
    </rPh>
    <rPh sb="273" eb="275">
      <t>カンリ</t>
    </rPh>
    <rPh sb="275" eb="276">
      <t>ヒ</t>
    </rPh>
    <rPh sb="277" eb="279">
      <t>ゾウカ</t>
    </rPh>
    <rPh sb="282" eb="284">
      <t>キュウスイ</t>
    </rPh>
    <rPh sb="284" eb="286">
      <t>ゲンカ</t>
    </rPh>
    <rPh sb="287" eb="289">
      <t>ゾウカ</t>
    </rPh>
    <rPh sb="290" eb="292">
      <t>ヨソウ</t>
    </rPh>
    <rPh sb="311" eb="313">
      <t>ヒカク</t>
    </rPh>
    <rPh sb="349" eb="351">
      <t>ヒカク</t>
    </rPh>
    <rPh sb="363" eb="366">
      <t>マイネンド</t>
    </rPh>
    <rPh sb="366" eb="368">
      <t>ロウスイ</t>
    </rPh>
    <rPh sb="368" eb="370">
      <t>チョウサ</t>
    </rPh>
    <rPh sb="371" eb="372">
      <t>オコナ</t>
    </rPh>
    <rPh sb="373" eb="375">
      <t>ケイゾク</t>
    </rPh>
    <rPh sb="375" eb="376">
      <t>テキ</t>
    </rPh>
    <rPh sb="377" eb="379">
      <t>シュウゼン</t>
    </rPh>
    <rPh sb="379" eb="381">
      <t>コウジ</t>
    </rPh>
    <rPh sb="382" eb="383">
      <t>オコナ</t>
    </rPh>
    <phoneticPr fontId="4"/>
  </si>
  <si>
    <t>非設置</t>
    <rPh sb="0" eb="1">
      <t>ヒ</t>
    </rPh>
    <rPh sb="1" eb="3">
      <t>セッチ</t>
    </rPh>
    <phoneticPr fontId="4"/>
  </si>
  <si>
    <t>　当市水道事業における経営状況は、近年における人口減少による給水収益の減少の影響により、毎年収益性の低下が顕著に現れています。また財政状況においても類似団体と比べ、負債額（企業債残高）が多額となっています。
　このような経営及び財政状況の中、今後老朽化に伴う施設の更新事業や耐震事業等の必要不可欠な投資事業の財源を確保するために、適正料金の設定と経営の更なる効率化に努め、投資計画と財源計画の均衡を図ります。</t>
    <rPh sb="1" eb="3">
      <t>トウシ</t>
    </rPh>
    <rPh sb="3" eb="5">
      <t>スイドウ</t>
    </rPh>
    <rPh sb="5" eb="7">
      <t>ジギョウ</t>
    </rPh>
    <rPh sb="11" eb="13">
      <t>ケイエイ</t>
    </rPh>
    <rPh sb="13" eb="15">
      <t>ジョウキョウ</t>
    </rPh>
    <rPh sb="17" eb="19">
      <t>キンネン</t>
    </rPh>
    <rPh sb="23" eb="25">
      <t>ジンコウ</t>
    </rPh>
    <rPh sb="25" eb="27">
      <t>ゲンショウ</t>
    </rPh>
    <rPh sb="30" eb="32">
      <t>キュウスイ</t>
    </rPh>
    <rPh sb="32" eb="34">
      <t>シュウエキ</t>
    </rPh>
    <rPh sb="35" eb="37">
      <t>ゲンショウ</t>
    </rPh>
    <rPh sb="38" eb="40">
      <t>エイキョウ</t>
    </rPh>
    <rPh sb="44" eb="46">
      <t>マイネン</t>
    </rPh>
    <rPh sb="46" eb="49">
      <t>シュウエキセイ</t>
    </rPh>
    <rPh sb="50" eb="52">
      <t>テイカ</t>
    </rPh>
    <rPh sb="53" eb="55">
      <t>ケンチョ</t>
    </rPh>
    <rPh sb="56" eb="57">
      <t>アラワ</t>
    </rPh>
    <rPh sb="65" eb="67">
      <t>ザイセイ</t>
    </rPh>
    <rPh sb="67" eb="69">
      <t>ジョウキョウ</t>
    </rPh>
    <rPh sb="74" eb="76">
      <t>ルイジ</t>
    </rPh>
    <rPh sb="76" eb="78">
      <t>ダンタイ</t>
    </rPh>
    <rPh sb="79" eb="80">
      <t>クラ</t>
    </rPh>
    <rPh sb="84" eb="85">
      <t>ガク</t>
    </rPh>
    <rPh sb="93" eb="95">
      <t>タガク</t>
    </rPh>
    <rPh sb="110" eb="112">
      <t>ケイエイ</t>
    </rPh>
    <rPh sb="112" eb="113">
      <t>オヨ</t>
    </rPh>
    <rPh sb="114" eb="116">
      <t>ザイセイ</t>
    </rPh>
    <rPh sb="116" eb="118">
      <t>ジョウキョウ</t>
    </rPh>
    <rPh sb="119" eb="120">
      <t>ナカ</t>
    </rPh>
    <rPh sb="121" eb="123">
      <t>コンゴ</t>
    </rPh>
    <rPh sb="123" eb="126">
      <t>ロウキュウカ</t>
    </rPh>
    <rPh sb="127" eb="128">
      <t>トモナ</t>
    </rPh>
    <rPh sb="129" eb="131">
      <t>シセツ</t>
    </rPh>
    <rPh sb="132" eb="134">
      <t>コウシン</t>
    </rPh>
    <rPh sb="134" eb="136">
      <t>ジギョウ</t>
    </rPh>
    <rPh sb="137" eb="139">
      <t>タイシン</t>
    </rPh>
    <rPh sb="139" eb="141">
      <t>ジギョウ</t>
    </rPh>
    <rPh sb="141" eb="142">
      <t>トウ</t>
    </rPh>
    <rPh sb="143" eb="145">
      <t>ヒツヨウ</t>
    </rPh>
    <rPh sb="145" eb="148">
      <t>フカケツ</t>
    </rPh>
    <rPh sb="149" eb="151">
      <t>トウシ</t>
    </rPh>
    <rPh sb="151" eb="153">
      <t>ジギョウ</t>
    </rPh>
    <rPh sb="154" eb="156">
      <t>ザイゲン</t>
    </rPh>
    <rPh sb="157" eb="159">
      <t>カクホ</t>
    </rPh>
    <rPh sb="165" eb="167">
      <t>テキセイ</t>
    </rPh>
    <rPh sb="167" eb="169">
      <t>リョウキン</t>
    </rPh>
    <rPh sb="170" eb="172">
      <t>セッテイ</t>
    </rPh>
    <rPh sb="173" eb="175">
      <t>ケイエイ</t>
    </rPh>
    <rPh sb="176" eb="177">
      <t>サラ</t>
    </rPh>
    <rPh sb="179" eb="182">
      <t>コウリツカ</t>
    </rPh>
    <rPh sb="183" eb="184">
      <t>ツト</t>
    </rPh>
    <rPh sb="186" eb="188">
      <t>トウシ</t>
    </rPh>
    <rPh sb="188" eb="190">
      <t>ケイカク</t>
    </rPh>
    <rPh sb="191" eb="193">
      <t>ザイゲン</t>
    </rPh>
    <rPh sb="193" eb="195">
      <t>ケイカク</t>
    </rPh>
    <rPh sb="196" eb="198">
      <t>キンコウ</t>
    </rPh>
    <rPh sb="199" eb="20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</si>
</sst>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22"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c:v>
                </c:pt>
                <c:pt idx="1">
                  <c:v>0.57999999999999996</c:v>
                </c:pt>
                <c:pt idx="2">
                  <c:v>0.93</c:v>
                </c:pt>
                <c:pt idx="3">
                  <c:v>0.44</c:v>
                </c:pt>
                <c:pt idx="4">
                  <c:v>0.5</c:v>
                </c:pt>
              </c:numCache>
            </c:numRef>
          </c:val>
          <c:extLst xmlns:c16r2="http://schemas.microsoft.com/office/drawing/2015/06/chart">
            <c:ext xmlns:c16="http://schemas.microsoft.com/office/drawing/2014/chart" uri="{C3380CC4-5D6E-409C-BE32-E72D297353CC}">
              <c16:uniqueId val="{00000000-900D-4AFC-AE2D-F265675161C4}"/>
            </c:ext>
          </c:extLst>
        </c:ser>
        <c:dLbls>
          <c:showLegendKey val="0"/>
          <c:showVal val="0"/>
          <c:showCatName val="0"/>
          <c:showSerName val="0"/>
          <c:showPercent val="0"/>
          <c:showBubbleSize val="0"/>
        </c:dLbls>
        <c:gapWidth val="150"/>
        <c:axId val="57799040"/>
        <c:axId val="578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xmlns:c16r2="http://schemas.microsoft.com/office/drawing/2015/06/chart">
            <c:ext xmlns:c16="http://schemas.microsoft.com/office/drawing/2014/chart" uri="{C3380CC4-5D6E-409C-BE32-E72D297353CC}">
              <c16:uniqueId val="{00000001-900D-4AFC-AE2D-F265675161C4}"/>
            </c:ext>
          </c:extLst>
        </c:ser>
        <c:dLbls>
          <c:showLegendKey val="0"/>
          <c:showVal val="0"/>
          <c:showCatName val="0"/>
          <c:showSerName val="0"/>
          <c:showPercent val="0"/>
          <c:showBubbleSize val="0"/>
        </c:dLbls>
        <c:marker val="1"/>
        <c:smooth val="0"/>
        <c:axId val="57799040"/>
        <c:axId val="57801344"/>
      </c:lineChart>
      <c:dateAx>
        <c:axId val="57799040"/>
        <c:scaling>
          <c:orientation val="minMax"/>
        </c:scaling>
        <c:delete val="1"/>
        <c:axPos val="b"/>
        <c:numFmt formatCode="ge" sourceLinked="1"/>
        <c:majorTickMark val="none"/>
        <c:minorTickMark val="none"/>
        <c:tickLblPos val="none"/>
        <c:crossAx val="57801344"/>
        <c:crosses val="autoZero"/>
        <c:auto val="1"/>
        <c:lblOffset val="100"/>
        <c:baseTimeUnit val="years"/>
      </c:dateAx>
      <c:valAx>
        <c:axId val="578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44.69</c:v>
                </c:pt>
                <c:pt idx="1">
                  <c:v>44.09</c:v>
                </c:pt>
                <c:pt idx="2">
                  <c:v>43.33</c:v>
                </c:pt>
                <c:pt idx="3">
                  <c:v>42.58</c:v>
                </c:pt>
                <c:pt idx="4">
                  <c:v>42.03</c:v>
                </c:pt>
              </c:numCache>
            </c:numRef>
          </c:val>
          <c:extLst xmlns:c16r2="http://schemas.microsoft.com/office/drawing/2015/06/chart">
            <c:ext xmlns:c16="http://schemas.microsoft.com/office/drawing/2014/chart" uri="{C3380CC4-5D6E-409C-BE32-E72D297353CC}">
              <c16:uniqueId val="{00000000-33A7-4AAD-BCCB-87ADEFFEA01D}"/>
            </c:ext>
          </c:extLst>
        </c:ser>
        <c:dLbls>
          <c:showLegendKey val="0"/>
          <c:showVal val="0"/>
          <c:showCatName val="0"/>
          <c:showSerName val="0"/>
          <c:showPercent val="0"/>
          <c:showBubbleSize val="0"/>
        </c:dLbls>
        <c:gapWidth val="150"/>
        <c:axId val="212569088"/>
        <c:axId val="21352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xmlns:c16r2="http://schemas.microsoft.com/office/drawing/2015/06/chart">
            <c:ext xmlns:c16="http://schemas.microsoft.com/office/drawing/2014/chart" uri="{C3380CC4-5D6E-409C-BE32-E72D297353CC}">
              <c16:uniqueId val="{00000001-33A7-4AAD-BCCB-87ADEFFEA01D}"/>
            </c:ext>
          </c:extLst>
        </c:ser>
        <c:dLbls>
          <c:showLegendKey val="0"/>
          <c:showVal val="0"/>
          <c:showCatName val="0"/>
          <c:showSerName val="0"/>
          <c:showPercent val="0"/>
          <c:showBubbleSize val="0"/>
        </c:dLbls>
        <c:marker val="1"/>
        <c:smooth val="0"/>
        <c:axId val="212569088"/>
        <c:axId val="213522688"/>
      </c:lineChart>
      <c:dateAx>
        <c:axId val="212569088"/>
        <c:scaling>
          <c:orientation val="minMax"/>
        </c:scaling>
        <c:delete val="1"/>
        <c:axPos val="b"/>
        <c:numFmt formatCode="ge" sourceLinked="1"/>
        <c:majorTickMark val="none"/>
        <c:minorTickMark val="none"/>
        <c:tickLblPos val="none"/>
        <c:crossAx val="213522688"/>
        <c:crosses val="autoZero"/>
        <c:auto val="1"/>
        <c:lblOffset val="100"/>
        <c:baseTimeUnit val="years"/>
      </c:dateAx>
      <c:valAx>
        <c:axId val="2135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80.69</c:v>
                </c:pt>
                <c:pt idx="1">
                  <c:v>81.23</c:v>
                </c:pt>
                <c:pt idx="2">
                  <c:v>81.319999999999993</c:v>
                </c:pt>
                <c:pt idx="3">
                  <c:v>81.900000000000006</c:v>
                </c:pt>
                <c:pt idx="4">
                  <c:v>82.47</c:v>
                </c:pt>
              </c:numCache>
            </c:numRef>
          </c:val>
          <c:extLst xmlns:c16r2="http://schemas.microsoft.com/office/drawing/2015/06/chart">
            <c:ext xmlns:c16="http://schemas.microsoft.com/office/drawing/2014/chart" uri="{C3380CC4-5D6E-409C-BE32-E72D297353CC}">
              <c16:uniqueId val="{00000000-254A-4ECB-8EAC-1960C7BD98E8}"/>
            </c:ext>
          </c:extLst>
        </c:ser>
        <c:dLbls>
          <c:showLegendKey val="0"/>
          <c:showVal val="0"/>
          <c:showCatName val="0"/>
          <c:showSerName val="0"/>
          <c:showPercent val="0"/>
          <c:showBubbleSize val="0"/>
        </c:dLbls>
        <c:gapWidth val="150"/>
        <c:axId val="228342400"/>
        <c:axId val="2283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xmlns:c16r2="http://schemas.microsoft.com/office/drawing/2015/06/chart">
            <c:ext xmlns:c16="http://schemas.microsoft.com/office/drawing/2014/chart" uri="{C3380CC4-5D6E-409C-BE32-E72D297353CC}">
              <c16:uniqueId val="{00000001-254A-4ECB-8EAC-1960C7BD98E8}"/>
            </c:ext>
          </c:extLst>
        </c:ser>
        <c:dLbls>
          <c:showLegendKey val="0"/>
          <c:showVal val="0"/>
          <c:showCatName val="0"/>
          <c:showSerName val="0"/>
          <c:showPercent val="0"/>
          <c:showBubbleSize val="0"/>
        </c:dLbls>
        <c:marker val="1"/>
        <c:smooth val="0"/>
        <c:axId val="228342400"/>
        <c:axId val="228345344"/>
      </c:lineChart>
      <c:dateAx>
        <c:axId val="228342400"/>
        <c:scaling>
          <c:orientation val="minMax"/>
        </c:scaling>
        <c:delete val="1"/>
        <c:axPos val="b"/>
        <c:numFmt formatCode="ge" sourceLinked="1"/>
        <c:majorTickMark val="none"/>
        <c:minorTickMark val="none"/>
        <c:tickLblPos val="none"/>
        <c:crossAx val="228345344"/>
        <c:crosses val="autoZero"/>
        <c:auto val="1"/>
        <c:lblOffset val="100"/>
        <c:baseTimeUnit val="years"/>
      </c:dateAx>
      <c:valAx>
        <c:axId val="2283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108.56</c:v>
                </c:pt>
                <c:pt idx="1">
                  <c:v>105.95</c:v>
                </c:pt>
                <c:pt idx="2">
                  <c:v>103.32</c:v>
                </c:pt>
                <c:pt idx="3">
                  <c:v>111.19</c:v>
                </c:pt>
                <c:pt idx="4">
                  <c:v>103.69</c:v>
                </c:pt>
              </c:numCache>
            </c:numRef>
          </c:val>
          <c:extLst xmlns:c16r2="http://schemas.microsoft.com/office/drawing/2015/06/chart">
            <c:ext xmlns:c16="http://schemas.microsoft.com/office/drawing/2014/chart" uri="{C3380CC4-5D6E-409C-BE32-E72D297353CC}">
              <c16:uniqueId val="{00000000-5BDD-47A4-A850-55F006ED2BA7}"/>
            </c:ext>
          </c:extLst>
        </c:ser>
        <c:dLbls>
          <c:showLegendKey val="0"/>
          <c:showVal val="0"/>
          <c:showCatName val="0"/>
          <c:showSerName val="0"/>
          <c:showPercent val="0"/>
          <c:showBubbleSize val="0"/>
        </c:dLbls>
        <c:gapWidth val="150"/>
        <c:axId val="58895744"/>
        <c:axId val="589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xmlns:c16r2="http://schemas.microsoft.com/office/drawing/2015/06/chart">
            <c:ext xmlns:c16="http://schemas.microsoft.com/office/drawing/2014/chart" uri="{C3380CC4-5D6E-409C-BE32-E72D297353CC}">
              <c16:uniqueId val="{00000001-5BDD-47A4-A850-55F006ED2BA7}"/>
            </c:ext>
          </c:extLst>
        </c:ser>
        <c:dLbls>
          <c:showLegendKey val="0"/>
          <c:showVal val="0"/>
          <c:showCatName val="0"/>
          <c:showSerName val="0"/>
          <c:showPercent val="0"/>
          <c:showBubbleSize val="0"/>
        </c:dLbls>
        <c:marker val="1"/>
        <c:smooth val="0"/>
        <c:axId val="58895744"/>
        <c:axId val="58930688"/>
      </c:lineChart>
      <c:dateAx>
        <c:axId val="58895744"/>
        <c:scaling>
          <c:orientation val="minMax"/>
        </c:scaling>
        <c:delete val="1"/>
        <c:axPos val="b"/>
        <c:numFmt formatCode="ge" sourceLinked="1"/>
        <c:majorTickMark val="none"/>
        <c:minorTickMark val="none"/>
        <c:tickLblPos val="none"/>
        <c:crossAx val="58930688"/>
        <c:crosses val="autoZero"/>
        <c:auto val="1"/>
        <c:lblOffset val="100"/>
        <c:baseTimeUnit val="years"/>
      </c:dateAx>
      <c:valAx>
        <c:axId val="5893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51.07</c:v>
                </c:pt>
                <c:pt idx="1">
                  <c:v>52.3</c:v>
                </c:pt>
                <c:pt idx="2">
                  <c:v>51.24</c:v>
                </c:pt>
                <c:pt idx="3">
                  <c:v>50.83</c:v>
                </c:pt>
                <c:pt idx="4">
                  <c:v>51.85</c:v>
                </c:pt>
              </c:numCache>
            </c:numRef>
          </c:val>
          <c:extLst xmlns:c16r2="http://schemas.microsoft.com/office/drawing/2015/06/chart">
            <c:ext xmlns:c16="http://schemas.microsoft.com/office/drawing/2014/chart" uri="{C3380CC4-5D6E-409C-BE32-E72D297353CC}">
              <c16:uniqueId val="{00000000-119D-491A-93F5-09F4F6B83E94}"/>
            </c:ext>
          </c:extLst>
        </c:ser>
        <c:dLbls>
          <c:showLegendKey val="0"/>
          <c:showVal val="0"/>
          <c:showCatName val="0"/>
          <c:showSerName val="0"/>
          <c:showPercent val="0"/>
          <c:showBubbleSize val="0"/>
        </c:dLbls>
        <c:gapWidth val="150"/>
        <c:axId val="59379072"/>
        <c:axId val="593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xmlns:c16r2="http://schemas.microsoft.com/office/drawing/2015/06/chart">
            <c:ext xmlns:c16="http://schemas.microsoft.com/office/drawing/2014/chart" uri="{C3380CC4-5D6E-409C-BE32-E72D297353CC}">
              <c16:uniqueId val="{00000001-119D-491A-93F5-09F4F6B83E94}"/>
            </c:ext>
          </c:extLst>
        </c:ser>
        <c:dLbls>
          <c:showLegendKey val="0"/>
          <c:showVal val="0"/>
          <c:showCatName val="0"/>
          <c:showSerName val="0"/>
          <c:showPercent val="0"/>
          <c:showBubbleSize val="0"/>
        </c:dLbls>
        <c:marker val="1"/>
        <c:smooth val="0"/>
        <c:axId val="59379072"/>
        <c:axId val="59386496"/>
      </c:lineChart>
      <c:dateAx>
        <c:axId val="59379072"/>
        <c:scaling>
          <c:orientation val="minMax"/>
        </c:scaling>
        <c:delete val="1"/>
        <c:axPos val="b"/>
        <c:numFmt formatCode="ge" sourceLinked="1"/>
        <c:majorTickMark val="none"/>
        <c:minorTickMark val="none"/>
        <c:tickLblPos val="none"/>
        <c:crossAx val="59386496"/>
        <c:crosses val="autoZero"/>
        <c:auto val="1"/>
        <c:lblOffset val="100"/>
        <c:baseTimeUnit val="years"/>
      </c:dateAx>
      <c:valAx>
        <c:axId val="593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quot;-&quot;">
                  <c:v>11.08</c:v>
                </c:pt>
              </c:numCache>
            </c:numRef>
          </c:val>
          <c:extLst xmlns:c16r2="http://schemas.microsoft.com/office/drawing/2015/06/chart">
            <c:ext xmlns:c16="http://schemas.microsoft.com/office/drawing/2014/chart" uri="{C3380CC4-5D6E-409C-BE32-E72D297353CC}">
              <c16:uniqueId val="{00000000-E103-4EDF-85B4-7C5410B04DCE}"/>
            </c:ext>
          </c:extLst>
        </c:ser>
        <c:dLbls>
          <c:showLegendKey val="0"/>
          <c:showVal val="0"/>
          <c:showCatName val="0"/>
          <c:showSerName val="0"/>
          <c:showPercent val="0"/>
          <c:showBubbleSize val="0"/>
        </c:dLbls>
        <c:gapWidth val="150"/>
        <c:axId val="59564032"/>
        <c:axId val="595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xmlns:c16r2="http://schemas.microsoft.com/office/drawing/2015/06/chart">
            <c:ext xmlns:c16="http://schemas.microsoft.com/office/drawing/2014/chart" uri="{C3380CC4-5D6E-409C-BE32-E72D297353CC}">
              <c16:uniqueId val="{00000001-E103-4EDF-85B4-7C5410B04DCE}"/>
            </c:ext>
          </c:extLst>
        </c:ser>
        <c:dLbls>
          <c:showLegendKey val="0"/>
          <c:showVal val="0"/>
          <c:showCatName val="0"/>
          <c:showSerName val="0"/>
          <c:showPercent val="0"/>
          <c:showBubbleSize val="0"/>
        </c:dLbls>
        <c:marker val="1"/>
        <c:smooth val="0"/>
        <c:axId val="59564032"/>
        <c:axId val="59565952"/>
      </c:lineChart>
      <c:dateAx>
        <c:axId val="59564032"/>
        <c:scaling>
          <c:orientation val="minMax"/>
        </c:scaling>
        <c:delete val="1"/>
        <c:axPos val="b"/>
        <c:numFmt formatCode="ge" sourceLinked="1"/>
        <c:majorTickMark val="none"/>
        <c:minorTickMark val="none"/>
        <c:tickLblPos val="none"/>
        <c:crossAx val="59565952"/>
        <c:crosses val="autoZero"/>
        <c:auto val="1"/>
        <c:lblOffset val="100"/>
        <c:baseTimeUnit val="years"/>
      </c:dateAx>
      <c:valAx>
        <c:axId val="595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EF-43A1-9386-C3FD5852AB91}"/>
            </c:ext>
          </c:extLst>
        </c:ser>
        <c:dLbls>
          <c:showLegendKey val="0"/>
          <c:showVal val="0"/>
          <c:showCatName val="0"/>
          <c:showSerName val="0"/>
          <c:showPercent val="0"/>
          <c:showBubbleSize val="0"/>
        </c:dLbls>
        <c:gapWidth val="150"/>
        <c:axId val="123103872"/>
        <c:axId val="1231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xmlns:c16r2="http://schemas.microsoft.com/office/drawing/2015/06/chart">
            <c:ext xmlns:c16="http://schemas.microsoft.com/office/drawing/2014/chart" uri="{C3380CC4-5D6E-409C-BE32-E72D297353CC}">
              <c16:uniqueId val="{00000001-63EF-43A1-9386-C3FD5852AB91}"/>
            </c:ext>
          </c:extLst>
        </c:ser>
        <c:dLbls>
          <c:showLegendKey val="0"/>
          <c:showVal val="0"/>
          <c:showCatName val="0"/>
          <c:showSerName val="0"/>
          <c:showPercent val="0"/>
          <c:showBubbleSize val="0"/>
        </c:dLbls>
        <c:marker val="1"/>
        <c:smooth val="0"/>
        <c:axId val="123103872"/>
        <c:axId val="123128448"/>
      </c:lineChart>
      <c:dateAx>
        <c:axId val="123103872"/>
        <c:scaling>
          <c:orientation val="minMax"/>
        </c:scaling>
        <c:delete val="1"/>
        <c:axPos val="b"/>
        <c:numFmt formatCode="ge" sourceLinked="1"/>
        <c:majorTickMark val="none"/>
        <c:minorTickMark val="none"/>
        <c:tickLblPos val="none"/>
        <c:crossAx val="123128448"/>
        <c:crosses val="autoZero"/>
        <c:auto val="1"/>
        <c:lblOffset val="100"/>
        <c:baseTimeUnit val="years"/>
      </c:dateAx>
      <c:valAx>
        <c:axId val="123128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1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1249.6300000000001</c:v>
                </c:pt>
                <c:pt idx="1">
                  <c:v>2109.88</c:v>
                </c:pt>
                <c:pt idx="2">
                  <c:v>196.25</c:v>
                </c:pt>
                <c:pt idx="3">
                  <c:v>422.58</c:v>
                </c:pt>
                <c:pt idx="4">
                  <c:v>529.91999999999996</c:v>
                </c:pt>
              </c:numCache>
            </c:numRef>
          </c:val>
          <c:extLst xmlns:c16r2="http://schemas.microsoft.com/office/drawing/2015/06/chart">
            <c:ext xmlns:c16="http://schemas.microsoft.com/office/drawing/2014/chart" uri="{C3380CC4-5D6E-409C-BE32-E72D297353CC}">
              <c16:uniqueId val="{00000000-510A-41BD-8B10-621F4F34766D}"/>
            </c:ext>
          </c:extLst>
        </c:ser>
        <c:dLbls>
          <c:showLegendKey val="0"/>
          <c:showVal val="0"/>
          <c:showCatName val="0"/>
          <c:showSerName val="0"/>
          <c:showPercent val="0"/>
          <c:showBubbleSize val="0"/>
        </c:dLbls>
        <c:gapWidth val="150"/>
        <c:axId val="129263488"/>
        <c:axId val="12991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xmlns:c16r2="http://schemas.microsoft.com/office/drawing/2015/06/chart">
            <c:ext xmlns:c16="http://schemas.microsoft.com/office/drawing/2014/chart" uri="{C3380CC4-5D6E-409C-BE32-E72D297353CC}">
              <c16:uniqueId val="{00000001-510A-41BD-8B10-621F4F34766D}"/>
            </c:ext>
          </c:extLst>
        </c:ser>
        <c:dLbls>
          <c:showLegendKey val="0"/>
          <c:showVal val="0"/>
          <c:showCatName val="0"/>
          <c:showSerName val="0"/>
          <c:showPercent val="0"/>
          <c:showBubbleSize val="0"/>
        </c:dLbls>
        <c:marker val="1"/>
        <c:smooth val="0"/>
        <c:axId val="129263488"/>
        <c:axId val="129919232"/>
      </c:lineChart>
      <c:dateAx>
        <c:axId val="129263488"/>
        <c:scaling>
          <c:orientation val="minMax"/>
        </c:scaling>
        <c:delete val="1"/>
        <c:axPos val="b"/>
        <c:numFmt formatCode="ge" sourceLinked="1"/>
        <c:majorTickMark val="none"/>
        <c:minorTickMark val="none"/>
        <c:tickLblPos val="none"/>
        <c:crossAx val="129919232"/>
        <c:crosses val="autoZero"/>
        <c:auto val="1"/>
        <c:lblOffset val="100"/>
        <c:baseTimeUnit val="years"/>
      </c:dateAx>
      <c:valAx>
        <c:axId val="12991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92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447.98</c:v>
                </c:pt>
                <c:pt idx="1">
                  <c:v>491.44</c:v>
                </c:pt>
                <c:pt idx="2">
                  <c:v>536.38</c:v>
                </c:pt>
                <c:pt idx="3">
                  <c:v>567.66999999999996</c:v>
                </c:pt>
                <c:pt idx="4">
                  <c:v>561.30999999999995</c:v>
                </c:pt>
              </c:numCache>
            </c:numRef>
          </c:val>
          <c:extLst xmlns:c16r2="http://schemas.microsoft.com/office/drawing/2015/06/chart">
            <c:ext xmlns:c16="http://schemas.microsoft.com/office/drawing/2014/chart" uri="{C3380CC4-5D6E-409C-BE32-E72D297353CC}">
              <c16:uniqueId val="{00000000-E531-46A9-A8C4-2E2402B9C611}"/>
            </c:ext>
          </c:extLst>
        </c:ser>
        <c:dLbls>
          <c:showLegendKey val="0"/>
          <c:showVal val="0"/>
          <c:showCatName val="0"/>
          <c:showSerName val="0"/>
          <c:showPercent val="0"/>
          <c:showBubbleSize val="0"/>
        </c:dLbls>
        <c:gapWidth val="150"/>
        <c:axId val="157992064"/>
        <c:axId val="1579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xmlns:c16r2="http://schemas.microsoft.com/office/drawing/2015/06/chart">
            <c:ext xmlns:c16="http://schemas.microsoft.com/office/drawing/2014/chart" uri="{C3380CC4-5D6E-409C-BE32-E72D297353CC}">
              <c16:uniqueId val="{00000001-E531-46A9-A8C4-2E2402B9C611}"/>
            </c:ext>
          </c:extLst>
        </c:ser>
        <c:dLbls>
          <c:showLegendKey val="0"/>
          <c:showVal val="0"/>
          <c:showCatName val="0"/>
          <c:showSerName val="0"/>
          <c:showPercent val="0"/>
          <c:showBubbleSize val="0"/>
        </c:dLbls>
        <c:marker val="1"/>
        <c:smooth val="0"/>
        <c:axId val="157992064"/>
        <c:axId val="157994368"/>
      </c:lineChart>
      <c:dateAx>
        <c:axId val="157992064"/>
        <c:scaling>
          <c:orientation val="minMax"/>
        </c:scaling>
        <c:delete val="1"/>
        <c:axPos val="b"/>
        <c:numFmt formatCode="ge" sourceLinked="1"/>
        <c:majorTickMark val="none"/>
        <c:minorTickMark val="none"/>
        <c:tickLblPos val="none"/>
        <c:crossAx val="157994368"/>
        <c:crosses val="autoZero"/>
        <c:auto val="1"/>
        <c:lblOffset val="100"/>
        <c:baseTimeUnit val="years"/>
      </c:dateAx>
      <c:valAx>
        <c:axId val="15799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9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102.48</c:v>
                </c:pt>
                <c:pt idx="1">
                  <c:v>97.01</c:v>
                </c:pt>
                <c:pt idx="2">
                  <c:v>103.94</c:v>
                </c:pt>
                <c:pt idx="3">
                  <c:v>103.06</c:v>
                </c:pt>
                <c:pt idx="4">
                  <c:v>100.66</c:v>
                </c:pt>
              </c:numCache>
            </c:numRef>
          </c:val>
          <c:extLst xmlns:c16r2="http://schemas.microsoft.com/office/drawing/2015/06/chart">
            <c:ext xmlns:c16="http://schemas.microsoft.com/office/drawing/2014/chart" uri="{C3380CC4-5D6E-409C-BE32-E72D297353CC}">
              <c16:uniqueId val="{00000000-D9D2-42A7-BC83-AE586E7C4AF8}"/>
            </c:ext>
          </c:extLst>
        </c:ser>
        <c:dLbls>
          <c:showLegendKey val="0"/>
          <c:showVal val="0"/>
          <c:showCatName val="0"/>
          <c:showSerName val="0"/>
          <c:showPercent val="0"/>
          <c:showBubbleSize val="0"/>
        </c:dLbls>
        <c:gapWidth val="150"/>
        <c:axId val="171512576"/>
        <c:axId val="1715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xmlns:c16r2="http://schemas.microsoft.com/office/drawing/2015/06/chart">
            <c:ext xmlns:c16="http://schemas.microsoft.com/office/drawing/2014/chart" uri="{C3380CC4-5D6E-409C-BE32-E72D297353CC}">
              <c16:uniqueId val="{00000001-D9D2-42A7-BC83-AE586E7C4AF8}"/>
            </c:ext>
          </c:extLst>
        </c:ser>
        <c:dLbls>
          <c:showLegendKey val="0"/>
          <c:showVal val="0"/>
          <c:showCatName val="0"/>
          <c:showSerName val="0"/>
          <c:showPercent val="0"/>
          <c:showBubbleSize val="0"/>
        </c:dLbls>
        <c:marker val="1"/>
        <c:smooth val="0"/>
        <c:axId val="171512576"/>
        <c:axId val="171514496"/>
      </c:lineChart>
      <c:dateAx>
        <c:axId val="171512576"/>
        <c:scaling>
          <c:orientation val="minMax"/>
        </c:scaling>
        <c:delete val="1"/>
        <c:axPos val="b"/>
        <c:numFmt formatCode="ge" sourceLinked="1"/>
        <c:majorTickMark val="none"/>
        <c:minorTickMark val="none"/>
        <c:tickLblPos val="none"/>
        <c:crossAx val="171514496"/>
        <c:crosses val="autoZero"/>
        <c:auto val="1"/>
        <c:lblOffset val="100"/>
        <c:baseTimeUnit val="years"/>
      </c:dateAx>
      <c:valAx>
        <c:axId val="1715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157.41</c:v>
                </c:pt>
                <c:pt idx="1">
                  <c:v>166.08</c:v>
                </c:pt>
                <c:pt idx="2">
                  <c:v>154.78</c:v>
                </c:pt>
                <c:pt idx="3">
                  <c:v>156.35</c:v>
                </c:pt>
                <c:pt idx="4">
                  <c:v>160.22999999999999</c:v>
                </c:pt>
              </c:numCache>
            </c:numRef>
          </c:val>
          <c:extLst xmlns:c16r2="http://schemas.microsoft.com/office/drawing/2015/06/chart">
            <c:ext xmlns:c16="http://schemas.microsoft.com/office/drawing/2014/chart" uri="{C3380CC4-5D6E-409C-BE32-E72D297353CC}">
              <c16:uniqueId val="{00000000-32E0-412E-8895-0A514ECA4552}"/>
            </c:ext>
          </c:extLst>
        </c:ser>
        <c:dLbls>
          <c:showLegendKey val="0"/>
          <c:showVal val="0"/>
          <c:showCatName val="0"/>
          <c:showSerName val="0"/>
          <c:showPercent val="0"/>
          <c:showBubbleSize val="0"/>
        </c:dLbls>
        <c:gapWidth val="150"/>
        <c:axId val="196243840"/>
        <c:axId val="1962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xmlns:c16r2="http://schemas.microsoft.com/office/drawing/2015/06/chart">
            <c:ext xmlns:c16="http://schemas.microsoft.com/office/drawing/2014/chart" uri="{C3380CC4-5D6E-409C-BE32-E72D297353CC}">
              <c16:uniqueId val="{00000001-32E0-412E-8895-0A514ECA4552}"/>
            </c:ext>
          </c:extLst>
        </c:ser>
        <c:dLbls>
          <c:showLegendKey val="0"/>
          <c:showVal val="0"/>
          <c:showCatName val="0"/>
          <c:showSerName val="0"/>
          <c:showPercent val="0"/>
          <c:showBubbleSize val="0"/>
        </c:dLbls>
        <c:marker val="1"/>
        <c:smooth val="0"/>
        <c:axId val="196243840"/>
        <c:axId val="196245760"/>
      </c:lineChart>
      <c:dateAx>
        <c:axId val="196243840"/>
        <c:scaling>
          <c:orientation val="minMax"/>
        </c:scaling>
        <c:delete val="1"/>
        <c:axPos val="b"/>
        <c:numFmt formatCode="ge" sourceLinked="1"/>
        <c:majorTickMark val="none"/>
        <c:minorTickMark val="none"/>
        <c:tickLblPos val="none"/>
        <c:crossAx val="196245760"/>
        <c:crosses val="autoZero"/>
        <c:auto val="1"/>
        <c:lblOffset val="100"/>
        <c:baseTimeUnit val="years"/>
      </c:dateAx>
      <c:valAx>
        <c:axId val="1962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5"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3" t="str">
        <f>データ!H6</f>
        <v>和歌山県　紀の川市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3" t="s">
        <v>1</v>
      </c>
      <c r="C7" s="74"/>
      <c r="D7" s="74"/>
      <c r="E7" s="74"/>
      <c r="F7" s="74"/>
      <c r="G7" s="74"/>
      <c r="H7" s="74"/>
      <c r="I7" s="73" t="s">
        <v>2</v>
      </c>
      <c r="J7" s="74"/>
      <c r="K7" s="74"/>
      <c r="L7" s="74"/>
      <c r="M7" s="74"/>
      <c r="N7" s="74"/>
      <c r="O7" s="75"/>
      <c r="P7" s="76" t="s">
        <v>3</v>
      </c>
      <c r="Q7" s="76"/>
      <c r="R7" s="76"/>
      <c r="S7" s="76"/>
      <c r="T7" s="76"/>
      <c r="U7" s="76"/>
      <c r="V7" s="76"/>
      <c r="W7" s="76" t="s">
        <v>4</v>
      </c>
      <c r="X7" s="76"/>
      <c r="Y7" s="76"/>
      <c r="Z7" s="76"/>
      <c r="AA7" s="76"/>
      <c r="AB7" s="76"/>
      <c r="AC7" s="76"/>
      <c r="AD7" s="76" t="s">
        <v>5</v>
      </c>
      <c r="AE7" s="76"/>
      <c r="AF7" s="76"/>
      <c r="AG7" s="76"/>
      <c r="AH7" s="76"/>
      <c r="AI7" s="76"/>
      <c r="AJ7" s="76"/>
      <c r="AK7" s="5"/>
      <c r="AL7" s="76" t="s">
        <v>6</v>
      </c>
      <c r="AM7" s="76"/>
      <c r="AN7" s="76"/>
      <c r="AO7" s="76"/>
      <c r="AP7" s="76"/>
      <c r="AQ7" s="76"/>
      <c r="AR7" s="76"/>
      <c r="AS7" s="76"/>
      <c r="AT7" s="73" t="s">
        <v>7</v>
      </c>
      <c r="AU7" s="74"/>
      <c r="AV7" s="74"/>
      <c r="AW7" s="74"/>
      <c r="AX7" s="74"/>
      <c r="AY7" s="74"/>
      <c r="AZ7" s="74"/>
      <c r="BA7" s="74"/>
      <c r="BB7" s="76" t="s">
        <v>8</v>
      </c>
      <c r="BC7" s="76"/>
      <c r="BD7" s="76"/>
      <c r="BE7" s="76"/>
      <c r="BF7" s="76"/>
      <c r="BG7" s="76"/>
      <c r="BH7" s="76"/>
      <c r="BI7" s="76"/>
      <c r="BJ7" s="4"/>
      <c r="BK7" s="4"/>
      <c r="BL7" s="6" t="s">
        <v>9</v>
      </c>
      <c r="BM7" s="7"/>
      <c r="BN7" s="7"/>
      <c r="BO7" s="7"/>
      <c r="BP7" s="7"/>
      <c r="BQ7" s="7"/>
      <c r="BR7" s="7"/>
      <c r="BS7" s="7"/>
      <c r="BT7" s="7"/>
      <c r="BU7" s="7"/>
      <c r="BV7" s="7"/>
      <c r="BW7" s="7"/>
      <c r="BX7" s="7"/>
      <c r="BY7" s="8"/>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A4</v>
      </c>
      <c r="X8" s="80"/>
      <c r="Y8" s="80"/>
      <c r="Z8" s="80"/>
      <c r="AA8" s="80"/>
      <c r="AB8" s="80"/>
      <c r="AC8" s="80"/>
      <c r="AD8" s="81" t="s">
        <v>118</v>
      </c>
      <c r="AE8" s="81"/>
      <c r="AF8" s="81"/>
      <c r="AG8" s="81"/>
      <c r="AH8" s="81"/>
      <c r="AI8" s="81"/>
      <c r="AJ8" s="81"/>
      <c r="AK8" s="5"/>
      <c r="AL8" s="68">
        <f>データ!$R$6</f>
        <v>64511</v>
      </c>
      <c r="AM8" s="68"/>
      <c r="AN8" s="68"/>
      <c r="AO8" s="68"/>
      <c r="AP8" s="68"/>
      <c r="AQ8" s="68"/>
      <c r="AR8" s="68"/>
      <c r="AS8" s="68"/>
      <c r="AT8" s="64">
        <f>データ!$S$6</f>
        <v>228.21</v>
      </c>
      <c r="AU8" s="65"/>
      <c r="AV8" s="65"/>
      <c r="AW8" s="65"/>
      <c r="AX8" s="65"/>
      <c r="AY8" s="65"/>
      <c r="AZ8" s="65"/>
      <c r="BA8" s="65"/>
      <c r="BB8" s="67">
        <f>データ!$T$6</f>
        <v>282.68</v>
      </c>
      <c r="BC8" s="67"/>
      <c r="BD8" s="67"/>
      <c r="BE8" s="67"/>
      <c r="BF8" s="67"/>
      <c r="BG8" s="67"/>
      <c r="BH8" s="67"/>
      <c r="BI8" s="67"/>
      <c r="BJ8" s="4"/>
      <c r="BK8" s="4"/>
      <c r="BL8" s="71" t="s">
        <v>10</v>
      </c>
      <c r="BM8" s="72"/>
      <c r="BN8" s="9" t="s">
        <v>11</v>
      </c>
      <c r="BO8" s="10"/>
      <c r="BP8" s="10"/>
      <c r="BQ8" s="10"/>
      <c r="BR8" s="10"/>
      <c r="BS8" s="10"/>
      <c r="BT8" s="10"/>
      <c r="BU8" s="10"/>
      <c r="BV8" s="10"/>
      <c r="BW8" s="10"/>
      <c r="BX8" s="10"/>
      <c r="BY8" s="11"/>
    </row>
    <row r="9" spans="1:78" ht="18.75" customHeight="1" x14ac:dyDescent="0.15">
      <c r="A9" s="2"/>
      <c r="B9" s="73" t="s">
        <v>12</v>
      </c>
      <c r="C9" s="74"/>
      <c r="D9" s="74"/>
      <c r="E9" s="74"/>
      <c r="F9" s="74"/>
      <c r="G9" s="74"/>
      <c r="H9" s="74"/>
      <c r="I9" s="73" t="s">
        <v>13</v>
      </c>
      <c r="J9" s="74"/>
      <c r="K9" s="74"/>
      <c r="L9" s="74"/>
      <c r="M9" s="74"/>
      <c r="N9" s="74"/>
      <c r="O9" s="75"/>
      <c r="P9" s="76" t="s">
        <v>14</v>
      </c>
      <c r="Q9" s="76"/>
      <c r="R9" s="76"/>
      <c r="S9" s="76"/>
      <c r="T9" s="76"/>
      <c r="U9" s="76"/>
      <c r="V9" s="76"/>
      <c r="W9" s="76" t="s">
        <v>15</v>
      </c>
      <c r="X9" s="76"/>
      <c r="Y9" s="76"/>
      <c r="Z9" s="76"/>
      <c r="AA9" s="76"/>
      <c r="AB9" s="76"/>
      <c r="AC9" s="76"/>
      <c r="AD9" s="2"/>
      <c r="AE9" s="2"/>
      <c r="AF9" s="2"/>
      <c r="AG9" s="2"/>
      <c r="AH9" s="5"/>
      <c r="AI9" s="5"/>
      <c r="AJ9" s="5"/>
      <c r="AK9" s="5"/>
      <c r="AL9" s="76" t="s">
        <v>16</v>
      </c>
      <c r="AM9" s="76"/>
      <c r="AN9" s="76"/>
      <c r="AO9" s="76"/>
      <c r="AP9" s="76"/>
      <c r="AQ9" s="76"/>
      <c r="AR9" s="76"/>
      <c r="AS9" s="76"/>
      <c r="AT9" s="73" t="s">
        <v>17</v>
      </c>
      <c r="AU9" s="74"/>
      <c r="AV9" s="74"/>
      <c r="AW9" s="74"/>
      <c r="AX9" s="74"/>
      <c r="AY9" s="74"/>
      <c r="AZ9" s="74"/>
      <c r="BA9" s="74"/>
      <c r="BB9" s="76" t="s">
        <v>18</v>
      </c>
      <c r="BC9" s="76"/>
      <c r="BD9" s="76"/>
      <c r="BE9" s="76"/>
      <c r="BF9" s="76"/>
      <c r="BG9" s="76"/>
      <c r="BH9" s="76"/>
      <c r="BI9" s="76"/>
      <c r="BJ9" s="4"/>
      <c r="BK9" s="4"/>
      <c r="BL9" s="62" t="s">
        <v>19</v>
      </c>
      <c r="BM9" s="63"/>
      <c r="BN9" s="12" t="s">
        <v>20</v>
      </c>
      <c r="BO9" s="13"/>
      <c r="BP9" s="13"/>
      <c r="BQ9" s="13"/>
      <c r="BR9" s="13"/>
      <c r="BS9" s="13"/>
      <c r="BT9" s="13"/>
      <c r="BU9" s="13"/>
      <c r="BV9" s="13"/>
      <c r="BW9" s="13"/>
      <c r="BX9" s="13"/>
      <c r="BY9" s="14"/>
    </row>
    <row r="10" spans="1:78" ht="18.75" customHeight="1" x14ac:dyDescent="0.15">
      <c r="A10" s="2"/>
      <c r="B10" s="64" t="str">
        <f>データ!$N$6</f>
        <v>-</v>
      </c>
      <c r="C10" s="65"/>
      <c r="D10" s="65"/>
      <c r="E10" s="65"/>
      <c r="F10" s="65"/>
      <c r="G10" s="65"/>
      <c r="H10" s="65"/>
      <c r="I10" s="64">
        <f>データ!$O$6</f>
        <v>57.63</v>
      </c>
      <c r="J10" s="65"/>
      <c r="K10" s="65"/>
      <c r="L10" s="65"/>
      <c r="M10" s="65"/>
      <c r="N10" s="65"/>
      <c r="O10" s="66"/>
      <c r="P10" s="67">
        <f>データ!$P$6</f>
        <v>90.68</v>
      </c>
      <c r="Q10" s="67"/>
      <c r="R10" s="67"/>
      <c r="S10" s="67"/>
      <c r="T10" s="67"/>
      <c r="U10" s="67"/>
      <c r="V10" s="67"/>
      <c r="W10" s="68">
        <f>データ!$Q$6</f>
        <v>2980</v>
      </c>
      <c r="X10" s="68"/>
      <c r="Y10" s="68"/>
      <c r="Z10" s="68"/>
      <c r="AA10" s="68"/>
      <c r="AB10" s="68"/>
      <c r="AC10" s="68"/>
      <c r="AD10" s="2"/>
      <c r="AE10" s="2"/>
      <c r="AF10" s="2"/>
      <c r="AG10" s="2"/>
      <c r="AH10" s="5"/>
      <c r="AI10" s="5"/>
      <c r="AJ10" s="5"/>
      <c r="AK10" s="5"/>
      <c r="AL10" s="68">
        <f>データ!$U$6</f>
        <v>58155</v>
      </c>
      <c r="AM10" s="68"/>
      <c r="AN10" s="68"/>
      <c r="AO10" s="68"/>
      <c r="AP10" s="68"/>
      <c r="AQ10" s="68"/>
      <c r="AR10" s="68"/>
      <c r="AS10" s="68"/>
      <c r="AT10" s="64">
        <f>データ!$V$6</f>
        <v>121.95</v>
      </c>
      <c r="AU10" s="65"/>
      <c r="AV10" s="65"/>
      <c r="AW10" s="65"/>
      <c r="AX10" s="65"/>
      <c r="AY10" s="65"/>
      <c r="AZ10" s="65"/>
      <c r="BA10" s="65"/>
      <c r="BB10" s="67">
        <f>データ!$W$6</f>
        <v>476.88</v>
      </c>
      <c r="BC10" s="67"/>
      <c r="BD10" s="67"/>
      <c r="BE10" s="67"/>
      <c r="BF10" s="67"/>
      <c r="BG10" s="67"/>
      <c r="BH10" s="67"/>
      <c r="BI10" s="67"/>
      <c r="BJ10" s="2"/>
      <c r="BK10" s="2"/>
      <c r="BL10" s="69" t="s">
        <v>21</v>
      </c>
      <c r="BM10" s="70"/>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3" t="s">
        <v>26</v>
      </c>
      <c r="D34" s="53"/>
      <c r="E34" s="53"/>
      <c r="F34" s="53"/>
      <c r="G34" s="53"/>
      <c r="H34" s="53"/>
      <c r="I34" s="53"/>
      <c r="J34" s="53"/>
      <c r="K34" s="53"/>
      <c r="L34" s="53"/>
      <c r="M34" s="53"/>
      <c r="N34" s="53"/>
      <c r="O34" s="53"/>
      <c r="P34" s="53"/>
      <c r="Q34" s="20"/>
      <c r="R34" s="53" t="s">
        <v>27</v>
      </c>
      <c r="S34" s="53"/>
      <c r="T34" s="53"/>
      <c r="U34" s="53"/>
      <c r="V34" s="53"/>
      <c r="W34" s="53"/>
      <c r="X34" s="53"/>
      <c r="Y34" s="53"/>
      <c r="Z34" s="53"/>
      <c r="AA34" s="53"/>
      <c r="AB34" s="53"/>
      <c r="AC34" s="53"/>
      <c r="AD34" s="53"/>
      <c r="AE34" s="53"/>
      <c r="AF34" s="20"/>
      <c r="AG34" s="53" t="s">
        <v>28</v>
      </c>
      <c r="AH34" s="53"/>
      <c r="AI34" s="53"/>
      <c r="AJ34" s="53"/>
      <c r="AK34" s="53"/>
      <c r="AL34" s="53"/>
      <c r="AM34" s="53"/>
      <c r="AN34" s="53"/>
      <c r="AO34" s="53"/>
      <c r="AP34" s="53"/>
      <c r="AQ34" s="53"/>
      <c r="AR34" s="53"/>
      <c r="AS34" s="53"/>
      <c r="AT34" s="53"/>
      <c r="AU34" s="20"/>
      <c r="AV34" s="53" t="s">
        <v>29</v>
      </c>
      <c r="AW34" s="53"/>
      <c r="AX34" s="53"/>
      <c r="AY34" s="53"/>
      <c r="AZ34" s="53"/>
      <c r="BA34" s="53"/>
      <c r="BB34" s="53"/>
      <c r="BC34" s="53"/>
      <c r="BD34" s="53"/>
      <c r="BE34" s="53"/>
      <c r="BF34" s="53"/>
      <c r="BG34" s="53"/>
      <c r="BH34" s="53"/>
      <c r="BI34" s="53"/>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3"/>
      <c r="D35" s="53"/>
      <c r="E35" s="53"/>
      <c r="F35" s="53"/>
      <c r="G35" s="53"/>
      <c r="H35" s="53"/>
      <c r="I35" s="53"/>
      <c r="J35" s="53"/>
      <c r="K35" s="53"/>
      <c r="L35" s="53"/>
      <c r="M35" s="53"/>
      <c r="N35" s="53"/>
      <c r="O35" s="53"/>
      <c r="P35" s="53"/>
      <c r="Q35" s="20"/>
      <c r="R35" s="53"/>
      <c r="S35" s="53"/>
      <c r="T35" s="53"/>
      <c r="U35" s="53"/>
      <c r="V35" s="53"/>
      <c r="W35" s="53"/>
      <c r="X35" s="53"/>
      <c r="Y35" s="53"/>
      <c r="Z35" s="53"/>
      <c r="AA35" s="53"/>
      <c r="AB35" s="53"/>
      <c r="AC35" s="53"/>
      <c r="AD35" s="53"/>
      <c r="AE35" s="53"/>
      <c r="AF35" s="20"/>
      <c r="AG35" s="53"/>
      <c r="AH35" s="53"/>
      <c r="AI35" s="53"/>
      <c r="AJ35" s="53"/>
      <c r="AK35" s="53"/>
      <c r="AL35" s="53"/>
      <c r="AM35" s="53"/>
      <c r="AN35" s="53"/>
      <c r="AO35" s="53"/>
      <c r="AP35" s="53"/>
      <c r="AQ35" s="53"/>
      <c r="AR35" s="53"/>
      <c r="AS35" s="53"/>
      <c r="AT35" s="53"/>
      <c r="AU35" s="20"/>
      <c r="AV35" s="53"/>
      <c r="AW35" s="53"/>
      <c r="AX35" s="53"/>
      <c r="AY35" s="53"/>
      <c r="AZ35" s="53"/>
      <c r="BA35" s="53"/>
      <c r="BB35" s="53"/>
      <c r="BC35" s="53"/>
      <c r="BD35" s="53"/>
      <c r="BE35" s="53"/>
      <c r="BF35" s="53"/>
      <c r="BG35" s="53"/>
      <c r="BH35" s="53"/>
      <c r="BI35" s="53"/>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3" t="s">
        <v>31</v>
      </c>
      <c r="D56" s="53"/>
      <c r="E56" s="53"/>
      <c r="F56" s="53"/>
      <c r="G56" s="53"/>
      <c r="H56" s="53"/>
      <c r="I56" s="53"/>
      <c r="J56" s="53"/>
      <c r="K56" s="53"/>
      <c r="L56" s="53"/>
      <c r="M56" s="53"/>
      <c r="N56" s="53"/>
      <c r="O56" s="53"/>
      <c r="P56" s="53"/>
      <c r="Q56" s="20"/>
      <c r="R56" s="53" t="s">
        <v>32</v>
      </c>
      <c r="S56" s="53"/>
      <c r="T56" s="53"/>
      <c r="U56" s="53"/>
      <c r="V56" s="53"/>
      <c r="W56" s="53"/>
      <c r="X56" s="53"/>
      <c r="Y56" s="53"/>
      <c r="Z56" s="53"/>
      <c r="AA56" s="53"/>
      <c r="AB56" s="53"/>
      <c r="AC56" s="53"/>
      <c r="AD56" s="53"/>
      <c r="AE56" s="53"/>
      <c r="AF56" s="20"/>
      <c r="AG56" s="53" t="s">
        <v>33</v>
      </c>
      <c r="AH56" s="53"/>
      <c r="AI56" s="53"/>
      <c r="AJ56" s="53"/>
      <c r="AK56" s="53"/>
      <c r="AL56" s="53"/>
      <c r="AM56" s="53"/>
      <c r="AN56" s="53"/>
      <c r="AO56" s="53"/>
      <c r="AP56" s="53"/>
      <c r="AQ56" s="53"/>
      <c r="AR56" s="53"/>
      <c r="AS56" s="53"/>
      <c r="AT56" s="53"/>
      <c r="AU56" s="20"/>
      <c r="AV56" s="53" t="s">
        <v>34</v>
      </c>
      <c r="AW56" s="53"/>
      <c r="AX56" s="53"/>
      <c r="AY56" s="53"/>
      <c r="AZ56" s="53"/>
      <c r="BA56" s="53"/>
      <c r="BB56" s="53"/>
      <c r="BC56" s="53"/>
      <c r="BD56" s="53"/>
      <c r="BE56" s="53"/>
      <c r="BF56" s="53"/>
      <c r="BG56" s="53"/>
      <c r="BH56" s="53"/>
      <c r="BI56" s="53"/>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3"/>
      <c r="D57" s="53"/>
      <c r="E57" s="53"/>
      <c r="F57" s="53"/>
      <c r="G57" s="53"/>
      <c r="H57" s="53"/>
      <c r="I57" s="53"/>
      <c r="J57" s="53"/>
      <c r="K57" s="53"/>
      <c r="L57" s="53"/>
      <c r="M57" s="53"/>
      <c r="N57" s="53"/>
      <c r="O57" s="53"/>
      <c r="P57" s="53"/>
      <c r="Q57" s="20"/>
      <c r="R57" s="53"/>
      <c r="S57" s="53"/>
      <c r="T57" s="53"/>
      <c r="U57" s="53"/>
      <c r="V57" s="53"/>
      <c r="W57" s="53"/>
      <c r="X57" s="53"/>
      <c r="Y57" s="53"/>
      <c r="Z57" s="53"/>
      <c r="AA57" s="53"/>
      <c r="AB57" s="53"/>
      <c r="AC57" s="53"/>
      <c r="AD57" s="53"/>
      <c r="AE57" s="53"/>
      <c r="AF57" s="20"/>
      <c r="AG57" s="53"/>
      <c r="AH57" s="53"/>
      <c r="AI57" s="53"/>
      <c r="AJ57" s="53"/>
      <c r="AK57" s="53"/>
      <c r="AL57" s="53"/>
      <c r="AM57" s="53"/>
      <c r="AN57" s="53"/>
      <c r="AO57" s="53"/>
      <c r="AP57" s="53"/>
      <c r="AQ57" s="53"/>
      <c r="AR57" s="53"/>
      <c r="AS57" s="53"/>
      <c r="AT57" s="53"/>
      <c r="AU57" s="20"/>
      <c r="AV57" s="53"/>
      <c r="AW57" s="53"/>
      <c r="AX57" s="53"/>
      <c r="AY57" s="53"/>
      <c r="AZ57" s="53"/>
      <c r="BA57" s="53"/>
      <c r="BB57" s="53"/>
      <c r="BC57" s="53"/>
      <c r="BD57" s="53"/>
      <c r="BE57" s="53"/>
      <c r="BF57" s="53"/>
      <c r="BG57" s="53"/>
      <c r="BH57" s="53"/>
      <c r="BI57" s="53"/>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4" t="s">
        <v>35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50"/>
      <c r="BM60" s="51"/>
      <c r="BN60" s="51"/>
      <c r="BO60" s="51"/>
      <c r="BP60" s="51"/>
      <c r="BQ60" s="51"/>
      <c r="BR60" s="51"/>
      <c r="BS60" s="51"/>
      <c r="BT60" s="51"/>
      <c r="BU60" s="51"/>
      <c r="BV60" s="51"/>
      <c r="BW60" s="51"/>
      <c r="BX60" s="51"/>
      <c r="BY60" s="51"/>
      <c r="BZ60" s="5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3" t="s">
        <v>119</v>
      </c>
      <c r="BM66" s="94"/>
      <c r="BN66" s="94"/>
      <c r="BO66" s="94"/>
      <c r="BP66" s="94"/>
      <c r="BQ66" s="94"/>
      <c r="BR66" s="94"/>
      <c r="BS66" s="94"/>
      <c r="BT66" s="94"/>
      <c r="BU66" s="94"/>
      <c r="BV66" s="94"/>
      <c r="BW66" s="94"/>
      <c r="BX66" s="94"/>
      <c r="BY66" s="94"/>
      <c r="BZ66" s="95"/>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3"/>
      <c r="BM67" s="94"/>
      <c r="BN67" s="94"/>
      <c r="BO67" s="94"/>
      <c r="BP67" s="94"/>
      <c r="BQ67" s="94"/>
      <c r="BR67" s="94"/>
      <c r="BS67" s="94"/>
      <c r="BT67" s="94"/>
      <c r="BU67" s="94"/>
      <c r="BV67" s="94"/>
      <c r="BW67" s="94"/>
      <c r="BX67" s="94"/>
      <c r="BY67" s="94"/>
      <c r="BZ67" s="95"/>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3"/>
      <c r="BM68" s="94"/>
      <c r="BN68" s="94"/>
      <c r="BO68" s="94"/>
      <c r="BP68" s="94"/>
      <c r="BQ68" s="94"/>
      <c r="BR68" s="94"/>
      <c r="BS68" s="94"/>
      <c r="BT68" s="94"/>
      <c r="BU68" s="94"/>
      <c r="BV68" s="94"/>
      <c r="BW68" s="94"/>
      <c r="BX68" s="94"/>
      <c r="BY68" s="94"/>
      <c r="BZ68" s="95"/>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3"/>
      <c r="BM69" s="94"/>
      <c r="BN69" s="94"/>
      <c r="BO69" s="94"/>
      <c r="BP69" s="94"/>
      <c r="BQ69" s="94"/>
      <c r="BR69" s="94"/>
      <c r="BS69" s="94"/>
      <c r="BT69" s="94"/>
      <c r="BU69" s="94"/>
      <c r="BV69" s="94"/>
      <c r="BW69" s="94"/>
      <c r="BX69" s="94"/>
      <c r="BY69" s="94"/>
      <c r="BZ69" s="95"/>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3"/>
      <c r="BM70" s="94"/>
      <c r="BN70" s="94"/>
      <c r="BO70" s="94"/>
      <c r="BP70" s="94"/>
      <c r="BQ70" s="94"/>
      <c r="BR70" s="94"/>
      <c r="BS70" s="94"/>
      <c r="BT70" s="94"/>
      <c r="BU70" s="94"/>
      <c r="BV70" s="94"/>
      <c r="BW70" s="94"/>
      <c r="BX70" s="94"/>
      <c r="BY70" s="94"/>
      <c r="BZ70" s="95"/>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3"/>
      <c r="BM71" s="94"/>
      <c r="BN71" s="94"/>
      <c r="BO71" s="94"/>
      <c r="BP71" s="94"/>
      <c r="BQ71" s="94"/>
      <c r="BR71" s="94"/>
      <c r="BS71" s="94"/>
      <c r="BT71" s="94"/>
      <c r="BU71" s="94"/>
      <c r="BV71" s="94"/>
      <c r="BW71" s="94"/>
      <c r="BX71" s="94"/>
      <c r="BY71" s="94"/>
      <c r="BZ71" s="95"/>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3"/>
      <c r="BM72" s="94"/>
      <c r="BN72" s="94"/>
      <c r="BO72" s="94"/>
      <c r="BP72" s="94"/>
      <c r="BQ72" s="94"/>
      <c r="BR72" s="94"/>
      <c r="BS72" s="94"/>
      <c r="BT72" s="94"/>
      <c r="BU72" s="94"/>
      <c r="BV72" s="94"/>
      <c r="BW72" s="94"/>
      <c r="BX72" s="94"/>
      <c r="BY72" s="94"/>
      <c r="BZ72" s="95"/>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3"/>
      <c r="BM73" s="94"/>
      <c r="BN73" s="94"/>
      <c r="BO73" s="94"/>
      <c r="BP73" s="94"/>
      <c r="BQ73" s="94"/>
      <c r="BR73" s="94"/>
      <c r="BS73" s="94"/>
      <c r="BT73" s="94"/>
      <c r="BU73" s="94"/>
      <c r="BV73" s="94"/>
      <c r="BW73" s="94"/>
      <c r="BX73" s="94"/>
      <c r="BY73" s="94"/>
      <c r="BZ73" s="95"/>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3"/>
      <c r="BM74" s="94"/>
      <c r="BN74" s="94"/>
      <c r="BO74" s="94"/>
      <c r="BP74" s="94"/>
      <c r="BQ74" s="94"/>
      <c r="BR74" s="94"/>
      <c r="BS74" s="94"/>
      <c r="BT74" s="94"/>
      <c r="BU74" s="94"/>
      <c r="BV74" s="94"/>
      <c r="BW74" s="94"/>
      <c r="BX74" s="94"/>
      <c r="BY74" s="94"/>
      <c r="BZ74" s="95"/>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3"/>
      <c r="BM75" s="94"/>
      <c r="BN75" s="94"/>
      <c r="BO75" s="94"/>
      <c r="BP75" s="94"/>
      <c r="BQ75" s="94"/>
      <c r="BR75" s="94"/>
      <c r="BS75" s="94"/>
      <c r="BT75" s="94"/>
      <c r="BU75" s="94"/>
      <c r="BV75" s="94"/>
      <c r="BW75" s="94"/>
      <c r="BX75" s="94"/>
      <c r="BY75" s="94"/>
      <c r="BZ75" s="95"/>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3"/>
      <c r="BM76" s="94"/>
      <c r="BN76" s="94"/>
      <c r="BO76" s="94"/>
      <c r="BP76" s="94"/>
      <c r="BQ76" s="94"/>
      <c r="BR76" s="94"/>
      <c r="BS76" s="94"/>
      <c r="BT76" s="94"/>
      <c r="BU76" s="94"/>
      <c r="BV76" s="94"/>
      <c r="BW76" s="94"/>
      <c r="BX76" s="94"/>
      <c r="BY76" s="94"/>
      <c r="BZ76" s="95"/>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3"/>
      <c r="BM77" s="94"/>
      <c r="BN77" s="94"/>
      <c r="BO77" s="94"/>
      <c r="BP77" s="94"/>
      <c r="BQ77" s="94"/>
      <c r="BR77" s="94"/>
      <c r="BS77" s="94"/>
      <c r="BT77" s="94"/>
      <c r="BU77" s="94"/>
      <c r="BV77" s="94"/>
      <c r="BW77" s="94"/>
      <c r="BX77" s="94"/>
      <c r="BY77" s="94"/>
      <c r="BZ77" s="95"/>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3"/>
      <c r="BM78" s="94"/>
      <c r="BN78" s="94"/>
      <c r="BO78" s="94"/>
      <c r="BP78" s="94"/>
      <c r="BQ78" s="94"/>
      <c r="BR78" s="94"/>
      <c r="BS78" s="94"/>
      <c r="BT78" s="94"/>
      <c r="BU78" s="94"/>
      <c r="BV78" s="94"/>
      <c r="BW78" s="94"/>
      <c r="BX78" s="94"/>
      <c r="BY78" s="94"/>
      <c r="BZ78" s="95"/>
    </row>
    <row r="79" spans="1:78" ht="13.5" customHeight="1" x14ac:dyDescent="0.15">
      <c r="A79" s="2"/>
      <c r="B79" s="18"/>
      <c r="C79" s="53" t="s">
        <v>37</v>
      </c>
      <c r="D79" s="53"/>
      <c r="E79" s="53"/>
      <c r="F79" s="53"/>
      <c r="G79" s="53"/>
      <c r="H79" s="53"/>
      <c r="I79" s="53"/>
      <c r="J79" s="53"/>
      <c r="K79" s="53"/>
      <c r="L79" s="53"/>
      <c r="M79" s="53"/>
      <c r="N79" s="53"/>
      <c r="O79" s="53"/>
      <c r="P79" s="53"/>
      <c r="Q79" s="53"/>
      <c r="R79" s="53"/>
      <c r="S79" s="53"/>
      <c r="T79" s="53"/>
      <c r="U79" s="20"/>
      <c r="V79" s="20"/>
      <c r="W79" s="53" t="s">
        <v>38</v>
      </c>
      <c r="X79" s="53"/>
      <c r="Y79" s="53"/>
      <c r="Z79" s="53"/>
      <c r="AA79" s="53"/>
      <c r="AB79" s="53"/>
      <c r="AC79" s="53"/>
      <c r="AD79" s="53"/>
      <c r="AE79" s="53"/>
      <c r="AF79" s="53"/>
      <c r="AG79" s="53"/>
      <c r="AH79" s="53"/>
      <c r="AI79" s="53"/>
      <c r="AJ79" s="53"/>
      <c r="AK79" s="53"/>
      <c r="AL79" s="53"/>
      <c r="AM79" s="53"/>
      <c r="AN79" s="53"/>
      <c r="AO79" s="20"/>
      <c r="AP79" s="20"/>
      <c r="AQ79" s="53" t="s">
        <v>39</v>
      </c>
      <c r="AR79" s="53"/>
      <c r="AS79" s="53"/>
      <c r="AT79" s="53"/>
      <c r="AU79" s="53"/>
      <c r="AV79" s="53"/>
      <c r="AW79" s="53"/>
      <c r="AX79" s="53"/>
      <c r="AY79" s="53"/>
      <c r="AZ79" s="53"/>
      <c r="BA79" s="53"/>
      <c r="BB79" s="53"/>
      <c r="BC79" s="53"/>
      <c r="BD79" s="53"/>
      <c r="BE79" s="53"/>
      <c r="BF79" s="53"/>
      <c r="BG79" s="53"/>
      <c r="BH79" s="53"/>
      <c r="BI79" s="5"/>
      <c r="BJ79" s="19"/>
      <c r="BK79" s="2"/>
      <c r="BL79" s="93"/>
      <c r="BM79" s="94"/>
      <c r="BN79" s="94"/>
      <c r="BO79" s="94"/>
      <c r="BP79" s="94"/>
      <c r="BQ79" s="94"/>
      <c r="BR79" s="94"/>
      <c r="BS79" s="94"/>
      <c r="BT79" s="94"/>
      <c r="BU79" s="94"/>
      <c r="BV79" s="94"/>
      <c r="BW79" s="94"/>
      <c r="BX79" s="94"/>
      <c r="BY79" s="94"/>
      <c r="BZ79" s="95"/>
    </row>
    <row r="80" spans="1:78" ht="13.5" customHeight="1" x14ac:dyDescent="0.15">
      <c r="A80" s="2"/>
      <c r="B80" s="18"/>
      <c r="C80" s="53"/>
      <c r="D80" s="53"/>
      <c r="E80" s="53"/>
      <c r="F80" s="53"/>
      <c r="G80" s="53"/>
      <c r="H80" s="53"/>
      <c r="I80" s="53"/>
      <c r="J80" s="53"/>
      <c r="K80" s="53"/>
      <c r="L80" s="53"/>
      <c r="M80" s="53"/>
      <c r="N80" s="53"/>
      <c r="O80" s="53"/>
      <c r="P80" s="53"/>
      <c r="Q80" s="53"/>
      <c r="R80" s="53"/>
      <c r="S80" s="53"/>
      <c r="T80" s="53"/>
      <c r="U80" s="20"/>
      <c r="V80" s="20"/>
      <c r="W80" s="53"/>
      <c r="X80" s="53"/>
      <c r="Y80" s="53"/>
      <c r="Z80" s="53"/>
      <c r="AA80" s="53"/>
      <c r="AB80" s="53"/>
      <c r="AC80" s="53"/>
      <c r="AD80" s="53"/>
      <c r="AE80" s="53"/>
      <c r="AF80" s="53"/>
      <c r="AG80" s="53"/>
      <c r="AH80" s="53"/>
      <c r="AI80" s="53"/>
      <c r="AJ80" s="53"/>
      <c r="AK80" s="53"/>
      <c r="AL80" s="53"/>
      <c r="AM80" s="53"/>
      <c r="AN80" s="53"/>
      <c r="AO80" s="20"/>
      <c r="AP80" s="20"/>
      <c r="AQ80" s="53"/>
      <c r="AR80" s="53"/>
      <c r="AS80" s="53"/>
      <c r="AT80" s="53"/>
      <c r="AU80" s="53"/>
      <c r="AV80" s="53"/>
      <c r="AW80" s="53"/>
      <c r="AX80" s="53"/>
      <c r="AY80" s="53"/>
      <c r="AZ80" s="53"/>
      <c r="BA80" s="53"/>
      <c r="BB80" s="53"/>
      <c r="BC80" s="53"/>
      <c r="BD80" s="53"/>
      <c r="BE80" s="53"/>
      <c r="BF80" s="53"/>
      <c r="BG80" s="53"/>
      <c r="BH80" s="53"/>
      <c r="BI80" s="5"/>
      <c r="BJ80" s="19"/>
      <c r="BK80" s="2"/>
      <c r="BL80" s="93"/>
      <c r="BM80" s="94"/>
      <c r="BN80" s="94"/>
      <c r="BO80" s="94"/>
      <c r="BP80" s="94"/>
      <c r="BQ80" s="94"/>
      <c r="BR80" s="94"/>
      <c r="BS80" s="94"/>
      <c r="BT80" s="94"/>
      <c r="BU80" s="94"/>
      <c r="BV80" s="94"/>
      <c r="BW80" s="94"/>
      <c r="BX80" s="94"/>
      <c r="BY80" s="94"/>
      <c r="BZ80" s="95"/>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3"/>
      <c r="BM81" s="94"/>
      <c r="BN81" s="94"/>
      <c r="BO81" s="94"/>
      <c r="BP81" s="94"/>
      <c r="BQ81" s="94"/>
      <c r="BR81" s="94"/>
      <c r="BS81" s="94"/>
      <c r="BT81" s="94"/>
      <c r="BU81" s="94"/>
      <c r="BV81" s="94"/>
      <c r="BW81" s="94"/>
      <c r="BX81" s="94"/>
      <c r="BY81" s="94"/>
      <c r="BZ81" s="9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6"/>
      <c r="BM82" s="97"/>
      <c r="BN82" s="97"/>
      <c r="BO82" s="97"/>
      <c r="BP82" s="97"/>
      <c r="BQ82" s="97"/>
      <c r="BR82" s="97"/>
      <c r="BS82" s="97"/>
      <c r="BT82" s="97"/>
      <c r="BU82" s="97"/>
      <c r="BV82" s="97"/>
      <c r="BW82" s="97"/>
      <c r="BX82" s="97"/>
      <c r="BY82" s="97"/>
      <c r="BZ82" s="98"/>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6" t="s">
        <v>62</v>
      </c>
      <c r="I3" s="87"/>
      <c r="J3" s="87"/>
      <c r="K3" s="87"/>
      <c r="L3" s="87"/>
      <c r="M3" s="87"/>
      <c r="N3" s="87"/>
      <c r="O3" s="87"/>
      <c r="P3" s="87"/>
      <c r="Q3" s="87"/>
      <c r="R3" s="87"/>
      <c r="S3" s="87"/>
      <c r="T3" s="87"/>
      <c r="U3" s="87"/>
      <c r="V3" s="87"/>
      <c r="W3" s="88"/>
      <c r="X3" s="92" t="s">
        <v>63</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64</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29" t="s">
        <v>65</v>
      </c>
      <c r="B4" s="31"/>
      <c r="C4" s="31"/>
      <c r="D4" s="31"/>
      <c r="E4" s="31"/>
      <c r="F4" s="31"/>
      <c r="G4" s="31"/>
      <c r="H4" s="89"/>
      <c r="I4" s="90"/>
      <c r="J4" s="90"/>
      <c r="K4" s="90"/>
      <c r="L4" s="90"/>
      <c r="M4" s="90"/>
      <c r="N4" s="90"/>
      <c r="O4" s="90"/>
      <c r="P4" s="90"/>
      <c r="Q4" s="90"/>
      <c r="R4" s="90"/>
      <c r="S4" s="90"/>
      <c r="T4" s="90"/>
      <c r="U4" s="90"/>
      <c r="V4" s="90"/>
      <c r="W4" s="91"/>
      <c r="X4" s="85" t="s">
        <v>66</v>
      </c>
      <c r="Y4" s="85"/>
      <c r="Z4" s="85"/>
      <c r="AA4" s="85"/>
      <c r="AB4" s="85"/>
      <c r="AC4" s="85"/>
      <c r="AD4" s="85"/>
      <c r="AE4" s="85"/>
      <c r="AF4" s="85"/>
      <c r="AG4" s="85"/>
      <c r="AH4" s="85"/>
      <c r="AI4" s="85" t="s">
        <v>67</v>
      </c>
      <c r="AJ4" s="85"/>
      <c r="AK4" s="85"/>
      <c r="AL4" s="85"/>
      <c r="AM4" s="85"/>
      <c r="AN4" s="85"/>
      <c r="AO4" s="85"/>
      <c r="AP4" s="85"/>
      <c r="AQ4" s="85"/>
      <c r="AR4" s="85"/>
      <c r="AS4" s="85"/>
      <c r="AT4" s="85" t="s">
        <v>68</v>
      </c>
      <c r="AU4" s="85"/>
      <c r="AV4" s="85"/>
      <c r="AW4" s="85"/>
      <c r="AX4" s="85"/>
      <c r="AY4" s="85"/>
      <c r="AZ4" s="85"/>
      <c r="BA4" s="85"/>
      <c r="BB4" s="85"/>
      <c r="BC4" s="85"/>
      <c r="BD4" s="85"/>
      <c r="BE4" s="85" t="s">
        <v>69</v>
      </c>
      <c r="BF4" s="85"/>
      <c r="BG4" s="85"/>
      <c r="BH4" s="85"/>
      <c r="BI4" s="85"/>
      <c r="BJ4" s="85"/>
      <c r="BK4" s="85"/>
      <c r="BL4" s="85"/>
      <c r="BM4" s="85"/>
      <c r="BN4" s="85"/>
      <c r="BO4" s="85"/>
      <c r="BP4" s="85" t="s">
        <v>70</v>
      </c>
      <c r="BQ4" s="85"/>
      <c r="BR4" s="85"/>
      <c r="BS4" s="85"/>
      <c r="BT4" s="85"/>
      <c r="BU4" s="85"/>
      <c r="BV4" s="85"/>
      <c r="BW4" s="85"/>
      <c r="BX4" s="85"/>
      <c r="BY4" s="85"/>
      <c r="BZ4" s="85"/>
      <c r="CA4" s="85" t="s">
        <v>71</v>
      </c>
      <c r="CB4" s="85"/>
      <c r="CC4" s="85"/>
      <c r="CD4" s="85"/>
      <c r="CE4" s="85"/>
      <c r="CF4" s="85"/>
      <c r="CG4" s="85"/>
      <c r="CH4" s="85"/>
      <c r="CI4" s="85"/>
      <c r="CJ4" s="85"/>
      <c r="CK4" s="85"/>
      <c r="CL4" s="85" t="s">
        <v>72</v>
      </c>
      <c r="CM4" s="85"/>
      <c r="CN4" s="85"/>
      <c r="CO4" s="85"/>
      <c r="CP4" s="85"/>
      <c r="CQ4" s="85"/>
      <c r="CR4" s="85"/>
      <c r="CS4" s="85"/>
      <c r="CT4" s="85"/>
      <c r="CU4" s="85"/>
      <c r="CV4" s="85"/>
      <c r="CW4" s="85" t="s">
        <v>73</v>
      </c>
      <c r="CX4" s="85"/>
      <c r="CY4" s="85"/>
      <c r="CZ4" s="85"/>
      <c r="DA4" s="85"/>
      <c r="DB4" s="85"/>
      <c r="DC4" s="85"/>
      <c r="DD4" s="85"/>
      <c r="DE4" s="85"/>
      <c r="DF4" s="85"/>
      <c r="DG4" s="85"/>
      <c r="DH4" s="85" t="s">
        <v>74</v>
      </c>
      <c r="DI4" s="85"/>
      <c r="DJ4" s="85"/>
      <c r="DK4" s="85"/>
      <c r="DL4" s="85"/>
      <c r="DM4" s="85"/>
      <c r="DN4" s="85"/>
      <c r="DO4" s="85"/>
      <c r="DP4" s="85"/>
      <c r="DQ4" s="85"/>
      <c r="DR4" s="85"/>
      <c r="DS4" s="85" t="s">
        <v>75</v>
      </c>
      <c r="DT4" s="85"/>
      <c r="DU4" s="85"/>
      <c r="DV4" s="85"/>
      <c r="DW4" s="85"/>
      <c r="DX4" s="85"/>
      <c r="DY4" s="85"/>
      <c r="DZ4" s="85"/>
      <c r="EA4" s="85"/>
      <c r="EB4" s="85"/>
      <c r="EC4" s="85"/>
      <c r="ED4" s="85" t="s">
        <v>76</v>
      </c>
      <c r="EE4" s="85"/>
      <c r="EF4" s="85"/>
      <c r="EG4" s="85"/>
      <c r="EH4" s="85"/>
      <c r="EI4" s="85"/>
      <c r="EJ4" s="85"/>
      <c r="EK4" s="85"/>
      <c r="EL4" s="85"/>
      <c r="EM4" s="85"/>
      <c r="EN4" s="85"/>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302082</v>
      </c>
      <c r="D6" s="34">
        <f t="shared" si="3"/>
        <v>46</v>
      </c>
      <c r="E6" s="34">
        <f t="shared" si="3"/>
        <v>1</v>
      </c>
      <c r="F6" s="34">
        <f t="shared" si="3"/>
        <v>0</v>
      </c>
      <c r="G6" s="34">
        <f t="shared" si="3"/>
        <v>1</v>
      </c>
      <c r="H6" s="34" t="str">
        <f t="shared" si="3"/>
        <v>和歌山県　紀の川市</v>
      </c>
      <c r="I6" s="34" t="str">
        <f t="shared" si="3"/>
        <v>法適用</v>
      </c>
      <c r="J6" s="34" t="str">
        <f t="shared" si="3"/>
        <v>水道事業</v>
      </c>
      <c r="K6" s="34" t="str">
        <f t="shared" si="3"/>
        <v>末端給水事業</v>
      </c>
      <c r="L6" s="34" t="str">
        <f t="shared" si="3"/>
        <v>A4</v>
      </c>
      <c r="M6" s="34">
        <f t="shared" si="3"/>
        <v>0</v>
      </c>
      <c r="N6" s="35" t="str">
        <f t="shared" si="3"/>
        <v>-</v>
      </c>
      <c r="O6" s="35">
        <f t="shared" si="3"/>
        <v>57.63</v>
      </c>
      <c r="P6" s="35">
        <f t="shared" si="3"/>
        <v>90.68</v>
      </c>
      <c r="Q6" s="35">
        <f t="shared" si="3"/>
        <v>2980</v>
      </c>
      <c r="R6" s="35">
        <f t="shared" si="3"/>
        <v>64511</v>
      </c>
      <c r="S6" s="35">
        <f t="shared" si="3"/>
        <v>228.21</v>
      </c>
      <c r="T6" s="35">
        <f t="shared" si="3"/>
        <v>282.68</v>
      </c>
      <c r="U6" s="35">
        <f t="shared" si="3"/>
        <v>58155</v>
      </c>
      <c r="V6" s="35">
        <f t="shared" si="3"/>
        <v>121.95</v>
      </c>
      <c r="W6" s="35">
        <f t="shared" si="3"/>
        <v>476.88</v>
      </c>
      <c r="X6" s="36">
        <f>IF(X7="",NA(),X7)</f>
        <v>108.56</v>
      </c>
      <c r="Y6" s="36">
        <f t="shared" ref="Y6:AG6" si="4">IF(Y7="",NA(),Y7)</f>
        <v>105.95</v>
      </c>
      <c r="Z6" s="36">
        <f t="shared" si="4"/>
        <v>103.32</v>
      </c>
      <c r="AA6" s="36">
        <f t="shared" si="4"/>
        <v>111.19</v>
      </c>
      <c r="AB6" s="36">
        <f t="shared" si="4"/>
        <v>103.69</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1249.6300000000001</v>
      </c>
      <c r="AU6" s="36">
        <f t="shared" ref="AU6:BC6" si="6">IF(AU7="",NA(),AU7)</f>
        <v>2109.88</v>
      </c>
      <c r="AV6" s="36">
        <f t="shared" si="6"/>
        <v>196.25</v>
      </c>
      <c r="AW6" s="36">
        <f t="shared" si="6"/>
        <v>422.58</v>
      </c>
      <c r="AX6" s="36">
        <f t="shared" si="6"/>
        <v>529.91999999999996</v>
      </c>
      <c r="AY6" s="36">
        <f t="shared" si="6"/>
        <v>701</v>
      </c>
      <c r="AZ6" s="36">
        <f t="shared" si="6"/>
        <v>739.59</v>
      </c>
      <c r="BA6" s="36">
        <f t="shared" si="6"/>
        <v>335.95</v>
      </c>
      <c r="BB6" s="36">
        <f t="shared" si="6"/>
        <v>346.59</v>
      </c>
      <c r="BC6" s="36">
        <f t="shared" si="6"/>
        <v>357.82</v>
      </c>
      <c r="BD6" s="35" t="str">
        <f>IF(BD7="","",IF(BD7="-","【-】","【"&amp;SUBSTITUTE(TEXT(BD7,"#,##0.00"),"-","△")&amp;"】"))</f>
        <v>【262.87】</v>
      </c>
      <c r="BE6" s="36">
        <f>IF(BE7="",NA(),BE7)</f>
        <v>447.98</v>
      </c>
      <c r="BF6" s="36">
        <f t="shared" ref="BF6:BN6" si="7">IF(BF7="",NA(),BF7)</f>
        <v>491.44</v>
      </c>
      <c r="BG6" s="36">
        <f t="shared" si="7"/>
        <v>536.38</v>
      </c>
      <c r="BH6" s="36">
        <f t="shared" si="7"/>
        <v>567.66999999999996</v>
      </c>
      <c r="BI6" s="36">
        <f t="shared" si="7"/>
        <v>561.30999999999995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102.48</v>
      </c>
      <c r="BQ6" s="36">
        <f t="shared" ref="BQ6:BY6" si="8">IF(BQ7="",NA(),BQ7)</f>
        <v>97.01</v>
      </c>
      <c r="BR6" s="36">
        <f t="shared" si="8"/>
        <v>103.94</v>
      </c>
      <c r="BS6" s="36">
        <f t="shared" si="8"/>
        <v>103.06</v>
      </c>
      <c r="BT6" s="36">
        <f t="shared" si="8"/>
        <v>100.66</v>
      </c>
      <c r="BU6" s="36">
        <f t="shared" si="8"/>
        <v>100.27</v>
      </c>
      <c r="BV6" s="36">
        <f t="shared" si="8"/>
        <v>99.46</v>
      </c>
      <c r="BW6" s="36">
        <f t="shared" si="8"/>
        <v>105.21</v>
      </c>
      <c r="BX6" s="36">
        <f t="shared" si="8"/>
        <v>105.71</v>
      </c>
      <c r="BY6" s="36">
        <f t="shared" si="8"/>
        <v>106.01</v>
      </c>
      <c r="BZ6" s="35" t="str">
        <f>IF(BZ7="","",IF(BZ7="-","【-】","【"&amp;SUBSTITUTE(TEXT(BZ7,"#,##0.00"),"-","△")&amp;"】"))</f>
        <v>【105.59】</v>
      </c>
      <c r="CA6" s="36">
        <f>IF(CA7="",NA(),CA7)</f>
        <v>157.41</v>
      </c>
      <c r="CB6" s="36">
        <f t="shared" ref="CB6:CJ6" si="9">IF(CB7="",NA(),CB7)</f>
        <v>166.08</v>
      </c>
      <c r="CC6" s="36">
        <f t="shared" si="9"/>
        <v>154.78</v>
      </c>
      <c r="CD6" s="36">
        <f t="shared" si="9"/>
        <v>156.35</v>
      </c>
      <c r="CE6" s="36">
        <f t="shared" si="9"/>
        <v>160.22999999999999</v>
      </c>
      <c r="CF6" s="36">
        <f t="shared" si="9"/>
        <v>169.62</v>
      </c>
      <c r="CG6" s="36">
        <f t="shared" si="9"/>
        <v>171.78</v>
      </c>
      <c r="CH6" s="36">
        <f t="shared" si="9"/>
        <v>162.59</v>
      </c>
      <c r="CI6" s="36">
        <f t="shared" si="9"/>
        <v>162.15</v>
      </c>
      <c r="CJ6" s="36">
        <f t="shared" si="9"/>
        <v>162.24</v>
      </c>
      <c r="CK6" s="35" t="str">
        <f>IF(CK7="","",IF(CK7="-","【-】","【"&amp;SUBSTITUTE(TEXT(CK7,"#,##0.00"),"-","△")&amp;"】"))</f>
        <v>【163.27】</v>
      </c>
      <c r="CL6" s="36">
        <f>IF(CL7="",NA(),CL7)</f>
        <v>44.69</v>
      </c>
      <c r="CM6" s="36">
        <f t="shared" ref="CM6:CU6" si="10">IF(CM7="",NA(),CM7)</f>
        <v>44.09</v>
      </c>
      <c r="CN6" s="36">
        <f t="shared" si="10"/>
        <v>43.33</v>
      </c>
      <c r="CO6" s="36">
        <f t="shared" si="10"/>
        <v>42.58</v>
      </c>
      <c r="CP6" s="36">
        <f t="shared" si="10"/>
        <v>42.03</v>
      </c>
      <c r="CQ6" s="36">
        <f t="shared" si="10"/>
        <v>59.88</v>
      </c>
      <c r="CR6" s="36">
        <f t="shared" si="10"/>
        <v>59.68</v>
      </c>
      <c r="CS6" s="36">
        <f t="shared" si="10"/>
        <v>59.17</v>
      </c>
      <c r="CT6" s="36">
        <f t="shared" si="10"/>
        <v>59.34</v>
      </c>
      <c r="CU6" s="36">
        <f t="shared" si="10"/>
        <v>59.11</v>
      </c>
      <c r="CV6" s="35" t="str">
        <f>IF(CV7="","",IF(CV7="-","【-】","【"&amp;SUBSTITUTE(TEXT(CV7,"#,##0.00"),"-","△")&amp;"】"))</f>
        <v>【59.94】</v>
      </c>
      <c r="CW6" s="36">
        <f>IF(CW7="",NA(),CW7)</f>
        <v>80.69</v>
      </c>
      <c r="CX6" s="36">
        <f t="shared" ref="CX6:DF6" si="11">IF(CX7="",NA(),CX7)</f>
        <v>81.23</v>
      </c>
      <c r="CY6" s="36">
        <f t="shared" si="11"/>
        <v>81.319999999999993</v>
      </c>
      <c r="CZ6" s="36">
        <f t="shared" si="11"/>
        <v>81.900000000000006</v>
      </c>
      <c r="DA6" s="36">
        <f t="shared" si="11"/>
        <v>82.47</v>
      </c>
      <c r="DB6" s="36">
        <f t="shared" si="11"/>
        <v>87.65</v>
      </c>
      <c r="DC6" s="36">
        <f t="shared" si="11"/>
        <v>87.63</v>
      </c>
      <c r="DD6" s="36">
        <f t="shared" si="11"/>
        <v>87.6</v>
      </c>
      <c r="DE6" s="36">
        <f t="shared" si="11"/>
        <v>87.74</v>
      </c>
      <c r="DF6" s="36">
        <f t="shared" si="11"/>
        <v>87.91</v>
      </c>
      <c r="DG6" s="35" t="str">
        <f>IF(DG7="","",IF(DG7="-","【-】","【"&amp;SUBSTITUTE(TEXT(DG7,"#,##0.00"),"-","△")&amp;"】"))</f>
        <v>【90.22】</v>
      </c>
      <c r="DH6" s="36">
        <f>IF(DH7="",NA(),DH7)</f>
        <v>51.07</v>
      </c>
      <c r="DI6" s="36">
        <f t="shared" ref="DI6:DQ6" si="12">IF(DI7="",NA(),DI7)</f>
        <v>52.3</v>
      </c>
      <c r="DJ6" s="36">
        <f t="shared" si="12"/>
        <v>51.24</v>
      </c>
      <c r="DK6" s="36">
        <f t="shared" si="12"/>
        <v>50.83</v>
      </c>
      <c r="DL6" s="36">
        <f t="shared" si="12"/>
        <v>51.85</v>
      </c>
      <c r="DM6" s="36">
        <f t="shared" si="12"/>
        <v>38.69</v>
      </c>
      <c r="DN6" s="36">
        <f t="shared" si="12"/>
        <v>39.65</v>
      </c>
      <c r="DO6" s="36">
        <f t="shared" si="12"/>
        <v>45.25</v>
      </c>
      <c r="DP6" s="36">
        <f t="shared" si="12"/>
        <v>46.27</v>
      </c>
      <c r="DQ6" s="36">
        <f t="shared" si="12"/>
        <v>46.88</v>
      </c>
      <c r="DR6" s="35" t="str">
        <f>IF(DR7="","",IF(DR7="-","【-】","【"&amp;SUBSTITUTE(TEXT(DR7,"#,##0.00"),"-","△")&amp;"】"))</f>
        <v>【47.91】</v>
      </c>
      <c r="DS6" s="35">
        <f>IF(DS7="",NA(),DS7)</f>
        <v>0</v>
      </c>
      <c r="DT6" s="35">
        <f t="shared" ref="DT6:EB6" si="13">IF(DT7="",NA(),DT7)</f>
        <v>0</v>
      </c>
      <c r="DU6" s="35">
        <f t="shared" si="13"/>
        <v>0</v>
      </c>
      <c r="DV6" s="35">
        <f t="shared" si="13"/>
        <v>0</v>
      </c>
      <c r="DW6" s="36">
        <f t="shared" si="13"/>
        <v>11.08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0.8</v>
      </c>
      <c r="EE6" s="36">
        <f t="shared" ref="EE6:EM6" si="14">IF(EE7="",NA(),EE7)</f>
        <v>0.57999999999999996</v>
      </c>
      <c r="EF6" s="36">
        <f t="shared" si="14"/>
        <v>0.93</v>
      </c>
      <c r="EG6" s="36">
        <f t="shared" si="14"/>
        <v>0.44</v>
      </c>
      <c r="EH6" s="36">
        <f t="shared" si="14"/>
        <v>0.5</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302082</v>
      </c>
      <c r="D7" s="38">
        <v>46</v>
      </c>
      <c r="E7" s="38">
        <v>1</v>
      </c>
      <c r="F7" s="38">
        <v>0</v>
      </c>
      <c r="G7" s="38">
        <v>1</v>
      </c>
      <c r="H7" s="38" t="s">
        <v>105</v>
      </c>
      <c r="I7" s="38" t="s">
        <v>106</v>
      </c>
      <c r="J7" s="38" t="s">
        <v>107</v>
      </c>
      <c r="K7" s="38" t="s">
        <v>108</v>
      </c>
      <c r="L7" s="38" t="s">
        <v>109</v>
      </c>
      <c r="M7" s="38"/>
      <c r="N7" s="39" t="s">
        <v>110</v>
      </c>
      <c r="O7" s="39">
        <v>57.63</v>
      </c>
      <c r="P7" s="39">
        <v>90.68</v>
      </c>
      <c r="Q7" s="39">
        <v>2980</v>
      </c>
      <c r="R7" s="39">
        <v>64511</v>
      </c>
      <c r="S7" s="39">
        <v>228.21</v>
      </c>
      <c r="T7" s="39">
        <v>282.68</v>
      </c>
      <c r="U7" s="39">
        <v>58155</v>
      </c>
      <c r="V7" s="39">
        <v>121.95</v>
      </c>
      <c r="W7" s="39">
        <v>476.88</v>
      </c>
      <c r="X7" s="39">
        <v>108.56</v>
      </c>
      <c r="Y7" s="39">
        <v>105.95</v>
      </c>
      <c r="Z7" s="39">
        <v>103.32</v>
      </c>
      <c r="AA7" s="39">
        <v>111.19</v>
      </c>
      <c r="AB7" s="39">
        <v>103.69</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1249.6300000000001</v>
      </c>
      <c r="AU7" s="39">
        <v>2109.88</v>
      </c>
      <c r="AV7" s="39">
        <v>196.25</v>
      </c>
      <c r="AW7" s="39">
        <v>422.58</v>
      </c>
      <c r="AX7" s="39">
        <v>529.91999999999996</v>
      </c>
      <c r="AY7" s="39">
        <v>701</v>
      </c>
      <c r="AZ7" s="39">
        <v>739.59</v>
      </c>
      <c r="BA7" s="39">
        <v>335.95</v>
      </c>
      <c r="BB7" s="39">
        <v>346.59</v>
      </c>
      <c r="BC7" s="39">
        <v>357.82</v>
      </c>
      <c r="BD7" s="39">
        <v>262.87</v>
      </c>
      <c r="BE7" s="39">
        <v>447.98</v>
      </c>
      <c r="BF7" s="39">
        <v>491.44</v>
      </c>
      <c r="BG7" s="39">
        <v>536.38</v>
      </c>
      <c r="BH7" s="39">
        <v>567.66999999999996</v>
      </c>
      <c r="BI7" s="39">
        <v>561.30999999999995</v>
      </c>
      <c r="BJ7" s="39">
        <v>330.99</v>
      </c>
      <c r="BK7" s="39">
        <v>324.08999999999997</v>
      </c>
      <c r="BL7" s="39">
        <v>319.82</v>
      </c>
      <c r="BM7" s="39">
        <v>312.02999999999997</v>
      </c>
      <c r="BN7" s="39">
        <v>307.45999999999998</v>
      </c>
      <c r="BO7" s="39">
        <v>270.87</v>
      </c>
      <c r="BP7" s="39">
        <v>102.48</v>
      </c>
      <c r="BQ7" s="39">
        <v>97.01</v>
      </c>
      <c r="BR7" s="39">
        <v>103.94</v>
      </c>
      <c r="BS7" s="39">
        <v>103.06</v>
      </c>
      <c r="BT7" s="39">
        <v>100.66</v>
      </c>
      <c r="BU7" s="39">
        <v>100.27</v>
      </c>
      <c r="BV7" s="39">
        <v>99.46</v>
      </c>
      <c r="BW7" s="39">
        <v>105.21</v>
      </c>
      <c r="BX7" s="39">
        <v>105.71</v>
      </c>
      <c r="BY7" s="39">
        <v>106.01</v>
      </c>
      <c r="BZ7" s="39">
        <v>105.59</v>
      </c>
      <c r="CA7" s="39">
        <v>157.41</v>
      </c>
      <c r="CB7" s="39">
        <v>166.08</v>
      </c>
      <c r="CC7" s="39">
        <v>154.78</v>
      </c>
      <c r="CD7" s="39">
        <v>156.35</v>
      </c>
      <c r="CE7" s="39">
        <v>160.22999999999999</v>
      </c>
      <c r="CF7" s="39">
        <v>169.62</v>
      </c>
      <c r="CG7" s="39">
        <v>171.78</v>
      </c>
      <c r="CH7" s="39">
        <v>162.59</v>
      </c>
      <c r="CI7" s="39">
        <v>162.15</v>
      </c>
      <c r="CJ7" s="39">
        <v>162.24</v>
      </c>
      <c r="CK7" s="39">
        <v>163.27000000000001</v>
      </c>
      <c r="CL7" s="39">
        <v>44.69</v>
      </c>
      <c r="CM7" s="39">
        <v>44.09</v>
      </c>
      <c r="CN7" s="39">
        <v>43.33</v>
      </c>
      <c r="CO7" s="39">
        <v>42.58</v>
      </c>
      <c r="CP7" s="39">
        <v>42.03</v>
      </c>
      <c r="CQ7" s="39">
        <v>59.88</v>
      </c>
      <c r="CR7" s="39">
        <v>59.68</v>
      </c>
      <c r="CS7" s="39">
        <v>59.17</v>
      </c>
      <c r="CT7" s="39">
        <v>59.34</v>
      </c>
      <c r="CU7" s="39">
        <v>59.11</v>
      </c>
      <c r="CV7" s="39">
        <v>59.94</v>
      </c>
      <c r="CW7" s="39">
        <v>80.69</v>
      </c>
      <c r="CX7" s="39">
        <v>81.23</v>
      </c>
      <c r="CY7" s="39">
        <v>81.319999999999993</v>
      </c>
      <c r="CZ7" s="39">
        <v>81.900000000000006</v>
      </c>
      <c r="DA7" s="39">
        <v>82.47</v>
      </c>
      <c r="DB7" s="39">
        <v>87.65</v>
      </c>
      <c r="DC7" s="39">
        <v>87.63</v>
      </c>
      <c r="DD7" s="39">
        <v>87.6</v>
      </c>
      <c r="DE7" s="39">
        <v>87.74</v>
      </c>
      <c r="DF7" s="39">
        <v>87.91</v>
      </c>
      <c r="DG7" s="39">
        <v>90.22</v>
      </c>
      <c r="DH7" s="39">
        <v>51.07</v>
      </c>
      <c r="DI7" s="39">
        <v>52.3</v>
      </c>
      <c r="DJ7" s="39">
        <v>51.24</v>
      </c>
      <c r="DK7" s="39">
        <v>50.83</v>
      </c>
      <c r="DL7" s="39">
        <v>51.85</v>
      </c>
      <c r="DM7" s="39">
        <v>38.69</v>
      </c>
      <c r="DN7" s="39">
        <v>39.65</v>
      </c>
      <c r="DO7" s="39">
        <v>45.25</v>
      </c>
      <c r="DP7" s="39">
        <v>46.27</v>
      </c>
      <c r="DQ7" s="39">
        <v>46.88</v>
      </c>
      <c r="DR7" s="39">
        <v>47.91</v>
      </c>
      <c r="DS7" s="39">
        <v>0</v>
      </c>
      <c r="DT7" s="39">
        <v>0</v>
      </c>
      <c r="DU7" s="39">
        <v>0</v>
      </c>
      <c r="DV7" s="39">
        <v>0</v>
      </c>
      <c r="DW7" s="39">
        <v>11.08</v>
      </c>
      <c r="DX7" s="39">
        <v>8.4</v>
      </c>
      <c r="DY7" s="39">
        <v>9.7100000000000009</v>
      </c>
      <c r="DZ7" s="39">
        <v>10.71</v>
      </c>
      <c r="EA7" s="39">
        <v>10.93</v>
      </c>
      <c r="EB7" s="39">
        <v>13.39</v>
      </c>
      <c r="EC7" s="39">
        <v>15</v>
      </c>
      <c r="ED7" s="39">
        <v>0.8</v>
      </c>
      <c r="EE7" s="39">
        <v>0.57999999999999996</v>
      </c>
      <c r="EF7" s="39">
        <v>0.93</v>
      </c>
      <c r="EG7" s="39">
        <v>0.44</v>
      </c>
      <c r="EH7" s="39">
        <v>0.5</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127493</cp:lastModifiedBy>
  <cp:lastPrinted>2018-01-31T05:16:20Z</cp:lastPrinted>
  <dcterms:created xsi:type="dcterms:W3CDTF">2017-12-25T01:33:24Z</dcterms:created>
  <dcterms:modified xsi:type="dcterms:W3CDTF">2018-02-09T06:00:07Z</dcterms:modified>
  <cp:category/>
</cp:coreProperties>
</file>