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1.26公開通知（【依頼2.9〆】平成29年度決算「経営比較分析表」の分析等について】No.49946\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<sst xmlns="http://schemas.openxmlformats.org/spreadsheetml/2006/main" count="240" uniqueCount="125">
  <si>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</si>
  <si>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</si>
  <si>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</si>
  <si>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</si>
  <si>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</si>
  <si>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</si>
  <si>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</si>
  <si>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</si>
  <si>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</si>
  <si>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</si>
  <si>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</si>
  <si>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</si>
  <si>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</si>
  <si>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</si>
  <si>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</si>
  <si>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</si>
  <si>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</si>
  <si>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</si>
  <si>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</si>
  <si>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</si>
  <si>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</si>
  <si>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</si>
  <si>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</si>
  <si>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</si>
  <si>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</si>
  <si>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</si>
  <si>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</si>
  <si>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</si>
  <si>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</si>
  <si>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</si>
  <si>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</si>
  <si>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</si>
  <si>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</si>
  <si>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</si>
  <si>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</si>
  <si>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</si>
  <si>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</si>
  <si>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</si>
  <si>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</si>
  <si>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</si>
  <si>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</si>
  <si>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</si>
  <si>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</si>
  <si>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</si>
  <si>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</si>
  <si>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</si>
  <si>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</si>
  <si>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</si>
  <si>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</si>
  <si>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</si>
  <si>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</si>
  <si>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</si>
  <si>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</si>
  <si>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</si>
  <si>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</si>
  <si>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</si>
  <si>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</si>
  <si>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</si>
  <si>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</si>
  <si>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</si>
  <si>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</si>
  <si>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</si>
  <si>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</si>
  <si>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</si>
  <si>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</si>
  <si>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</si>
  <si>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</si>
  <si>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</si>
  <si>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</si>
  <si>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</si>
  <si>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</si>
  <si>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</si>
  <si>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</si>
  <si>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</si>
  <si>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</si>
  <si>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</si>
  <si>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</si>
  <si>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</si>
  <si>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</si>
  <si>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</si>
  <si>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</si>
  <si>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</si>
  <si>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</si>
  <si>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</si>
  <si>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</si>
  <si>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</si>
  <si>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</si>
  <si>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</si>
  <si>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</si>
  <si>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</si>
  <si>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</si>
  <si>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</si>
  <si>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</si>
  <si>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</si>
  <si>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</si>
  <si>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</si>
  <si>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</si>
  <si>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</si>
  <si>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</si>
  <si>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</si>
  <si>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</si>
  <si>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</si>
  <si>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</si>
  <si>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</si>
  <si>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</si>
  <si>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</si>
  <si>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</si>
  <si>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</si>
  <si>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</si>
  <si>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</si>
  <si>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</si>
  <si>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</si>
  <si>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</si>
  <si>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</si>
  <si>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</si>
  <si>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</si>
  <si>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</si>
  <si>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</si>
  <si>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</si>
  <si>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</si>
  <si>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</si>
  <si>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平成28年度においては類似団体と同程度となっ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9">
      <t>ヘイセイ</t>
    </rPh>
    <rPh sb="191" eb="193">
      <t>ネンド</t>
    </rPh>
    <rPh sb="203" eb="206">
      <t>ドウテイド</t>
    </rPh>
    <phoneticPr fontId="7"/>
  </si>
  <si>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phoneticPr fontId="7"/>
  </si>
  <si>
    <t>非設置</t>
    <rPh sb="0" eb="1">
      <t>ヒ</t>
    </rPh>
    <rPh sb="1" eb="3">
      <t>セッチ</t>
    </rPh>
    <phoneticPr fontId="4"/>
  </si>
  <si>
    <t>　供用開始から13年～26年が経過しており改修等が必要な時期となってきていると考えられます。計画的な改修を行うため、平成28年度事業として、施設及び管路等の機能診断調査と最適整備構想（長期的な改修計画）の策定を行いました。今後、計画的な施設の改修を行うことで、施設の長寿命化及びライフサイクルコストの低減を図りたいと考えております。</t>
    <rPh sb="1" eb="3">
      <t>キョウヨウ</t>
    </rPh>
    <rPh sb="3" eb="5">
      <t>カイシ</t>
    </rPh>
    <rPh sb="39" eb="40">
      <t>カンガ</t>
    </rPh>
    <rPh sb="53" eb="54">
      <t>オコナ</t>
    </rPh>
    <rPh sb="64" eb="66">
      <t>ジギョウ</t>
    </rPh>
    <rPh sb="105" eb="106">
      <t>オコナ</t>
    </rPh>
    <rPh sb="111" eb="113">
      <t>コンゴ</t>
    </rPh>
    <rPh sb="118" eb="120">
      <t>シセツ</t>
    </rPh>
    <rPh sb="121" eb="123">
      <t>カイシュウ</t>
    </rPh>
    <rPh sb="124" eb="125">
      <t>オコナ</t>
    </rPh>
    <rPh sb="137" eb="138">
      <t>オヨ</t>
    </rPh>
    <rPh sb="150" eb="152">
      <t>テイゲン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</si>
</sst>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2079440"/>
        <c:axId val="20258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2079440"/>
        <c:axId val="202588976"/>
      </c:lineChart>
      <c:dateAx>
        <c:axId val="202079440"/>
        <c:scaling>
          <c:orientation val="minMax"/>
        </c:scaling>
        <c:delete val="1"/>
        <c:axPos val="b"/>
        <c:numFmt formatCode="ge" sourceLinked="1"/>
        <c:majorTickMark val="none"/>
        <c:minorTickMark val="none"/>
        <c:tickLblPos val="none"/>
        <c:crossAx val="202588976"/>
        <c:crosses val="autoZero"/>
        <c:auto val="1"/>
        <c:lblOffset val="100"/>
        <c:baseTimeUnit val="years"/>
      </c:dateAx>
      <c:valAx>
        <c:axId val="2025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7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48.46</c:v>
                </c:pt>
                <c:pt idx="1">
                  <c:v>48.46</c:v>
                </c:pt>
                <c:pt idx="2">
                  <c:v>46.83</c:v>
                </c:pt>
                <c:pt idx="3">
                  <c:v>46.73</c:v>
                </c:pt>
                <c:pt idx="4">
                  <c:v>46.42</c:v>
                </c:pt>
              </c:numCache>
            </c:numRef>
          </c:val>
        </c:ser>
        <c:dLbls>
          <c:showLegendKey val="0"/>
          <c:showVal val="0"/>
          <c:showCatName val="0"/>
          <c:showSerName val="0"/>
          <c:showPercent val="0"/>
          <c:showBubbleSize val="0"/>
        </c:dLbls>
        <c:gapWidth val="150"/>
        <c:axId val="203346608"/>
        <c:axId val="2033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3346608"/>
        <c:axId val="203347000"/>
      </c:lineChart>
      <c:dateAx>
        <c:axId val="203346608"/>
        <c:scaling>
          <c:orientation val="minMax"/>
        </c:scaling>
        <c:delete val="1"/>
        <c:axPos val="b"/>
        <c:numFmt formatCode="ge" sourceLinked="1"/>
        <c:majorTickMark val="none"/>
        <c:minorTickMark val="none"/>
        <c:tickLblPos val="none"/>
        <c:crossAx val="203347000"/>
        <c:crosses val="autoZero"/>
        <c:auto val="1"/>
        <c:lblOffset val="100"/>
        <c:baseTimeUnit val="years"/>
      </c:dateAx>
      <c:valAx>
        <c:axId val="2033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82.35</c:v>
                </c:pt>
                <c:pt idx="1">
                  <c:v>82.52</c:v>
                </c:pt>
                <c:pt idx="2">
                  <c:v>81.849999999999994</c:v>
                </c:pt>
                <c:pt idx="3">
                  <c:v>82</c:v>
                </c:pt>
                <c:pt idx="4">
                  <c:v>81.87</c:v>
                </c:pt>
              </c:numCache>
            </c:numRef>
          </c:val>
        </c:ser>
        <c:dLbls>
          <c:showLegendKey val="0"/>
          <c:showVal val="0"/>
          <c:showCatName val="0"/>
          <c:showSerName val="0"/>
          <c:showPercent val="0"/>
          <c:showBubbleSize val="0"/>
        </c:dLbls>
        <c:gapWidth val="150"/>
        <c:axId val="203348176"/>
        <c:axId val="2036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3348176"/>
        <c:axId val="203619320"/>
      </c:lineChart>
      <c:dateAx>
        <c:axId val="203348176"/>
        <c:scaling>
          <c:orientation val="minMax"/>
        </c:scaling>
        <c:delete val="1"/>
        <c:axPos val="b"/>
        <c:numFmt formatCode="ge" sourceLinked="1"/>
        <c:majorTickMark val="none"/>
        <c:minorTickMark val="none"/>
        <c:tickLblPos val="none"/>
        <c:crossAx val="203619320"/>
        <c:crosses val="autoZero"/>
        <c:auto val="1"/>
        <c:lblOffset val="100"/>
        <c:baseTimeUnit val="years"/>
      </c:dateAx>
      <c:valAx>
        <c:axId val="2036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54.79</c:v>
                </c:pt>
                <c:pt idx="1">
                  <c:v>54.34</c:v>
                </c:pt>
                <c:pt idx="2">
                  <c:v>55.06</c:v>
                </c:pt>
                <c:pt idx="3">
                  <c:v>56.26</c:v>
                </c:pt>
                <c:pt idx="4">
                  <c:v>56.72</c:v>
                </c:pt>
              </c:numCache>
            </c:numRef>
          </c:val>
        </c:ser>
        <c:dLbls>
          <c:showLegendKey val="0"/>
          <c:showVal val="0"/>
          <c:showCatName val="0"/>
          <c:showSerName val="0"/>
          <c:showPercent val="0"/>
          <c:showBubbleSize val="0"/>
        </c:dLbls>
        <c:gapWidth val="150"/>
        <c:axId val="202567688"/>
        <c:axId val="20256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567688"/>
        <c:axId val="202568072"/>
      </c:lineChart>
      <c:dateAx>
        <c:axId val="202567688"/>
        <c:scaling>
          <c:orientation val="minMax"/>
        </c:scaling>
        <c:delete val="1"/>
        <c:axPos val="b"/>
        <c:numFmt formatCode="ge" sourceLinked="1"/>
        <c:majorTickMark val="none"/>
        <c:minorTickMark val="none"/>
        <c:tickLblPos val="none"/>
        <c:crossAx val="202568072"/>
        <c:crosses val="autoZero"/>
        <c:auto val="1"/>
        <c:lblOffset val="100"/>
        <c:baseTimeUnit val="years"/>
      </c:dateAx>
      <c:valAx>
        <c:axId val="20256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723720"/>
        <c:axId val="20350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23720"/>
        <c:axId val="203508432"/>
      </c:lineChart>
      <c:dateAx>
        <c:axId val="202723720"/>
        <c:scaling>
          <c:orientation val="minMax"/>
        </c:scaling>
        <c:delete val="1"/>
        <c:axPos val="b"/>
        <c:numFmt formatCode="ge" sourceLinked="1"/>
        <c:majorTickMark val="none"/>
        <c:minorTickMark val="none"/>
        <c:tickLblPos val="none"/>
        <c:crossAx val="203508432"/>
        <c:crosses val="autoZero"/>
        <c:auto val="1"/>
        <c:lblOffset val="100"/>
        <c:baseTimeUnit val="years"/>
      </c:dateAx>
      <c:valAx>
        <c:axId val="20350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480256"/>
        <c:axId val="2034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480256"/>
        <c:axId val="203480648"/>
      </c:lineChart>
      <c:dateAx>
        <c:axId val="203480256"/>
        <c:scaling>
          <c:orientation val="minMax"/>
        </c:scaling>
        <c:delete val="1"/>
        <c:axPos val="b"/>
        <c:numFmt formatCode="ge" sourceLinked="1"/>
        <c:majorTickMark val="none"/>
        <c:minorTickMark val="none"/>
        <c:tickLblPos val="none"/>
        <c:crossAx val="203480648"/>
        <c:crosses val="autoZero"/>
        <c:auto val="1"/>
        <c:lblOffset val="100"/>
        <c:baseTimeUnit val="years"/>
      </c:dateAx>
      <c:valAx>
        <c:axId val="2034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481824"/>
        <c:axId val="20348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481824"/>
        <c:axId val="203482216"/>
      </c:lineChart>
      <c:dateAx>
        <c:axId val="203481824"/>
        <c:scaling>
          <c:orientation val="minMax"/>
        </c:scaling>
        <c:delete val="1"/>
        <c:axPos val="b"/>
        <c:numFmt formatCode="ge" sourceLinked="1"/>
        <c:majorTickMark val="none"/>
        <c:minorTickMark val="none"/>
        <c:tickLblPos val="none"/>
        <c:crossAx val="203482216"/>
        <c:crosses val="autoZero"/>
        <c:auto val="1"/>
        <c:lblOffset val="100"/>
        <c:baseTimeUnit val="years"/>
      </c:dateAx>
      <c:valAx>
        <c:axId val="2034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483392"/>
        <c:axId val="20334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483392"/>
        <c:axId val="203340728"/>
      </c:lineChart>
      <c:dateAx>
        <c:axId val="203483392"/>
        <c:scaling>
          <c:orientation val="minMax"/>
        </c:scaling>
        <c:delete val="1"/>
        <c:axPos val="b"/>
        <c:numFmt formatCode="ge" sourceLinked="1"/>
        <c:majorTickMark val="none"/>
        <c:minorTickMark val="none"/>
        <c:tickLblPos val="none"/>
        <c:crossAx val="203340728"/>
        <c:crosses val="autoZero"/>
        <c:auto val="1"/>
        <c:lblOffset val="100"/>
        <c:baseTimeUnit val="years"/>
      </c:dateAx>
      <c:valAx>
        <c:axId val="20334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1548.32</c:v>
                </c:pt>
                <c:pt idx="1">
                  <c:v>1447.22</c:v>
                </c:pt>
                <c:pt idx="2">
                  <c:v>1171.56</c:v>
                </c:pt>
                <c:pt idx="3">
                  <c:v>2173.6799999999998</c:v>
                </c:pt>
                <c:pt idx="4">
                  <c:v>1056.48</c:v>
                </c:pt>
              </c:numCache>
            </c:numRef>
          </c:val>
        </c:ser>
        <c:dLbls>
          <c:showLegendKey val="0"/>
          <c:showVal val="0"/>
          <c:showCatName val="0"/>
          <c:showSerName val="0"/>
          <c:showPercent val="0"/>
          <c:showBubbleSize val="0"/>
        </c:dLbls>
        <c:gapWidth val="150"/>
        <c:axId val="203341904"/>
        <c:axId val="20334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3341904"/>
        <c:axId val="203342296"/>
      </c:lineChart>
      <c:dateAx>
        <c:axId val="203341904"/>
        <c:scaling>
          <c:orientation val="minMax"/>
        </c:scaling>
        <c:delete val="1"/>
        <c:axPos val="b"/>
        <c:numFmt formatCode="ge" sourceLinked="1"/>
        <c:majorTickMark val="none"/>
        <c:minorTickMark val="none"/>
        <c:tickLblPos val="none"/>
        <c:crossAx val="203342296"/>
        <c:crosses val="autoZero"/>
        <c:auto val="1"/>
        <c:lblOffset val="100"/>
        <c:baseTimeUnit val="years"/>
      </c:dateAx>
      <c:valAx>
        <c:axId val="20334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39.1</c:v>
                </c:pt>
                <c:pt idx="1">
                  <c:v>38.520000000000003</c:v>
                </c:pt>
                <c:pt idx="2">
                  <c:v>39.19</c:v>
                </c:pt>
                <c:pt idx="3">
                  <c:v>35.5</c:v>
                </c:pt>
                <c:pt idx="4">
                  <c:v>33.61</c:v>
                </c:pt>
              </c:numCache>
            </c:numRef>
          </c:val>
        </c:ser>
        <c:dLbls>
          <c:showLegendKey val="0"/>
          <c:showVal val="0"/>
          <c:showCatName val="0"/>
          <c:showSerName val="0"/>
          <c:showPercent val="0"/>
          <c:showBubbleSize val="0"/>
        </c:dLbls>
        <c:gapWidth val="150"/>
        <c:axId val="203343472"/>
        <c:axId val="20334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3343472"/>
        <c:axId val="203343864"/>
      </c:lineChart>
      <c:dateAx>
        <c:axId val="203343472"/>
        <c:scaling>
          <c:orientation val="minMax"/>
        </c:scaling>
        <c:delete val="1"/>
        <c:axPos val="b"/>
        <c:numFmt formatCode="ge" sourceLinked="1"/>
        <c:majorTickMark val="none"/>
        <c:minorTickMark val="none"/>
        <c:tickLblPos val="none"/>
        <c:crossAx val="203343864"/>
        <c:crosses val="autoZero"/>
        <c:auto val="1"/>
        <c:lblOffset val="100"/>
        <c:baseTimeUnit val="years"/>
      </c:dateAx>
      <c:valAx>
        <c:axId val="20334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327.52</c:v>
                </c:pt>
                <c:pt idx="1">
                  <c:v>352.26</c:v>
                </c:pt>
                <c:pt idx="2">
                  <c:v>368.49</c:v>
                </c:pt>
                <c:pt idx="3">
                  <c:v>405.23</c:v>
                </c:pt>
                <c:pt idx="4">
                  <c:v>440.34</c:v>
                </c:pt>
              </c:numCache>
            </c:numRef>
          </c:val>
        </c:ser>
        <c:dLbls>
          <c:showLegendKey val="0"/>
          <c:showVal val="0"/>
          <c:showCatName val="0"/>
          <c:showSerName val="0"/>
          <c:showPercent val="0"/>
          <c:showBubbleSize val="0"/>
        </c:dLbls>
        <c:gapWidth val="150"/>
        <c:axId val="203345040"/>
        <c:axId val="2033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3345040"/>
        <c:axId val="203345432"/>
      </c:lineChart>
      <c:dateAx>
        <c:axId val="203345040"/>
        <c:scaling>
          <c:orientation val="minMax"/>
        </c:scaling>
        <c:delete val="1"/>
        <c:axPos val="b"/>
        <c:numFmt formatCode="ge" sourceLinked="1"/>
        <c:majorTickMark val="none"/>
        <c:minorTickMark val="none"/>
        <c:tickLblPos val="none"/>
        <c:crossAx val="203345432"/>
        <c:crosses val="autoZero"/>
        <c:auto val="1"/>
        <c:lblOffset val="100"/>
        <c:baseTimeUnit val="years"/>
      </c:dateAx>
      <c:valAx>
        <c:axId val="2033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70" zoomScaleNormal="7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76509</v>
      </c>
      <c r="AM8" s="50"/>
      <c r="AN8" s="50"/>
      <c r="AO8" s="50"/>
      <c r="AP8" s="50"/>
      <c r="AQ8" s="50"/>
      <c r="AR8" s="50"/>
      <c r="AS8" s="50"/>
      <c r="AT8" s="45">
        <f>データ!T6</f>
        <v>1026.9100000000001</v>
      </c>
      <c r="AU8" s="45"/>
      <c r="AV8" s="45"/>
      <c r="AW8" s="45"/>
      <c r="AX8" s="45"/>
      <c r="AY8" s="45"/>
      <c r="AZ8" s="45"/>
      <c r="BA8" s="45"/>
      <c r="BB8" s="45">
        <f>データ!U6</f>
        <v>74.5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11.39</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8664</v>
      </c>
      <c r="AM10" s="50"/>
      <c r="AN10" s="50"/>
      <c r="AO10" s="50"/>
      <c r="AP10" s="50"/>
      <c r="AQ10" s="50"/>
      <c r="AR10" s="50"/>
      <c r="AS10" s="50"/>
      <c r="AT10" s="45">
        <f>データ!W6</f>
        <v>3.35</v>
      </c>
      <c r="AU10" s="45"/>
      <c r="AV10" s="45"/>
      <c r="AW10" s="45"/>
      <c r="AX10" s="45"/>
      <c r="AY10" s="45"/>
      <c r="AZ10" s="45"/>
      <c r="BA10" s="45"/>
      <c r="BB10" s="45">
        <f>データ!X6</f>
        <v>2586.27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302066</v>
      </c>
      <c r="D6" s="33">
        <f t="shared" si="3"/>
        <v>47</v>
      </c>
      <c r="E6" s="33">
        <f t="shared" si="3"/>
        <v>17</v>
      </c>
      <c r="F6" s="33">
        <f t="shared" si="3"/>
        <v>5</v>
      </c>
      <c r="G6" s="33">
        <f t="shared" si="3"/>
        <v>0</v>
      </c>
      <c r="H6" s="33" t="str">
        <f t="shared" si="3"/>
        <v>和歌山県　田辺市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11.39</v>
      </c>
      <c r="Q6" s="34">
        <f t="shared" si="3"/>
        <v>100</v>
      </c>
      <c r="R6" s="34">
        <f t="shared" si="3"/>
        <v>3780</v>
      </c>
      <c r="S6" s="34">
        <f t="shared" si="3"/>
        <v>76509</v>
      </c>
      <c r="T6" s="34">
        <f t="shared" si="3"/>
        <v>1026.9100000000001</v>
      </c>
      <c r="U6" s="34">
        <f t="shared" si="3"/>
        <v>74.5</v>
      </c>
      <c r="V6" s="34">
        <f t="shared" si="3"/>
        <v>8664</v>
      </c>
      <c r="W6" s="34">
        <f t="shared" si="3"/>
        <v>3.35</v>
      </c>
      <c r="X6" s="34">
        <f t="shared" si="3"/>
        <v>2586.27</v>
      </c>
      <c r="Y6" s="35">
        <f>IF(Y7="",NA(),Y7)</f>
        <v>54.79</v>
      </c>
      <c r="Z6" s="35">
        <f t="shared" ref="Z6:AH6" si="4">IF(Z7="",NA(),Z7)</f>
        <v>54.34</v>
      </c>
      <c r="AA6" s="35">
        <f t="shared" si="4"/>
        <v>55.06</v>
      </c>
      <c r="AB6" s="35">
        <f t="shared" si="4"/>
        <v>56.26</v>
      </c>
      <c r="AC6" s="35">
        <f t="shared" si="4"/>
        <v>56.72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1548.32</v>
      </c>
      <c r="BG6" s="35">
        <f t="shared" ref="BG6:BO6" si="7">IF(BG7="",NA(),BG7)</f>
        <v>1447.22</v>
      </c>
      <c r="BH6" s="35">
        <f t="shared" si="7"/>
        <v>1171.56</v>
      </c>
      <c r="BI6" s="35">
        <f t="shared" si="7"/>
        <v>2173.6799999999998</v>
      </c>
      <c r="BJ6" s="35">
        <f t="shared" si="7"/>
        <v>1056.48</v>
      </c>
      <c r="BK6" s="35">
        <f t="shared" si="7"/>
        <v>1197.82</v>
      </c>
      <c r="BL6" s="35">
        <f t="shared" si="7"/>
        <v>1126.77</v>
      </c>
      <c r="BM6" s="35">
        <f t="shared" si="7"/>
        <v>1044.8</v>
      </c>
      <c r="BN6" s="35">
        <f t="shared" si="7"/>
        <v>1081.8</v>
      </c>
      <c r="BO6" s="35">
        <f t="shared" si="7"/>
        <v>974.93</v>
      </c>
      <c r="BP6" s="34" t="str">
        <f>IF(BP7="","",IF(BP7="-","【-】","【"&amp;SUBSTITUTE(TEXT(BP7,"#,##0.00"),"-","△")&amp;"】"))</f>
        <v>【914.53】</v>
      </c>
      <c r="BQ6" s="35">
        <f>IF(BQ7="",NA(),BQ7)</f>
        <v>39.1</v>
      </c>
      <c r="BR6" s="35">
        <f t="shared" ref="BR6:BZ6" si="8">IF(BR7="",NA(),BR7)</f>
        <v>38.520000000000003</v>
      </c>
      <c r="BS6" s="35">
        <f t="shared" si="8"/>
        <v>39.19</v>
      </c>
      <c r="BT6" s="35">
        <f t="shared" si="8"/>
        <v>35.5</v>
      </c>
      <c r="BU6" s="35">
        <f t="shared" si="8"/>
        <v>33.61</v>
      </c>
      <c r="BV6" s="35">
        <f t="shared" si="8"/>
        <v>51.03</v>
      </c>
      <c r="BW6" s="35">
        <f t="shared" si="8"/>
        <v>50.9</v>
      </c>
      <c r="BX6" s="35">
        <f t="shared" si="8"/>
        <v>50.82</v>
      </c>
      <c r="BY6" s="35">
        <f t="shared" si="8"/>
        <v>52.19</v>
      </c>
      <c r="BZ6" s="35">
        <f t="shared" si="8"/>
        <v>55.32</v>
      </c>
      <c r="CA6" s="34" t="str">
        <f>IF(CA7="","",IF(CA7="-","【-】","【"&amp;SUBSTITUTE(TEXT(CA7,"#,##0.00"),"-","△")&amp;"】"))</f>
        <v>【55.73】</v>
      </c>
      <c r="CB6" s="35">
        <f>IF(CB7="",NA(),CB7)</f>
        <v>327.52</v>
      </c>
      <c r="CC6" s="35">
        <f t="shared" ref="CC6:CK6" si="9">IF(CC7="",NA(),CC7)</f>
        <v>352.26</v>
      </c>
      <c r="CD6" s="35">
        <f t="shared" si="9"/>
        <v>368.49</v>
      </c>
      <c r="CE6" s="35">
        <f t="shared" si="9"/>
        <v>405.23</v>
      </c>
      <c r="CF6" s="35">
        <f t="shared" si="9"/>
        <v>440.34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48.46</v>
      </c>
      <c r="CN6" s="35">
        <f t="shared" ref="CN6:CV6" si="10">IF(CN7="",NA(),CN7)</f>
        <v>48.46</v>
      </c>
      <c r="CO6" s="35">
        <f t="shared" si="10"/>
        <v>46.83</v>
      </c>
      <c r="CP6" s="35">
        <f t="shared" si="10"/>
        <v>46.73</v>
      </c>
      <c r="CQ6" s="35">
        <f t="shared" si="10"/>
        <v>46.42</v>
      </c>
      <c r="CR6" s="35">
        <f t="shared" si="10"/>
        <v>54.74</v>
      </c>
      <c r="CS6" s="35">
        <f t="shared" si="10"/>
        <v>53.78</v>
      </c>
      <c r="CT6" s="35">
        <f t="shared" si="10"/>
        <v>53.24</v>
      </c>
      <c r="CU6" s="35">
        <f t="shared" si="10"/>
        <v>52.31</v>
      </c>
      <c r="CV6" s="35">
        <f t="shared" si="10"/>
        <v>60.65</v>
      </c>
      <c r="CW6" s="34" t="str">
        <f>IF(CW7="","",IF(CW7="-","【-】","【"&amp;SUBSTITUTE(TEXT(CW7,"#,##0.00"),"-","△")&amp;"】"))</f>
        <v>【59.15】</v>
      </c>
      <c r="CX6" s="35">
        <f>IF(CX7="",NA(),CX7)</f>
        <v>82.35</v>
      </c>
      <c r="CY6" s="35">
        <f t="shared" ref="CY6:DG6" si="11">IF(CY7="",NA(),CY7)</f>
        <v>82.52</v>
      </c>
      <c r="CZ6" s="35">
        <f t="shared" si="11"/>
        <v>81.849999999999994</v>
      </c>
      <c r="DA6" s="35">
        <f t="shared" si="11"/>
        <v>82</v>
      </c>
      <c r="DB6" s="35">
        <f t="shared" si="11"/>
        <v>81.87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0.09</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302066</v>
      </c>
      <c r="D7" s="37">
        <v>47</v>
      </c>
      <c r="E7" s="37">
        <v>17</v>
      </c>
      <c r="F7" s="37">
        <v>5</v>
      </c>
      <c r="G7" s="37">
        <v>0</v>
      </c>
      <c r="H7" s="37" t="s">
        <v>109</v>
      </c>
      <c r="I7" s="37" t="s">
        <v>110</v>
      </c>
      <c r="J7" s="37" t="s">
        <v>111</v>
      </c>
      <c r="K7" s="37" t="s">
        <v>112</v>
      </c>
      <c r="L7" s="37" t="s">
        <v>113</v>
      </c>
      <c r="M7" s="37"/>
      <c r="N7" s="38" t="s">
        <v>114</v>
      </c>
      <c r="O7" s="38" t="s">
        <v>115</v>
      </c>
      <c r="P7" s="38">
        <v>11.39</v>
      </c>
      <c r="Q7" s="38">
        <v>100</v>
      </c>
      <c r="R7" s="38">
        <v>3780</v>
      </c>
      <c r="S7" s="38">
        <v>76509</v>
      </c>
      <c r="T7" s="38">
        <v>1026.9100000000001</v>
      </c>
      <c r="U7" s="38">
        <v>74.5</v>
      </c>
      <c r="V7" s="38">
        <v>8664</v>
      </c>
      <c r="W7" s="38">
        <v>3.35</v>
      </c>
      <c r="X7" s="38">
        <v>2586.27</v>
      </c>
      <c r="Y7" s="38">
        <v>54.79</v>
      </c>
      <c r="Z7" s="38">
        <v>54.34</v>
      </c>
      <c r="AA7" s="38">
        <v>55.06</v>
      </c>
      <c r="AB7" s="38">
        <v>56.26</v>
      </c>
      <c r="AC7" s="38">
        <v>56.72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1548.32</v>
      </c>
      <c r="BG7" s="38">
        <v>1447.22</v>
      </c>
      <c r="BH7" s="38">
        <v>1171.56</v>
      </c>
      <c r="BI7" s="38">
        <v>2173.6799999999998</v>
      </c>
      <c r="BJ7" s="38">
        <v>1056.48</v>
      </c>
      <c r="BK7" s="38">
        <v>1197.82</v>
      </c>
      <c r="BL7" s="38">
        <v>1126.77</v>
      </c>
      <c r="BM7" s="38">
        <v>1044.8</v>
      </c>
      <c r="BN7" s="38">
        <v>1081.8</v>
      </c>
      <c r="BO7" s="38">
        <v>974.93</v>
      </c>
      <c r="BP7" s="38">
        <v>914.53</v>
      </c>
      <c r="BQ7" s="38">
        <v>39.1</v>
      </c>
      <c r="BR7" s="38">
        <v>38.520000000000003</v>
      </c>
      <c r="BS7" s="38">
        <v>39.19</v>
      </c>
      <c r="BT7" s="38">
        <v>35.5</v>
      </c>
      <c r="BU7" s="38">
        <v>33.61</v>
      </c>
      <c r="BV7" s="38">
        <v>51.03</v>
      </c>
      <c r="BW7" s="38">
        <v>50.9</v>
      </c>
      <c r="BX7" s="38">
        <v>50.82</v>
      </c>
      <c r="BY7" s="38">
        <v>52.19</v>
      </c>
      <c r="BZ7" s="38">
        <v>55.32</v>
      </c>
      <c r="CA7" s="38">
        <v>55.73</v>
      </c>
      <c r="CB7" s="38">
        <v>327.52</v>
      </c>
      <c r="CC7" s="38">
        <v>352.26</v>
      </c>
      <c r="CD7" s="38">
        <v>368.49</v>
      </c>
      <c r="CE7" s="38">
        <v>405.23</v>
      </c>
      <c r="CF7" s="38">
        <v>440.34</v>
      </c>
      <c r="CG7" s="38">
        <v>289.60000000000002</v>
      </c>
      <c r="CH7" s="38">
        <v>293.27</v>
      </c>
      <c r="CI7" s="38">
        <v>300.52</v>
      </c>
      <c r="CJ7" s="38">
        <v>296.14</v>
      </c>
      <c r="CK7" s="38">
        <v>283.17</v>
      </c>
      <c r="CL7" s="38">
        <v>276.77999999999997</v>
      </c>
      <c r="CM7" s="38">
        <v>48.46</v>
      </c>
      <c r="CN7" s="38">
        <v>48.46</v>
      </c>
      <c r="CO7" s="38">
        <v>46.83</v>
      </c>
      <c r="CP7" s="38">
        <v>46.73</v>
      </c>
      <c r="CQ7" s="38">
        <v>46.42</v>
      </c>
      <c r="CR7" s="38">
        <v>54.74</v>
      </c>
      <c r="CS7" s="38">
        <v>53.78</v>
      </c>
      <c r="CT7" s="38">
        <v>53.24</v>
      </c>
      <c r="CU7" s="38">
        <v>52.31</v>
      </c>
      <c r="CV7" s="38">
        <v>60.65</v>
      </c>
      <c r="CW7" s="38">
        <v>59.15</v>
      </c>
      <c r="CX7" s="38">
        <v>82.35</v>
      </c>
      <c r="CY7" s="38">
        <v>82.52</v>
      </c>
      <c r="CZ7" s="38">
        <v>81.849999999999994</v>
      </c>
      <c r="DA7" s="38">
        <v>82</v>
      </c>
      <c r="DB7" s="38">
        <v>81.87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0.03</v>
      </c>
      <c r="EF7" s="38">
        <v>0.09</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2017-12-25T02:31:06Z</dcterms:created>
  <dcterms:modified xsi:type="dcterms:W3CDTF">2018-02-07T07:04:41Z</dcterms:modified>
  <cp:category/>
</cp:coreProperties>
</file>