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15610\Desktop\桑原主幹様\20180126【0209〆】平成28年度決算「経営比較分析表」の分析等について\回答\"/>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P10" i="4"/>
  <c r="I10" i="4"/>
  <c r="B10" i="4"/>
  <c r="BB8" i="4"/>
  <c r="AT8" i="4"/>
  <c r="AL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<sst xmlns="http://schemas.openxmlformats.org/spreadsheetml/2006/main" count="232" uniqueCount="120">
  <si>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</si>
  <si>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</si>
  <si>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</si>
  <si>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</si>
  <si>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</si>
  <si>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</si>
  <si>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</si>
  <si>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</si>
  <si>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</si>
  <si>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</si>
  <si>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</si>
  <si>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</si>
  <si>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</si>
  <si>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</si>
  <si>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</si>
  <si>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</si>
  <si>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</si>
  <si>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</si>
  <si>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</si>
  <si>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</si>
  <si>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</si>
  <si>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</si>
  <si>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</si>
  <si>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</si>
  <si>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</si>
  <si>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</si>
  <si>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</si>
  <si>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</si>
  <si>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</si>
  <si>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</si>
  <si>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</si>
  <si>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</si>
  <si>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</si>
  <si>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</si>
  <si>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</si>
  <si>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</si>
  <si>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</si>
  <si>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</si>
  <si>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</si>
  <si>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</si>
  <si>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</si>
  <si>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</si>
  <si>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</si>
  <si>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</si>
  <si>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</si>
  <si>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</si>
  <si>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</si>
  <si>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</si>
  <si>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</si>
  <si>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</si>
  <si>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</si>
  <si>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</si>
  <si>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</si>
  <si>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</si>
  <si>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</si>
  <si>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</si>
  <si>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</si>
  <si>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</si>
  <si>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</si>
  <si>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</si>
  <si>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</si>
  <si>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</si>
  <si>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</si>
  <si>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</si>
  <si>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</si>
  <si>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</si>
  <si>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</si>
  <si>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</si>
  <si>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</si>
  <si>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</si>
  <si>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</si>
  <si>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</si>
  <si>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</si>
  <si>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</si>
  <si>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</si>
  <si>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</si>
  <si>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</si>
  <si>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</si>
  <si>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</si>
  <si>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</si>
  <si>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</si>
  <si>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</si>
  <si>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</si>
  <si>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</si>
  <si>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</si>
  <si>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</si>
  <si>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</si>
  <si>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</si>
  <si>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</si>
  <si>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</si>
  <si>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</si>
  <si>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</si>
  <si>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</si>
  <si>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</si>
  <si>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</si>
  <si>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</si>
  <si>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</si>
  <si>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</si>
  <si>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</si>
  <si>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</si>
  <si>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</si>
  <si>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</si>
  <si>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</si>
  <si>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</si>
  <si>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</si>
  <si>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有田市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</si>
  <si>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</si>
  <si>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</si>
  <si>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</si>
  <si>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</si>
  <si>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</si>
  <si>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</si>
  <si>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</si>
  <si>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</si>
  <si>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</si>
  <si>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</si>
  <si>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の状況は、人口減少や節水意識の向上により有収水量は減少傾向にあるものの、検針業務や料金徴収業務などを民間委託し人員削減や事務の効率化に取り組み、それらの効果によって水道事業経営を維持できてきた。
　左記の経営指標の中で、本市の課題と考えられるのは、管路経年化率が高く管路更新率が低いことと、有収率が低下してきていることで、今後は老朽化した管路の更新のペースを上げていく必要がある。
　事業推進のための財源として平成29年度から水道料金を改定したが、世代間の負担の公平性の観点から健全性を損なわない範囲での企業債活用を図り、料金や企業債以外の財源確保にも取り組み、基幹管路の更新・耐震化を着実に実施できるよう努めていく。</t>
    <rPh sb="102" eb="104">
      <t>サキ</t>
    </rPh>
    <rPh sb="105" eb="107">
      <t>ケイエイ</t>
    </rPh>
    <rPh sb="107" eb="109">
      <t>シヒョウ</t>
    </rPh>
    <rPh sb="110" eb="111">
      <t>ナカ</t>
    </rPh>
    <rPh sb="148" eb="149">
      <t>アリ</t>
    </rPh>
    <rPh sb="182" eb="183">
      <t>ア</t>
    </rPh>
    <rPh sb="195" eb="197">
      <t>ジギョウ</t>
    </rPh>
    <rPh sb="197" eb="199">
      <t>スイシン</t>
    </rPh>
    <rPh sb="203" eb="205">
      <t>ザイゲン</t>
    </rPh>
    <rPh sb="227" eb="230">
      <t>セダイカン</t>
    </rPh>
    <rPh sb="242" eb="245">
      <t>ケンゼンセイ</t>
    </rPh>
    <rPh sb="246" eb="247">
      <t>ソコ</t>
    </rPh>
    <rPh sb="251" eb="253">
      <t>ハンイ</t>
    </rPh>
    <rPh sb="261" eb="262">
      <t>ハカ</t>
    </rPh>
    <rPh sb="264" eb="266">
      <t>リョウキン</t>
    </rPh>
    <rPh sb="267" eb="269">
      <t>キギョウ</t>
    </rPh>
    <rPh sb="269" eb="270">
      <t>サイ</t>
    </rPh>
    <rPh sb="270" eb="272">
      <t>イガイ</t>
    </rPh>
    <rPh sb="273" eb="275">
      <t>ザイゲン</t>
    </rPh>
    <rPh sb="275" eb="277">
      <t>カクホ</t>
    </rPh>
    <rPh sb="279" eb="280">
      <t>ト</t>
    </rPh>
    <rPh sb="281" eb="282">
      <t>ク</t>
    </rPh>
    <rPh sb="284" eb="286">
      <t>キカン</t>
    </rPh>
    <rPh sb="286" eb="288">
      <t>カンロ</t>
    </rPh>
    <rPh sb="289" eb="291">
      <t>コウシン</t>
    </rPh>
    <rPh sb="292" eb="295">
      <t>タイシンカ</t>
    </rPh>
    <rPh sb="296" eb="298">
      <t>チャクジツ</t>
    </rPh>
    <rPh sb="299" eb="301">
      <t>ジッシ</t>
    </rPh>
    <phoneticPr fontId="7"/>
  </si>
  <si>
    <r>
      <t>【</t>
    </r>
    <r>
      <rPr>
        <b/>
        <sz val="10"/>
        <rFont val="ＭＳ ゴシック"/>
        <family val="3"/>
        <charset val="128"/>
      </rPr>
      <t>有形固定資産減価償却率</t>
    </r>
    <r>
      <rPr>
        <sz val="10"/>
        <rFont val="ＭＳ ゴシック"/>
        <family val="3"/>
        <charset val="128"/>
      </rPr>
      <t>】
　類似団体の水準よりやや低いが、年々上昇し、老朽化が進行している。今後、老朽化する河南浄水場などの施設整備が必要となってくるため、効率的な投資計画を立案して事業を実施していく必要がある。
【</t>
    </r>
    <r>
      <rPr>
        <b/>
        <sz val="10"/>
        <rFont val="ＭＳ ゴシック"/>
        <family val="3"/>
        <charset val="128"/>
      </rPr>
      <t>管路経年化率</t>
    </r>
    <r>
      <rPr>
        <sz val="10"/>
        <rFont val="ＭＳ ゴシック"/>
        <family val="3"/>
        <charset val="128"/>
      </rPr>
      <t>】
　類似団体の平均値を上回っており、法定耐用年数を経過した管路を多く保有している。今後、昭和50年代に拡張した管路が更新期を迎えるため、一層経年化が進むと見込まれる。
【</t>
    </r>
    <r>
      <rPr>
        <b/>
        <sz val="10"/>
        <rFont val="ＭＳ ゴシック"/>
        <family val="3"/>
        <charset val="128"/>
      </rPr>
      <t>管路更新率</t>
    </r>
    <r>
      <rPr>
        <sz val="10"/>
        <rFont val="ＭＳ ゴシック"/>
        <family val="3"/>
        <charset val="128"/>
      </rPr>
      <t>】
　管路更新のペースは低い水準で推移していて、類似団体の平均よりも低く、更に今後、昭和50年代に布設した管路が更新期を迎えるため、持続・安全・強靭の観点から更新ペースを上げていく必要がある。
　このような状況から、老朽化が進んでおり、特に施設よりも管路の老朽化が先行している。今後は、基幹管路など重要な路線から優先的に更新していく必要がある。</t>
    </r>
    <rPh sb="1" eb="3">
      <t>ユウケイ</t>
    </rPh>
    <rPh sb="3" eb="5">
      <t>コテイ</t>
    </rPh>
    <rPh sb="5" eb="7">
      <t>シサン</t>
    </rPh>
    <rPh sb="7" eb="9">
      <t>ゲンカ</t>
    </rPh>
    <rPh sb="9" eb="11">
      <t>ショウキャク</t>
    </rPh>
    <rPh sb="11" eb="12">
      <t>リツ</t>
    </rPh>
    <rPh sb="36" eb="39">
      <t>ロウキュウカ</t>
    </rPh>
    <rPh sb="40" eb="42">
      <t>シンコウ</t>
    </rPh>
    <rPh sb="92" eb="94">
      <t>ジギョウ</t>
    </rPh>
    <rPh sb="95" eb="97">
      <t>ジッシ</t>
    </rPh>
    <rPh sb="109" eb="111">
      <t>カンロ</t>
    </rPh>
    <rPh sb="111" eb="114">
      <t>ケイネンカ</t>
    </rPh>
    <rPh sb="114" eb="115">
      <t>リツ</t>
    </rPh>
    <rPh sb="135" eb="136">
      <t>サダ</t>
    </rPh>
    <rPh sb="174" eb="176">
      <t>コウシン</t>
    </rPh>
    <rPh sb="184" eb="186">
      <t>イッソウ</t>
    </rPh>
    <rPh sb="186" eb="189">
      <t>ケイネンカ</t>
    </rPh>
    <rPh sb="190" eb="191">
      <t>スス</t>
    </rPh>
    <rPh sb="193" eb="195">
      <t>ミコ</t>
    </rPh>
    <rPh sb="201" eb="203">
      <t>カンロ</t>
    </rPh>
    <rPh sb="203" eb="205">
      <t>コウシン</t>
    </rPh>
    <rPh sb="205" eb="206">
      <t>リツ</t>
    </rPh>
    <rPh sb="240" eb="241">
      <t>ヒク</t>
    </rPh>
    <rPh sb="243" eb="244">
      <t>サラ</t>
    </rPh>
    <rPh sb="248" eb="250">
      <t>ショウワ</t>
    </rPh>
    <rPh sb="252" eb="254">
      <t>ネンダイ</t>
    </rPh>
    <rPh sb="259" eb="261">
      <t>カンロ</t>
    </rPh>
    <rPh sb="262" eb="264">
      <t>コウシン</t>
    </rPh>
    <rPh sb="309" eb="311">
      <t>ジョウキョウ</t>
    </rPh>
    <rPh sb="314" eb="317">
      <t>ロウキュウカ</t>
    </rPh>
    <rPh sb="318" eb="319">
      <t>スス</t>
    </rPh>
    <rPh sb="324" eb="325">
      <t>トク</t>
    </rPh>
    <rPh sb="326" eb="328">
      <t>シセツ</t>
    </rPh>
    <rPh sb="331" eb="333">
      <t>カンロ</t>
    </rPh>
    <rPh sb="334" eb="337">
      <t>ロウキュウカ</t>
    </rPh>
    <rPh sb="338" eb="340">
      <t>センコウ</t>
    </rPh>
    <rPh sb="345" eb="347">
      <t>コンゴ</t>
    </rPh>
    <rPh sb="349" eb="351">
      <t>キカン</t>
    </rPh>
    <rPh sb="351" eb="353">
      <t>カンロ</t>
    </rPh>
    <rPh sb="355" eb="357">
      <t>ジュウヨウ</t>
    </rPh>
    <rPh sb="358" eb="360">
      <t>ロセン</t>
    </rPh>
    <rPh sb="362" eb="365">
      <t>ユウセンテキ</t>
    </rPh>
    <rPh sb="366" eb="368">
      <t>コウシン</t>
    </rPh>
    <rPh sb="372" eb="374">
      <t>ヒツヨウ</t>
    </rPh>
    <phoneticPr fontId="7"/>
  </si>
  <si>
    <t>非設置</t>
    <rPh sb="0" eb="1">
      <t>ヒ</t>
    </rPh>
    <rPh sb="1" eb="3">
      <t>セッチ</t>
    </rPh>
    <phoneticPr fontId="4"/>
  </si>
  <si>
    <r>
      <t>【</t>
    </r>
    <r>
      <rPr>
        <b/>
        <sz val="10"/>
        <rFont val="ＭＳ ゴシック"/>
        <family val="3"/>
        <charset val="128"/>
      </rPr>
      <t>経常収支比率</t>
    </r>
    <r>
      <rPr>
        <sz val="10"/>
        <rFont val="ＭＳ ゴシック"/>
        <family val="3"/>
        <charset val="128"/>
      </rPr>
      <t>】
　給水収益で維持管理費用などの経常経費が賄えているが、類似団体の平均値より低い。これは平成12年度に水道料金を改定して以降料金を据え置いている上、人口減少等により給水収益が減少していることが影響している。
【</t>
    </r>
    <r>
      <rPr>
        <b/>
        <sz val="10"/>
        <rFont val="ＭＳ ゴシック"/>
        <family val="3"/>
        <charset val="128"/>
      </rPr>
      <t>流動比率</t>
    </r>
    <r>
      <rPr>
        <sz val="10"/>
        <rFont val="ＭＳ ゴシック"/>
        <family val="3"/>
        <charset val="128"/>
      </rPr>
      <t>】
　100%を超えていて支払能力は維持できている。
【</t>
    </r>
    <r>
      <rPr>
        <b/>
        <sz val="10"/>
        <rFont val="ＭＳ ゴシック"/>
        <family val="3"/>
        <charset val="128"/>
      </rPr>
      <t>企業債残高対給水収益比率</t>
    </r>
    <r>
      <rPr>
        <sz val="10"/>
        <rFont val="ＭＳ ゴシック"/>
        <family val="3"/>
        <charset val="128"/>
      </rPr>
      <t>】
　類似団体の平均値よりも高いが、平成21年度以降は新規の企業債を借り入れておらず、年々低下している。
【</t>
    </r>
    <r>
      <rPr>
        <b/>
        <sz val="10"/>
        <rFont val="ＭＳ ゴシック"/>
        <family val="3"/>
        <charset val="128"/>
      </rPr>
      <t>料金回収率</t>
    </r>
    <r>
      <rPr>
        <sz val="10"/>
        <rFont val="ＭＳ ゴシック"/>
        <family val="3"/>
        <charset val="128"/>
      </rPr>
      <t>】
　給水にかかる費用を近年は給水収益で賄うことができていて、類似団体の平均を上回って推移している。
【</t>
    </r>
    <r>
      <rPr>
        <b/>
        <sz val="10"/>
        <rFont val="ＭＳ ゴシック"/>
        <family val="3"/>
        <charset val="128"/>
      </rPr>
      <t>給水原価</t>
    </r>
    <r>
      <rPr>
        <sz val="10"/>
        <rFont val="ＭＳ ゴシック"/>
        <family val="3"/>
        <charset val="128"/>
      </rPr>
      <t>】
　類似団体の平均よりも低い水準で推移している。今後も業務委託を継続するなど経費節減を図り、この水準を維持できるように努めていく。
【</t>
    </r>
    <r>
      <rPr>
        <b/>
        <sz val="10"/>
        <rFont val="ＭＳ ゴシック"/>
        <family val="3"/>
        <charset val="128"/>
      </rPr>
      <t>施設利用率</t>
    </r>
    <r>
      <rPr>
        <sz val="10"/>
        <rFont val="ＭＳ ゴシック"/>
        <family val="3"/>
        <charset val="128"/>
      </rPr>
      <t>】
　類似団体の平均値よりも高いが、人口減少等に伴う使用水量の減少により概ね減少傾向となっている｡今後､施設等の更新時には適正規模の検討が必要になる｡
【</t>
    </r>
    <r>
      <rPr>
        <b/>
        <sz val="10"/>
        <rFont val="ＭＳ ゴシック"/>
        <family val="3"/>
        <charset val="128"/>
      </rPr>
      <t>有収率</t>
    </r>
    <r>
      <rPr>
        <sz val="10"/>
        <rFont val="ＭＳ ゴシック"/>
        <family val="3"/>
        <charset val="128"/>
      </rPr>
      <t>】
 類似団体の平均値を上回っているが、近年は減少傾向となっている。このため、今後は漏水調査や管路更新のペースを上げて漏水等を抑制し、有収率を改善していくことが必要である。
　このような状況の中、平成29年4月に水道料金を改定したので、経営の健全性は引き続き維持できる。</t>
    </r>
    <rPh sb="1" eb="3">
      <t>ケイジョウ</t>
    </rPh>
    <rPh sb="3" eb="5">
      <t>シュウシ</t>
    </rPh>
    <rPh sb="5" eb="7">
      <t>ヒリツ</t>
    </rPh>
    <rPh sb="24" eb="26">
      <t>ケイジョウ</t>
    </rPh>
    <rPh sb="80" eb="81">
      <t>ウエ</t>
    </rPh>
    <rPh sb="113" eb="115">
      <t>リュウドウ</t>
    </rPh>
    <rPh sb="115" eb="117">
      <t>ヒリツ</t>
    </rPh>
    <rPh sb="125" eb="126">
      <t>コ</t>
    </rPh>
    <rPh sb="130" eb="132">
      <t>シハラ</t>
    </rPh>
    <rPh sb="132" eb="134">
      <t>ノウリョク</t>
    </rPh>
    <rPh sb="135" eb="137">
      <t>イジ</t>
    </rPh>
    <rPh sb="145" eb="147">
      <t>キギョウ</t>
    </rPh>
    <rPh sb="147" eb="148">
      <t>サイ</t>
    </rPh>
    <rPh sb="148" eb="150">
      <t>ザンダカ</t>
    </rPh>
    <rPh sb="150" eb="151">
      <t>タイ</t>
    </rPh>
    <rPh sb="151" eb="153">
      <t>キュウスイ</t>
    </rPh>
    <rPh sb="153" eb="155">
      <t>シュウエキ</t>
    </rPh>
    <rPh sb="155" eb="157">
      <t>ヒリツ</t>
    </rPh>
    <rPh sb="191" eb="192">
      <t>カ</t>
    </rPh>
    <rPh sb="193" eb="194">
      <t>イ</t>
    </rPh>
    <rPh sb="202" eb="204">
      <t>テイカ</t>
    </rPh>
    <rPh sb="211" eb="213">
      <t>リョウキン</t>
    </rPh>
    <rPh sb="213" eb="215">
      <t>カイシュウ</t>
    </rPh>
    <rPh sb="215" eb="216">
      <t>リツ</t>
    </rPh>
    <rPh sb="228" eb="230">
      <t>キンネン</t>
    </rPh>
    <rPh sb="247" eb="249">
      <t>ルイジ</t>
    </rPh>
    <rPh sb="249" eb="251">
      <t>ダンタイ</t>
    </rPh>
    <rPh sb="255" eb="257">
      <t>ウワマワ</t>
    </rPh>
    <rPh sb="259" eb="261">
      <t>スイイ</t>
    </rPh>
    <rPh sb="268" eb="270">
      <t>キュウスイ</t>
    </rPh>
    <rPh sb="270" eb="272">
      <t>ゲンカ</t>
    </rPh>
    <rPh sb="277" eb="279">
      <t>ダンタイ</t>
    </rPh>
    <rPh sb="300" eb="302">
      <t>ギョウム</t>
    </rPh>
    <rPh sb="302" eb="304">
      <t>イタク</t>
    </rPh>
    <rPh sb="305" eb="307">
      <t>ケイゾク</t>
    </rPh>
    <rPh sb="311" eb="313">
      <t>ケイヒ</t>
    </rPh>
    <rPh sb="313" eb="315">
      <t>セツゲン</t>
    </rPh>
    <rPh sb="316" eb="317">
      <t>ハカ</t>
    </rPh>
    <rPh sb="321" eb="323">
      <t>スイジュン</t>
    </rPh>
    <rPh sb="324" eb="326">
      <t>イジ</t>
    </rPh>
    <rPh sb="332" eb="333">
      <t>ツト</t>
    </rPh>
    <rPh sb="340" eb="342">
      <t>シセツ</t>
    </rPh>
    <rPh sb="342" eb="345">
      <t>リヨウリツ</t>
    </rPh>
    <rPh sb="381" eb="382">
      <t>オオム</t>
    </rPh>
    <rPh sb="422" eb="423">
      <t>ユウ</t>
    </rPh>
    <rPh sb="423" eb="425">
      <t>シュウリツ</t>
    </rPh>
    <rPh sb="467" eb="469">
      <t>ロウスイ</t>
    </rPh>
    <rPh sb="469" eb="471">
      <t>チョウサ</t>
    </rPh>
    <rPh sb="484" eb="487">
      <t>ロウスイトウ</t>
    </rPh>
    <rPh sb="488" eb="490">
      <t>ヨクセイ</t>
    </rPh>
    <rPh sb="494" eb="495">
      <t>リツ</t>
    </rPh>
    <rPh sb="496" eb="498">
      <t>カイゼン</t>
    </rPh>
    <rPh sb="505" eb="507">
      <t>ヒツヨウ</t>
    </rPh>
    <rPh sb="518" eb="520">
      <t>ジョウキョウ</t>
    </rPh>
    <rPh sb="521" eb="522">
      <t>ナカ</t>
    </rPh>
    <rPh sb="523" eb="525">
      <t>ヘイセイ</t>
    </rPh>
    <rPh sb="527" eb="528">
      <t>ネン</t>
    </rPh>
    <rPh sb="529" eb="530">
      <t>ガツ</t>
    </rPh>
    <rPh sb="543" eb="545">
      <t>ケイエイ</t>
    </rPh>
    <rPh sb="546" eb="549">
      <t>ケンゼンセイ</t>
    </rPh>
    <rPh sb="550" eb="551">
      <t>ヒ</t>
    </rPh>
    <rPh sb="552" eb="553">
      <t>ツヅ</t>
    </rPh>
    <rPh sb="554" eb="556">
      <t>イジ</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</si>
</sst>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vertical="top" wrapText="1"/>
      <protection locked="0"/>
    </xf>
    <xf numFmtId="0" fontId="22" fillId="0" borderId="0" xfId="0" applyFont="1" applyBorder="1" applyAlignment="1" applyProtection="1">
      <alignment vertical="top" wrapText="1"/>
      <protection locked="0"/>
    </xf>
    <xf numFmtId="0" fontId="22" fillId="0" borderId="10" xfId="0" applyFont="1" applyBorder="1" applyAlignment="1" applyProtection="1">
      <alignment vertical="top" wrapText="1"/>
      <protection locked="0"/>
    </xf>
    <xf numFmtId="0" fontId="22" fillId="0" borderId="11" xfId="0" applyFont="1" applyBorder="1" applyAlignment="1" applyProtection="1">
      <alignment vertical="top" wrapText="1"/>
      <protection locked="0"/>
    </xf>
    <xf numFmtId="0" fontId="22" fillId="0" borderId="1" xfId="0" applyFont="1" applyBorder="1" applyAlignment="1" applyProtection="1">
      <alignment vertical="top" wrapText="1"/>
      <protection locked="0"/>
    </xf>
    <xf numFmtId="0" fontId="22" fillId="0" borderId="12" xfId="0" applyFont="1" applyBorder="1" applyAlignment="1" applyProtection="1">
      <alignment vertical="top" wrapText="1"/>
      <protection locked="0"/>
    </xf>
    <xf numFmtId="0" fontId="3" fillId="0" borderId="0"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0.53</c:v>
                </c:pt>
                <c:pt idx="1">
                  <c:v>0.35</c:v>
                </c:pt>
                <c:pt idx="2">
                  <c:v>0.59</c:v>
                </c:pt>
                <c:pt idx="3">
                  <c:v>0.45</c:v>
                </c:pt>
                <c:pt idx="4">
                  <c:v>0.46</c:v>
                </c:pt>
              </c:numCache>
            </c:numRef>
          </c:val>
        </c:ser>
        <c:dLbls>
          <c:showLegendKey val="0"/>
          <c:showVal val="0"/>
          <c:showCatName val="0"/>
          <c:showSerName val="0"/>
          <c:showPercent val="0"/>
          <c:showBubbleSize val="0"/>
        </c:dLbls>
        <c:gapWidth val="150"/>
        <c:axId val="264970744"/>
        <c:axId val="26497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0.66</c:v>
                </c:pt>
                <c:pt idx="3">
                  <c:v>0.99</c:v>
                </c:pt>
                <c:pt idx="4">
                  <c:v>0.71</c:v>
                </c:pt>
              </c:numCache>
            </c:numRef>
          </c:val>
          <c:smooth val="0"/>
        </c:ser>
        <c:dLbls>
          <c:showLegendKey val="0"/>
          <c:showVal val="0"/>
          <c:showCatName val="0"/>
          <c:showSerName val="0"/>
          <c:showPercent val="0"/>
          <c:showBubbleSize val="0"/>
        </c:dLbls>
        <c:marker val="1"/>
        <c:smooth val="0"/>
        <c:axId val="264970744"/>
        <c:axId val="264975224"/>
      </c:lineChart>
      <c:dateAx>
        <c:axId val="264970744"/>
        <c:scaling>
          <c:orientation val="minMax"/>
        </c:scaling>
        <c:delete val="1"/>
        <c:axPos val="b"/>
        <c:numFmt formatCode="ge" sourceLinked="1"/>
        <c:majorTickMark val="none"/>
        <c:minorTickMark val="none"/>
        <c:tickLblPos val="none"/>
        <c:crossAx val="264975224"/>
        <c:crosses val="autoZero"/>
        <c:auto val="1"/>
        <c:lblOffset val="100"/>
        <c:baseTimeUnit val="years"/>
      </c:dateAx>
      <c:valAx>
        <c:axId val="26497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97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64.84</c:v>
                </c:pt>
                <c:pt idx="1">
                  <c:v>63.67</c:v>
                </c:pt>
                <c:pt idx="2">
                  <c:v>62.16</c:v>
                </c:pt>
                <c:pt idx="3">
                  <c:v>61.47</c:v>
                </c:pt>
                <c:pt idx="4">
                  <c:v>61.58</c:v>
                </c:pt>
              </c:numCache>
            </c:numRef>
          </c:val>
        </c:ser>
        <c:dLbls>
          <c:showLegendKey val="0"/>
          <c:showVal val="0"/>
          <c:showCatName val="0"/>
          <c:showSerName val="0"/>
          <c:showPercent val="0"/>
          <c:showBubbleSize val="0"/>
        </c:dLbls>
        <c:gapWidth val="150"/>
        <c:axId val="265467232"/>
        <c:axId val="26546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55.13</c:v>
                </c:pt>
                <c:pt idx="3">
                  <c:v>54.77</c:v>
                </c:pt>
                <c:pt idx="4">
                  <c:v>54.92</c:v>
                </c:pt>
              </c:numCache>
            </c:numRef>
          </c:val>
          <c:smooth val="0"/>
        </c:ser>
        <c:dLbls>
          <c:showLegendKey val="0"/>
          <c:showVal val="0"/>
          <c:showCatName val="0"/>
          <c:showSerName val="0"/>
          <c:showPercent val="0"/>
          <c:showBubbleSize val="0"/>
        </c:dLbls>
        <c:marker val="1"/>
        <c:smooth val="0"/>
        <c:axId val="265467232"/>
        <c:axId val="265467624"/>
      </c:lineChart>
      <c:dateAx>
        <c:axId val="265467232"/>
        <c:scaling>
          <c:orientation val="minMax"/>
        </c:scaling>
        <c:delete val="1"/>
        <c:axPos val="b"/>
        <c:numFmt formatCode="ge" sourceLinked="1"/>
        <c:majorTickMark val="none"/>
        <c:minorTickMark val="none"/>
        <c:tickLblPos val="none"/>
        <c:crossAx val="265467624"/>
        <c:crosses val="autoZero"/>
        <c:auto val="1"/>
        <c:lblOffset val="100"/>
        <c:baseTimeUnit val="years"/>
      </c:dateAx>
      <c:valAx>
        <c:axId val="26546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4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83.7</c:v>
                </c:pt>
                <c:pt idx="1">
                  <c:v>84.94</c:v>
                </c:pt>
                <c:pt idx="2">
                  <c:v>84.72</c:v>
                </c:pt>
                <c:pt idx="3">
                  <c:v>83.77</c:v>
                </c:pt>
                <c:pt idx="4">
                  <c:v>83.18</c:v>
                </c:pt>
              </c:numCache>
            </c:numRef>
          </c:val>
        </c:ser>
        <c:dLbls>
          <c:showLegendKey val="0"/>
          <c:showVal val="0"/>
          <c:showCatName val="0"/>
          <c:showSerName val="0"/>
          <c:showPercent val="0"/>
          <c:showBubbleSize val="0"/>
        </c:dLbls>
        <c:gapWidth val="150"/>
        <c:axId val="265748456"/>
        <c:axId val="26574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83</c:v>
                </c:pt>
                <c:pt idx="3">
                  <c:v>82.89</c:v>
                </c:pt>
                <c:pt idx="4">
                  <c:v>82.66</c:v>
                </c:pt>
              </c:numCache>
            </c:numRef>
          </c:val>
          <c:smooth val="0"/>
        </c:ser>
        <c:dLbls>
          <c:showLegendKey val="0"/>
          <c:showVal val="0"/>
          <c:showCatName val="0"/>
          <c:showSerName val="0"/>
          <c:showPercent val="0"/>
          <c:showBubbleSize val="0"/>
        </c:dLbls>
        <c:marker val="1"/>
        <c:smooth val="0"/>
        <c:axId val="265748456"/>
        <c:axId val="265748848"/>
      </c:lineChart>
      <c:dateAx>
        <c:axId val="265748456"/>
        <c:scaling>
          <c:orientation val="minMax"/>
        </c:scaling>
        <c:delete val="1"/>
        <c:axPos val="b"/>
        <c:numFmt formatCode="ge" sourceLinked="1"/>
        <c:majorTickMark val="none"/>
        <c:minorTickMark val="none"/>
        <c:tickLblPos val="none"/>
        <c:crossAx val="265748848"/>
        <c:crosses val="autoZero"/>
        <c:auto val="1"/>
        <c:lblOffset val="100"/>
        <c:baseTimeUnit val="years"/>
      </c:dateAx>
      <c:valAx>
        <c:axId val="26574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74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102.49</c:v>
                </c:pt>
                <c:pt idx="1">
                  <c:v>107.15</c:v>
                </c:pt>
                <c:pt idx="2">
                  <c:v>107.98</c:v>
                </c:pt>
                <c:pt idx="3">
                  <c:v>105.29</c:v>
                </c:pt>
                <c:pt idx="4">
                  <c:v>107.81</c:v>
                </c:pt>
              </c:numCache>
            </c:numRef>
          </c:val>
        </c:ser>
        <c:dLbls>
          <c:showLegendKey val="0"/>
          <c:showVal val="0"/>
          <c:showCatName val="0"/>
          <c:showSerName val="0"/>
          <c:showPercent val="0"/>
          <c:showBubbleSize val="0"/>
        </c:dLbls>
        <c:gapWidth val="150"/>
        <c:axId val="265048288"/>
        <c:axId val="26505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110.01</c:v>
                </c:pt>
                <c:pt idx="3">
                  <c:v>111.21</c:v>
                </c:pt>
                <c:pt idx="4">
                  <c:v>111.71</c:v>
                </c:pt>
              </c:numCache>
            </c:numRef>
          </c:val>
          <c:smooth val="0"/>
        </c:ser>
        <c:dLbls>
          <c:showLegendKey val="0"/>
          <c:showVal val="0"/>
          <c:showCatName val="0"/>
          <c:showSerName val="0"/>
          <c:showPercent val="0"/>
          <c:showBubbleSize val="0"/>
        </c:dLbls>
        <c:marker val="1"/>
        <c:smooth val="0"/>
        <c:axId val="265048288"/>
        <c:axId val="265050720"/>
      </c:lineChart>
      <c:dateAx>
        <c:axId val="265048288"/>
        <c:scaling>
          <c:orientation val="minMax"/>
        </c:scaling>
        <c:delete val="1"/>
        <c:axPos val="b"/>
        <c:numFmt formatCode="ge" sourceLinked="1"/>
        <c:majorTickMark val="none"/>
        <c:minorTickMark val="none"/>
        <c:tickLblPos val="none"/>
        <c:crossAx val="265050720"/>
        <c:crosses val="autoZero"/>
        <c:auto val="1"/>
        <c:lblOffset val="100"/>
        <c:baseTimeUnit val="years"/>
      </c:dateAx>
      <c:valAx>
        <c:axId val="265050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0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35.880000000000003</c:v>
                </c:pt>
                <c:pt idx="1">
                  <c:v>37.69</c:v>
                </c:pt>
                <c:pt idx="2">
                  <c:v>42.79</c:v>
                </c:pt>
                <c:pt idx="3">
                  <c:v>44.53</c:v>
                </c:pt>
                <c:pt idx="4">
                  <c:v>46.05</c:v>
                </c:pt>
              </c:numCache>
            </c:numRef>
          </c:val>
        </c:ser>
        <c:dLbls>
          <c:showLegendKey val="0"/>
          <c:showVal val="0"/>
          <c:showCatName val="0"/>
          <c:showSerName val="0"/>
          <c:showPercent val="0"/>
          <c:showBubbleSize val="0"/>
        </c:dLbls>
        <c:gapWidth val="150"/>
        <c:axId val="265148192"/>
        <c:axId val="26514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46.66</c:v>
                </c:pt>
                <c:pt idx="3">
                  <c:v>47.46</c:v>
                </c:pt>
                <c:pt idx="4">
                  <c:v>48.49</c:v>
                </c:pt>
              </c:numCache>
            </c:numRef>
          </c:val>
          <c:smooth val="0"/>
        </c:ser>
        <c:dLbls>
          <c:showLegendKey val="0"/>
          <c:showVal val="0"/>
          <c:showCatName val="0"/>
          <c:showSerName val="0"/>
          <c:showPercent val="0"/>
          <c:showBubbleSize val="0"/>
        </c:dLbls>
        <c:marker val="1"/>
        <c:smooth val="0"/>
        <c:axId val="265148192"/>
        <c:axId val="265148576"/>
      </c:lineChart>
      <c:dateAx>
        <c:axId val="265148192"/>
        <c:scaling>
          <c:orientation val="minMax"/>
        </c:scaling>
        <c:delete val="1"/>
        <c:axPos val="b"/>
        <c:numFmt formatCode="ge" sourceLinked="1"/>
        <c:majorTickMark val="none"/>
        <c:minorTickMark val="none"/>
        <c:tickLblPos val="none"/>
        <c:crossAx val="265148576"/>
        <c:crosses val="autoZero"/>
        <c:auto val="1"/>
        <c:lblOffset val="100"/>
        <c:baseTimeUnit val="years"/>
      </c:dateAx>
      <c:valAx>
        <c:axId val="2651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15.8</c:v>
                </c:pt>
                <c:pt idx="1">
                  <c:v>15.83</c:v>
                </c:pt>
                <c:pt idx="2">
                  <c:v>15.75</c:v>
                </c:pt>
                <c:pt idx="3">
                  <c:v>15.49</c:v>
                </c:pt>
                <c:pt idx="4">
                  <c:v>15.56</c:v>
                </c:pt>
              </c:numCache>
            </c:numRef>
          </c:val>
        </c:ser>
        <c:dLbls>
          <c:showLegendKey val="0"/>
          <c:showVal val="0"/>
          <c:showCatName val="0"/>
          <c:showSerName val="0"/>
          <c:showPercent val="0"/>
          <c:showBubbleSize val="0"/>
        </c:dLbls>
        <c:gapWidth val="150"/>
        <c:axId val="265155824"/>
        <c:axId val="265156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65155824"/>
        <c:axId val="265156216"/>
      </c:lineChart>
      <c:dateAx>
        <c:axId val="265155824"/>
        <c:scaling>
          <c:orientation val="minMax"/>
        </c:scaling>
        <c:delete val="1"/>
        <c:axPos val="b"/>
        <c:numFmt formatCode="ge" sourceLinked="1"/>
        <c:majorTickMark val="none"/>
        <c:minorTickMark val="none"/>
        <c:tickLblPos val="none"/>
        <c:crossAx val="265156216"/>
        <c:crosses val="autoZero"/>
        <c:auto val="1"/>
        <c:lblOffset val="100"/>
        <c:baseTimeUnit val="years"/>
      </c:dateAx>
      <c:valAx>
        <c:axId val="265156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5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5173224"/>
        <c:axId val="26517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2.8</c:v>
                </c:pt>
                <c:pt idx="3">
                  <c:v>1.93</c:v>
                </c:pt>
                <c:pt idx="4">
                  <c:v>1.72</c:v>
                </c:pt>
              </c:numCache>
            </c:numRef>
          </c:val>
          <c:smooth val="0"/>
        </c:ser>
        <c:dLbls>
          <c:showLegendKey val="0"/>
          <c:showVal val="0"/>
          <c:showCatName val="0"/>
          <c:showSerName val="0"/>
          <c:showPercent val="0"/>
          <c:showBubbleSize val="0"/>
        </c:dLbls>
        <c:marker val="1"/>
        <c:smooth val="0"/>
        <c:axId val="265173224"/>
        <c:axId val="265173616"/>
      </c:lineChart>
      <c:dateAx>
        <c:axId val="265173224"/>
        <c:scaling>
          <c:orientation val="minMax"/>
        </c:scaling>
        <c:delete val="1"/>
        <c:axPos val="b"/>
        <c:numFmt formatCode="ge" sourceLinked="1"/>
        <c:majorTickMark val="none"/>
        <c:minorTickMark val="none"/>
        <c:tickLblPos val="none"/>
        <c:crossAx val="265173616"/>
        <c:crosses val="autoZero"/>
        <c:auto val="1"/>
        <c:lblOffset val="100"/>
        <c:baseTimeUnit val="years"/>
      </c:dateAx>
      <c:valAx>
        <c:axId val="265173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17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549.97</c:v>
                </c:pt>
                <c:pt idx="1">
                  <c:v>1065.69</c:v>
                </c:pt>
                <c:pt idx="2">
                  <c:v>232.75</c:v>
                </c:pt>
                <c:pt idx="3">
                  <c:v>262.24</c:v>
                </c:pt>
                <c:pt idx="4">
                  <c:v>209.82</c:v>
                </c:pt>
              </c:numCache>
            </c:numRef>
          </c:val>
        </c:ser>
        <c:dLbls>
          <c:showLegendKey val="0"/>
          <c:showVal val="0"/>
          <c:showCatName val="0"/>
          <c:showSerName val="0"/>
          <c:showPercent val="0"/>
          <c:showBubbleSize val="0"/>
        </c:dLbls>
        <c:gapWidth val="150"/>
        <c:axId val="265174792"/>
        <c:axId val="26517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381.53</c:v>
                </c:pt>
                <c:pt idx="3">
                  <c:v>391.54</c:v>
                </c:pt>
                <c:pt idx="4">
                  <c:v>384.34</c:v>
                </c:pt>
              </c:numCache>
            </c:numRef>
          </c:val>
          <c:smooth val="0"/>
        </c:ser>
        <c:dLbls>
          <c:showLegendKey val="0"/>
          <c:showVal val="0"/>
          <c:showCatName val="0"/>
          <c:showSerName val="0"/>
          <c:showPercent val="0"/>
          <c:showBubbleSize val="0"/>
        </c:dLbls>
        <c:marker val="1"/>
        <c:smooth val="0"/>
        <c:axId val="265174792"/>
        <c:axId val="265175184"/>
      </c:lineChart>
      <c:dateAx>
        <c:axId val="265174792"/>
        <c:scaling>
          <c:orientation val="minMax"/>
        </c:scaling>
        <c:delete val="1"/>
        <c:axPos val="b"/>
        <c:numFmt formatCode="ge" sourceLinked="1"/>
        <c:majorTickMark val="none"/>
        <c:minorTickMark val="none"/>
        <c:tickLblPos val="none"/>
        <c:crossAx val="265175184"/>
        <c:crosses val="autoZero"/>
        <c:auto val="1"/>
        <c:lblOffset val="100"/>
        <c:baseTimeUnit val="years"/>
      </c:dateAx>
      <c:valAx>
        <c:axId val="26517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17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499.4</c:v>
                </c:pt>
                <c:pt idx="1">
                  <c:v>483.57</c:v>
                </c:pt>
                <c:pt idx="2">
                  <c:v>471.74</c:v>
                </c:pt>
                <c:pt idx="3">
                  <c:v>456.18</c:v>
                </c:pt>
                <c:pt idx="4">
                  <c:v>437.32</c:v>
                </c:pt>
              </c:numCache>
            </c:numRef>
          </c:val>
        </c:ser>
        <c:dLbls>
          <c:showLegendKey val="0"/>
          <c:showVal val="0"/>
          <c:showCatName val="0"/>
          <c:showSerName val="0"/>
          <c:showPercent val="0"/>
          <c:showBubbleSize val="0"/>
        </c:dLbls>
        <c:gapWidth val="150"/>
        <c:axId val="265176360"/>
        <c:axId val="26546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393.27</c:v>
                </c:pt>
                <c:pt idx="3">
                  <c:v>386.97</c:v>
                </c:pt>
                <c:pt idx="4">
                  <c:v>380.58</c:v>
                </c:pt>
              </c:numCache>
            </c:numRef>
          </c:val>
          <c:smooth val="0"/>
        </c:ser>
        <c:dLbls>
          <c:showLegendKey val="0"/>
          <c:showVal val="0"/>
          <c:showCatName val="0"/>
          <c:showSerName val="0"/>
          <c:showPercent val="0"/>
          <c:showBubbleSize val="0"/>
        </c:dLbls>
        <c:marker val="1"/>
        <c:smooth val="0"/>
        <c:axId val="265176360"/>
        <c:axId val="265464880"/>
      </c:lineChart>
      <c:dateAx>
        <c:axId val="265176360"/>
        <c:scaling>
          <c:orientation val="minMax"/>
        </c:scaling>
        <c:delete val="1"/>
        <c:axPos val="b"/>
        <c:numFmt formatCode="ge" sourceLinked="1"/>
        <c:majorTickMark val="none"/>
        <c:minorTickMark val="none"/>
        <c:tickLblPos val="none"/>
        <c:crossAx val="265464880"/>
        <c:crosses val="autoZero"/>
        <c:auto val="1"/>
        <c:lblOffset val="100"/>
        <c:baseTimeUnit val="years"/>
      </c:dateAx>
      <c:valAx>
        <c:axId val="26546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517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96.6</c:v>
                </c:pt>
                <c:pt idx="1">
                  <c:v>104.2</c:v>
                </c:pt>
                <c:pt idx="2">
                  <c:v>106.72</c:v>
                </c:pt>
                <c:pt idx="3">
                  <c:v>104.47</c:v>
                </c:pt>
                <c:pt idx="4">
                  <c:v>106.8</c:v>
                </c:pt>
              </c:numCache>
            </c:numRef>
          </c:val>
        </c:ser>
        <c:dLbls>
          <c:showLegendKey val="0"/>
          <c:showVal val="0"/>
          <c:showCatName val="0"/>
          <c:showSerName val="0"/>
          <c:showPercent val="0"/>
          <c:showBubbleSize val="0"/>
        </c:dLbls>
        <c:gapWidth val="150"/>
        <c:axId val="265155432"/>
        <c:axId val="2651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100.47</c:v>
                </c:pt>
                <c:pt idx="3">
                  <c:v>101.72</c:v>
                </c:pt>
                <c:pt idx="4">
                  <c:v>102.38</c:v>
                </c:pt>
              </c:numCache>
            </c:numRef>
          </c:val>
          <c:smooth val="0"/>
        </c:ser>
        <c:dLbls>
          <c:showLegendKey val="0"/>
          <c:showVal val="0"/>
          <c:showCatName val="0"/>
          <c:showSerName val="0"/>
          <c:showPercent val="0"/>
          <c:showBubbleSize val="0"/>
        </c:dLbls>
        <c:marker val="1"/>
        <c:smooth val="0"/>
        <c:axId val="265155432"/>
        <c:axId val="265155040"/>
      </c:lineChart>
      <c:dateAx>
        <c:axId val="265155432"/>
        <c:scaling>
          <c:orientation val="minMax"/>
        </c:scaling>
        <c:delete val="1"/>
        <c:axPos val="b"/>
        <c:numFmt formatCode="ge" sourceLinked="1"/>
        <c:majorTickMark val="none"/>
        <c:minorTickMark val="none"/>
        <c:tickLblPos val="none"/>
        <c:crossAx val="265155040"/>
        <c:crosses val="autoZero"/>
        <c:auto val="1"/>
        <c:lblOffset val="100"/>
        <c:baseTimeUnit val="years"/>
      </c:dateAx>
      <c:valAx>
        <c:axId val="2651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5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105.18</c:v>
                </c:pt>
                <c:pt idx="1">
                  <c:v>97.54</c:v>
                </c:pt>
                <c:pt idx="2">
                  <c:v>95.8</c:v>
                </c:pt>
                <c:pt idx="3">
                  <c:v>98.34</c:v>
                </c:pt>
                <c:pt idx="4">
                  <c:v>96.24</c:v>
                </c:pt>
              </c:numCache>
            </c:numRef>
          </c:val>
        </c:ser>
        <c:dLbls>
          <c:showLegendKey val="0"/>
          <c:showVal val="0"/>
          <c:showCatName val="0"/>
          <c:showSerName val="0"/>
          <c:showPercent val="0"/>
          <c:showBubbleSize val="0"/>
        </c:dLbls>
        <c:gapWidth val="150"/>
        <c:axId val="265153864"/>
        <c:axId val="26546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169.82</c:v>
                </c:pt>
                <c:pt idx="3">
                  <c:v>168.2</c:v>
                </c:pt>
                <c:pt idx="4">
                  <c:v>168.67</c:v>
                </c:pt>
              </c:numCache>
            </c:numRef>
          </c:val>
          <c:smooth val="0"/>
        </c:ser>
        <c:dLbls>
          <c:showLegendKey val="0"/>
          <c:showVal val="0"/>
          <c:showCatName val="0"/>
          <c:showSerName val="0"/>
          <c:showPercent val="0"/>
          <c:showBubbleSize val="0"/>
        </c:dLbls>
        <c:marker val="1"/>
        <c:smooth val="0"/>
        <c:axId val="265153864"/>
        <c:axId val="265466056"/>
      </c:lineChart>
      <c:dateAx>
        <c:axId val="265153864"/>
        <c:scaling>
          <c:orientation val="minMax"/>
        </c:scaling>
        <c:delete val="1"/>
        <c:axPos val="b"/>
        <c:numFmt formatCode="ge" sourceLinked="1"/>
        <c:majorTickMark val="none"/>
        <c:minorTickMark val="none"/>
        <c:tickLblPos val="none"/>
        <c:crossAx val="265466056"/>
        <c:crosses val="autoZero"/>
        <c:auto val="1"/>
        <c:lblOffset val="100"/>
        <c:baseTimeUnit val="years"/>
      </c:dateAx>
      <c:valAx>
        <c:axId val="26546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5153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92" t="str">
        <f>データ!H6</f>
        <v>和歌山県　有田市</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90" t="s">
        <v>118</v>
      </c>
      <c r="AE8" s="90"/>
      <c r="AF8" s="90"/>
      <c r="AG8" s="90"/>
      <c r="AH8" s="90"/>
      <c r="AI8" s="90"/>
      <c r="AJ8" s="90"/>
      <c r="AK8" s="5"/>
      <c r="AL8" s="77">
        <f>データ!$R$6</f>
        <v>29250</v>
      </c>
      <c r="AM8" s="77"/>
      <c r="AN8" s="77"/>
      <c r="AO8" s="77"/>
      <c r="AP8" s="77"/>
      <c r="AQ8" s="77"/>
      <c r="AR8" s="77"/>
      <c r="AS8" s="77"/>
      <c r="AT8" s="73">
        <f>データ!$S$6</f>
        <v>36.89</v>
      </c>
      <c r="AU8" s="74"/>
      <c r="AV8" s="74"/>
      <c r="AW8" s="74"/>
      <c r="AX8" s="74"/>
      <c r="AY8" s="74"/>
      <c r="AZ8" s="74"/>
      <c r="BA8" s="74"/>
      <c r="BB8" s="76">
        <f>データ!$T$6</f>
        <v>792.9</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c r="A10" s="2"/>
      <c r="B10" s="73" t="str">
        <f>データ!$N$6</f>
        <v>-</v>
      </c>
      <c r="C10" s="74"/>
      <c r="D10" s="74"/>
      <c r="E10" s="74"/>
      <c r="F10" s="74"/>
      <c r="G10" s="74"/>
      <c r="H10" s="74"/>
      <c r="I10" s="73">
        <f>データ!$O$6</f>
        <v>59.58</v>
      </c>
      <c r="J10" s="74"/>
      <c r="K10" s="74"/>
      <c r="L10" s="74"/>
      <c r="M10" s="74"/>
      <c r="N10" s="74"/>
      <c r="O10" s="75"/>
      <c r="P10" s="76">
        <f>データ!$P$6</f>
        <v>99.7</v>
      </c>
      <c r="Q10" s="76"/>
      <c r="R10" s="76"/>
      <c r="S10" s="76"/>
      <c r="T10" s="76"/>
      <c r="U10" s="76"/>
      <c r="V10" s="76"/>
      <c r="W10" s="77">
        <f>データ!$Q$6</f>
        <v>2052</v>
      </c>
      <c r="X10" s="77"/>
      <c r="Y10" s="77"/>
      <c r="Z10" s="77"/>
      <c r="AA10" s="77"/>
      <c r="AB10" s="77"/>
      <c r="AC10" s="77"/>
      <c r="AD10" s="2"/>
      <c r="AE10" s="2"/>
      <c r="AF10" s="2"/>
      <c r="AG10" s="2"/>
      <c r="AH10" s="5"/>
      <c r="AI10" s="5"/>
      <c r="AJ10" s="5"/>
      <c r="AK10" s="5"/>
      <c r="AL10" s="77">
        <f>データ!$U$6</f>
        <v>29020</v>
      </c>
      <c r="AM10" s="77"/>
      <c r="AN10" s="77"/>
      <c r="AO10" s="77"/>
      <c r="AP10" s="77"/>
      <c r="AQ10" s="77"/>
      <c r="AR10" s="77"/>
      <c r="AS10" s="77"/>
      <c r="AT10" s="73">
        <f>データ!$V$6</f>
        <v>19.27</v>
      </c>
      <c r="AU10" s="74"/>
      <c r="AV10" s="74"/>
      <c r="AW10" s="74"/>
      <c r="AX10" s="74"/>
      <c r="AY10" s="74"/>
      <c r="AZ10" s="74"/>
      <c r="BA10" s="74"/>
      <c r="BB10" s="76">
        <f>データ!$W$6</f>
        <v>1505.97</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1.1" customHeight="1">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1.1"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119</v>
      </c>
      <c r="BM16" s="69"/>
      <c r="BN16" s="69"/>
      <c r="BO16" s="69"/>
      <c r="BP16" s="69"/>
      <c r="BQ16" s="69"/>
      <c r="BR16" s="69"/>
      <c r="BS16" s="69"/>
      <c r="BT16" s="69"/>
      <c r="BU16" s="69"/>
      <c r="BV16" s="69"/>
      <c r="BW16" s="69"/>
      <c r="BX16" s="69"/>
      <c r="BY16" s="69"/>
      <c r="BZ16" s="70"/>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5.9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5.9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117</v>
      </c>
      <c r="BM47" s="58"/>
      <c r="BN47" s="58"/>
      <c r="BO47" s="58"/>
      <c r="BP47" s="58"/>
      <c r="BQ47" s="58"/>
      <c r="BR47" s="58"/>
      <c r="BS47" s="58"/>
      <c r="BT47" s="58"/>
      <c r="BU47" s="58"/>
      <c r="BV47" s="58"/>
      <c r="BW47" s="58"/>
      <c r="BX47" s="58"/>
      <c r="BY47" s="58"/>
      <c r="BZ47" s="59"/>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302040</v>
      </c>
      <c r="D6" s="34">
        <f t="shared" si="3"/>
        <v>46</v>
      </c>
      <c r="E6" s="34">
        <f t="shared" si="3"/>
        <v>1</v>
      </c>
      <c r="F6" s="34">
        <f t="shared" si="3"/>
        <v>0</v>
      </c>
      <c r="G6" s="34">
        <f t="shared" si="3"/>
        <v>1</v>
      </c>
      <c r="H6" s="34" t="str">
        <f t="shared" si="3"/>
        <v>和歌山県　有田市</v>
      </c>
      <c r="I6" s="34" t="str">
        <f t="shared" si="3"/>
        <v>法適用</v>
      </c>
      <c r="J6" s="34" t="str">
        <f t="shared" si="3"/>
        <v>水道事業</v>
      </c>
      <c r="K6" s="34" t="str">
        <f t="shared" si="3"/>
        <v>末端給水事業</v>
      </c>
      <c r="L6" s="34" t="str">
        <f t="shared" si="3"/>
        <v>A6</v>
      </c>
      <c r="M6" s="34">
        <f t="shared" si="3"/>
        <v>0</v>
      </c>
      <c r="N6" s="35" t="str">
        <f t="shared" si="3"/>
        <v>-</v>
      </c>
      <c r="O6" s="35">
        <f t="shared" si="3"/>
        <v>59.58</v>
      </c>
      <c r="P6" s="35">
        <f t="shared" si="3"/>
        <v>99.7</v>
      </c>
      <c r="Q6" s="35">
        <f t="shared" si="3"/>
        <v>2052</v>
      </c>
      <c r="R6" s="35">
        <f t="shared" si="3"/>
        <v>29250</v>
      </c>
      <c r="S6" s="35">
        <f t="shared" si="3"/>
        <v>36.89</v>
      </c>
      <c r="T6" s="35">
        <f t="shared" si="3"/>
        <v>792.9</v>
      </c>
      <c r="U6" s="35">
        <f t="shared" si="3"/>
        <v>29020</v>
      </c>
      <c r="V6" s="35">
        <f t="shared" si="3"/>
        <v>19.27</v>
      </c>
      <c r="W6" s="35">
        <f t="shared" si="3"/>
        <v>1505.97</v>
      </c>
      <c r="X6" s="36">
        <f>IF(X7="",NA(),X7)</f>
        <v>102.49</v>
      </c>
      <c r="Y6" s="36">
        <f t="shared" ref="Y6:AG6" si="4">IF(Y7="",NA(),Y7)</f>
        <v>107.15</v>
      </c>
      <c r="Z6" s="36">
        <f t="shared" si="4"/>
        <v>107.98</v>
      </c>
      <c r="AA6" s="36">
        <f t="shared" si="4"/>
        <v>105.29</v>
      </c>
      <c r="AB6" s="36">
        <f t="shared" si="4"/>
        <v>107.81</v>
      </c>
      <c r="AC6" s="36">
        <f t="shared" si="4"/>
        <v>106.41</v>
      </c>
      <c r="AD6" s="36">
        <f t="shared" si="4"/>
        <v>106.89</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2.8</v>
      </c>
      <c r="AQ6" s="36">
        <f t="shared" si="5"/>
        <v>1.93</v>
      </c>
      <c r="AR6" s="36">
        <f t="shared" si="5"/>
        <v>1.72</v>
      </c>
      <c r="AS6" s="35" t="str">
        <f>IF(AS7="","",IF(AS7="-","【-】","【"&amp;SUBSTITUTE(TEXT(AS7,"#,##0.00"),"-","△")&amp;"】"))</f>
        <v>【0.79】</v>
      </c>
      <c r="AT6" s="36">
        <f>IF(AT7="",NA(),AT7)</f>
        <v>549.97</v>
      </c>
      <c r="AU6" s="36">
        <f t="shared" ref="AU6:BC6" si="6">IF(AU7="",NA(),AU7)</f>
        <v>1065.69</v>
      </c>
      <c r="AV6" s="36">
        <f t="shared" si="6"/>
        <v>232.75</v>
      </c>
      <c r="AW6" s="36">
        <f t="shared" si="6"/>
        <v>262.24</v>
      </c>
      <c r="AX6" s="36">
        <f t="shared" si="6"/>
        <v>209.82</v>
      </c>
      <c r="AY6" s="36">
        <f t="shared" si="6"/>
        <v>852.01</v>
      </c>
      <c r="AZ6" s="36">
        <f t="shared" si="6"/>
        <v>909.68</v>
      </c>
      <c r="BA6" s="36">
        <f t="shared" si="6"/>
        <v>381.53</v>
      </c>
      <c r="BB6" s="36">
        <f t="shared" si="6"/>
        <v>391.54</v>
      </c>
      <c r="BC6" s="36">
        <f t="shared" si="6"/>
        <v>384.34</v>
      </c>
      <c r="BD6" s="35" t="str">
        <f>IF(BD7="","",IF(BD7="-","【-】","【"&amp;SUBSTITUTE(TEXT(BD7,"#,##0.00"),"-","△")&amp;"】"))</f>
        <v>【262.87】</v>
      </c>
      <c r="BE6" s="36">
        <f>IF(BE7="",NA(),BE7)</f>
        <v>499.4</v>
      </c>
      <c r="BF6" s="36">
        <f t="shared" ref="BF6:BN6" si="7">IF(BF7="",NA(),BF7)</f>
        <v>483.57</v>
      </c>
      <c r="BG6" s="36">
        <f t="shared" si="7"/>
        <v>471.74</v>
      </c>
      <c r="BH6" s="36">
        <f t="shared" si="7"/>
        <v>456.18</v>
      </c>
      <c r="BI6" s="36">
        <f t="shared" si="7"/>
        <v>437.32</v>
      </c>
      <c r="BJ6" s="36">
        <f t="shared" si="7"/>
        <v>391.4</v>
      </c>
      <c r="BK6" s="36">
        <f t="shared" si="7"/>
        <v>382.65</v>
      </c>
      <c r="BL6" s="36">
        <f t="shared" si="7"/>
        <v>393.27</v>
      </c>
      <c r="BM6" s="36">
        <f t="shared" si="7"/>
        <v>386.97</v>
      </c>
      <c r="BN6" s="36">
        <f t="shared" si="7"/>
        <v>380.58</v>
      </c>
      <c r="BO6" s="35" t="str">
        <f>IF(BO7="","",IF(BO7="-","【-】","【"&amp;SUBSTITUTE(TEXT(BO7,"#,##0.00"),"-","△")&amp;"】"))</f>
        <v>【270.87】</v>
      </c>
      <c r="BP6" s="36">
        <f>IF(BP7="",NA(),BP7)</f>
        <v>96.6</v>
      </c>
      <c r="BQ6" s="36">
        <f t="shared" ref="BQ6:BY6" si="8">IF(BQ7="",NA(),BQ7)</f>
        <v>104.2</v>
      </c>
      <c r="BR6" s="36">
        <f t="shared" si="8"/>
        <v>106.72</v>
      </c>
      <c r="BS6" s="36">
        <f t="shared" si="8"/>
        <v>104.47</v>
      </c>
      <c r="BT6" s="36">
        <f t="shared" si="8"/>
        <v>106.8</v>
      </c>
      <c r="BU6" s="36">
        <f t="shared" si="8"/>
        <v>95.91</v>
      </c>
      <c r="BV6" s="36">
        <f t="shared" si="8"/>
        <v>96.1</v>
      </c>
      <c r="BW6" s="36">
        <f t="shared" si="8"/>
        <v>100.47</v>
      </c>
      <c r="BX6" s="36">
        <f t="shared" si="8"/>
        <v>101.72</v>
      </c>
      <c r="BY6" s="36">
        <f t="shared" si="8"/>
        <v>102.38</v>
      </c>
      <c r="BZ6" s="35" t="str">
        <f>IF(BZ7="","",IF(BZ7="-","【-】","【"&amp;SUBSTITUTE(TEXT(BZ7,"#,##0.00"),"-","△")&amp;"】"))</f>
        <v>【105.59】</v>
      </c>
      <c r="CA6" s="36">
        <f>IF(CA7="",NA(),CA7)</f>
        <v>105.18</v>
      </c>
      <c r="CB6" s="36">
        <f t="shared" ref="CB6:CJ6" si="9">IF(CB7="",NA(),CB7)</f>
        <v>97.54</v>
      </c>
      <c r="CC6" s="36">
        <f t="shared" si="9"/>
        <v>95.8</v>
      </c>
      <c r="CD6" s="36">
        <f t="shared" si="9"/>
        <v>98.34</v>
      </c>
      <c r="CE6" s="36">
        <f t="shared" si="9"/>
        <v>96.24</v>
      </c>
      <c r="CF6" s="36">
        <f t="shared" si="9"/>
        <v>179.29</v>
      </c>
      <c r="CG6" s="36">
        <f t="shared" si="9"/>
        <v>178.39</v>
      </c>
      <c r="CH6" s="36">
        <f t="shared" si="9"/>
        <v>169.82</v>
      </c>
      <c r="CI6" s="36">
        <f t="shared" si="9"/>
        <v>168.2</v>
      </c>
      <c r="CJ6" s="36">
        <f t="shared" si="9"/>
        <v>168.67</v>
      </c>
      <c r="CK6" s="35" t="str">
        <f>IF(CK7="","",IF(CK7="-","【-】","【"&amp;SUBSTITUTE(TEXT(CK7,"#,##0.00"),"-","△")&amp;"】"))</f>
        <v>【163.27】</v>
      </c>
      <c r="CL6" s="36">
        <f>IF(CL7="",NA(),CL7)</f>
        <v>64.84</v>
      </c>
      <c r="CM6" s="36">
        <f t="shared" ref="CM6:CU6" si="10">IF(CM7="",NA(),CM7)</f>
        <v>63.67</v>
      </c>
      <c r="CN6" s="36">
        <f t="shared" si="10"/>
        <v>62.16</v>
      </c>
      <c r="CO6" s="36">
        <f t="shared" si="10"/>
        <v>61.47</v>
      </c>
      <c r="CP6" s="36">
        <f t="shared" si="10"/>
        <v>61.58</v>
      </c>
      <c r="CQ6" s="36">
        <f t="shared" si="10"/>
        <v>59.09</v>
      </c>
      <c r="CR6" s="36">
        <f t="shared" si="10"/>
        <v>59.23</v>
      </c>
      <c r="CS6" s="36">
        <f t="shared" si="10"/>
        <v>55.13</v>
      </c>
      <c r="CT6" s="36">
        <f t="shared" si="10"/>
        <v>54.77</v>
      </c>
      <c r="CU6" s="36">
        <f t="shared" si="10"/>
        <v>54.92</v>
      </c>
      <c r="CV6" s="35" t="str">
        <f>IF(CV7="","",IF(CV7="-","【-】","【"&amp;SUBSTITUTE(TEXT(CV7,"#,##0.00"),"-","△")&amp;"】"))</f>
        <v>【59.94】</v>
      </c>
      <c r="CW6" s="36">
        <f>IF(CW7="",NA(),CW7)</f>
        <v>83.7</v>
      </c>
      <c r="CX6" s="36">
        <f t="shared" ref="CX6:DF6" si="11">IF(CX7="",NA(),CX7)</f>
        <v>84.94</v>
      </c>
      <c r="CY6" s="36">
        <f t="shared" si="11"/>
        <v>84.72</v>
      </c>
      <c r="CZ6" s="36">
        <f t="shared" si="11"/>
        <v>83.77</v>
      </c>
      <c r="DA6" s="36">
        <f t="shared" si="11"/>
        <v>83.18</v>
      </c>
      <c r="DB6" s="36">
        <f t="shared" si="11"/>
        <v>85.4</v>
      </c>
      <c r="DC6" s="36">
        <f t="shared" si="11"/>
        <v>85.53</v>
      </c>
      <c r="DD6" s="36">
        <f t="shared" si="11"/>
        <v>83</v>
      </c>
      <c r="DE6" s="36">
        <f t="shared" si="11"/>
        <v>82.89</v>
      </c>
      <c r="DF6" s="36">
        <f t="shared" si="11"/>
        <v>82.66</v>
      </c>
      <c r="DG6" s="35" t="str">
        <f>IF(DG7="","",IF(DG7="-","【-】","【"&amp;SUBSTITUTE(TEXT(DG7,"#,##0.00"),"-","△")&amp;"】"))</f>
        <v>【90.22】</v>
      </c>
      <c r="DH6" s="36">
        <f>IF(DH7="",NA(),DH7)</f>
        <v>35.880000000000003</v>
      </c>
      <c r="DI6" s="36">
        <f t="shared" ref="DI6:DQ6" si="12">IF(DI7="",NA(),DI7)</f>
        <v>37.69</v>
      </c>
      <c r="DJ6" s="36">
        <f t="shared" si="12"/>
        <v>42.79</v>
      </c>
      <c r="DK6" s="36">
        <f t="shared" si="12"/>
        <v>44.53</v>
      </c>
      <c r="DL6" s="36">
        <f t="shared" si="12"/>
        <v>46.05</v>
      </c>
      <c r="DM6" s="36">
        <f t="shared" si="12"/>
        <v>36.36</v>
      </c>
      <c r="DN6" s="36">
        <f t="shared" si="12"/>
        <v>37.340000000000003</v>
      </c>
      <c r="DO6" s="36">
        <f t="shared" si="12"/>
        <v>46.66</v>
      </c>
      <c r="DP6" s="36">
        <f t="shared" si="12"/>
        <v>47.46</v>
      </c>
      <c r="DQ6" s="36">
        <f t="shared" si="12"/>
        <v>48.49</v>
      </c>
      <c r="DR6" s="35" t="str">
        <f>IF(DR7="","",IF(DR7="-","【-】","【"&amp;SUBSTITUTE(TEXT(DR7,"#,##0.00"),"-","△")&amp;"】"))</f>
        <v>【47.91】</v>
      </c>
      <c r="DS6" s="36">
        <f>IF(DS7="",NA(),DS7)</f>
        <v>15.8</v>
      </c>
      <c r="DT6" s="36">
        <f t="shared" ref="DT6:EB6" si="13">IF(DT7="",NA(),DT7)</f>
        <v>15.83</v>
      </c>
      <c r="DU6" s="36">
        <f t="shared" si="13"/>
        <v>15.75</v>
      </c>
      <c r="DV6" s="36">
        <f t="shared" si="13"/>
        <v>15.49</v>
      </c>
      <c r="DW6" s="36">
        <f t="shared" si="13"/>
        <v>15.56</v>
      </c>
      <c r="DX6" s="36">
        <f t="shared" si="13"/>
        <v>7.8</v>
      </c>
      <c r="DY6" s="36">
        <f t="shared" si="13"/>
        <v>8.39</v>
      </c>
      <c r="DZ6" s="36">
        <f t="shared" si="13"/>
        <v>9.85</v>
      </c>
      <c r="EA6" s="36">
        <f t="shared" si="13"/>
        <v>9.7100000000000009</v>
      </c>
      <c r="EB6" s="36">
        <f t="shared" si="13"/>
        <v>12.79</v>
      </c>
      <c r="EC6" s="35" t="str">
        <f>IF(EC7="","",IF(EC7="-","【-】","【"&amp;SUBSTITUTE(TEXT(EC7,"#,##0.00"),"-","△")&amp;"】"))</f>
        <v>【15.00】</v>
      </c>
      <c r="ED6" s="36">
        <f>IF(ED7="",NA(),ED7)</f>
        <v>0.53</v>
      </c>
      <c r="EE6" s="36">
        <f t="shared" ref="EE6:EM6" si="14">IF(EE7="",NA(),EE7)</f>
        <v>0.35</v>
      </c>
      <c r="EF6" s="36">
        <f t="shared" si="14"/>
        <v>0.59</v>
      </c>
      <c r="EG6" s="36">
        <f t="shared" si="14"/>
        <v>0.45</v>
      </c>
      <c r="EH6" s="36">
        <f t="shared" si="14"/>
        <v>0.46</v>
      </c>
      <c r="EI6" s="36">
        <f t="shared" si="14"/>
        <v>0.81</v>
      </c>
      <c r="EJ6" s="36">
        <f t="shared" si="14"/>
        <v>0.59</v>
      </c>
      <c r="EK6" s="36">
        <f t="shared" si="14"/>
        <v>0.66</v>
      </c>
      <c r="EL6" s="36">
        <f t="shared" si="14"/>
        <v>0.99</v>
      </c>
      <c r="EM6" s="36">
        <f t="shared" si="14"/>
        <v>0.71</v>
      </c>
      <c r="EN6" s="35" t="str">
        <f>IF(EN7="","",IF(EN7="-","【-】","【"&amp;SUBSTITUTE(TEXT(EN7,"#,##0.00"),"-","△")&amp;"】"))</f>
        <v>【0.76】</v>
      </c>
    </row>
    <row r="7" spans="1:144" s="37" customFormat="1">
      <c r="A7" s="29"/>
      <c r="B7" s="38">
        <v>2016</v>
      </c>
      <c r="C7" s="38">
        <v>302040</v>
      </c>
      <c r="D7" s="38">
        <v>46</v>
      </c>
      <c r="E7" s="38">
        <v>1</v>
      </c>
      <c r="F7" s="38">
        <v>0</v>
      </c>
      <c r="G7" s="38">
        <v>1</v>
      </c>
      <c r="H7" s="38" t="s">
        <v>105</v>
      </c>
      <c r="I7" s="38" t="s">
        <v>106</v>
      </c>
      <c r="J7" s="38" t="s">
        <v>107</v>
      </c>
      <c r="K7" s="38" t="s">
        <v>108</v>
      </c>
      <c r="L7" s="38" t="s">
        <v>109</v>
      </c>
      <c r="M7" s="38"/>
      <c r="N7" s="39" t="s">
        <v>110</v>
      </c>
      <c r="O7" s="39">
        <v>59.58</v>
      </c>
      <c r="P7" s="39">
        <v>99.7</v>
      </c>
      <c r="Q7" s="39">
        <v>2052</v>
      </c>
      <c r="R7" s="39">
        <v>29250</v>
      </c>
      <c r="S7" s="39">
        <v>36.89</v>
      </c>
      <c r="T7" s="39">
        <v>792.9</v>
      </c>
      <c r="U7" s="39">
        <v>29020</v>
      </c>
      <c r="V7" s="39">
        <v>19.27</v>
      </c>
      <c r="W7" s="39">
        <v>1505.97</v>
      </c>
      <c r="X7" s="39">
        <v>102.49</v>
      </c>
      <c r="Y7" s="39">
        <v>107.15</v>
      </c>
      <c r="Z7" s="39">
        <v>107.98</v>
      </c>
      <c r="AA7" s="39">
        <v>105.29</v>
      </c>
      <c r="AB7" s="39">
        <v>107.81</v>
      </c>
      <c r="AC7" s="39">
        <v>106.41</v>
      </c>
      <c r="AD7" s="39">
        <v>106.89</v>
      </c>
      <c r="AE7" s="39">
        <v>110.01</v>
      </c>
      <c r="AF7" s="39">
        <v>111.21</v>
      </c>
      <c r="AG7" s="39">
        <v>111.71</v>
      </c>
      <c r="AH7" s="39">
        <v>114.35</v>
      </c>
      <c r="AI7" s="39">
        <v>0</v>
      </c>
      <c r="AJ7" s="39">
        <v>0</v>
      </c>
      <c r="AK7" s="39">
        <v>0</v>
      </c>
      <c r="AL7" s="39">
        <v>0</v>
      </c>
      <c r="AM7" s="39">
        <v>0</v>
      </c>
      <c r="AN7" s="39">
        <v>6.33</v>
      </c>
      <c r="AO7" s="39">
        <v>7.76</v>
      </c>
      <c r="AP7" s="39">
        <v>2.8</v>
      </c>
      <c r="AQ7" s="39">
        <v>1.93</v>
      </c>
      <c r="AR7" s="39">
        <v>1.72</v>
      </c>
      <c r="AS7" s="39">
        <v>0.79</v>
      </c>
      <c r="AT7" s="39">
        <v>549.97</v>
      </c>
      <c r="AU7" s="39">
        <v>1065.69</v>
      </c>
      <c r="AV7" s="39">
        <v>232.75</v>
      </c>
      <c r="AW7" s="39">
        <v>262.24</v>
      </c>
      <c r="AX7" s="39">
        <v>209.82</v>
      </c>
      <c r="AY7" s="39">
        <v>852.01</v>
      </c>
      <c r="AZ7" s="39">
        <v>909.68</v>
      </c>
      <c r="BA7" s="39">
        <v>381.53</v>
      </c>
      <c r="BB7" s="39">
        <v>391.54</v>
      </c>
      <c r="BC7" s="39">
        <v>384.34</v>
      </c>
      <c r="BD7" s="39">
        <v>262.87</v>
      </c>
      <c r="BE7" s="39">
        <v>499.4</v>
      </c>
      <c r="BF7" s="39">
        <v>483.57</v>
      </c>
      <c r="BG7" s="39">
        <v>471.74</v>
      </c>
      <c r="BH7" s="39">
        <v>456.18</v>
      </c>
      <c r="BI7" s="39">
        <v>437.32</v>
      </c>
      <c r="BJ7" s="39">
        <v>391.4</v>
      </c>
      <c r="BK7" s="39">
        <v>382.65</v>
      </c>
      <c r="BL7" s="39">
        <v>393.27</v>
      </c>
      <c r="BM7" s="39">
        <v>386.97</v>
      </c>
      <c r="BN7" s="39">
        <v>380.58</v>
      </c>
      <c r="BO7" s="39">
        <v>270.87</v>
      </c>
      <c r="BP7" s="39">
        <v>96.6</v>
      </c>
      <c r="BQ7" s="39">
        <v>104.2</v>
      </c>
      <c r="BR7" s="39">
        <v>106.72</v>
      </c>
      <c r="BS7" s="39">
        <v>104.47</v>
      </c>
      <c r="BT7" s="39">
        <v>106.8</v>
      </c>
      <c r="BU7" s="39">
        <v>95.91</v>
      </c>
      <c r="BV7" s="39">
        <v>96.1</v>
      </c>
      <c r="BW7" s="39">
        <v>100.47</v>
      </c>
      <c r="BX7" s="39">
        <v>101.72</v>
      </c>
      <c r="BY7" s="39">
        <v>102.38</v>
      </c>
      <c r="BZ7" s="39">
        <v>105.59</v>
      </c>
      <c r="CA7" s="39">
        <v>105.18</v>
      </c>
      <c r="CB7" s="39">
        <v>97.54</v>
      </c>
      <c r="CC7" s="39">
        <v>95.8</v>
      </c>
      <c r="CD7" s="39">
        <v>98.34</v>
      </c>
      <c r="CE7" s="39">
        <v>96.24</v>
      </c>
      <c r="CF7" s="39">
        <v>179.29</v>
      </c>
      <c r="CG7" s="39">
        <v>178.39</v>
      </c>
      <c r="CH7" s="39">
        <v>169.82</v>
      </c>
      <c r="CI7" s="39">
        <v>168.2</v>
      </c>
      <c r="CJ7" s="39">
        <v>168.67</v>
      </c>
      <c r="CK7" s="39">
        <v>163.27000000000001</v>
      </c>
      <c r="CL7" s="39">
        <v>64.84</v>
      </c>
      <c r="CM7" s="39">
        <v>63.67</v>
      </c>
      <c r="CN7" s="39">
        <v>62.16</v>
      </c>
      <c r="CO7" s="39">
        <v>61.47</v>
      </c>
      <c r="CP7" s="39">
        <v>61.58</v>
      </c>
      <c r="CQ7" s="39">
        <v>59.09</v>
      </c>
      <c r="CR7" s="39">
        <v>59.23</v>
      </c>
      <c r="CS7" s="39">
        <v>55.13</v>
      </c>
      <c r="CT7" s="39">
        <v>54.77</v>
      </c>
      <c r="CU7" s="39">
        <v>54.92</v>
      </c>
      <c r="CV7" s="39">
        <v>59.94</v>
      </c>
      <c r="CW7" s="39">
        <v>83.7</v>
      </c>
      <c r="CX7" s="39">
        <v>84.94</v>
      </c>
      <c r="CY7" s="39">
        <v>84.72</v>
      </c>
      <c r="CZ7" s="39">
        <v>83.77</v>
      </c>
      <c r="DA7" s="39">
        <v>83.18</v>
      </c>
      <c r="DB7" s="39">
        <v>85.4</v>
      </c>
      <c r="DC7" s="39">
        <v>85.53</v>
      </c>
      <c r="DD7" s="39">
        <v>83</v>
      </c>
      <c r="DE7" s="39">
        <v>82.89</v>
      </c>
      <c r="DF7" s="39">
        <v>82.66</v>
      </c>
      <c r="DG7" s="39">
        <v>90.22</v>
      </c>
      <c r="DH7" s="39">
        <v>35.880000000000003</v>
      </c>
      <c r="DI7" s="39">
        <v>37.69</v>
      </c>
      <c r="DJ7" s="39">
        <v>42.79</v>
      </c>
      <c r="DK7" s="39">
        <v>44.53</v>
      </c>
      <c r="DL7" s="39">
        <v>46.05</v>
      </c>
      <c r="DM7" s="39">
        <v>36.36</v>
      </c>
      <c r="DN7" s="39">
        <v>37.340000000000003</v>
      </c>
      <c r="DO7" s="39">
        <v>46.66</v>
      </c>
      <c r="DP7" s="39">
        <v>47.46</v>
      </c>
      <c r="DQ7" s="39">
        <v>48.49</v>
      </c>
      <c r="DR7" s="39">
        <v>47.91</v>
      </c>
      <c r="DS7" s="39">
        <v>15.8</v>
      </c>
      <c r="DT7" s="39">
        <v>15.83</v>
      </c>
      <c r="DU7" s="39">
        <v>15.75</v>
      </c>
      <c r="DV7" s="39">
        <v>15.49</v>
      </c>
      <c r="DW7" s="39">
        <v>15.56</v>
      </c>
      <c r="DX7" s="39">
        <v>7.8</v>
      </c>
      <c r="DY7" s="39">
        <v>8.39</v>
      </c>
      <c r="DZ7" s="39">
        <v>9.85</v>
      </c>
      <c r="EA7" s="39">
        <v>9.7100000000000009</v>
      </c>
      <c r="EB7" s="39">
        <v>12.79</v>
      </c>
      <c r="EC7" s="39">
        <v>15</v>
      </c>
      <c r="ED7" s="39">
        <v>0.53</v>
      </c>
      <c r="EE7" s="39">
        <v>0.35</v>
      </c>
      <c r="EF7" s="39">
        <v>0.59</v>
      </c>
      <c r="EG7" s="39">
        <v>0.45</v>
      </c>
      <c r="EH7" s="39">
        <v>0.46</v>
      </c>
      <c r="EI7" s="39">
        <v>0.81</v>
      </c>
      <c r="EJ7" s="39">
        <v>0.59</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2018-02-07T06:11:13Z</cp:lastPrinted>
  <dcterms:created xsi:type="dcterms:W3CDTF">2017-12-25T01:33:20Z</dcterms:created>
  <dcterms:modified xsi:type="dcterms:W3CDTF">2018-02-08T01:12:00Z</dcterms:modified>
  <cp:category/>
</cp:coreProperties>
</file>