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5610\Desktop\桑原主幹様\20180126【0209〆】平成28年度決算「経営比較分析表」の分析等について\回答\"/>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<sst xmlns="http://schemas.openxmlformats.org/spreadsheetml/2006/main" count="232" uniqueCount="120">
  <si>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</si>
  <si>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</si>
  <si>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</si>
  <si>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</si>
  <si>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</si>
  <si>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</si>
  <si>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</si>
  <si>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</si>
  <si>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</si>
  <si>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</si>
  <si>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</si>
  <si>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</si>
  <si>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</si>
  <si>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</si>
  <si>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</si>
  <si>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</si>
  <si>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</si>
  <si>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</si>
  <si>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</si>
  <si>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</si>
  <si>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</si>
  <si>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</si>
  <si>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</si>
  <si>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</si>
  <si>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</si>
  <si>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</si>
  <si>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</si>
  <si>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</si>
  <si>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</si>
  <si>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</si>
  <si>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</si>
  <si>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</si>
  <si>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</si>
  <si>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</si>
  <si>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</si>
  <si>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</si>
  <si>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</si>
  <si>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</si>
  <si>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</si>
  <si>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</si>
  <si>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</si>
  <si>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</si>
  <si>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</si>
  <si>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</si>
  <si>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</si>
  <si>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</si>
  <si>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</si>
  <si>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</si>
  <si>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</si>
  <si>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</si>
  <si>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</si>
  <si>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</si>
  <si>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</si>
  <si>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</si>
  <si>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</si>
  <si>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</si>
  <si>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</si>
  <si>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</si>
  <si>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</si>
  <si>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</si>
  <si>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</si>
  <si>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</si>
  <si>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</si>
  <si>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</si>
  <si>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</si>
  <si>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</si>
  <si>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</si>
  <si>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</si>
  <si>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</si>
  <si>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</si>
  <si>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</si>
  <si>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</si>
  <si>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</si>
  <si>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</si>
  <si>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</si>
  <si>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</si>
  <si>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</si>
  <si>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</si>
  <si>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</si>
  <si>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</si>
  <si>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</si>
  <si>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</si>
  <si>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</si>
  <si>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</si>
  <si>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</si>
  <si>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</si>
  <si>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</si>
  <si>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</si>
  <si>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</si>
  <si>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</si>
  <si>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</si>
  <si>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</si>
  <si>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</si>
  <si>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</si>
  <si>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</si>
  <si>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</si>
  <si>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</si>
  <si>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</si>
  <si>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</si>
  <si>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</si>
  <si>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</si>
  <si>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</si>
  <si>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</si>
  <si>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</si>
  <si>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</si>
  <si>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有田市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</si>
  <si>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</si>
  <si>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</si>
  <si>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</si>
  <si>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</si>
  <si>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</si>
  <si>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</si>
  <si>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</si>
  <si>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</si>
  <si>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</si>
  <si>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</si>
  <si>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の状況は、人口減少や節水意識の向上により有収水量は減少傾向にあるものの、検針業務や料金徴収業務などを民間委託し人員削減や事務の効率化に取り組み、それらの効果によって水道事業経営を維持できてきた。
　左記の経営指標の中で、本市の課題と考えられるのは、管路経年化率が高く管路更新率が低いことと、有収率が低下してきていることで、今後は老朽化した管路の更新のペースを上げていく必要がある。
　事業推進のための財源として平成29年度から水道料金を改定したが、世代間の負担の公平性の観点から健全性を損なわない範囲での企業債活用を図り、料金や企業債以外の財源確保にも取り組み、基幹管路の更新・耐震化を着実に実施できるよう努めていく。</t>
    <rPh sb="102" eb="104">
      <t>サキ</t>
    </rPh>
    <rPh sb="105" eb="107">
      <t>ケイエイ</t>
    </rPh>
    <rPh sb="107" eb="109">
      <t>シヒョウ</t>
    </rPh>
    <rPh sb="110" eb="111">
      <t>ナカ</t>
    </rPh>
    <rPh sb="148" eb="149">
      <t>アリ</t>
    </rPh>
    <rPh sb="182" eb="183">
      <t>ア</t>
    </rPh>
    <rPh sb="195" eb="197">
      <t>ジギョウ</t>
    </rPh>
    <rPh sb="197" eb="199">
      <t>スイシン</t>
    </rPh>
    <rPh sb="203" eb="205">
      <t>ザイゲン</t>
    </rPh>
    <rPh sb="227" eb="230">
      <t>セダイカン</t>
    </rPh>
    <rPh sb="242" eb="245">
      <t>ケンゼンセイ</t>
    </rPh>
    <rPh sb="246" eb="247">
      <t>ソコ</t>
    </rPh>
    <rPh sb="251" eb="253">
      <t>ハンイ</t>
    </rPh>
    <rPh sb="261" eb="262">
      <t>ハカ</t>
    </rPh>
    <rPh sb="264" eb="266">
      <t>リョウキン</t>
    </rPh>
    <rPh sb="267" eb="269">
      <t>キギョウ</t>
    </rPh>
    <rPh sb="269" eb="270">
      <t>サイ</t>
    </rPh>
    <rPh sb="270" eb="272">
      <t>イガイ</t>
    </rPh>
    <rPh sb="273" eb="275">
      <t>ザイゲン</t>
    </rPh>
    <rPh sb="275" eb="277">
      <t>カクホ</t>
    </rPh>
    <rPh sb="279" eb="280">
      <t>ト</t>
    </rPh>
    <rPh sb="281" eb="282">
      <t>ク</t>
    </rPh>
    <rPh sb="284" eb="286">
      <t>キカン</t>
    </rPh>
    <rPh sb="286" eb="288">
      <t>カンロ</t>
    </rPh>
    <rPh sb="289" eb="291">
      <t>コウシン</t>
    </rPh>
    <rPh sb="292" eb="295">
      <t>タイシンカ</t>
    </rPh>
    <rPh sb="296" eb="298">
      <t>チャクジツ</t>
    </rPh>
    <rPh sb="299" eb="301">
      <t>ジッシ</t>
    </rPh>
    <phoneticPr fontId="7"/>
  </si>
  <si>
    <r>
      <t>【</t>
    </r>
    <r>
      <rPr>
        <b/>
        <sz val="10"/>
        <rFont val="ＭＳ ゴシック"/>
        <family val="3"/>
        <charset val="128"/>
      </rPr>
      <t>有形固定資産減価償却率</t>
    </r>
    <r>
      <rPr>
        <sz val="10"/>
        <rFont val="ＭＳ ゴシック"/>
        <family val="3"/>
        <charset val="128"/>
      </rPr>
      <t>】
　類似団体の水準よりやや低いが、年々上昇し、老朽化が進行している。今後、老朽化する河南浄水場などの施設整備が必要となってくるため、効率的な投資計画を立案して事業を実施していく必要がある。
【</t>
    </r>
    <r>
      <rPr>
        <b/>
        <sz val="10"/>
        <rFont val="ＭＳ ゴシック"/>
        <family val="3"/>
        <charset val="128"/>
      </rPr>
      <t>管路経年化率</t>
    </r>
    <r>
      <rPr>
        <sz val="10"/>
        <rFont val="ＭＳ ゴシック"/>
        <family val="3"/>
        <charset val="128"/>
      </rPr>
      <t>】
　類似団体の平均値を上回っており、法定耐用年数を経過した管路を多く保有している。今後、昭和50年代に拡張した管路が更新期を迎えるため、一層経年化が進むと見込まれる。
【</t>
    </r>
    <r>
      <rPr>
        <b/>
        <sz val="10"/>
        <rFont val="ＭＳ ゴシック"/>
        <family val="3"/>
        <charset val="128"/>
      </rPr>
      <t>管路更新率</t>
    </r>
    <r>
      <rPr>
        <sz val="10"/>
        <rFont val="ＭＳ ゴシック"/>
        <family val="3"/>
        <charset val="128"/>
      </rPr>
      <t>】
　管路更新のペースは低い水準で推移していて、類似団体の平均よりも低く、更に今後、昭和50年代に布設した管路が更新期を迎えるため、持続・安全・強靭の観点から更新ペースを上げていく必要がある。
　このような状況から、老朽化が進んでおり、特に施設よりも管路の老朽化が先行している。今後は、基幹管路など重要な路線から優先的に更新していく必要がある。</t>
    </r>
    <rPh sb="1" eb="3">
      <t>ユウケイ</t>
    </rPh>
    <rPh sb="3" eb="5">
      <t>コテイ</t>
    </rPh>
    <rPh sb="5" eb="7">
      <t>シサン</t>
    </rPh>
    <rPh sb="7" eb="9">
      <t>ゲンカ</t>
    </rPh>
    <rPh sb="9" eb="11">
      <t>ショウキャク</t>
    </rPh>
    <rPh sb="11" eb="12">
      <t>リツ</t>
    </rPh>
    <rPh sb="36" eb="39">
      <t>ロウキュウカ</t>
    </rPh>
    <rPh sb="40" eb="42">
      <t>シンコウ</t>
    </rPh>
    <rPh sb="92" eb="94">
      <t>ジギョウ</t>
    </rPh>
    <rPh sb="95" eb="97">
      <t>ジッシ</t>
    </rPh>
    <rPh sb="109" eb="111">
      <t>カンロ</t>
    </rPh>
    <rPh sb="111" eb="114">
      <t>ケイネンカ</t>
    </rPh>
    <rPh sb="114" eb="115">
      <t>リツ</t>
    </rPh>
    <rPh sb="135" eb="136">
      <t>サダ</t>
    </rPh>
    <rPh sb="174" eb="176">
      <t>コウシン</t>
    </rPh>
    <rPh sb="184" eb="186">
      <t>イッソウ</t>
    </rPh>
    <rPh sb="186" eb="189">
      <t>ケイネンカ</t>
    </rPh>
    <rPh sb="190" eb="191">
      <t>スス</t>
    </rPh>
    <rPh sb="193" eb="195">
      <t>ミコ</t>
    </rPh>
    <rPh sb="201" eb="203">
      <t>カンロ</t>
    </rPh>
    <rPh sb="203" eb="205">
      <t>コウシン</t>
    </rPh>
    <rPh sb="205" eb="206">
      <t>リツ</t>
    </rPh>
    <rPh sb="240" eb="241">
      <t>ヒク</t>
    </rPh>
    <rPh sb="243" eb="244">
      <t>サラ</t>
    </rPh>
    <rPh sb="248" eb="250">
      <t>ショウワ</t>
    </rPh>
    <rPh sb="252" eb="254">
      <t>ネンダイ</t>
    </rPh>
    <rPh sb="259" eb="261">
      <t>カンロ</t>
    </rPh>
    <rPh sb="262" eb="264">
      <t>コウシン</t>
    </rPh>
    <rPh sb="309" eb="311">
      <t>ジョウキョウ</t>
    </rPh>
    <rPh sb="314" eb="317">
      <t>ロウキュウカ</t>
    </rPh>
    <rPh sb="318" eb="319">
      <t>スス</t>
    </rPh>
    <rPh sb="324" eb="325">
      <t>トク</t>
    </rPh>
    <rPh sb="326" eb="328">
      <t>シセツ</t>
    </rPh>
    <rPh sb="331" eb="333">
      <t>カンロ</t>
    </rPh>
    <rPh sb="334" eb="337">
      <t>ロウキュウカ</t>
    </rPh>
    <rPh sb="338" eb="340">
      <t>センコウ</t>
    </rPh>
    <rPh sb="345" eb="347">
      <t>コンゴ</t>
    </rPh>
    <rPh sb="349" eb="351">
      <t>キカン</t>
    </rPh>
    <rPh sb="351" eb="353">
      <t>カンロ</t>
    </rPh>
    <rPh sb="355" eb="357">
      <t>ジュウヨウ</t>
    </rPh>
    <rPh sb="358" eb="360">
      <t>ロセン</t>
    </rPh>
    <rPh sb="362" eb="365">
      <t>ユウセンテキ</t>
    </rPh>
    <rPh sb="366" eb="368">
      <t>コウシン</t>
    </rPh>
    <rPh sb="372" eb="374">
      <t>ヒツヨウ</t>
    </rPh>
    <phoneticPr fontId="7"/>
  </si>
  <si>
    <t>非設置</t>
    <rPh sb="0" eb="1">
      <t>ヒ</t>
    </rPh>
    <rPh sb="1" eb="3">
      <t>セッチ</t>
    </rPh>
    <phoneticPr fontId="4"/>
  </si>
  <si>
    <r>
      <t>【</t>
    </r>
    <r>
      <rPr>
        <b/>
        <sz val="10"/>
        <rFont val="ＭＳ ゴシック"/>
        <family val="3"/>
        <charset val="128"/>
      </rPr>
      <t>経常収支比率</t>
    </r>
    <r>
      <rPr>
        <sz val="10"/>
        <rFont val="ＭＳ ゴシック"/>
        <family val="3"/>
        <charset val="128"/>
      </rPr>
      <t>】
　給水収益で維持管理費用などの経常経費が賄えているが、類似団体の平均値より低い。これは平成12年度に水道料金を改定して以降料金を据え置いている上、人口減少等により給水収益が減少していることが影響している。
【</t>
    </r>
    <r>
      <rPr>
        <b/>
        <sz val="10"/>
        <rFont val="ＭＳ ゴシック"/>
        <family val="3"/>
        <charset val="128"/>
      </rPr>
      <t>流動比率</t>
    </r>
    <r>
      <rPr>
        <sz val="10"/>
        <rFont val="ＭＳ ゴシック"/>
        <family val="3"/>
        <charset val="128"/>
      </rPr>
      <t>】
　100%を超えていて支払能力は維持できている。
【</t>
    </r>
    <r>
      <rPr>
        <b/>
        <sz val="10"/>
        <rFont val="ＭＳ ゴシック"/>
        <family val="3"/>
        <charset val="128"/>
      </rPr>
      <t>企業債残高対給水収益比率</t>
    </r>
    <r>
      <rPr>
        <sz val="10"/>
        <rFont val="ＭＳ ゴシック"/>
        <family val="3"/>
        <charset val="128"/>
      </rPr>
      <t>】
　類似団体の平均値よりも高いが、平成21年度以降は新規の企業債を借り入れておらず、年々低下している。
【</t>
    </r>
    <r>
      <rPr>
        <b/>
        <sz val="10"/>
        <rFont val="ＭＳ ゴシック"/>
        <family val="3"/>
        <charset val="128"/>
      </rPr>
      <t>料金回収率</t>
    </r>
    <r>
      <rPr>
        <sz val="10"/>
        <rFont val="ＭＳ ゴシック"/>
        <family val="3"/>
        <charset val="128"/>
      </rPr>
      <t>】
　給水にかかる費用を近年は給水収益で賄うことができていて、類似団体の平均を上回って推移している。
【</t>
    </r>
    <r>
      <rPr>
        <b/>
        <sz val="10"/>
        <rFont val="ＭＳ ゴシック"/>
        <family val="3"/>
        <charset val="128"/>
      </rPr>
      <t>給水原価</t>
    </r>
    <r>
      <rPr>
        <sz val="10"/>
        <rFont val="ＭＳ ゴシック"/>
        <family val="3"/>
        <charset val="128"/>
      </rPr>
      <t>】
　類似団体の平均よりも低い水準で推移している。今後も業務委託を継続するなど経費節減を図り、この水準を維持できるように努めていく。
【</t>
    </r>
    <r>
      <rPr>
        <b/>
        <sz val="10"/>
        <rFont val="ＭＳ ゴシック"/>
        <family val="3"/>
        <charset val="128"/>
      </rPr>
      <t>施設利用率</t>
    </r>
    <r>
      <rPr>
        <sz val="10"/>
        <rFont val="ＭＳ ゴシック"/>
        <family val="3"/>
        <charset val="128"/>
      </rPr>
      <t>】
　類似団体の平均値よりも高いが、人口減少等に伴う使用水量の減少により概ね減少傾向となっている｡今後､施設等の更新時には適正規模の検討が必要になる｡
【</t>
    </r>
    <r>
      <rPr>
        <b/>
        <sz val="10"/>
        <rFont val="ＭＳ ゴシック"/>
        <family val="3"/>
        <charset val="128"/>
      </rPr>
      <t>有収率</t>
    </r>
    <r>
      <rPr>
        <sz val="10"/>
        <rFont val="ＭＳ ゴシック"/>
        <family val="3"/>
        <charset val="128"/>
      </rPr>
      <t>】
 類似団体の平均値を上回っているが、近年は減少傾向となっている。このため、今後は漏水調査や管路更新のペースを上げて漏水等を抑制し、有収率を改善していくことが必要である。
　このような状況の中、平成29年4月に水道料金を改定したので、経営の健全性は引き続き維持できる。</t>
    </r>
    <rPh sb="1" eb="3">
      <t>ケイジョウ</t>
    </rPh>
    <rPh sb="3" eb="5">
      <t>シュウシ</t>
    </rPh>
    <rPh sb="5" eb="7">
      <t>ヒリツ</t>
    </rPh>
    <rPh sb="24" eb="26">
      <t>ケイジョウ</t>
    </rPh>
    <rPh sb="80" eb="81">
      <t>ウエ</t>
    </rPh>
    <rPh sb="113" eb="115">
      <t>リュウドウ</t>
    </rPh>
    <rPh sb="115" eb="117">
      <t>ヒリツ</t>
    </rPh>
    <rPh sb="125" eb="126">
      <t>コ</t>
    </rPh>
    <rPh sb="130" eb="132">
      <t>シハラ</t>
    </rPh>
    <rPh sb="132" eb="134">
      <t>ノウリョク</t>
    </rPh>
    <rPh sb="135" eb="137">
      <t>イジ</t>
    </rPh>
    <rPh sb="145" eb="147">
      <t>キギョウ</t>
    </rPh>
    <rPh sb="147" eb="148">
      <t>サイ</t>
    </rPh>
    <rPh sb="148" eb="150">
      <t>ザンダカ</t>
    </rPh>
    <rPh sb="150" eb="151">
      <t>タイ</t>
    </rPh>
    <rPh sb="151" eb="153">
      <t>キュウスイ</t>
    </rPh>
    <rPh sb="153" eb="155">
      <t>シュウエキ</t>
    </rPh>
    <rPh sb="155" eb="157">
      <t>ヒリツ</t>
    </rPh>
    <rPh sb="191" eb="192">
      <t>カ</t>
    </rPh>
    <rPh sb="193" eb="194">
      <t>イ</t>
    </rPh>
    <rPh sb="202" eb="204">
      <t>テイカ</t>
    </rPh>
    <rPh sb="211" eb="213">
      <t>リョウキン</t>
    </rPh>
    <rPh sb="213" eb="215">
      <t>カイシュウ</t>
    </rPh>
    <rPh sb="215" eb="216">
      <t>リツ</t>
    </rPh>
    <rPh sb="228" eb="230">
      <t>キンネン</t>
    </rPh>
    <rPh sb="247" eb="249">
      <t>ルイジ</t>
    </rPh>
    <rPh sb="249" eb="251">
      <t>ダンタイ</t>
    </rPh>
    <rPh sb="255" eb="257">
      <t>ウワマワ</t>
    </rPh>
    <rPh sb="259" eb="261">
      <t>スイイ</t>
    </rPh>
    <rPh sb="268" eb="270">
      <t>キュウスイ</t>
    </rPh>
    <rPh sb="270" eb="272">
      <t>ゲンカ</t>
    </rPh>
    <rPh sb="277" eb="279">
      <t>ダンタイ</t>
    </rPh>
    <rPh sb="300" eb="302">
      <t>ギョウム</t>
    </rPh>
    <rPh sb="302" eb="304">
      <t>イタク</t>
    </rPh>
    <rPh sb="305" eb="307">
      <t>ケイゾク</t>
    </rPh>
    <rPh sb="311" eb="313">
      <t>ケイヒ</t>
    </rPh>
    <rPh sb="313" eb="315">
      <t>セツゲン</t>
    </rPh>
    <rPh sb="316" eb="317">
      <t>ハカ</t>
    </rPh>
    <rPh sb="321" eb="323">
      <t>スイジュン</t>
    </rPh>
    <rPh sb="324" eb="326">
      <t>イジ</t>
    </rPh>
    <rPh sb="332" eb="333">
      <t>ツト</t>
    </rPh>
    <rPh sb="340" eb="342">
      <t>シセツ</t>
    </rPh>
    <rPh sb="342" eb="345">
      <t>リヨウリツ</t>
    </rPh>
    <rPh sb="381" eb="382">
      <t>オオム</t>
    </rPh>
    <rPh sb="422" eb="423">
      <t>ユウ</t>
    </rPh>
    <rPh sb="423" eb="425">
      <t>シュウリツ</t>
    </rPh>
    <rPh sb="467" eb="469">
      <t>ロウスイ</t>
    </rPh>
    <rPh sb="469" eb="471">
      <t>チョウサ</t>
    </rPh>
    <rPh sb="484" eb="487">
      <t>ロウスイトウ</t>
    </rPh>
    <rPh sb="488" eb="490">
      <t>ヨクセイ</t>
    </rPh>
    <rPh sb="494" eb="495">
      <t>リツ</t>
    </rPh>
    <rPh sb="496" eb="498">
      <t>カイゼン</t>
    </rPh>
    <rPh sb="505" eb="507">
      <t>ヒツヨウ</t>
    </rPh>
    <rPh sb="518" eb="520">
      <t>ジョウキョウ</t>
    </rPh>
    <rPh sb="521" eb="522">
      <t>ナカ</t>
    </rPh>
    <rPh sb="523" eb="525">
      <t>ヘイセイ</t>
    </rPh>
    <rPh sb="527" eb="528">
      <t>ネン</t>
    </rPh>
    <rPh sb="529" eb="530">
      <t>ガツ</t>
    </rPh>
    <rPh sb="543" eb="545">
      <t>ケイエイ</t>
    </rPh>
    <rPh sb="546" eb="549">
      <t>ケンゼンセイ</t>
    </rPh>
    <rPh sb="550" eb="551">
      <t>ヒ</t>
    </rPh>
    <rPh sb="552" eb="553">
      <t>ツヅ</t>
    </rPh>
    <rPh sb="554" eb="556">
      <t>イジ</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</si>
</sst>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
      <b/>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0" applyFont="1" applyBorder="1" applyAlignment="1" applyProtection="1">
      <alignment vertical="top" wrapText="1"/>
      <protection locked="0"/>
    </xf>
    <xf numFmtId="0" fontId="22" fillId="0" borderId="0" xfId="0" applyFont="1" applyBorder="1" applyAlignment="1" applyProtection="1">
      <alignment vertical="top" wrapText="1"/>
      <protection locked="0"/>
    </xf>
    <xf numFmtId="0" fontId="22" fillId="0" borderId="10" xfId="0" applyFont="1" applyBorder="1" applyAlignment="1" applyProtection="1">
      <alignment vertical="top" wrapText="1"/>
      <protection locked="0"/>
    </xf>
    <xf numFmtId="0" fontId="22" fillId="0" borderId="11" xfId="0" applyFont="1" applyBorder="1" applyAlignment="1" applyProtection="1">
      <alignment vertical="top" wrapText="1"/>
      <protection locked="0"/>
    </xf>
    <xf numFmtId="0" fontId="22" fillId="0" borderId="1" xfId="0" applyFont="1" applyBorder="1" applyAlignment="1" applyProtection="1">
      <alignment vertical="top" wrapText="1"/>
      <protection locked="0"/>
    </xf>
    <xf numFmtId="0" fontId="22" fillId="0" borderId="12" xfId="0" applyFont="1" applyBorder="1" applyAlignment="1" applyProtection="1">
      <alignment vertical="top" wrapText="1"/>
      <protection locked="0"/>
    </xf>
    <xf numFmtId="0" fontId="3" fillId="0" borderId="0" xfId="1" applyFont="1" applyBorder="1" applyAlignment="1">
      <alignment horizontal="center"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22" fillId="0" borderId="9"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0.53</c:v>
                </c:pt>
                <c:pt idx="1">
                  <c:v>0.35</c:v>
                </c:pt>
                <c:pt idx="2">
                  <c:v>0.59</c:v>
                </c:pt>
                <c:pt idx="3">
                  <c:v>0.45</c:v>
                </c:pt>
                <c:pt idx="4">
                  <c:v>0.46</c:v>
                </c:pt>
              </c:numCache>
            </c:numRef>
          </c:val>
        </c:ser>
        <c:dLbls>
          <c:showLegendKey val="0"/>
          <c:showVal val="0"/>
          <c:showCatName val="0"/>
          <c:showSerName val="0"/>
          <c:showPercent val="0"/>
          <c:showBubbleSize val="0"/>
        </c:dLbls>
        <c:gapWidth val="150"/>
        <c:axId val="264970744"/>
        <c:axId val="26497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0.66</c:v>
                </c:pt>
                <c:pt idx="3">
                  <c:v>0.99</c:v>
                </c:pt>
                <c:pt idx="4">
                  <c:v>0.71</c:v>
                </c:pt>
              </c:numCache>
            </c:numRef>
          </c:val>
          <c:smooth val="0"/>
        </c:ser>
        <c:dLbls>
          <c:showLegendKey val="0"/>
          <c:showVal val="0"/>
          <c:showCatName val="0"/>
          <c:showSerName val="0"/>
          <c:showPercent val="0"/>
          <c:showBubbleSize val="0"/>
        </c:dLbls>
        <c:marker val="1"/>
        <c:smooth val="0"/>
        <c:axId val="264970744"/>
        <c:axId val="264975224"/>
      </c:lineChart>
      <c:dateAx>
        <c:axId val="264970744"/>
        <c:scaling>
          <c:orientation val="minMax"/>
        </c:scaling>
        <c:delete val="1"/>
        <c:axPos val="b"/>
        <c:numFmt formatCode="ge" sourceLinked="1"/>
        <c:majorTickMark val="none"/>
        <c:minorTickMark val="none"/>
        <c:tickLblPos val="none"/>
        <c:crossAx val="264975224"/>
        <c:crosses val="autoZero"/>
        <c:auto val="1"/>
        <c:lblOffset val="100"/>
        <c:baseTimeUnit val="years"/>
      </c:dateAx>
      <c:valAx>
        <c:axId val="26497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97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102.49</c:v>
                </c:pt>
                <c:pt idx="1">
                  <c:v>107.15</c:v>
                </c:pt>
                <c:pt idx="2">
                  <c:v>107.98</c:v>
                </c:pt>
                <c:pt idx="3">
                  <c:v>105.29</c:v>
                </c:pt>
                <c:pt idx="4">
                  <c:v>107.81</c:v>
                </c:pt>
              </c:numCache>
            </c:numRef>
          </c:val>
        </c:ser>
        <c:dLbls>
          <c:showLegendKey val="0"/>
          <c:showVal val="0"/>
          <c:showCatName val="0"/>
          <c:showSerName val="0"/>
          <c:showPercent val="0"/>
          <c:showBubbleSize val="0"/>
        </c:dLbls>
        <c:gapWidth val="150"/>
        <c:axId val="265048288"/>
        <c:axId val="26505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110.01</c:v>
                </c:pt>
                <c:pt idx="3">
                  <c:v>111.21</c:v>
                </c:pt>
                <c:pt idx="4">
                  <c:v>111.71</c:v>
                </c:pt>
              </c:numCache>
            </c:numRef>
          </c:val>
          <c:smooth val="0"/>
        </c:ser>
        <c:dLbls>
          <c:showLegendKey val="0"/>
          <c:showVal val="0"/>
          <c:showCatName val="0"/>
          <c:showSerName val="0"/>
          <c:showPercent val="0"/>
          <c:showBubbleSize val="0"/>
        </c:dLbls>
        <c:marker val="1"/>
        <c:smooth val="0"/>
        <c:axId val="265048288"/>
        <c:axId val="265050720"/>
      </c:lineChart>
      <c:dateAx>
        <c:axId val="265048288"/>
        <c:scaling>
          <c:orientation val="minMax"/>
        </c:scaling>
        <c:delete val="1"/>
        <c:axPos val="b"/>
        <c:numFmt formatCode="ge" sourceLinked="1"/>
        <c:majorTickMark val="none"/>
        <c:minorTickMark val="none"/>
        <c:tickLblPos val="none"/>
        <c:crossAx val="265050720"/>
        <c:crosses val="autoZero"/>
        <c:auto val="1"/>
        <c:lblOffset val="100"/>
        <c:baseTimeUnit val="years"/>
      </c:dateAx>
      <c:valAx>
        <c:axId val="265050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504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35.880000000000003</c:v>
                </c:pt>
                <c:pt idx="1">
                  <c:v>37.69</c:v>
                </c:pt>
                <c:pt idx="2">
                  <c:v>42.79</c:v>
                </c:pt>
                <c:pt idx="3">
                  <c:v>44.53</c:v>
                </c:pt>
                <c:pt idx="4">
                  <c:v>46.05</c:v>
                </c:pt>
              </c:numCache>
            </c:numRef>
          </c:val>
        </c:ser>
        <c:dLbls>
          <c:showLegendKey val="0"/>
          <c:showVal val="0"/>
          <c:showCatName val="0"/>
          <c:showSerName val="0"/>
          <c:showPercent val="0"/>
          <c:showBubbleSize val="0"/>
        </c:dLbls>
        <c:gapWidth val="150"/>
        <c:axId val="265148192"/>
        <c:axId val="26514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46.66</c:v>
                </c:pt>
                <c:pt idx="3">
                  <c:v>47.46</c:v>
                </c:pt>
                <c:pt idx="4">
                  <c:v>48.49</c:v>
                </c:pt>
              </c:numCache>
            </c:numRef>
          </c:val>
          <c:smooth val="0"/>
        </c:ser>
        <c:dLbls>
          <c:showLegendKey val="0"/>
          <c:showVal val="0"/>
          <c:showCatName val="0"/>
          <c:showSerName val="0"/>
          <c:showPercent val="0"/>
          <c:showBubbleSize val="0"/>
        </c:dLbls>
        <c:marker val="1"/>
        <c:smooth val="0"/>
        <c:axId val="265148192"/>
        <c:axId val="265148576"/>
      </c:lineChart>
      <c:dateAx>
        <c:axId val="265148192"/>
        <c:scaling>
          <c:orientation val="minMax"/>
        </c:scaling>
        <c:delete val="1"/>
        <c:axPos val="b"/>
        <c:numFmt formatCode="ge" sourceLinked="1"/>
        <c:majorTickMark val="none"/>
        <c:minorTickMark val="none"/>
        <c:tickLblPos val="none"/>
        <c:crossAx val="265148576"/>
        <c:crosses val="autoZero"/>
        <c:auto val="1"/>
        <c:lblOffset val="100"/>
        <c:baseTimeUnit val="years"/>
      </c:dateAx>
      <c:valAx>
        <c:axId val="26514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14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15.8</c:v>
                </c:pt>
                <c:pt idx="1">
                  <c:v>15.83</c:v>
                </c:pt>
                <c:pt idx="2">
                  <c:v>15.75</c:v>
                </c:pt>
                <c:pt idx="3">
                  <c:v>15.49</c:v>
                </c:pt>
                <c:pt idx="4">
                  <c:v>15.56</c:v>
                </c:pt>
              </c:numCache>
            </c:numRef>
          </c:val>
        </c:ser>
        <c:dLbls>
          <c:showLegendKey val="0"/>
          <c:showVal val="0"/>
          <c:showCatName val="0"/>
          <c:showSerName val="0"/>
          <c:showPercent val="0"/>
          <c:showBubbleSize val="0"/>
        </c:dLbls>
        <c:gapWidth val="150"/>
        <c:axId val="265155824"/>
        <c:axId val="26515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265155824"/>
        <c:axId val="265156216"/>
      </c:lineChart>
      <c:dateAx>
        <c:axId val="265155824"/>
        <c:scaling>
          <c:orientation val="minMax"/>
        </c:scaling>
        <c:delete val="1"/>
        <c:axPos val="b"/>
        <c:numFmt formatCode="ge" sourceLinked="1"/>
        <c:majorTickMark val="none"/>
        <c:minorTickMark val="none"/>
        <c:tickLblPos val="none"/>
        <c:crossAx val="265156216"/>
        <c:crosses val="autoZero"/>
        <c:auto val="1"/>
        <c:lblOffset val="100"/>
        <c:baseTimeUnit val="years"/>
      </c:dateAx>
      <c:valAx>
        <c:axId val="26515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15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5173224"/>
        <c:axId val="26517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2.8</c:v>
                </c:pt>
                <c:pt idx="3">
                  <c:v>1.93</c:v>
                </c:pt>
                <c:pt idx="4">
                  <c:v>1.72</c:v>
                </c:pt>
              </c:numCache>
            </c:numRef>
          </c:val>
          <c:smooth val="0"/>
        </c:ser>
        <c:dLbls>
          <c:showLegendKey val="0"/>
          <c:showVal val="0"/>
          <c:showCatName val="0"/>
          <c:showSerName val="0"/>
          <c:showPercent val="0"/>
          <c:showBubbleSize val="0"/>
        </c:dLbls>
        <c:marker val="1"/>
        <c:smooth val="0"/>
        <c:axId val="265173224"/>
        <c:axId val="265173616"/>
      </c:lineChart>
      <c:dateAx>
        <c:axId val="265173224"/>
        <c:scaling>
          <c:orientation val="minMax"/>
        </c:scaling>
        <c:delete val="1"/>
        <c:axPos val="b"/>
        <c:numFmt formatCode="ge" sourceLinked="1"/>
        <c:majorTickMark val="none"/>
        <c:minorTickMark val="none"/>
        <c:tickLblPos val="none"/>
        <c:crossAx val="265173616"/>
        <c:crosses val="autoZero"/>
        <c:auto val="1"/>
        <c:lblOffset val="100"/>
        <c:baseTimeUnit val="years"/>
      </c:dateAx>
      <c:valAx>
        <c:axId val="265173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517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549.97</c:v>
                </c:pt>
                <c:pt idx="1">
                  <c:v>1065.69</c:v>
                </c:pt>
                <c:pt idx="2">
                  <c:v>232.75</c:v>
                </c:pt>
                <c:pt idx="3">
                  <c:v>262.24</c:v>
                </c:pt>
                <c:pt idx="4">
                  <c:v>209.82</c:v>
                </c:pt>
              </c:numCache>
            </c:numRef>
          </c:val>
        </c:ser>
        <c:dLbls>
          <c:showLegendKey val="0"/>
          <c:showVal val="0"/>
          <c:showCatName val="0"/>
          <c:showSerName val="0"/>
          <c:showPercent val="0"/>
          <c:showBubbleSize val="0"/>
        </c:dLbls>
        <c:gapWidth val="150"/>
        <c:axId val="265174792"/>
        <c:axId val="26517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381.53</c:v>
                </c:pt>
                <c:pt idx="3">
                  <c:v>391.54</c:v>
                </c:pt>
                <c:pt idx="4">
                  <c:v>384.34</c:v>
                </c:pt>
              </c:numCache>
            </c:numRef>
          </c:val>
          <c:smooth val="0"/>
        </c:ser>
        <c:dLbls>
          <c:showLegendKey val="0"/>
          <c:showVal val="0"/>
          <c:showCatName val="0"/>
          <c:showSerName val="0"/>
          <c:showPercent val="0"/>
          <c:showBubbleSize val="0"/>
        </c:dLbls>
        <c:marker val="1"/>
        <c:smooth val="0"/>
        <c:axId val="265174792"/>
        <c:axId val="265175184"/>
      </c:lineChart>
      <c:dateAx>
        <c:axId val="265174792"/>
        <c:scaling>
          <c:orientation val="minMax"/>
        </c:scaling>
        <c:delete val="1"/>
        <c:axPos val="b"/>
        <c:numFmt formatCode="ge" sourceLinked="1"/>
        <c:majorTickMark val="none"/>
        <c:minorTickMark val="none"/>
        <c:tickLblPos val="none"/>
        <c:crossAx val="265175184"/>
        <c:crosses val="autoZero"/>
        <c:auto val="1"/>
        <c:lblOffset val="100"/>
        <c:baseTimeUnit val="years"/>
      </c:dateAx>
      <c:valAx>
        <c:axId val="265175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517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499.4</c:v>
                </c:pt>
                <c:pt idx="1">
                  <c:v>483.57</c:v>
                </c:pt>
                <c:pt idx="2">
                  <c:v>471.74</c:v>
                </c:pt>
                <c:pt idx="3">
                  <c:v>456.18</c:v>
                </c:pt>
                <c:pt idx="4">
                  <c:v>437.32</c:v>
                </c:pt>
              </c:numCache>
            </c:numRef>
          </c:val>
        </c:ser>
        <c:dLbls>
          <c:showLegendKey val="0"/>
          <c:showVal val="0"/>
          <c:showCatName val="0"/>
          <c:showSerName val="0"/>
          <c:showPercent val="0"/>
          <c:showBubbleSize val="0"/>
        </c:dLbls>
        <c:gapWidth val="150"/>
        <c:axId val="265176360"/>
        <c:axId val="26546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393.27</c:v>
                </c:pt>
                <c:pt idx="3">
                  <c:v>386.97</c:v>
                </c:pt>
                <c:pt idx="4">
                  <c:v>380.58</c:v>
                </c:pt>
              </c:numCache>
            </c:numRef>
          </c:val>
          <c:smooth val="0"/>
        </c:ser>
        <c:dLbls>
          <c:showLegendKey val="0"/>
          <c:showVal val="0"/>
          <c:showCatName val="0"/>
          <c:showSerName val="0"/>
          <c:showPercent val="0"/>
          <c:showBubbleSize val="0"/>
        </c:dLbls>
        <c:marker val="1"/>
        <c:smooth val="0"/>
        <c:axId val="265176360"/>
        <c:axId val="265464880"/>
      </c:lineChart>
      <c:dateAx>
        <c:axId val="265176360"/>
        <c:scaling>
          <c:orientation val="minMax"/>
        </c:scaling>
        <c:delete val="1"/>
        <c:axPos val="b"/>
        <c:numFmt formatCode="ge" sourceLinked="1"/>
        <c:majorTickMark val="none"/>
        <c:minorTickMark val="none"/>
        <c:tickLblPos val="none"/>
        <c:crossAx val="265464880"/>
        <c:crosses val="autoZero"/>
        <c:auto val="1"/>
        <c:lblOffset val="100"/>
        <c:baseTimeUnit val="years"/>
      </c:dateAx>
      <c:valAx>
        <c:axId val="265464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517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96.6</c:v>
                </c:pt>
                <c:pt idx="1">
                  <c:v>104.2</c:v>
                </c:pt>
                <c:pt idx="2">
                  <c:v>106.72</c:v>
                </c:pt>
                <c:pt idx="3">
                  <c:v>104.47</c:v>
                </c:pt>
                <c:pt idx="4">
                  <c:v>106.8</c:v>
                </c:pt>
              </c:numCache>
            </c:numRef>
          </c:val>
        </c:ser>
        <c:dLbls>
          <c:showLegendKey val="0"/>
          <c:showVal val="0"/>
          <c:showCatName val="0"/>
          <c:showSerName val="0"/>
          <c:showPercent val="0"/>
          <c:showBubbleSize val="0"/>
        </c:dLbls>
        <c:gapWidth val="150"/>
        <c:axId val="265155432"/>
        <c:axId val="2651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100.47</c:v>
                </c:pt>
                <c:pt idx="3">
                  <c:v>101.72</c:v>
                </c:pt>
                <c:pt idx="4">
                  <c:v>102.38</c:v>
                </c:pt>
              </c:numCache>
            </c:numRef>
          </c:val>
          <c:smooth val="0"/>
        </c:ser>
        <c:dLbls>
          <c:showLegendKey val="0"/>
          <c:showVal val="0"/>
          <c:showCatName val="0"/>
          <c:showSerName val="0"/>
          <c:showPercent val="0"/>
          <c:showBubbleSize val="0"/>
        </c:dLbls>
        <c:marker val="1"/>
        <c:smooth val="0"/>
        <c:axId val="265155432"/>
        <c:axId val="265155040"/>
      </c:lineChart>
      <c:dateAx>
        <c:axId val="265155432"/>
        <c:scaling>
          <c:orientation val="minMax"/>
        </c:scaling>
        <c:delete val="1"/>
        <c:axPos val="b"/>
        <c:numFmt formatCode="ge" sourceLinked="1"/>
        <c:majorTickMark val="none"/>
        <c:minorTickMark val="none"/>
        <c:tickLblPos val="none"/>
        <c:crossAx val="265155040"/>
        <c:crosses val="autoZero"/>
        <c:auto val="1"/>
        <c:lblOffset val="100"/>
        <c:baseTimeUnit val="years"/>
      </c:dateAx>
      <c:valAx>
        <c:axId val="2651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15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105.18</c:v>
                </c:pt>
                <c:pt idx="1">
                  <c:v>97.54</c:v>
                </c:pt>
                <c:pt idx="2">
                  <c:v>95.8</c:v>
                </c:pt>
                <c:pt idx="3">
                  <c:v>98.34</c:v>
                </c:pt>
                <c:pt idx="4">
                  <c:v>96.24</c:v>
                </c:pt>
              </c:numCache>
            </c:numRef>
          </c:val>
        </c:ser>
        <c:dLbls>
          <c:showLegendKey val="0"/>
          <c:showVal val="0"/>
          <c:showCatName val="0"/>
          <c:showSerName val="0"/>
          <c:showPercent val="0"/>
          <c:showBubbleSize val="0"/>
        </c:dLbls>
        <c:gapWidth val="150"/>
        <c:axId val="265153864"/>
        <c:axId val="265466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169.82</c:v>
                </c:pt>
                <c:pt idx="3">
                  <c:v>168.2</c:v>
                </c:pt>
                <c:pt idx="4">
                  <c:v>168.67</c:v>
                </c:pt>
              </c:numCache>
            </c:numRef>
          </c:val>
          <c:smooth val="0"/>
        </c:ser>
        <c:dLbls>
          <c:showLegendKey val="0"/>
          <c:showVal val="0"/>
          <c:showCatName val="0"/>
          <c:showSerName val="0"/>
          <c:showPercent val="0"/>
          <c:showBubbleSize val="0"/>
        </c:dLbls>
        <c:marker val="1"/>
        <c:smooth val="0"/>
        <c:axId val="265153864"/>
        <c:axId val="265466056"/>
      </c:lineChart>
      <c:dateAx>
        <c:axId val="265153864"/>
        <c:scaling>
          <c:orientation val="minMax"/>
        </c:scaling>
        <c:delete val="1"/>
        <c:axPos val="b"/>
        <c:numFmt formatCode="ge" sourceLinked="1"/>
        <c:majorTickMark val="none"/>
        <c:minorTickMark val="none"/>
        <c:tickLblPos val="none"/>
        <c:crossAx val="265466056"/>
        <c:crosses val="autoZero"/>
        <c:auto val="1"/>
        <c:lblOffset val="100"/>
        <c:baseTimeUnit val="years"/>
      </c:dateAx>
      <c:valAx>
        <c:axId val="26546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15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64.84</c:v>
                </c:pt>
                <c:pt idx="1">
                  <c:v>63.67</c:v>
                </c:pt>
                <c:pt idx="2">
                  <c:v>62.16</c:v>
                </c:pt>
                <c:pt idx="3">
                  <c:v>61.47</c:v>
                </c:pt>
                <c:pt idx="4">
                  <c:v>61.58</c:v>
                </c:pt>
              </c:numCache>
            </c:numRef>
          </c:val>
        </c:ser>
        <c:dLbls>
          <c:showLegendKey val="0"/>
          <c:showVal val="0"/>
          <c:showCatName val="0"/>
          <c:showSerName val="0"/>
          <c:showPercent val="0"/>
          <c:showBubbleSize val="0"/>
        </c:dLbls>
        <c:gapWidth val="150"/>
        <c:axId val="265467232"/>
        <c:axId val="265467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55.13</c:v>
                </c:pt>
                <c:pt idx="3">
                  <c:v>54.77</c:v>
                </c:pt>
                <c:pt idx="4">
                  <c:v>54.92</c:v>
                </c:pt>
              </c:numCache>
            </c:numRef>
          </c:val>
          <c:smooth val="0"/>
        </c:ser>
        <c:dLbls>
          <c:showLegendKey val="0"/>
          <c:showVal val="0"/>
          <c:showCatName val="0"/>
          <c:showSerName val="0"/>
          <c:showPercent val="0"/>
          <c:showBubbleSize val="0"/>
        </c:dLbls>
        <c:marker val="1"/>
        <c:smooth val="0"/>
        <c:axId val="265467232"/>
        <c:axId val="265467624"/>
      </c:lineChart>
      <c:dateAx>
        <c:axId val="265467232"/>
        <c:scaling>
          <c:orientation val="minMax"/>
        </c:scaling>
        <c:delete val="1"/>
        <c:axPos val="b"/>
        <c:numFmt formatCode="ge" sourceLinked="1"/>
        <c:majorTickMark val="none"/>
        <c:minorTickMark val="none"/>
        <c:tickLblPos val="none"/>
        <c:crossAx val="265467624"/>
        <c:crosses val="autoZero"/>
        <c:auto val="1"/>
        <c:lblOffset val="100"/>
        <c:baseTimeUnit val="years"/>
      </c:dateAx>
      <c:valAx>
        <c:axId val="26546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46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83.7</c:v>
                </c:pt>
                <c:pt idx="1">
                  <c:v>84.94</c:v>
                </c:pt>
                <c:pt idx="2">
                  <c:v>84.72</c:v>
                </c:pt>
                <c:pt idx="3">
                  <c:v>83.77</c:v>
                </c:pt>
                <c:pt idx="4">
                  <c:v>83.18</c:v>
                </c:pt>
              </c:numCache>
            </c:numRef>
          </c:val>
        </c:ser>
        <c:dLbls>
          <c:showLegendKey val="0"/>
          <c:showVal val="0"/>
          <c:showCatName val="0"/>
          <c:showSerName val="0"/>
          <c:showPercent val="0"/>
          <c:showBubbleSize val="0"/>
        </c:dLbls>
        <c:gapWidth val="150"/>
        <c:axId val="265748456"/>
        <c:axId val="26574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83</c:v>
                </c:pt>
                <c:pt idx="3">
                  <c:v>82.89</c:v>
                </c:pt>
                <c:pt idx="4">
                  <c:v>82.66</c:v>
                </c:pt>
              </c:numCache>
            </c:numRef>
          </c:val>
          <c:smooth val="0"/>
        </c:ser>
        <c:dLbls>
          <c:showLegendKey val="0"/>
          <c:showVal val="0"/>
          <c:showCatName val="0"/>
          <c:showSerName val="0"/>
          <c:showPercent val="0"/>
          <c:showBubbleSize val="0"/>
        </c:dLbls>
        <c:marker val="1"/>
        <c:smooth val="0"/>
        <c:axId val="265748456"/>
        <c:axId val="265748848"/>
      </c:lineChart>
      <c:dateAx>
        <c:axId val="265748456"/>
        <c:scaling>
          <c:orientation val="minMax"/>
        </c:scaling>
        <c:delete val="1"/>
        <c:axPos val="b"/>
        <c:numFmt formatCode="ge" sourceLinked="1"/>
        <c:majorTickMark val="none"/>
        <c:minorTickMark val="none"/>
        <c:tickLblPos val="none"/>
        <c:crossAx val="265748848"/>
        <c:crosses val="autoZero"/>
        <c:auto val="1"/>
        <c:lblOffset val="100"/>
        <c:baseTimeUnit val="years"/>
      </c:dateAx>
      <c:valAx>
        <c:axId val="26574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74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91" t="s">
        <v>0</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row>
    <row r="3" spans="1:78" ht="9.75" customHeight="1">
      <c r="A3" s="2"/>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row>
    <row r="4" spans="1:78" ht="9.75" customHeight="1">
      <c r="A4" s="2"/>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92" t="str">
        <f>データ!H6</f>
        <v>和歌山県　有田市</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3"/>
      <c r="AE6" s="93"/>
      <c r="AF6" s="93"/>
      <c r="AG6" s="93"/>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5"/>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4"/>
      <c r="BK7" s="4"/>
      <c r="BL7" s="6" t="s">
        <v>9</v>
      </c>
      <c r="BM7" s="7"/>
      <c r="BN7" s="7"/>
      <c r="BO7" s="7"/>
      <c r="BP7" s="7"/>
      <c r="BQ7" s="7"/>
      <c r="BR7" s="7"/>
      <c r="BS7" s="7"/>
      <c r="BT7" s="7"/>
      <c r="BU7" s="7"/>
      <c r="BV7" s="7"/>
      <c r="BW7" s="7"/>
      <c r="BX7" s="7"/>
      <c r="BY7" s="8"/>
    </row>
    <row r="8" spans="1:78" ht="18.75" customHeight="1">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A6</v>
      </c>
      <c r="X8" s="89"/>
      <c r="Y8" s="89"/>
      <c r="Z8" s="89"/>
      <c r="AA8" s="89"/>
      <c r="AB8" s="89"/>
      <c r="AC8" s="89"/>
      <c r="AD8" s="90" t="s">
        <v>118</v>
      </c>
      <c r="AE8" s="90"/>
      <c r="AF8" s="90"/>
      <c r="AG8" s="90"/>
      <c r="AH8" s="90"/>
      <c r="AI8" s="90"/>
      <c r="AJ8" s="90"/>
      <c r="AK8" s="5"/>
      <c r="AL8" s="77">
        <f>データ!$R$6</f>
        <v>29250</v>
      </c>
      <c r="AM8" s="77"/>
      <c r="AN8" s="77"/>
      <c r="AO8" s="77"/>
      <c r="AP8" s="77"/>
      <c r="AQ8" s="77"/>
      <c r="AR8" s="77"/>
      <c r="AS8" s="77"/>
      <c r="AT8" s="73">
        <f>データ!$S$6</f>
        <v>36.89</v>
      </c>
      <c r="AU8" s="74"/>
      <c r="AV8" s="74"/>
      <c r="AW8" s="74"/>
      <c r="AX8" s="74"/>
      <c r="AY8" s="74"/>
      <c r="AZ8" s="74"/>
      <c r="BA8" s="74"/>
      <c r="BB8" s="76">
        <f>データ!$T$6</f>
        <v>792.9</v>
      </c>
      <c r="BC8" s="76"/>
      <c r="BD8" s="76"/>
      <c r="BE8" s="76"/>
      <c r="BF8" s="76"/>
      <c r="BG8" s="76"/>
      <c r="BH8" s="76"/>
      <c r="BI8" s="76"/>
      <c r="BJ8" s="4"/>
      <c r="BK8" s="4"/>
      <c r="BL8" s="80" t="s">
        <v>10</v>
      </c>
      <c r="BM8" s="81"/>
      <c r="BN8" s="9" t="s">
        <v>11</v>
      </c>
      <c r="BO8" s="10"/>
      <c r="BP8" s="10"/>
      <c r="BQ8" s="10"/>
      <c r="BR8" s="10"/>
      <c r="BS8" s="10"/>
      <c r="BT8" s="10"/>
      <c r="BU8" s="10"/>
      <c r="BV8" s="10"/>
      <c r="BW8" s="10"/>
      <c r="BX8" s="10"/>
      <c r="BY8" s="11"/>
    </row>
    <row r="9" spans="1:78" ht="18.75" customHeight="1">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5"/>
      <c r="AI9" s="5"/>
      <c r="AJ9" s="5"/>
      <c r="AK9" s="5"/>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4"/>
      <c r="BK9" s="4"/>
      <c r="BL9" s="71" t="s">
        <v>19</v>
      </c>
      <c r="BM9" s="72"/>
      <c r="BN9" s="12" t="s">
        <v>20</v>
      </c>
      <c r="BO9" s="13"/>
      <c r="BP9" s="13"/>
      <c r="BQ9" s="13"/>
      <c r="BR9" s="13"/>
      <c r="BS9" s="13"/>
      <c r="BT9" s="13"/>
      <c r="BU9" s="13"/>
      <c r="BV9" s="13"/>
      <c r="BW9" s="13"/>
      <c r="BX9" s="13"/>
      <c r="BY9" s="14"/>
    </row>
    <row r="10" spans="1:78" ht="18.75" customHeight="1">
      <c r="A10" s="2"/>
      <c r="B10" s="73" t="str">
        <f>データ!$N$6</f>
        <v>-</v>
      </c>
      <c r="C10" s="74"/>
      <c r="D10" s="74"/>
      <c r="E10" s="74"/>
      <c r="F10" s="74"/>
      <c r="G10" s="74"/>
      <c r="H10" s="74"/>
      <c r="I10" s="73">
        <f>データ!$O$6</f>
        <v>59.58</v>
      </c>
      <c r="J10" s="74"/>
      <c r="K10" s="74"/>
      <c r="L10" s="74"/>
      <c r="M10" s="74"/>
      <c r="N10" s="74"/>
      <c r="O10" s="75"/>
      <c r="P10" s="76">
        <f>データ!$P$6</f>
        <v>99.7</v>
      </c>
      <c r="Q10" s="76"/>
      <c r="R10" s="76"/>
      <c r="S10" s="76"/>
      <c r="T10" s="76"/>
      <c r="U10" s="76"/>
      <c r="V10" s="76"/>
      <c r="W10" s="77">
        <f>データ!$Q$6</f>
        <v>2052</v>
      </c>
      <c r="X10" s="77"/>
      <c r="Y10" s="77"/>
      <c r="Z10" s="77"/>
      <c r="AA10" s="77"/>
      <c r="AB10" s="77"/>
      <c r="AC10" s="77"/>
      <c r="AD10" s="2"/>
      <c r="AE10" s="2"/>
      <c r="AF10" s="2"/>
      <c r="AG10" s="2"/>
      <c r="AH10" s="5"/>
      <c r="AI10" s="5"/>
      <c r="AJ10" s="5"/>
      <c r="AK10" s="5"/>
      <c r="AL10" s="77">
        <f>データ!$U$6</f>
        <v>29020</v>
      </c>
      <c r="AM10" s="77"/>
      <c r="AN10" s="77"/>
      <c r="AO10" s="77"/>
      <c r="AP10" s="77"/>
      <c r="AQ10" s="77"/>
      <c r="AR10" s="77"/>
      <c r="AS10" s="77"/>
      <c r="AT10" s="73">
        <f>データ!$V$6</f>
        <v>19.27</v>
      </c>
      <c r="AU10" s="74"/>
      <c r="AV10" s="74"/>
      <c r="AW10" s="74"/>
      <c r="AX10" s="74"/>
      <c r="AY10" s="74"/>
      <c r="AZ10" s="74"/>
      <c r="BA10" s="74"/>
      <c r="BB10" s="76">
        <f>データ!$W$6</f>
        <v>1505.97</v>
      </c>
      <c r="BC10" s="76"/>
      <c r="BD10" s="76"/>
      <c r="BE10" s="76"/>
      <c r="BF10" s="76"/>
      <c r="BG10" s="76"/>
      <c r="BH10" s="76"/>
      <c r="BI10" s="76"/>
      <c r="BJ10" s="2"/>
      <c r="BK10" s="2"/>
      <c r="BL10" s="78" t="s">
        <v>21</v>
      </c>
      <c r="BM10" s="79"/>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1.1" customHeight="1">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4" t="s">
        <v>25</v>
      </c>
      <c r="BM14" s="45"/>
      <c r="BN14" s="45"/>
      <c r="BO14" s="45"/>
      <c r="BP14" s="45"/>
      <c r="BQ14" s="45"/>
      <c r="BR14" s="45"/>
      <c r="BS14" s="45"/>
      <c r="BT14" s="45"/>
      <c r="BU14" s="45"/>
      <c r="BV14" s="45"/>
      <c r="BW14" s="45"/>
      <c r="BX14" s="45"/>
      <c r="BY14" s="45"/>
      <c r="BZ14" s="46"/>
    </row>
    <row r="15" spans="1:78" ht="11.1"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8" t="s">
        <v>119</v>
      </c>
      <c r="BM16" s="69"/>
      <c r="BN16" s="69"/>
      <c r="BO16" s="69"/>
      <c r="BP16" s="69"/>
      <c r="BQ16" s="69"/>
      <c r="BR16" s="69"/>
      <c r="BS16" s="69"/>
      <c r="BT16" s="69"/>
      <c r="BU16" s="69"/>
      <c r="BV16" s="69"/>
      <c r="BW16" s="69"/>
      <c r="BX16" s="69"/>
      <c r="BY16" s="69"/>
      <c r="BZ16" s="70"/>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8"/>
      <c r="BM17" s="69"/>
      <c r="BN17" s="69"/>
      <c r="BO17" s="69"/>
      <c r="BP17" s="69"/>
      <c r="BQ17" s="69"/>
      <c r="BR17" s="69"/>
      <c r="BS17" s="69"/>
      <c r="BT17" s="69"/>
      <c r="BU17" s="69"/>
      <c r="BV17" s="69"/>
      <c r="BW17" s="69"/>
      <c r="BX17" s="69"/>
      <c r="BY17" s="69"/>
      <c r="BZ17" s="70"/>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8"/>
      <c r="BM18" s="69"/>
      <c r="BN18" s="69"/>
      <c r="BO18" s="69"/>
      <c r="BP18" s="69"/>
      <c r="BQ18" s="69"/>
      <c r="BR18" s="69"/>
      <c r="BS18" s="69"/>
      <c r="BT18" s="69"/>
      <c r="BU18" s="69"/>
      <c r="BV18" s="69"/>
      <c r="BW18" s="69"/>
      <c r="BX18" s="69"/>
      <c r="BY18" s="69"/>
      <c r="BZ18" s="70"/>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8"/>
      <c r="BM19" s="69"/>
      <c r="BN19" s="69"/>
      <c r="BO19" s="69"/>
      <c r="BP19" s="69"/>
      <c r="BQ19" s="69"/>
      <c r="BR19" s="69"/>
      <c r="BS19" s="69"/>
      <c r="BT19" s="69"/>
      <c r="BU19" s="69"/>
      <c r="BV19" s="69"/>
      <c r="BW19" s="69"/>
      <c r="BX19" s="69"/>
      <c r="BY19" s="69"/>
      <c r="BZ19" s="70"/>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8"/>
      <c r="BM20" s="69"/>
      <c r="BN20" s="69"/>
      <c r="BO20" s="69"/>
      <c r="BP20" s="69"/>
      <c r="BQ20" s="69"/>
      <c r="BR20" s="69"/>
      <c r="BS20" s="69"/>
      <c r="BT20" s="69"/>
      <c r="BU20" s="69"/>
      <c r="BV20" s="69"/>
      <c r="BW20" s="69"/>
      <c r="BX20" s="69"/>
      <c r="BY20" s="69"/>
      <c r="BZ20" s="70"/>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8"/>
      <c r="BM21" s="69"/>
      <c r="BN21" s="69"/>
      <c r="BO21" s="69"/>
      <c r="BP21" s="69"/>
      <c r="BQ21" s="69"/>
      <c r="BR21" s="69"/>
      <c r="BS21" s="69"/>
      <c r="BT21" s="69"/>
      <c r="BU21" s="69"/>
      <c r="BV21" s="69"/>
      <c r="BW21" s="69"/>
      <c r="BX21" s="69"/>
      <c r="BY21" s="69"/>
      <c r="BZ21" s="70"/>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8"/>
      <c r="BM22" s="69"/>
      <c r="BN22" s="69"/>
      <c r="BO22" s="69"/>
      <c r="BP22" s="69"/>
      <c r="BQ22" s="69"/>
      <c r="BR22" s="69"/>
      <c r="BS22" s="69"/>
      <c r="BT22" s="69"/>
      <c r="BU22" s="69"/>
      <c r="BV22" s="69"/>
      <c r="BW22" s="69"/>
      <c r="BX22" s="69"/>
      <c r="BY22" s="69"/>
      <c r="BZ22" s="70"/>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8"/>
      <c r="BM23" s="69"/>
      <c r="BN23" s="69"/>
      <c r="BO23" s="69"/>
      <c r="BP23" s="69"/>
      <c r="BQ23" s="69"/>
      <c r="BR23" s="69"/>
      <c r="BS23" s="69"/>
      <c r="BT23" s="69"/>
      <c r="BU23" s="69"/>
      <c r="BV23" s="69"/>
      <c r="BW23" s="69"/>
      <c r="BX23" s="69"/>
      <c r="BY23" s="69"/>
      <c r="BZ23" s="70"/>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8"/>
      <c r="BM24" s="69"/>
      <c r="BN24" s="69"/>
      <c r="BO24" s="69"/>
      <c r="BP24" s="69"/>
      <c r="BQ24" s="69"/>
      <c r="BR24" s="69"/>
      <c r="BS24" s="69"/>
      <c r="BT24" s="69"/>
      <c r="BU24" s="69"/>
      <c r="BV24" s="69"/>
      <c r="BW24" s="69"/>
      <c r="BX24" s="69"/>
      <c r="BY24" s="69"/>
      <c r="BZ24" s="70"/>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8"/>
      <c r="BM25" s="69"/>
      <c r="BN25" s="69"/>
      <c r="BO25" s="69"/>
      <c r="BP25" s="69"/>
      <c r="BQ25" s="69"/>
      <c r="BR25" s="69"/>
      <c r="BS25" s="69"/>
      <c r="BT25" s="69"/>
      <c r="BU25" s="69"/>
      <c r="BV25" s="69"/>
      <c r="BW25" s="69"/>
      <c r="BX25" s="69"/>
      <c r="BY25" s="69"/>
      <c r="BZ25" s="70"/>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8"/>
      <c r="BM26" s="69"/>
      <c r="BN26" s="69"/>
      <c r="BO26" s="69"/>
      <c r="BP26" s="69"/>
      <c r="BQ26" s="69"/>
      <c r="BR26" s="69"/>
      <c r="BS26" s="69"/>
      <c r="BT26" s="69"/>
      <c r="BU26" s="69"/>
      <c r="BV26" s="69"/>
      <c r="BW26" s="69"/>
      <c r="BX26" s="69"/>
      <c r="BY26" s="69"/>
      <c r="BZ26" s="70"/>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8"/>
      <c r="BM27" s="69"/>
      <c r="BN27" s="69"/>
      <c r="BO27" s="69"/>
      <c r="BP27" s="69"/>
      <c r="BQ27" s="69"/>
      <c r="BR27" s="69"/>
      <c r="BS27" s="69"/>
      <c r="BT27" s="69"/>
      <c r="BU27" s="69"/>
      <c r="BV27" s="69"/>
      <c r="BW27" s="69"/>
      <c r="BX27" s="69"/>
      <c r="BY27" s="69"/>
      <c r="BZ27" s="70"/>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8"/>
      <c r="BM28" s="69"/>
      <c r="BN28" s="69"/>
      <c r="BO28" s="69"/>
      <c r="BP28" s="69"/>
      <c r="BQ28" s="69"/>
      <c r="BR28" s="69"/>
      <c r="BS28" s="69"/>
      <c r="BT28" s="69"/>
      <c r="BU28" s="69"/>
      <c r="BV28" s="69"/>
      <c r="BW28" s="69"/>
      <c r="BX28" s="69"/>
      <c r="BY28" s="69"/>
      <c r="BZ28" s="70"/>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8"/>
      <c r="BM29" s="69"/>
      <c r="BN29" s="69"/>
      <c r="BO29" s="69"/>
      <c r="BP29" s="69"/>
      <c r="BQ29" s="69"/>
      <c r="BR29" s="69"/>
      <c r="BS29" s="69"/>
      <c r="BT29" s="69"/>
      <c r="BU29" s="69"/>
      <c r="BV29" s="69"/>
      <c r="BW29" s="69"/>
      <c r="BX29" s="69"/>
      <c r="BY29" s="69"/>
      <c r="BZ29" s="70"/>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8"/>
      <c r="BM30" s="69"/>
      <c r="BN30" s="69"/>
      <c r="BO30" s="69"/>
      <c r="BP30" s="69"/>
      <c r="BQ30" s="69"/>
      <c r="BR30" s="69"/>
      <c r="BS30" s="69"/>
      <c r="BT30" s="69"/>
      <c r="BU30" s="69"/>
      <c r="BV30" s="69"/>
      <c r="BW30" s="69"/>
      <c r="BX30" s="69"/>
      <c r="BY30" s="69"/>
      <c r="BZ30" s="70"/>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8"/>
      <c r="BM31" s="69"/>
      <c r="BN31" s="69"/>
      <c r="BO31" s="69"/>
      <c r="BP31" s="69"/>
      <c r="BQ31" s="69"/>
      <c r="BR31" s="69"/>
      <c r="BS31" s="69"/>
      <c r="BT31" s="69"/>
      <c r="BU31" s="69"/>
      <c r="BV31" s="69"/>
      <c r="BW31" s="69"/>
      <c r="BX31" s="69"/>
      <c r="BY31" s="69"/>
      <c r="BZ31" s="70"/>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8"/>
      <c r="BM32" s="69"/>
      <c r="BN32" s="69"/>
      <c r="BO32" s="69"/>
      <c r="BP32" s="69"/>
      <c r="BQ32" s="69"/>
      <c r="BR32" s="69"/>
      <c r="BS32" s="69"/>
      <c r="BT32" s="69"/>
      <c r="BU32" s="69"/>
      <c r="BV32" s="69"/>
      <c r="BW32" s="69"/>
      <c r="BX32" s="69"/>
      <c r="BY32" s="69"/>
      <c r="BZ32" s="70"/>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8"/>
      <c r="BM33" s="69"/>
      <c r="BN33" s="69"/>
      <c r="BO33" s="69"/>
      <c r="BP33" s="69"/>
      <c r="BQ33" s="69"/>
      <c r="BR33" s="69"/>
      <c r="BS33" s="69"/>
      <c r="BT33" s="69"/>
      <c r="BU33" s="69"/>
      <c r="BV33" s="69"/>
      <c r="BW33" s="69"/>
      <c r="BX33" s="69"/>
      <c r="BY33" s="69"/>
      <c r="BZ33" s="70"/>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8"/>
      <c r="BM34" s="69"/>
      <c r="BN34" s="69"/>
      <c r="BO34" s="69"/>
      <c r="BP34" s="69"/>
      <c r="BQ34" s="69"/>
      <c r="BR34" s="69"/>
      <c r="BS34" s="69"/>
      <c r="BT34" s="69"/>
      <c r="BU34" s="69"/>
      <c r="BV34" s="69"/>
      <c r="BW34" s="69"/>
      <c r="BX34" s="69"/>
      <c r="BY34" s="69"/>
      <c r="BZ34" s="70"/>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8"/>
      <c r="BM35" s="69"/>
      <c r="BN35" s="69"/>
      <c r="BO35" s="69"/>
      <c r="BP35" s="69"/>
      <c r="BQ35" s="69"/>
      <c r="BR35" s="69"/>
      <c r="BS35" s="69"/>
      <c r="BT35" s="69"/>
      <c r="BU35" s="69"/>
      <c r="BV35" s="69"/>
      <c r="BW35" s="69"/>
      <c r="BX35" s="69"/>
      <c r="BY35" s="69"/>
      <c r="BZ35" s="70"/>
    </row>
    <row r="36" spans="1:78" ht="15.9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8"/>
      <c r="BM36" s="69"/>
      <c r="BN36" s="69"/>
      <c r="BO36" s="69"/>
      <c r="BP36" s="69"/>
      <c r="BQ36" s="69"/>
      <c r="BR36" s="69"/>
      <c r="BS36" s="69"/>
      <c r="BT36" s="69"/>
      <c r="BU36" s="69"/>
      <c r="BV36" s="69"/>
      <c r="BW36" s="69"/>
      <c r="BX36" s="69"/>
      <c r="BY36" s="69"/>
      <c r="BZ36" s="70"/>
    </row>
    <row r="37" spans="1:78" ht="15.9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8"/>
      <c r="BM37" s="69"/>
      <c r="BN37" s="69"/>
      <c r="BO37" s="69"/>
      <c r="BP37" s="69"/>
      <c r="BQ37" s="69"/>
      <c r="BR37" s="69"/>
      <c r="BS37" s="69"/>
      <c r="BT37" s="69"/>
      <c r="BU37" s="69"/>
      <c r="BV37" s="69"/>
      <c r="BW37" s="69"/>
      <c r="BX37" s="69"/>
      <c r="BY37" s="69"/>
      <c r="BZ37" s="70"/>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8"/>
      <c r="BM38" s="69"/>
      <c r="BN38" s="69"/>
      <c r="BO38" s="69"/>
      <c r="BP38" s="69"/>
      <c r="BQ38" s="69"/>
      <c r="BR38" s="69"/>
      <c r="BS38" s="69"/>
      <c r="BT38" s="69"/>
      <c r="BU38" s="69"/>
      <c r="BV38" s="69"/>
      <c r="BW38" s="69"/>
      <c r="BX38" s="69"/>
      <c r="BY38" s="69"/>
      <c r="BZ38" s="70"/>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8"/>
      <c r="BM39" s="69"/>
      <c r="BN39" s="69"/>
      <c r="BO39" s="69"/>
      <c r="BP39" s="69"/>
      <c r="BQ39" s="69"/>
      <c r="BR39" s="69"/>
      <c r="BS39" s="69"/>
      <c r="BT39" s="69"/>
      <c r="BU39" s="69"/>
      <c r="BV39" s="69"/>
      <c r="BW39" s="69"/>
      <c r="BX39" s="69"/>
      <c r="BY39" s="69"/>
      <c r="BZ39" s="70"/>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8"/>
      <c r="BM40" s="69"/>
      <c r="BN40" s="69"/>
      <c r="BO40" s="69"/>
      <c r="BP40" s="69"/>
      <c r="BQ40" s="69"/>
      <c r="BR40" s="69"/>
      <c r="BS40" s="69"/>
      <c r="BT40" s="69"/>
      <c r="BU40" s="69"/>
      <c r="BV40" s="69"/>
      <c r="BW40" s="69"/>
      <c r="BX40" s="69"/>
      <c r="BY40" s="69"/>
      <c r="BZ40" s="70"/>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8"/>
      <c r="BM41" s="69"/>
      <c r="BN41" s="69"/>
      <c r="BO41" s="69"/>
      <c r="BP41" s="69"/>
      <c r="BQ41" s="69"/>
      <c r="BR41" s="69"/>
      <c r="BS41" s="69"/>
      <c r="BT41" s="69"/>
      <c r="BU41" s="69"/>
      <c r="BV41" s="69"/>
      <c r="BW41" s="69"/>
      <c r="BX41" s="69"/>
      <c r="BY41" s="69"/>
      <c r="BZ41" s="70"/>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8"/>
      <c r="BM42" s="69"/>
      <c r="BN42" s="69"/>
      <c r="BO42" s="69"/>
      <c r="BP42" s="69"/>
      <c r="BQ42" s="69"/>
      <c r="BR42" s="69"/>
      <c r="BS42" s="69"/>
      <c r="BT42" s="69"/>
      <c r="BU42" s="69"/>
      <c r="BV42" s="69"/>
      <c r="BW42" s="69"/>
      <c r="BX42" s="69"/>
      <c r="BY42" s="69"/>
      <c r="BZ42" s="70"/>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8"/>
      <c r="BM43" s="69"/>
      <c r="BN43" s="69"/>
      <c r="BO43" s="69"/>
      <c r="BP43" s="69"/>
      <c r="BQ43" s="69"/>
      <c r="BR43" s="69"/>
      <c r="BS43" s="69"/>
      <c r="BT43" s="69"/>
      <c r="BU43" s="69"/>
      <c r="BV43" s="69"/>
      <c r="BW43" s="69"/>
      <c r="BX43" s="69"/>
      <c r="BY43" s="69"/>
      <c r="BZ43" s="70"/>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8"/>
      <c r="BM44" s="69"/>
      <c r="BN44" s="69"/>
      <c r="BO44" s="69"/>
      <c r="BP44" s="69"/>
      <c r="BQ44" s="69"/>
      <c r="BR44" s="69"/>
      <c r="BS44" s="69"/>
      <c r="BT44" s="69"/>
      <c r="BU44" s="69"/>
      <c r="BV44" s="69"/>
      <c r="BW44" s="69"/>
      <c r="BX44" s="69"/>
      <c r="BY44" s="69"/>
      <c r="BZ44" s="70"/>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7" t="s">
        <v>117</v>
      </c>
      <c r="BM47" s="58"/>
      <c r="BN47" s="58"/>
      <c r="BO47" s="58"/>
      <c r="BP47" s="58"/>
      <c r="BQ47" s="58"/>
      <c r="BR47" s="58"/>
      <c r="BS47" s="58"/>
      <c r="BT47" s="58"/>
      <c r="BU47" s="58"/>
      <c r="BV47" s="58"/>
      <c r="BW47" s="58"/>
      <c r="BX47" s="58"/>
      <c r="BY47" s="58"/>
      <c r="BZ47" s="59"/>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7"/>
      <c r="BM48" s="58"/>
      <c r="BN48" s="58"/>
      <c r="BO48" s="58"/>
      <c r="BP48" s="58"/>
      <c r="BQ48" s="58"/>
      <c r="BR48" s="58"/>
      <c r="BS48" s="58"/>
      <c r="BT48" s="58"/>
      <c r="BU48" s="58"/>
      <c r="BV48" s="58"/>
      <c r="BW48" s="58"/>
      <c r="BX48" s="58"/>
      <c r="BY48" s="58"/>
      <c r="BZ48" s="59"/>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7"/>
      <c r="BM49" s="58"/>
      <c r="BN49" s="58"/>
      <c r="BO49" s="58"/>
      <c r="BP49" s="58"/>
      <c r="BQ49" s="58"/>
      <c r="BR49" s="58"/>
      <c r="BS49" s="58"/>
      <c r="BT49" s="58"/>
      <c r="BU49" s="58"/>
      <c r="BV49" s="58"/>
      <c r="BW49" s="58"/>
      <c r="BX49" s="58"/>
      <c r="BY49" s="58"/>
      <c r="BZ49" s="59"/>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7"/>
      <c r="BM50" s="58"/>
      <c r="BN50" s="58"/>
      <c r="BO50" s="58"/>
      <c r="BP50" s="58"/>
      <c r="BQ50" s="58"/>
      <c r="BR50" s="58"/>
      <c r="BS50" s="58"/>
      <c r="BT50" s="58"/>
      <c r="BU50" s="58"/>
      <c r="BV50" s="58"/>
      <c r="BW50" s="58"/>
      <c r="BX50" s="58"/>
      <c r="BY50" s="58"/>
      <c r="BZ50" s="59"/>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7"/>
      <c r="BM51" s="58"/>
      <c r="BN51" s="58"/>
      <c r="BO51" s="58"/>
      <c r="BP51" s="58"/>
      <c r="BQ51" s="58"/>
      <c r="BR51" s="58"/>
      <c r="BS51" s="58"/>
      <c r="BT51" s="58"/>
      <c r="BU51" s="58"/>
      <c r="BV51" s="58"/>
      <c r="BW51" s="58"/>
      <c r="BX51" s="58"/>
      <c r="BY51" s="58"/>
      <c r="BZ51" s="59"/>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7"/>
      <c r="BM52" s="58"/>
      <c r="BN52" s="58"/>
      <c r="BO52" s="58"/>
      <c r="BP52" s="58"/>
      <c r="BQ52" s="58"/>
      <c r="BR52" s="58"/>
      <c r="BS52" s="58"/>
      <c r="BT52" s="58"/>
      <c r="BU52" s="58"/>
      <c r="BV52" s="58"/>
      <c r="BW52" s="58"/>
      <c r="BX52" s="58"/>
      <c r="BY52" s="58"/>
      <c r="BZ52" s="59"/>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7"/>
      <c r="BM53" s="58"/>
      <c r="BN53" s="58"/>
      <c r="BO53" s="58"/>
      <c r="BP53" s="58"/>
      <c r="BQ53" s="58"/>
      <c r="BR53" s="58"/>
      <c r="BS53" s="58"/>
      <c r="BT53" s="58"/>
      <c r="BU53" s="58"/>
      <c r="BV53" s="58"/>
      <c r="BW53" s="58"/>
      <c r="BX53" s="58"/>
      <c r="BY53" s="58"/>
      <c r="BZ53" s="59"/>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7"/>
      <c r="BM54" s="58"/>
      <c r="BN54" s="58"/>
      <c r="BO54" s="58"/>
      <c r="BP54" s="58"/>
      <c r="BQ54" s="58"/>
      <c r="BR54" s="58"/>
      <c r="BS54" s="58"/>
      <c r="BT54" s="58"/>
      <c r="BU54" s="58"/>
      <c r="BV54" s="58"/>
      <c r="BW54" s="58"/>
      <c r="BX54" s="58"/>
      <c r="BY54" s="58"/>
      <c r="BZ54" s="59"/>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7"/>
      <c r="BM55" s="58"/>
      <c r="BN55" s="58"/>
      <c r="BO55" s="58"/>
      <c r="BP55" s="58"/>
      <c r="BQ55" s="58"/>
      <c r="BR55" s="58"/>
      <c r="BS55" s="58"/>
      <c r="BT55" s="58"/>
      <c r="BU55" s="58"/>
      <c r="BV55" s="58"/>
      <c r="BW55" s="58"/>
      <c r="BX55" s="58"/>
      <c r="BY55" s="58"/>
      <c r="BZ55" s="59"/>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7"/>
      <c r="BM56" s="58"/>
      <c r="BN56" s="58"/>
      <c r="BO56" s="58"/>
      <c r="BP56" s="58"/>
      <c r="BQ56" s="58"/>
      <c r="BR56" s="58"/>
      <c r="BS56" s="58"/>
      <c r="BT56" s="58"/>
      <c r="BU56" s="58"/>
      <c r="BV56" s="58"/>
      <c r="BW56" s="58"/>
      <c r="BX56" s="58"/>
      <c r="BY56" s="58"/>
      <c r="BZ56" s="59"/>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7"/>
      <c r="BM57" s="58"/>
      <c r="BN57" s="58"/>
      <c r="BO57" s="58"/>
      <c r="BP57" s="58"/>
      <c r="BQ57" s="58"/>
      <c r="BR57" s="58"/>
      <c r="BS57" s="58"/>
      <c r="BT57" s="58"/>
      <c r="BU57" s="58"/>
      <c r="BV57" s="58"/>
      <c r="BW57" s="58"/>
      <c r="BX57" s="58"/>
      <c r="BY57" s="58"/>
      <c r="BZ57" s="59"/>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7"/>
      <c r="BM58" s="58"/>
      <c r="BN58" s="58"/>
      <c r="BO58" s="58"/>
      <c r="BP58" s="58"/>
      <c r="BQ58" s="58"/>
      <c r="BR58" s="58"/>
      <c r="BS58" s="58"/>
      <c r="BT58" s="58"/>
      <c r="BU58" s="58"/>
      <c r="BV58" s="58"/>
      <c r="BW58" s="58"/>
      <c r="BX58" s="58"/>
      <c r="BY58" s="58"/>
      <c r="BZ58" s="5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8"/>
      <c r="BN59" s="58"/>
      <c r="BO59" s="58"/>
      <c r="BP59" s="58"/>
      <c r="BQ59" s="58"/>
      <c r="BR59" s="58"/>
      <c r="BS59" s="58"/>
      <c r="BT59" s="58"/>
      <c r="BU59" s="58"/>
      <c r="BV59" s="58"/>
      <c r="BW59" s="58"/>
      <c r="BX59" s="58"/>
      <c r="BY59" s="58"/>
      <c r="BZ59" s="59"/>
    </row>
    <row r="60" spans="1:78" ht="13.5" customHeight="1">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7"/>
      <c r="BM60" s="58"/>
      <c r="BN60" s="58"/>
      <c r="BO60" s="58"/>
      <c r="BP60" s="58"/>
      <c r="BQ60" s="58"/>
      <c r="BR60" s="58"/>
      <c r="BS60" s="58"/>
      <c r="BT60" s="58"/>
      <c r="BU60" s="58"/>
      <c r="BV60" s="58"/>
      <c r="BW60" s="58"/>
      <c r="BX60" s="58"/>
      <c r="BY60" s="58"/>
      <c r="BZ60" s="59"/>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7"/>
      <c r="BM61" s="58"/>
      <c r="BN61" s="58"/>
      <c r="BO61" s="58"/>
      <c r="BP61" s="58"/>
      <c r="BQ61" s="58"/>
      <c r="BR61" s="58"/>
      <c r="BS61" s="58"/>
      <c r="BT61" s="58"/>
      <c r="BU61" s="58"/>
      <c r="BV61" s="58"/>
      <c r="BW61" s="58"/>
      <c r="BX61" s="58"/>
      <c r="BY61" s="58"/>
      <c r="BZ61" s="59"/>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7"/>
      <c r="BM62" s="58"/>
      <c r="BN62" s="58"/>
      <c r="BO62" s="58"/>
      <c r="BP62" s="58"/>
      <c r="BQ62" s="58"/>
      <c r="BR62" s="58"/>
      <c r="BS62" s="58"/>
      <c r="BT62" s="58"/>
      <c r="BU62" s="58"/>
      <c r="BV62" s="58"/>
      <c r="BW62" s="58"/>
      <c r="BX62" s="58"/>
      <c r="BY62" s="58"/>
      <c r="BZ62" s="59"/>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7"/>
      <c r="BM63" s="58"/>
      <c r="BN63" s="58"/>
      <c r="BO63" s="58"/>
      <c r="BP63" s="58"/>
      <c r="BQ63" s="58"/>
      <c r="BR63" s="58"/>
      <c r="BS63" s="58"/>
      <c r="BT63" s="58"/>
      <c r="BU63" s="58"/>
      <c r="BV63" s="58"/>
      <c r="BW63" s="58"/>
      <c r="BX63" s="58"/>
      <c r="BY63" s="58"/>
      <c r="BZ63" s="59"/>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5" t="s">
        <v>62</v>
      </c>
      <c r="I3" s="96"/>
      <c r="J3" s="96"/>
      <c r="K3" s="96"/>
      <c r="L3" s="96"/>
      <c r="M3" s="96"/>
      <c r="N3" s="96"/>
      <c r="O3" s="96"/>
      <c r="P3" s="96"/>
      <c r="Q3" s="96"/>
      <c r="R3" s="96"/>
      <c r="S3" s="96"/>
      <c r="T3" s="96"/>
      <c r="U3" s="96"/>
      <c r="V3" s="96"/>
      <c r="W3" s="97"/>
      <c r="X3" s="101" t="s">
        <v>63</v>
      </c>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t="s">
        <v>64</v>
      </c>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row>
    <row r="4" spans="1:144">
      <c r="A4" s="29" t="s">
        <v>65</v>
      </c>
      <c r="B4" s="31"/>
      <c r="C4" s="31"/>
      <c r="D4" s="31"/>
      <c r="E4" s="31"/>
      <c r="F4" s="31"/>
      <c r="G4" s="31"/>
      <c r="H4" s="98"/>
      <c r="I4" s="99"/>
      <c r="J4" s="99"/>
      <c r="K4" s="99"/>
      <c r="L4" s="99"/>
      <c r="M4" s="99"/>
      <c r="N4" s="99"/>
      <c r="O4" s="99"/>
      <c r="P4" s="99"/>
      <c r="Q4" s="99"/>
      <c r="R4" s="99"/>
      <c r="S4" s="99"/>
      <c r="T4" s="99"/>
      <c r="U4" s="99"/>
      <c r="V4" s="99"/>
      <c r="W4" s="100"/>
      <c r="X4" s="94" t="s">
        <v>66</v>
      </c>
      <c r="Y4" s="94"/>
      <c r="Z4" s="94"/>
      <c r="AA4" s="94"/>
      <c r="AB4" s="94"/>
      <c r="AC4" s="94"/>
      <c r="AD4" s="94"/>
      <c r="AE4" s="94"/>
      <c r="AF4" s="94"/>
      <c r="AG4" s="94"/>
      <c r="AH4" s="94"/>
      <c r="AI4" s="94" t="s">
        <v>67</v>
      </c>
      <c r="AJ4" s="94"/>
      <c r="AK4" s="94"/>
      <c r="AL4" s="94"/>
      <c r="AM4" s="94"/>
      <c r="AN4" s="94"/>
      <c r="AO4" s="94"/>
      <c r="AP4" s="94"/>
      <c r="AQ4" s="94"/>
      <c r="AR4" s="94"/>
      <c r="AS4" s="94"/>
      <c r="AT4" s="94" t="s">
        <v>68</v>
      </c>
      <c r="AU4" s="94"/>
      <c r="AV4" s="94"/>
      <c r="AW4" s="94"/>
      <c r="AX4" s="94"/>
      <c r="AY4" s="94"/>
      <c r="AZ4" s="94"/>
      <c r="BA4" s="94"/>
      <c r="BB4" s="94"/>
      <c r="BC4" s="94"/>
      <c r="BD4" s="94"/>
      <c r="BE4" s="94" t="s">
        <v>69</v>
      </c>
      <c r="BF4" s="94"/>
      <c r="BG4" s="94"/>
      <c r="BH4" s="94"/>
      <c r="BI4" s="94"/>
      <c r="BJ4" s="94"/>
      <c r="BK4" s="94"/>
      <c r="BL4" s="94"/>
      <c r="BM4" s="94"/>
      <c r="BN4" s="94"/>
      <c r="BO4" s="94"/>
      <c r="BP4" s="94" t="s">
        <v>70</v>
      </c>
      <c r="BQ4" s="94"/>
      <c r="BR4" s="94"/>
      <c r="BS4" s="94"/>
      <c r="BT4" s="94"/>
      <c r="BU4" s="94"/>
      <c r="BV4" s="94"/>
      <c r="BW4" s="94"/>
      <c r="BX4" s="94"/>
      <c r="BY4" s="94"/>
      <c r="BZ4" s="94"/>
      <c r="CA4" s="94" t="s">
        <v>71</v>
      </c>
      <c r="CB4" s="94"/>
      <c r="CC4" s="94"/>
      <c r="CD4" s="94"/>
      <c r="CE4" s="94"/>
      <c r="CF4" s="94"/>
      <c r="CG4" s="94"/>
      <c r="CH4" s="94"/>
      <c r="CI4" s="94"/>
      <c r="CJ4" s="94"/>
      <c r="CK4" s="94"/>
      <c r="CL4" s="94" t="s">
        <v>72</v>
      </c>
      <c r="CM4" s="94"/>
      <c r="CN4" s="94"/>
      <c r="CO4" s="94"/>
      <c r="CP4" s="94"/>
      <c r="CQ4" s="94"/>
      <c r="CR4" s="94"/>
      <c r="CS4" s="94"/>
      <c r="CT4" s="94"/>
      <c r="CU4" s="94"/>
      <c r="CV4" s="94"/>
      <c r="CW4" s="94" t="s">
        <v>73</v>
      </c>
      <c r="CX4" s="94"/>
      <c r="CY4" s="94"/>
      <c r="CZ4" s="94"/>
      <c r="DA4" s="94"/>
      <c r="DB4" s="94"/>
      <c r="DC4" s="94"/>
      <c r="DD4" s="94"/>
      <c r="DE4" s="94"/>
      <c r="DF4" s="94"/>
      <c r="DG4" s="94"/>
      <c r="DH4" s="94" t="s">
        <v>74</v>
      </c>
      <c r="DI4" s="94"/>
      <c r="DJ4" s="94"/>
      <c r="DK4" s="94"/>
      <c r="DL4" s="94"/>
      <c r="DM4" s="94"/>
      <c r="DN4" s="94"/>
      <c r="DO4" s="94"/>
      <c r="DP4" s="94"/>
      <c r="DQ4" s="94"/>
      <c r="DR4" s="94"/>
      <c r="DS4" s="94" t="s">
        <v>75</v>
      </c>
      <c r="DT4" s="94"/>
      <c r="DU4" s="94"/>
      <c r="DV4" s="94"/>
      <c r="DW4" s="94"/>
      <c r="DX4" s="94"/>
      <c r="DY4" s="94"/>
      <c r="DZ4" s="94"/>
      <c r="EA4" s="94"/>
      <c r="EB4" s="94"/>
      <c r="EC4" s="94"/>
      <c r="ED4" s="94" t="s">
        <v>76</v>
      </c>
      <c r="EE4" s="94"/>
      <c r="EF4" s="94"/>
      <c r="EG4" s="94"/>
      <c r="EH4" s="94"/>
      <c r="EI4" s="94"/>
      <c r="EJ4" s="94"/>
      <c r="EK4" s="94"/>
      <c r="EL4" s="94"/>
      <c r="EM4" s="94"/>
      <c r="EN4" s="94"/>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302040</v>
      </c>
      <c r="D6" s="34">
        <f t="shared" si="3"/>
        <v>46</v>
      </c>
      <c r="E6" s="34">
        <f t="shared" si="3"/>
        <v>1</v>
      </c>
      <c r="F6" s="34">
        <f t="shared" si="3"/>
        <v>0</v>
      </c>
      <c r="G6" s="34">
        <f t="shared" si="3"/>
        <v>1</v>
      </c>
      <c r="H6" s="34" t="str">
        <f t="shared" si="3"/>
        <v>和歌山県　有田市</v>
      </c>
      <c r="I6" s="34" t="str">
        <f t="shared" si="3"/>
        <v>法適用</v>
      </c>
      <c r="J6" s="34" t="str">
        <f t="shared" si="3"/>
        <v>水道事業</v>
      </c>
      <c r="K6" s="34" t="str">
        <f t="shared" si="3"/>
        <v>末端給水事業</v>
      </c>
      <c r="L6" s="34" t="str">
        <f t="shared" si="3"/>
        <v>A6</v>
      </c>
      <c r="M6" s="34">
        <f t="shared" si="3"/>
        <v>0</v>
      </c>
      <c r="N6" s="35" t="str">
        <f t="shared" si="3"/>
        <v>-</v>
      </c>
      <c r="O6" s="35">
        <f t="shared" si="3"/>
        <v>59.58</v>
      </c>
      <c r="P6" s="35">
        <f t="shared" si="3"/>
        <v>99.7</v>
      </c>
      <c r="Q6" s="35">
        <f t="shared" si="3"/>
        <v>2052</v>
      </c>
      <c r="R6" s="35">
        <f t="shared" si="3"/>
        <v>29250</v>
      </c>
      <c r="S6" s="35">
        <f t="shared" si="3"/>
        <v>36.89</v>
      </c>
      <c r="T6" s="35">
        <f t="shared" si="3"/>
        <v>792.9</v>
      </c>
      <c r="U6" s="35">
        <f t="shared" si="3"/>
        <v>29020</v>
      </c>
      <c r="V6" s="35">
        <f t="shared" si="3"/>
        <v>19.27</v>
      </c>
      <c r="W6" s="35">
        <f t="shared" si="3"/>
        <v>1505.97</v>
      </c>
      <c r="X6" s="36">
        <f>IF(X7="",NA(),X7)</f>
        <v>102.49</v>
      </c>
      <c r="Y6" s="36">
        <f t="shared" ref="Y6:AG6" si="4">IF(Y7="",NA(),Y7)</f>
        <v>107.15</v>
      </c>
      <c r="Z6" s="36">
        <f t="shared" si="4"/>
        <v>107.98</v>
      </c>
      <c r="AA6" s="36">
        <f t="shared" si="4"/>
        <v>105.29</v>
      </c>
      <c r="AB6" s="36">
        <f t="shared" si="4"/>
        <v>107.81</v>
      </c>
      <c r="AC6" s="36">
        <f t="shared" si="4"/>
        <v>106.41</v>
      </c>
      <c r="AD6" s="36">
        <f t="shared" si="4"/>
        <v>106.89</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2.8</v>
      </c>
      <c r="AQ6" s="36">
        <f t="shared" si="5"/>
        <v>1.93</v>
      </c>
      <c r="AR6" s="36">
        <f t="shared" si="5"/>
        <v>1.72</v>
      </c>
      <c r="AS6" s="35" t="str">
        <f>IF(AS7="","",IF(AS7="-","【-】","【"&amp;SUBSTITUTE(TEXT(AS7,"#,##0.00"),"-","△")&amp;"】"))</f>
        <v>【0.79】</v>
      </c>
      <c r="AT6" s="36">
        <f>IF(AT7="",NA(),AT7)</f>
        <v>549.97</v>
      </c>
      <c r="AU6" s="36">
        <f t="shared" ref="AU6:BC6" si="6">IF(AU7="",NA(),AU7)</f>
        <v>1065.69</v>
      </c>
      <c r="AV6" s="36">
        <f t="shared" si="6"/>
        <v>232.75</v>
      </c>
      <c r="AW6" s="36">
        <f t="shared" si="6"/>
        <v>262.24</v>
      </c>
      <c r="AX6" s="36">
        <f t="shared" si="6"/>
        <v>209.82</v>
      </c>
      <c r="AY6" s="36">
        <f t="shared" si="6"/>
        <v>852.01</v>
      </c>
      <c r="AZ6" s="36">
        <f t="shared" si="6"/>
        <v>909.68</v>
      </c>
      <c r="BA6" s="36">
        <f t="shared" si="6"/>
        <v>381.53</v>
      </c>
      <c r="BB6" s="36">
        <f t="shared" si="6"/>
        <v>391.54</v>
      </c>
      <c r="BC6" s="36">
        <f t="shared" si="6"/>
        <v>384.34</v>
      </c>
      <c r="BD6" s="35" t="str">
        <f>IF(BD7="","",IF(BD7="-","【-】","【"&amp;SUBSTITUTE(TEXT(BD7,"#,##0.00"),"-","△")&amp;"】"))</f>
        <v>【262.87】</v>
      </c>
      <c r="BE6" s="36">
        <f>IF(BE7="",NA(),BE7)</f>
        <v>499.4</v>
      </c>
      <c r="BF6" s="36">
        <f t="shared" ref="BF6:BN6" si="7">IF(BF7="",NA(),BF7)</f>
        <v>483.57</v>
      </c>
      <c r="BG6" s="36">
        <f t="shared" si="7"/>
        <v>471.74</v>
      </c>
      <c r="BH6" s="36">
        <f t="shared" si="7"/>
        <v>456.18</v>
      </c>
      <c r="BI6" s="36">
        <f t="shared" si="7"/>
        <v>437.32</v>
      </c>
      <c r="BJ6" s="36">
        <f t="shared" si="7"/>
        <v>391.4</v>
      </c>
      <c r="BK6" s="36">
        <f t="shared" si="7"/>
        <v>382.65</v>
      </c>
      <c r="BL6" s="36">
        <f t="shared" si="7"/>
        <v>393.27</v>
      </c>
      <c r="BM6" s="36">
        <f t="shared" si="7"/>
        <v>386.97</v>
      </c>
      <c r="BN6" s="36">
        <f t="shared" si="7"/>
        <v>380.58</v>
      </c>
      <c r="BO6" s="35" t="str">
        <f>IF(BO7="","",IF(BO7="-","【-】","【"&amp;SUBSTITUTE(TEXT(BO7,"#,##0.00"),"-","△")&amp;"】"))</f>
        <v>【270.87】</v>
      </c>
      <c r="BP6" s="36">
        <f>IF(BP7="",NA(),BP7)</f>
        <v>96.6</v>
      </c>
      <c r="BQ6" s="36">
        <f t="shared" ref="BQ6:BY6" si="8">IF(BQ7="",NA(),BQ7)</f>
        <v>104.2</v>
      </c>
      <c r="BR6" s="36">
        <f t="shared" si="8"/>
        <v>106.72</v>
      </c>
      <c r="BS6" s="36">
        <f t="shared" si="8"/>
        <v>104.47</v>
      </c>
      <c r="BT6" s="36">
        <f t="shared" si="8"/>
        <v>106.8</v>
      </c>
      <c r="BU6" s="36">
        <f t="shared" si="8"/>
        <v>95.91</v>
      </c>
      <c r="BV6" s="36">
        <f t="shared" si="8"/>
        <v>96.1</v>
      </c>
      <c r="BW6" s="36">
        <f t="shared" si="8"/>
        <v>100.47</v>
      </c>
      <c r="BX6" s="36">
        <f t="shared" si="8"/>
        <v>101.72</v>
      </c>
      <c r="BY6" s="36">
        <f t="shared" si="8"/>
        <v>102.38</v>
      </c>
      <c r="BZ6" s="35" t="str">
        <f>IF(BZ7="","",IF(BZ7="-","【-】","【"&amp;SUBSTITUTE(TEXT(BZ7,"#,##0.00"),"-","△")&amp;"】"))</f>
        <v>【105.59】</v>
      </c>
      <c r="CA6" s="36">
        <f>IF(CA7="",NA(),CA7)</f>
        <v>105.18</v>
      </c>
      <c r="CB6" s="36">
        <f t="shared" ref="CB6:CJ6" si="9">IF(CB7="",NA(),CB7)</f>
        <v>97.54</v>
      </c>
      <c r="CC6" s="36">
        <f t="shared" si="9"/>
        <v>95.8</v>
      </c>
      <c r="CD6" s="36">
        <f t="shared" si="9"/>
        <v>98.34</v>
      </c>
      <c r="CE6" s="36">
        <f t="shared" si="9"/>
        <v>96.24</v>
      </c>
      <c r="CF6" s="36">
        <f t="shared" si="9"/>
        <v>179.29</v>
      </c>
      <c r="CG6" s="36">
        <f t="shared" si="9"/>
        <v>178.39</v>
      </c>
      <c r="CH6" s="36">
        <f t="shared" si="9"/>
        <v>169.82</v>
      </c>
      <c r="CI6" s="36">
        <f t="shared" si="9"/>
        <v>168.2</v>
      </c>
      <c r="CJ6" s="36">
        <f t="shared" si="9"/>
        <v>168.67</v>
      </c>
      <c r="CK6" s="35" t="str">
        <f>IF(CK7="","",IF(CK7="-","【-】","【"&amp;SUBSTITUTE(TEXT(CK7,"#,##0.00"),"-","△")&amp;"】"))</f>
        <v>【163.27】</v>
      </c>
      <c r="CL6" s="36">
        <f>IF(CL7="",NA(),CL7)</f>
        <v>64.84</v>
      </c>
      <c r="CM6" s="36">
        <f t="shared" ref="CM6:CU6" si="10">IF(CM7="",NA(),CM7)</f>
        <v>63.67</v>
      </c>
      <c r="CN6" s="36">
        <f t="shared" si="10"/>
        <v>62.16</v>
      </c>
      <c r="CO6" s="36">
        <f t="shared" si="10"/>
        <v>61.47</v>
      </c>
      <c r="CP6" s="36">
        <f t="shared" si="10"/>
        <v>61.58</v>
      </c>
      <c r="CQ6" s="36">
        <f t="shared" si="10"/>
        <v>59.09</v>
      </c>
      <c r="CR6" s="36">
        <f t="shared" si="10"/>
        <v>59.23</v>
      </c>
      <c r="CS6" s="36">
        <f t="shared" si="10"/>
        <v>55.13</v>
      </c>
      <c r="CT6" s="36">
        <f t="shared" si="10"/>
        <v>54.77</v>
      </c>
      <c r="CU6" s="36">
        <f t="shared" si="10"/>
        <v>54.92</v>
      </c>
      <c r="CV6" s="35" t="str">
        <f>IF(CV7="","",IF(CV7="-","【-】","【"&amp;SUBSTITUTE(TEXT(CV7,"#,##0.00"),"-","△")&amp;"】"))</f>
        <v>【59.94】</v>
      </c>
      <c r="CW6" s="36">
        <f>IF(CW7="",NA(),CW7)</f>
        <v>83.7</v>
      </c>
      <c r="CX6" s="36">
        <f t="shared" ref="CX6:DF6" si="11">IF(CX7="",NA(),CX7)</f>
        <v>84.94</v>
      </c>
      <c r="CY6" s="36">
        <f t="shared" si="11"/>
        <v>84.72</v>
      </c>
      <c r="CZ6" s="36">
        <f t="shared" si="11"/>
        <v>83.77</v>
      </c>
      <c r="DA6" s="36">
        <f t="shared" si="11"/>
        <v>83.18</v>
      </c>
      <c r="DB6" s="36">
        <f t="shared" si="11"/>
        <v>85.4</v>
      </c>
      <c r="DC6" s="36">
        <f t="shared" si="11"/>
        <v>85.53</v>
      </c>
      <c r="DD6" s="36">
        <f t="shared" si="11"/>
        <v>83</v>
      </c>
      <c r="DE6" s="36">
        <f t="shared" si="11"/>
        <v>82.89</v>
      </c>
      <c r="DF6" s="36">
        <f t="shared" si="11"/>
        <v>82.66</v>
      </c>
      <c r="DG6" s="35" t="str">
        <f>IF(DG7="","",IF(DG7="-","【-】","【"&amp;SUBSTITUTE(TEXT(DG7,"#,##0.00"),"-","△")&amp;"】"))</f>
        <v>【90.22】</v>
      </c>
      <c r="DH6" s="36">
        <f>IF(DH7="",NA(),DH7)</f>
        <v>35.880000000000003</v>
      </c>
      <c r="DI6" s="36">
        <f t="shared" ref="DI6:DQ6" si="12">IF(DI7="",NA(),DI7)</f>
        <v>37.69</v>
      </c>
      <c r="DJ6" s="36">
        <f t="shared" si="12"/>
        <v>42.79</v>
      </c>
      <c r="DK6" s="36">
        <f t="shared" si="12"/>
        <v>44.53</v>
      </c>
      <c r="DL6" s="36">
        <f t="shared" si="12"/>
        <v>46.05</v>
      </c>
      <c r="DM6" s="36">
        <f t="shared" si="12"/>
        <v>36.36</v>
      </c>
      <c r="DN6" s="36">
        <f t="shared" si="12"/>
        <v>37.340000000000003</v>
      </c>
      <c r="DO6" s="36">
        <f t="shared" si="12"/>
        <v>46.66</v>
      </c>
      <c r="DP6" s="36">
        <f t="shared" si="12"/>
        <v>47.46</v>
      </c>
      <c r="DQ6" s="36">
        <f t="shared" si="12"/>
        <v>48.49</v>
      </c>
      <c r="DR6" s="35" t="str">
        <f>IF(DR7="","",IF(DR7="-","【-】","【"&amp;SUBSTITUTE(TEXT(DR7,"#,##0.00"),"-","△")&amp;"】"))</f>
        <v>【47.91】</v>
      </c>
      <c r="DS6" s="36">
        <f>IF(DS7="",NA(),DS7)</f>
        <v>15.8</v>
      </c>
      <c r="DT6" s="36">
        <f t="shared" ref="DT6:EB6" si="13">IF(DT7="",NA(),DT7)</f>
        <v>15.83</v>
      </c>
      <c r="DU6" s="36">
        <f t="shared" si="13"/>
        <v>15.75</v>
      </c>
      <c r="DV6" s="36">
        <f t="shared" si="13"/>
        <v>15.49</v>
      </c>
      <c r="DW6" s="36">
        <f t="shared" si="13"/>
        <v>15.56</v>
      </c>
      <c r="DX6" s="36">
        <f t="shared" si="13"/>
        <v>7.8</v>
      </c>
      <c r="DY6" s="36">
        <f t="shared" si="13"/>
        <v>8.39</v>
      </c>
      <c r="DZ6" s="36">
        <f t="shared" si="13"/>
        <v>9.85</v>
      </c>
      <c r="EA6" s="36">
        <f t="shared" si="13"/>
        <v>9.7100000000000009</v>
      </c>
      <c r="EB6" s="36">
        <f t="shared" si="13"/>
        <v>12.79</v>
      </c>
      <c r="EC6" s="35" t="str">
        <f>IF(EC7="","",IF(EC7="-","【-】","【"&amp;SUBSTITUTE(TEXT(EC7,"#,##0.00"),"-","△")&amp;"】"))</f>
        <v>【15.00】</v>
      </c>
      <c r="ED6" s="36">
        <f>IF(ED7="",NA(),ED7)</f>
        <v>0.53</v>
      </c>
      <c r="EE6" s="36">
        <f t="shared" ref="EE6:EM6" si="14">IF(EE7="",NA(),EE7)</f>
        <v>0.35</v>
      </c>
      <c r="EF6" s="36">
        <f t="shared" si="14"/>
        <v>0.59</v>
      </c>
      <c r="EG6" s="36">
        <f t="shared" si="14"/>
        <v>0.45</v>
      </c>
      <c r="EH6" s="36">
        <f t="shared" si="14"/>
        <v>0.46</v>
      </c>
      <c r="EI6" s="36">
        <f t="shared" si="14"/>
        <v>0.81</v>
      </c>
      <c r="EJ6" s="36">
        <f t="shared" si="14"/>
        <v>0.59</v>
      </c>
      <c r="EK6" s="36">
        <f t="shared" si="14"/>
        <v>0.66</v>
      </c>
      <c r="EL6" s="36">
        <f t="shared" si="14"/>
        <v>0.99</v>
      </c>
      <c r="EM6" s="36">
        <f t="shared" si="14"/>
        <v>0.71</v>
      </c>
      <c r="EN6" s="35" t="str">
        <f>IF(EN7="","",IF(EN7="-","【-】","【"&amp;SUBSTITUTE(TEXT(EN7,"#,##0.00"),"-","△")&amp;"】"))</f>
        <v>【0.76】</v>
      </c>
    </row>
    <row r="7" spans="1:144" s="37" customFormat="1">
      <c r="A7" s="29"/>
      <c r="B7" s="38">
        <v>2016</v>
      </c>
      <c r="C7" s="38">
        <v>302040</v>
      </c>
      <c r="D7" s="38">
        <v>46</v>
      </c>
      <c r="E7" s="38">
        <v>1</v>
      </c>
      <c r="F7" s="38">
        <v>0</v>
      </c>
      <c r="G7" s="38">
        <v>1</v>
      </c>
      <c r="H7" s="38" t="s">
        <v>105</v>
      </c>
      <c r="I7" s="38" t="s">
        <v>106</v>
      </c>
      <c r="J7" s="38" t="s">
        <v>107</v>
      </c>
      <c r="K7" s="38" t="s">
        <v>108</v>
      </c>
      <c r="L7" s="38" t="s">
        <v>109</v>
      </c>
      <c r="M7" s="38"/>
      <c r="N7" s="39" t="s">
        <v>110</v>
      </c>
      <c r="O7" s="39">
        <v>59.58</v>
      </c>
      <c r="P7" s="39">
        <v>99.7</v>
      </c>
      <c r="Q7" s="39">
        <v>2052</v>
      </c>
      <c r="R7" s="39">
        <v>29250</v>
      </c>
      <c r="S7" s="39">
        <v>36.89</v>
      </c>
      <c r="T7" s="39">
        <v>792.9</v>
      </c>
      <c r="U7" s="39">
        <v>29020</v>
      </c>
      <c r="V7" s="39">
        <v>19.27</v>
      </c>
      <c r="W7" s="39">
        <v>1505.97</v>
      </c>
      <c r="X7" s="39">
        <v>102.49</v>
      </c>
      <c r="Y7" s="39">
        <v>107.15</v>
      </c>
      <c r="Z7" s="39">
        <v>107.98</v>
      </c>
      <c r="AA7" s="39">
        <v>105.29</v>
      </c>
      <c r="AB7" s="39">
        <v>107.81</v>
      </c>
      <c r="AC7" s="39">
        <v>106.41</v>
      </c>
      <c r="AD7" s="39">
        <v>106.89</v>
      </c>
      <c r="AE7" s="39">
        <v>110.01</v>
      </c>
      <c r="AF7" s="39">
        <v>111.21</v>
      </c>
      <c r="AG7" s="39">
        <v>111.71</v>
      </c>
      <c r="AH7" s="39">
        <v>114.35</v>
      </c>
      <c r="AI7" s="39">
        <v>0</v>
      </c>
      <c r="AJ7" s="39">
        <v>0</v>
      </c>
      <c r="AK7" s="39">
        <v>0</v>
      </c>
      <c r="AL7" s="39">
        <v>0</v>
      </c>
      <c r="AM7" s="39">
        <v>0</v>
      </c>
      <c r="AN7" s="39">
        <v>6.33</v>
      </c>
      <c r="AO7" s="39">
        <v>7.76</v>
      </c>
      <c r="AP7" s="39">
        <v>2.8</v>
      </c>
      <c r="AQ7" s="39">
        <v>1.93</v>
      </c>
      <c r="AR7" s="39">
        <v>1.72</v>
      </c>
      <c r="AS7" s="39">
        <v>0.79</v>
      </c>
      <c r="AT7" s="39">
        <v>549.97</v>
      </c>
      <c r="AU7" s="39">
        <v>1065.69</v>
      </c>
      <c r="AV7" s="39">
        <v>232.75</v>
      </c>
      <c r="AW7" s="39">
        <v>262.24</v>
      </c>
      <c r="AX7" s="39">
        <v>209.82</v>
      </c>
      <c r="AY7" s="39">
        <v>852.01</v>
      </c>
      <c r="AZ7" s="39">
        <v>909.68</v>
      </c>
      <c r="BA7" s="39">
        <v>381.53</v>
      </c>
      <c r="BB7" s="39">
        <v>391.54</v>
      </c>
      <c r="BC7" s="39">
        <v>384.34</v>
      </c>
      <c r="BD7" s="39">
        <v>262.87</v>
      </c>
      <c r="BE7" s="39">
        <v>499.4</v>
      </c>
      <c r="BF7" s="39">
        <v>483.57</v>
      </c>
      <c r="BG7" s="39">
        <v>471.74</v>
      </c>
      <c r="BH7" s="39">
        <v>456.18</v>
      </c>
      <c r="BI7" s="39">
        <v>437.32</v>
      </c>
      <c r="BJ7" s="39">
        <v>391.4</v>
      </c>
      <c r="BK7" s="39">
        <v>382.65</v>
      </c>
      <c r="BL7" s="39">
        <v>393.27</v>
      </c>
      <c r="BM7" s="39">
        <v>386.97</v>
      </c>
      <c r="BN7" s="39">
        <v>380.58</v>
      </c>
      <c r="BO7" s="39">
        <v>270.87</v>
      </c>
      <c r="BP7" s="39">
        <v>96.6</v>
      </c>
      <c r="BQ7" s="39">
        <v>104.2</v>
      </c>
      <c r="BR7" s="39">
        <v>106.72</v>
      </c>
      <c r="BS7" s="39">
        <v>104.47</v>
      </c>
      <c r="BT7" s="39">
        <v>106.8</v>
      </c>
      <c r="BU7" s="39">
        <v>95.91</v>
      </c>
      <c r="BV7" s="39">
        <v>96.1</v>
      </c>
      <c r="BW7" s="39">
        <v>100.47</v>
      </c>
      <c r="BX7" s="39">
        <v>101.72</v>
      </c>
      <c r="BY7" s="39">
        <v>102.38</v>
      </c>
      <c r="BZ7" s="39">
        <v>105.59</v>
      </c>
      <c r="CA7" s="39">
        <v>105.18</v>
      </c>
      <c r="CB7" s="39">
        <v>97.54</v>
      </c>
      <c r="CC7" s="39">
        <v>95.8</v>
      </c>
      <c r="CD7" s="39">
        <v>98.34</v>
      </c>
      <c r="CE7" s="39">
        <v>96.24</v>
      </c>
      <c r="CF7" s="39">
        <v>179.29</v>
      </c>
      <c r="CG7" s="39">
        <v>178.39</v>
      </c>
      <c r="CH7" s="39">
        <v>169.82</v>
      </c>
      <c r="CI7" s="39">
        <v>168.2</v>
      </c>
      <c r="CJ7" s="39">
        <v>168.67</v>
      </c>
      <c r="CK7" s="39">
        <v>163.27000000000001</v>
      </c>
      <c r="CL7" s="39">
        <v>64.84</v>
      </c>
      <c r="CM7" s="39">
        <v>63.67</v>
      </c>
      <c r="CN7" s="39">
        <v>62.16</v>
      </c>
      <c r="CO7" s="39">
        <v>61.47</v>
      </c>
      <c r="CP7" s="39">
        <v>61.58</v>
      </c>
      <c r="CQ7" s="39">
        <v>59.09</v>
      </c>
      <c r="CR7" s="39">
        <v>59.23</v>
      </c>
      <c r="CS7" s="39">
        <v>55.13</v>
      </c>
      <c r="CT7" s="39">
        <v>54.77</v>
      </c>
      <c r="CU7" s="39">
        <v>54.92</v>
      </c>
      <c r="CV7" s="39">
        <v>59.94</v>
      </c>
      <c r="CW7" s="39">
        <v>83.7</v>
      </c>
      <c r="CX7" s="39">
        <v>84.94</v>
      </c>
      <c r="CY7" s="39">
        <v>84.72</v>
      </c>
      <c r="CZ7" s="39">
        <v>83.77</v>
      </c>
      <c r="DA7" s="39">
        <v>83.18</v>
      </c>
      <c r="DB7" s="39">
        <v>85.4</v>
      </c>
      <c r="DC7" s="39">
        <v>85.53</v>
      </c>
      <c r="DD7" s="39">
        <v>83</v>
      </c>
      <c r="DE7" s="39">
        <v>82.89</v>
      </c>
      <c r="DF7" s="39">
        <v>82.66</v>
      </c>
      <c r="DG7" s="39">
        <v>90.22</v>
      </c>
      <c r="DH7" s="39">
        <v>35.880000000000003</v>
      </c>
      <c r="DI7" s="39">
        <v>37.69</v>
      </c>
      <c r="DJ7" s="39">
        <v>42.79</v>
      </c>
      <c r="DK7" s="39">
        <v>44.53</v>
      </c>
      <c r="DL7" s="39">
        <v>46.05</v>
      </c>
      <c r="DM7" s="39">
        <v>36.36</v>
      </c>
      <c r="DN7" s="39">
        <v>37.340000000000003</v>
      </c>
      <c r="DO7" s="39">
        <v>46.66</v>
      </c>
      <c r="DP7" s="39">
        <v>47.46</v>
      </c>
      <c r="DQ7" s="39">
        <v>48.49</v>
      </c>
      <c r="DR7" s="39">
        <v>47.91</v>
      </c>
      <c r="DS7" s="39">
        <v>15.8</v>
      </c>
      <c r="DT7" s="39">
        <v>15.83</v>
      </c>
      <c r="DU7" s="39">
        <v>15.75</v>
      </c>
      <c r="DV7" s="39">
        <v>15.49</v>
      </c>
      <c r="DW7" s="39">
        <v>15.56</v>
      </c>
      <c r="DX7" s="39">
        <v>7.8</v>
      </c>
      <c r="DY7" s="39">
        <v>8.39</v>
      </c>
      <c r="DZ7" s="39">
        <v>9.85</v>
      </c>
      <c r="EA7" s="39">
        <v>9.7100000000000009</v>
      </c>
      <c r="EB7" s="39">
        <v>12.79</v>
      </c>
      <c r="EC7" s="39">
        <v>15</v>
      </c>
      <c r="ED7" s="39">
        <v>0.53</v>
      </c>
      <c r="EE7" s="39">
        <v>0.35</v>
      </c>
      <c r="EF7" s="39">
        <v>0.59</v>
      </c>
      <c r="EG7" s="39">
        <v>0.45</v>
      </c>
      <c r="EH7" s="39">
        <v>0.46</v>
      </c>
      <c r="EI7" s="39">
        <v>0.81</v>
      </c>
      <c r="EJ7" s="39">
        <v>0.59</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2018-02-07T06:11:13Z</cp:lastPrinted>
  <dcterms:created xsi:type="dcterms:W3CDTF">2017-12-25T01:33:20Z</dcterms:created>
  <dcterms:modified xsi:type="dcterms:W3CDTF">2018-02-08T01:12:00Z</dcterms:modified>
  <cp:category/>
</cp:coreProperties>
</file>