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W10" i="4"/>
  <c r="I10" i="4"/>
  <c r="BB8"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<sst xmlns="http://schemas.openxmlformats.org/spreadsheetml/2006/main" count="232" uniqueCount="120">
  <si>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</si>
  <si>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</si>
  <si>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</si>
  <si>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</si>
  <si>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</si>
  <si>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</si>
  <si>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</si>
  <si>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</si>
  <si>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</si>
  <si>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</si>
  <si>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</si>
  <si>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</si>
  <si>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</si>
  <si>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</si>
  <si>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</si>
  <si>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</si>
  <si>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</si>
  <si>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</si>
  <si>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</si>
  <si>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</si>
  <si>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</si>
  <si>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</si>
  <si>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</si>
  <si>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</si>
  <si>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</si>
  <si>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</si>
  <si>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</si>
  <si>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</si>
  <si>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</si>
  <si>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</si>
  <si>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</si>
  <si>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</si>
  <si>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</si>
  <si>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</si>
  <si>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</si>
  <si>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</si>
  <si>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</si>
  <si>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</si>
  <si>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</si>
  <si>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</si>
  <si>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</si>
  <si>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</si>
  <si>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</si>
  <si>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</si>
  <si>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</si>
  <si>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</si>
  <si>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</si>
  <si>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</si>
  <si>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</si>
  <si>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</si>
  <si>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</si>
  <si>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</si>
  <si>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</si>
  <si>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</si>
  <si>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</si>
  <si>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</si>
  <si>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</si>
  <si>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</si>
  <si>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</si>
  <si>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</si>
  <si>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</si>
  <si>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</si>
  <si>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</si>
  <si>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</si>
  <si>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</si>
  <si>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</si>
  <si>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</si>
  <si>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</si>
  <si>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</si>
  <si>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</si>
  <si>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</si>
  <si>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</si>
  <si>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</si>
  <si>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</si>
  <si>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</si>
  <si>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</si>
  <si>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</si>
  <si>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</si>
  <si>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</si>
  <si>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</si>
  <si>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</si>
  <si>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</si>
  <si>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</si>
  <si>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</si>
  <si>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</si>
  <si>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</si>
  <si>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</si>
  <si>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</si>
  <si>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</si>
  <si>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</si>
  <si>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</si>
  <si>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</si>
  <si>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</si>
  <si>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</si>
  <si>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</si>
  <si>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</si>
  <si>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</si>
  <si>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</si>
  <si>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</si>
  <si>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</si>
  <si>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</si>
  <si>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</si>
  <si>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</si>
  <si>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</si>
  <si>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</si>
  <si>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海南市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</si>
  <si>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</si>
  <si>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</si>
  <si>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</si>
  <si>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</si>
  <si>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</si>
  <si>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</si>
  <si>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</si>
  <si>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</si>
  <si>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</si>
  <si>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</si>
  <si>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営の健全性・効率性」の各指標のうち、経常収支比率・料金回収率及び給水原価に関わる経常費用の節減に向けた取り組みとしては、施設の維持管理に係る業務委託の拡大や契約方法の見直しを図る。また有収率の向上を図るため、老朽管の更新を進めるとともに、漏水箇所の早期修繕に努める。施設利用率については、今後の配水施設更新にあたり、将来の水需要予測に見合った規模や能力へ見直すことにより改善を図る。
「老朽化の状況」の各指標の改善に向けた取り組みとしては、導水管をはじめ老朽化した管路や室山浄水場など主要施設の更新を、優先順位に沿って、安定供給体制を次の世代へ引き継げるよう計画的に行っていく。この施設への大規模投資により、後年にわたり減価償却費や支払利息、更に企業債の償還金が増加していくことになるが、更新時期や内容、事業費やその財源など、よりスムーズに効果的に行えるように事業計画の見直しを重ね、経営に関する各指標への影響を最小限に抑えられるよう努める。</t>
    <phoneticPr fontId="4"/>
  </si>
  <si>
    <t>【有形固定資産減価償却率】
　類似団体平均と同水準ではあるが、管路経年化率が平均を下回っているところを見ると、浄水場など主要施設の方がより老朽化が進んでいると言える。今後は導水管の更新やその後予定の室山浄水場の更新など、施設整備がよりスムーズに効果的に行えるよう、事業計画を見直しながら主要施設の更新に取り組む。
【管路経年化率】
　これまでほぼ横ばいで推移しており、類似団体平均を4.52ポイント下回っているが、昭和50年代の拡張時に布設した管など耐用年数間近のものが数多く残っており、今後急激な増加が見込まれることから、漏水による影響が大きい老朽管を最優先に、経年化率の増加を抑えられるよう更新に取り組む。
【管路更新率】
　石綿管更新事業を行っていた数年前に比べ、ここ4年は減少している。類似団体平均を0.17ポイント下回っており、また耐用年数を考えれば、まだまだ更新ペースを上げていく必要があるため、漏水による影響が大きい老朽管を最優先に、平準化して更新に取り組む。</t>
    <phoneticPr fontId="4"/>
  </si>
  <si>
    <t>非設置</t>
    <rPh sb="0" eb="1">
      <t>ヒ</t>
    </rPh>
    <rPh sb="1" eb="3">
      <t>セッチ</t>
    </rPh>
    <phoneticPr fontId="4"/>
  </si>
  <si>
    <r>
      <t xml:space="preserve">【経常収支比率】
</t>
    </r>
    <r>
      <rPr>
        <sz val="9"/>
        <color rgb="FFFF0000"/>
        <rFont val="ＭＳ ゴシック"/>
        <family val="3"/>
        <charset val="128"/>
      </rPr>
      <t xml:space="preserve"> </t>
    </r>
    <r>
      <rPr>
        <sz val="9"/>
        <rFont val="ＭＳ ゴシック"/>
        <family val="3"/>
        <charset val="128"/>
      </rPr>
      <t>営業外収益は加入分担金が約3400万円増加したが、営業収益では給水収益が伸びず約600万円の減収となった。また営業費用において、臨時受水費が約3700万円増加したことから、前年度より0.77ポイント下降した。今後も業務委託の拡大や契約方法の見直しによる維持管理費の削減を図り、健全経営に努める。</t>
    </r>
    <r>
      <rPr>
        <sz val="9"/>
        <color theme="1"/>
        <rFont val="ＭＳ ゴシック"/>
        <family val="3"/>
        <charset val="128"/>
      </rPr>
      <t xml:space="preserve">
【累積欠損金比率】
 長年にわたり0％であるが、今後は老朽化施設への大規模投資に伴う減価償却費や支払利息の増加により中々利益が得られず、利益剰余金の減少が続いていくものと見込まれる。
【流動比率】
　類似団体平均より171.62ポイント下回っており、今後も大規模投資による企業債の増加により減少傾向で推移することが見込まれる。
【企業債残高対給水収益比率】
　企業債の新規発行により、前年度より17.43ポイント増加した。類似団体平均を87.67ポイント上回っており、今後も大規模投資による更なる増加が見込まれるが、老朽化施設の延命を図り、施設の更新時期・工法等を見直すことにより、企業債の発行抑制に努める。
【料金回収率】
　給水原価の上昇により、前年度より5.66ポイント下降した。今後は更なる業務委託の拡大や契約方法の見直しによる維持管理費の節減等を図り、料金回収率の向上に努める。
【給水原価】
　長年に渡り、類似団体平均を下回っているが、今後は大規模投資に伴う減価償却費や支払利息の増加により、今年度と同様に給水原価の増加が見込まれる。
【施設利用率】
　使用水量の減少に伴いこれまで減少傾向で推移していたが、簡易水道統合事業に伴う洗管等の送水により、配水量が増加し前年度より3.33ポイント上昇した。また、類似団体平均を0.13ポイント上回ったが、今後は人口減少や高齢化が進むことにより、利用率の減少が見込まれる。
【有収率】
　老朽管の更新や漏水の早期修繕により僅かながら上昇していたが、簡易水道統合事業に伴う配水量の増加により、前年度より3.12ポイント下降した。また、類似団体平均を8ポイント下回っており、今後も引き続き有収率の向上に努める。
</t>
    </r>
    <rPh sb="10" eb="13">
      <t>エイギョウガイ</t>
    </rPh>
    <rPh sb="13" eb="15">
      <t>シュウエキ</t>
    </rPh>
    <rPh sb="16" eb="18">
      <t>カニュウ</t>
    </rPh>
    <rPh sb="18" eb="21">
      <t>ブンタンキン</t>
    </rPh>
    <rPh sb="22" eb="23">
      <t>ヤク</t>
    </rPh>
    <rPh sb="27" eb="29">
      <t>マンエン</t>
    </rPh>
    <rPh sb="29" eb="31">
      <t>ゾウカ</t>
    </rPh>
    <rPh sb="56" eb="58">
      <t>ゲンシュウ</t>
    </rPh>
    <rPh sb="65" eb="67">
      <t>エイギョウ</t>
    </rPh>
    <rPh sb="67" eb="69">
      <t>ヒヨウ</t>
    </rPh>
    <rPh sb="74" eb="76">
      <t>リンジ</t>
    </rPh>
    <rPh sb="76" eb="78">
      <t>ジュスイ</t>
    </rPh>
    <rPh sb="78" eb="79">
      <t>ヒ</t>
    </rPh>
    <rPh sb="80" eb="81">
      <t>ヤク</t>
    </rPh>
    <rPh sb="85" eb="87">
      <t>マンエン</t>
    </rPh>
    <rPh sb="262" eb="264">
      <t>ヘイキン</t>
    </rPh>
    <rPh sb="474" eb="476">
      <t>ゲンカ</t>
    </rPh>
    <rPh sb="477" eb="479">
      <t>ジョウショウ</t>
    </rPh>
    <rPh sb="496" eb="498">
      <t>カコウ</t>
    </rPh>
    <rPh sb="504" eb="505">
      <t>サラ</t>
    </rPh>
    <rPh sb="545" eb="547">
      <t>コウジョウ</t>
    </rPh>
    <rPh sb="610" eb="613">
      <t>コンネンド</t>
    </rPh>
    <rPh sb="614" eb="616">
      <t>ドウヨウ</t>
    </rPh>
    <rPh sb="668" eb="670">
      <t>カンイ</t>
    </rPh>
    <rPh sb="670" eb="672">
      <t>スイドウ</t>
    </rPh>
    <rPh sb="672" eb="674">
      <t>トウゴウ</t>
    </rPh>
    <rPh sb="674" eb="676">
      <t>ジギョウ</t>
    </rPh>
    <rPh sb="677" eb="678">
      <t>トモナ</t>
    </rPh>
    <rPh sb="679" eb="681">
      <t>センカン</t>
    </rPh>
    <rPh sb="681" eb="682">
      <t>トウ</t>
    </rPh>
    <rPh sb="683" eb="685">
      <t>ソウスイ</t>
    </rPh>
    <rPh sb="689" eb="691">
      <t>ハイスイ</t>
    </rPh>
    <rPh sb="691" eb="692">
      <t>リョウ</t>
    </rPh>
    <rPh sb="693" eb="695">
      <t>ゾウカ</t>
    </rPh>
    <rPh sb="696" eb="699">
      <t>ゼンネンド</t>
    </rPh>
    <rPh sb="709" eb="711">
      <t>ジョウショウ</t>
    </rPh>
    <rPh sb="732" eb="733">
      <t>ウエ</t>
    </rPh>
    <rPh sb="809" eb="811">
      <t>カンイ</t>
    </rPh>
    <rPh sb="811" eb="813">
      <t>スイドウ</t>
    </rPh>
    <rPh sb="813" eb="815">
      <t>トウゴウ</t>
    </rPh>
    <rPh sb="815" eb="817">
      <t>ジギョウ</t>
    </rPh>
    <rPh sb="818" eb="819">
      <t>トモナ</t>
    </rPh>
    <rPh sb="820" eb="822">
      <t>ハイスイ</t>
    </rPh>
    <rPh sb="822" eb="823">
      <t>リョウ</t>
    </rPh>
    <rPh sb="824" eb="826">
      <t>ゾウカ</t>
    </rPh>
    <rPh sb="830" eb="833">
      <t>ゼンネンド</t>
    </rPh>
    <rPh sb="843" eb="845">
      <t>カコウ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</si>
</sst>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9"/>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3" fillId="0" borderId="0" xfId="1" applyFont="1" applyBorder="1" applyAlignment="1">
      <alignment horizontal="center" vertical="center"/>
    </xf>
    <xf numFmtId="0" fontId="14" fillId="0" borderId="9"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10"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0.63</c:v>
                </c:pt>
                <c:pt idx="1">
                  <c:v>0.49</c:v>
                </c:pt>
                <c:pt idx="2">
                  <c:v>0.53</c:v>
                </c:pt>
                <c:pt idx="3">
                  <c:v>0.34</c:v>
                </c:pt>
                <c:pt idx="4">
                  <c:v>0.44</c:v>
                </c:pt>
              </c:numCache>
            </c:numRef>
          </c:val>
          <c:extLst xmlns:c16r2="http://schemas.microsoft.com/office/drawing/2015/06/chart">
            <c:ext xmlns:c16="http://schemas.microsoft.com/office/drawing/2014/chart" uri="{C3380CC4-5D6E-409C-BE32-E72D297353CC}">
              <c16:uniqueId val="{00000000-B78B-4A48-949A-8E8A7DDA677A}"/>
            </c:ext>
          </c:extLst>
        </c:ser>
        <c:dLbls>
          <c:showLegendKey val="0"/>
          <c:showVal val="0"/>
          <c:showCatName val="0"/>
          <c:showSerName val="0"/>
          <c:showPercent val="0"/>
          <c:showBubbleSize val="0"/>
        </c:dLbls>
        <c:gapWidth val="150"/>
        <c:axId val="183544064"/>
        <c:axId val="18356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xmlns:c16r2="http://schemas.microsoft.com/office/drawing/2015/06/chart">
            <c:ext xmlns:c16="http://schemas.microsoft.com/office/drawing/2014/chart" uri="{C3380CC4-5D6E-409C-BE32-E72D297353CC}">
              <c16:uniqueId val="{00000001-B78B-4A48-949A-8E8A7DDA677A}"/>
            </c:ext>
          </c:extLst>
        </c:ser>
        <c:dLbls>
          <c:showLegendKey val="0"/>
          <c:showVal val="0"/>
          <c:showCatName val="0"/>
          <c:showSerName val="0"/>
          <c:showPercent val="0"/>
          <c:showBubbleSize val="0"/>
        </c:dLbls>
        <c:marker val="1"/>
        <c:smooth val="0"/>
        <c:axId val="183544064"/>
        <c:axId val="183562624"/>
      </c:lineChart>
      <c:dateAx>
        <c:axId val="183544064"/>
        <c:scaling>
          <c:orientation val="minMax"/>
        </c:scaling>
        <c:delete val="1"/>
        <c:axPos val="b"/>
        <c:numFmt formatCode="ge" sourceLinked="1"/>
        <c:majorTickMark val="none"/>
        <c:minorTickMark val="none"/>
        <c:tickLblPos val="none"/>
        <c:crossAx val="183562624"/>
        <c:crosses val="autoZero"/>
        <c:auto val="1"/>
        <c:lblOffset val="100"/>
        <c:baseTimeUnit val="years"/>
      </c:dateAx>
      <c:valAx>
        <c:axId val="1835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54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58.53</c:v>
                </c:pt>
                <c:pt idx="1">
                  <c:v>57.69</c:v>
                </c:pt>
                <c:pt idx="2">
                  <c:v>56.01</c:v>
                </c:pt>
                <c:pt idx="3">
                  <c:v>55.81</c:v>
                </c:pt>
                <c:pt idx="4">
                  <c:v>59.14</c:v>
                </c:pt>
              </c:numCache>
            </c:numRef>
          </c:val>
          <c:extLst xmlns:c16r2="http://schemas.microsoft.com/office/drawing/2015/06/chart">
            <c:ext xmlns:c16="http://schemas.microsoft.com/office/drawing/2014/chart" uri="{C3380CC4-5D6E-409C-BE32-E72D297353CC}">
              <c16:uniqueId val="{00000000-84AD-4804-AF8F-61C9FFB74D62}"/>
            </c:ext>
          </c:extLst>
        </c:ser>
        <c:dLbls>
          <c:showLegendKey val="0"/>
          <c:showVal val="0"/>
          <c:showCatName val="0"/>
          <c:showSerName val="0"/>
          <c:showPercent val="0"/>
          <c:showBubbleSize val="0"/>
        </c:dLbls>
        <c:gapWidth val="150"/>
        <c:axId val="184706944"/>
        <c:axId val="18472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xmlns:c16r2="http://schemas.microsoft.com/office/drawing/2015/06/chart">
            <c:ext xmlns:c16="http://schemas.microsoft.com/office/drawing/2014/chart" uri="{C3380CC4-5D6E-409C-BE32-E72D297353CC}">
              <c16:uniqueId val="{00000001-84AD-4804-AF8F-61C9FFB74D62}"/>
            </c:ext>
          </c:extLst>
        </c:ser>
        <c:dLbls>
          <c:showLegendKey val="0"/>
          <c:showVal val="0"/>
          <c:showCatName val="0"/>
          <c:showSerName val="0"/>
          <c:showPercent val="0"/>
          <c:showBubbleSize val="0"/>
        </c:dLbls>
        <c:marker val="1"/>
        <c:smooth val="0"/>
        <c:axId val="184706944"/>
        <c:axId val="184725504"/>
      </c:lineChart>
      <c:dateAx>
        <c:axId val="184706944"/>
        <c:scaling>
          <c:orientation val="minMax"/>
        </c:scaling>
        <c:delete val="1"/>
        <c:axPos val="b"/>
        <c:numFmt formatCode="ge" sourceLinked="1"/>
        <c:majorTickMark val="none"/>
        <c:minorTickMark val="none"/>
        <c:tickLblPos val="none"/>
        <c:crossAx val="184725504"/>
        <c:crosses val="autoZero"/>
        <c:auto val="1"/>
        <c:lblOffset val="100"/>
        <c:baseTimeUnit val="years"/>
      </c:dateAx>
      <c:valAx>
        <c:axId val="1847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79.86</c:v>
                </c:pt>
                <c:pt idx="1">
                  <c:v>80.069999999999993</c:v>
                </c:pt>
                <c:pt idx="2">
                  <c:v>80.45</c:v>
                </c:pt>
                <c:pt idx="3">
                  <c:v>80.489999999999995</c:v>
                </c:pt>
                <c:pt idx="4">
                  <c:v>77.37</c:v>
                </c:pt>
              </c:numCache>
            </c:numRef>
          </c:val>
          <c:extLst xmlns:c16r2="http://schemas.microsoft.com/office/drawing/2015/06/chart">
            <c:ext xmlns:c16="http://schemas.microsoft.com/office/drawing/2014/chart" uri="{C3380CC4-5D6E-409C-BE32-E72D297353CC}">
              <c16:uniqueId val="{00000000-E7F6-4A4A-892E-71DD2DC61F78}"/>
            </c:ext>
          </c:extLst>
        </c:ser>
        <c:dLbls>
          <c:showLegendKey val="0"/>
          <c:showVal val="0"/>
          <c:showCatName val="0"/>
          <c:showSerName val="0"/>
          <c:showPercent val="0"/>
          <c:showBubbleSize val="0"/>
        </c:dLbls>
        <c:gapWidth val="150"/>
        <c:axId val="184744192"/>
        <c:axId val="18475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xmlns:c16r2="http://schemas.microsoft.com/office/drawing/2015/06/chart">
            <c:ext xmlns:c16="http://schemas.microsoft.com/office/drawing/2014/chart" uri="{C3380CC4-5D6E-409C-BE32-E72D297353CC}">
              <c16:uniqueId val="{00000001-E7F6-4A4A-892E-71DD2DC61F78}"/>
            </c:ext>
          </c:extLst>
        </c:ser>
        <c:dLbls>
          <c:showLegendKey val="0"/>
          <c:showVal val="0"/>
          <c:showCatName val="0"/>
          <c:showSerName val="0"/>
          <c:showPercent val="0"/>
          <c:showBubbleSize val="0"/>
        </c:dLbls>
        <c:marker val="1"/>
        <c:smooth val="0"/>
        <c:axId val="184744192"/>
        <c:axId val="184750464"/>
      </c:lineChart>
      <c:dateAx>
        <c:axId val="184744192"/>
        <c:scaling>
          <c:orientation val="minMax"/>
        </c:scaling>
        <c:delete val="1"/>
        <c:axPos val="b"/>
        <c:numFmt formatCode="ge" sourceLinked="1"/>
        <c:majorTickMark val="none"/>
        <c:minorTickMark val="none"/>
        <c:tickLblPos val="none"/>
        <c:crossAx val="184750464"/>
        <c:crosses val="autoZero"/>
        <c:auto val="1"/>
        <c:lblOffset val="100"/>
        <c:baseTimeUnit val="years"/>
      </c:dateAx>
      <c:valAx>
        <c:axId val="1847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108.46</c:v>
                </c:pt>
                <c:pt idx="1">
                  <c:v>105.51</c:v>
                </c:pt>
                <c:pt idx="2">
                  <c:v>108.98</c:v>
                </c:pt>
                <c:pt idx="3">
                  <c:v>107.92</c:v>
                </c:pt>
                <c:pt idx="4">
                  <c:v>107.15</c:v>
                </c:pt>
              </c:numCache>
            </c:numRef>
          </c:val>
          <c:extLst xmlns:c16r2="http://schemas.microsoft.com/office/drawing/2015/06/chart">
            <c:ext xmlns:c16="http://schemas.microsoft.com/office/drawing/2014/chart" uri="{C3380CC4-5D6E-409C-BE32-E72D297353CC}">
              <c16:uniqueId val="{00000000-9C7B-4019-BB54-DB146FEC05C1}"/>
            </c:ext>
          </c:extLst>
        </c:ser>
        <c:dLbls>
          <c:showLegendKey val="0"/>
          <c:showVal val="0"/>
          <c:showCatName val="0"/>
          <c:showSerName val="0"/>
          <c:showPercent val="0"/>
          <c:showBubbleSize val="0"/>
        </c:dLbls>
        <c:gapWidth val="150"/>
        <c:axId val="183466624"/>
        <c:axId val="18346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xmlns:c16r2="http://schemas.microsoft.com/office/drawing/2015/06/chart">
            <c:ext xmlns:c16="http://schemas.microsoft.com/office/drawing/2014/chart" uri="{C3380CC4-5D6E-409C-BE32-E72D297353CC}">
              <c16:uniqueId val="{00000001-9C7B-4019-BB54-DB146FEC05C1}"/>
            </c:ext>
          </c:extLst>
        </c:ser>
        <c:dLbls>
          <c:showLegendKey val="0"/>
          <c:showVal val="0"/>
          <c:showCatName val="0"/>
          <c:showSerName val="0"/>
          <c:showPercent val="0"/>
          <c:showBubbleSize val="0"/>
        </c:dLbls>
        <c:marker val="1"/>
        <c:smooth val="0"/>
        <c:axId val="183466624"/>
        <c:axId val="183468800"/>
      </c:lineChart>
      <c:dateAx>
        <c:axId val="183466624"/>
        <c:scaling>
          <c:orientation val="minMax"/>
        </c:scaling>
        <c:delete val="1"/>
        <c:axPos val="b"/>
        <c:numFmt formatCode="ge" sourceLinked="1"/>
        <c:majorTickMark val="none"/>
        <c:minorTickMark val="none"/>
        <c:tickLblPos val="none"/>
        <c:crossAx val="183468800"/>
        <c:crosses val="autoZero"/>
        <c:auto val="1"/>
        <c:lblOffset val="100"/>
        <c:baseTimeUnit val="years"/>
      </c:dateAx>
      <c:valAx>
        <c:axId val="183468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46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39.07</c:v>
                </c:pt>
                <c:pt idx="1">
                  <c:v>40</c:v>
                </c:pt>
                <c:pt idx="2">
                  <c:v>44.17</c:v>
                </c:pt>
                <c:pt idx="3">
                  <c:v>45.3</c:v>
                </c:pt>
                <c:pt idx="4">
                  <c:v>46.08</c:v>
                </c:pt>
              </c:numCache>
            </c:numRef>
          </c:val>
          <c:extLst xmlns:c16r2="http://schemas.microsoft.com/office/drawing/2015/06/chart">
            <c:ext xmlns:c16="http://schemas.microsoft.com/office/drawing/2014/chart" uri="{C3380CC4-5D6E-409C-BE32-E72D297353CC}">
              <c16:uniqueId val="{00000000-1E59-4026-B278-C5F297935E2B}"/>
            </c:ext>
          </c:extLst>
        </c:ser>
        <c:dLbls>
          <c:showLegendKey val="0"/>
          <c:showVal val="0"/>
          <c:showCatName val="0"/>
          <c:showSerName val="0"/>
          <c:showPercent val="0"/>
          <c:showBubbleSize val="0"/>
        </c:dLbls>
        <c:gapWidth val="150"/>
        <c:axId val="183499776"/>
        <c:axId val="18435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xmlns:c16r2="http://schemas.microsoft.com/office/drawing/2015/06/chart">
            <c:ext xmlns:c16="http://schemas.microsoft.com/office/drawing/2014/chart" uri="{C3380CC4-5D6E-409C-BE32-E72D297353CC}">
              <c16:uniqueId val="{00000001-1E59-4026-B278-C5F297935E2B}"/>
            </c:ext>
          </c:extLst>
        </c:ser>
        <c:dLbls>
          <c:showLegendKey val="0"/>
          <c:showVal val="0"/>
          <c:showCatName val="0"/>
          <c:showSerName val="0"/>
          <c:showPercent val="0"/>
          <c:showBubbleSize val="0"/>
        </c:dLbls>
        <c:marker val="1"/>
        <c:smooth val="0"/>
        <c:axId val="183499776"/>
        <c:axId val="184353920"/>
      </c:lineChart>
      <c:dateAx>
        <c:axId val="183499776"/>
        <c:scaling>
          <c:orientation val="minMax"/>
        </c:scaling>
        <c:delete val="1"/>
        <c:axPos val="b"/>
        <c:numFmt formatCode="ge" sourceLinked="1"/>
        <c:majorTickMark val="none"/>
        <c:minorTickMark val="none"/>
        <c:tickLblPos val="none"/>
        <c:crossAx val="184353920"/>
        <c:crosses val="autoZero"/>
        <c:auto val="1"/>
        <c:lblOffset val="100"/>
        <c:baseTimeUnit val="years"/>
      </c:dateAx>
      <c:valAx>
        <c:axId val="18435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8.91</c:v>
                </c:pt>
                <c:pt idx="1">
                  <c:v>9.0299999999999994</c:v>
                </c:pt>
                <c:pt idx="2">
                  <c:v>8.89</c:v>
                </c:pt>
                <c:pt idx="3">
                  <c:v>8.4700000000000006</c:v>
                </c:pt>
                <c:pt idx="4">
                  <c:v>7.51</c:v>
                </c:pt>
              </c:numCache>
            </c:numRef>
          </c:val>
          <c:extLst xmlns:c16r2="http://schemas.microsoft.com/office/drawing/2015/06/chart">
            <c:ext xmlns:c16="http://schemas.microsoft.com/office/drawing/2014/chart" uri="{C3380CC4-5D6E-409C-BE32-E72D297353CC}">
              <c16:uniqueId val="{00000000-2734-478D-8736-953D9F3B41C4}"/>
            </c:ext>
          </c:extLst>
        </c:ser>
        <c:dLbls>
          <c:showLegendKey val="0"/>
          <c:showVal val="0"/>
          <c:showCatName val="0"/>
          <c:showSerName val="0"/>
          <c:showPercent val="0"/>
          <c:showBubbleSize val="0"/>
        </c:dLbls>
        <c:gapWidth val="150"/>
        <c:axId val="184401280"/>
        <c:axId val="18440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xmlns:c16r2="http://schemas.microsoft.com/office/drawing/2015/06/chart">
            <c:ext xmlns:c16="http://schemas.microsoft.com/office/drawing/2014/chart" uri="{C3380CC4-5D6E-409C-BE32-E72D297353CC}">
              <c16:uniqueId val="{00000001-2734-478D-8736-953D9F3B41C4}"/>
            </c:ext>
          </c:extLst>
        </c:ser>
        <c:dLbls>
          <c:showLegendKey val="0"/>
          <c:showVal val="0"/>
          <c:showCatName val="0"/>
          <c:showSerName val="0"/>
          <c:showPercent val="0"/>
          <c:showBubbleSize val="0"/>
        </c:dLbls>
        <c:marker val="1"/>
        <c:smooth val="0"/>
        <c:axId val="184401280"/>
        <c:axId val="184407552"/>
      </c:lineChart>
      <c:dateAx>
        <c:axId val="184401280"/>
        <c:scaling>
          <c:orientation val="minMax"/>
        </c:scaling>
        <c:delete val="1"/>
        <c:axPos val="b"/>
        <c:numFmt formatCode="ge" sourceLinked="1"/>
        <c:majorTickMark val="none"/>
        <c:minorTickMark val="none"/>
        <c:tickLblPos val="none"/>
        <c:crossAx val="184407552"/>
        <c:crosses val="autoZero"/>
        <c:auto val="1"/>
        <c:lblOffset val="100"/>
        <c:baseTimeUnit val="years"/>
      </c:dateAx>
      <c:valAx>
        <c:axId val="18440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1B7-4734-BA1C-1A997733C3E4}"/>
            </c:ext>
          </c:extLst>
        </c:ser>
        <c:dLbls>
          <c:showLegendKey val="0"/>
          <c:showVal val="0"/>
          <c:showCatName val="0"/>
          <c:showSerName val="0"/>
          <c:showPercent val="0"/>
          <c:showBubbleSize val="0"/>
        </c:dLbls>
        <c:gapWidth val="150"/>
        <c:axId val="184452992"/>
        <c:axId val="18445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xmlns:c16r2="http://schemas.microsoft.com/office/drawing/2015/06/chart">
            <c:ext xmlns:c16="http://schemas.microsoft.com/office/drawing/2014/chart" uri="{C3380CC4-5D6E-409C-BE32-E72D297353CC}">
              <c16:uniqueId val="{00000001-C1B7-4734-BA1C-1A997733C3E4}"/>
            </c:ext>
          </c:extLst>
        </c:ser>
        <c:dLbls>
          <c:showLegendKey val="0"/>
          <c:showVal val="0"/>
          <c:showCatName val="0"/>
          <c:showSerName val="0"/>
          <c:showPercent val="0"/>
          <c:showBubbleSize val="0"/>
        </c:dLbls>
        <c:marker val="1"/>
        <c:smooth val="0"/>
        <c:axId val="184452992"/>
        <c:axId val="184455168"/>
      </c:lineChart>
      <c:dateAx>
        <c:axId val="184452992"/>
        <c:scaling>
          <c:orientation val="minMax"/>
        </c:scaling>
        <c:delete val="1"/>
        <c:axPos val="b"/>
        <c:numFmt formatCode="ge" sourceLinked="1"/>
        <c:majorTickMark val="none"/>
        <c:minorTickMark val="none"/>
        <c:tickLblPos val="none"/>
        <c:crossAx val="184455168"/>
        <c:crosses val="autoZero"/>
        <c:auto val="1"/>
        <c:lblOffset val="100"/>
        <c:baseTimeUnit val="years"/>
      </c:dateAx>
      <c:valAx>
        <c:axId val="184455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4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902.22</c:v>
                </c:pt>
                <c:pt idx="1">
                  <c:v>540.22</c:v>
                </c:pt>
                <c:pt idx="2">
                  <c:v>228.06</c:v>
                </c:pt>
                <c:pt idx="3">
                  <c:v>218.93</c:v>
                </c:pt>
                <c:pt idx="4">
                  <c:v>206.01</c:v>
                </c:pt>
              </c:numCache>
            </c:numRef>
          </c:val>
          <c:extLst xmlns:c16r2="http://schemas.microsoft.com/office/drawing/2015/06/chart">
            <c:ext xmlns:c16="http://schemas.microsoft.com/office/drawing/2014/chart" uri="{C3380CC4-5D6E-409C-BE32-E72D297353CC}">
              <c16:uniqueId val="{00000000-B043-4DC2-A666-622936508301}"/>
            </c:ext>
          </c:extLst>
        </c:ser>
        <c:dLbls>
          <c:showLegendKey val="0"/>
          <c:showVal val="0"/>
          <c:showCatName val="0"/>
          <c:showSerName val="0"/>
          <c:showPercent val="0"/>
          <c:showBubbleSize val="0"/>
        </c:dLbls>
        <c:gapWidth val="150"/>
        <c:axId val="184474240"/>
        <c:axId val="18455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xmlns:c16r2="http://schemas.microsoft.com/office/drawing/2015/06/chart">
            <c:ext xmlns:c16="http://schemas.microsoft.com/office/drawing/2014/chart" uri="{C3380CC4-5D6E-409C-BE32-E72D297353CC}">
              <c16:uniqueId val="{00000001-B043-4DC2-A666-622936508301}"/>
            </c:ext>
          </c:extLst>
        </c:ser>
        <c:dLbls>
          <c:showLegendKey val="0"/>
          <c:showVal val="0"/>
          <c:showCatName val="0"/>
          <c:showSerName val="0"/>
          <c:showPercent val="0"/>
          <c:showBubbleSize val="0"/>
        </c:dLbls>
        <c:marker val="1"/>
        <c:smooth val="0"/>
        <c:axId val="184474240"/>
        <c:axId val="184554240"/>
      </c:lineChart>
      <c:dateAx>
        <c:axId val="184474240"/>
        <c:scaling>
          <c:orientation val="minMax"/>
        </c:scaling>
        <c:delete val="1"/>
        <c:axPos val="b"/>
        <c:numFmt formatCode="ge" sourceLinked="1"/>
        <c:majorTickMark val="none"/>
        <c:minorTickMark val="none"/>
        <c:tickLblPos val="none"/>
        <c:crossAx val="184554240"/>
        <c:crosses val="autoZero"/>
        <c:auto val="1"/>
        <c:lblOffset val="100"/>
        <c:baseTimeUnit val="years"/>
      </c:dateAx>
      <c:valAx>
        <c:axId val="184554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4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420.35</c:v>
                </c:pt>
                <c:pt idx="1">
                  <c:v>417.42</c:v>
                </c:pt>
                <c:pt idx="2">
                  <c:v>430.19</c:v>
                </c:pt>
                <c:pt idx="3">
                  <c:v>434.95</c:v>
                </c:pt>
                <c:pt idx="4">
                  <c:v>452.38</c:v>
                </c:pt>
              </c:numCache>
            </c:numRef>
          </c:val>
          <c:extLst xmlns:c16r2="http://schemas.microsoft.com/office/drawing/2015/06/chart">
            <c:ext xmlns:c16="http://schemas.microsoft.com/office/drawing/2014/chart" uri="{C3380CC4-5D6E-409C-BE32-E72D297353CC}">
              <c16:uniqueId val="{00000000-EED9-4C7F-874B-10C65C92B380}"/>
            </c:ext>
          </c:extLst>
        </c:ser>
        <c:dLbls>
          <c:showLegendKey val="0"/>
          <c:showVal val="0"/>
          <c:showCatName val="0"/>
          <c:showSerName val="0"/>
          <c:showPercent val="0"/>
          <c:showBubbleSize val="0"/>
        </c:dLbls>
        <c:gapWidth val="150"/>
        <c:axId val="184579584"/>
        <c:axId val="1845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xmlns:c16r2="http://schemas.microsoft.com/office/drawing/2015/06/chart">
            <c:ext xmlns:c16="http://schemas.microsoft.com/office/drawing/2014/chart" uri="{C3380CC4-5D6E-409C-BE32-E72D297353CC}">
              <c16:uniqueId val="{00000001-EED9-4C7F-874B-10C65C92B380}"/>
            </c:ext>
          </c:extLst>
        </c:ser>
        <c:dLbls>
          <c:showLegendKey val="0"/>
          <c:showVal val="0"/>
          <c:showCatName val="0"/>
          <c:showSerName val="0"/>
          <c:showPercent val="0"/>
          <c:showBubbleSize val="0"/>
        </c:dLbls>
        <c:marker val="1"/>
        <c:smooth val="0"/>
        <c:axId val="184579584"/>
        <c:axId val="184581504"/>
      </c:lineChart>
      <c:dateAx>
        <c:axId val="184579584"/>
        <c:scaling>
          <c:orientation val="minMax"/>
        </c:scaling>
        <c:delete val="1"/>
        <c:axPos val="b"/>
        <c:numFmt formatCode="ge" sourceLinked="1"/>
        <c:majorTickMark val="none"/>
        <c:minorTickMark val="none"/>
        <c:tickLblPos val="none"/>
        <c:crossAx val="184581504"/>
        <c:crosses val="autoZero"/>
        <c:auto val="1"/>
        <c:lblOffset val="100"/>
        <c:baseTimeUnit val="years"/>
      </c:dateAx>
      <c:valAx>
        <c:axId val="184581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5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102.86</c:v>
                </c:pt>
                <c:pt idx="1">
                  <c:v>100.33</c:v>
                </c:pt>
                <c:pt idx="2">
                  <c:v>103.79</c:v>
                </c:pt>
                <c:pt idx="3">
                  <c:v>103.99</c:v>
                </c:pt>
                <c:pt idx="4">
                  <c:v>98.33</c:v>
                </c:pt>
              </c:numCache>
            </c:numRef>
          </c:val>
          <c:extLst xmlns:c16r2="http://schemas.microsoft.com/office/drawing/2015/06/chart">
            <c:ext xmlns:c16="http://schemas.microsoft.com/office/drawing/2014/chart" uri="{C3380CC4-5D6E-409C-BE32-E72D297353CC}">
              <c16:uniqueId val="{00000000-8F27-4C44-9222-17731131F8E9}"/>
            </c:ext>
          </c:extLst>
        </c:ser>
        <c:dLbls>
          <c:showLegendKey val="0"/>
          <c:showVal val="0"/>
          <c:showCatName val="0"/>
          <c:showSerName val="0"/>
          <c:showPercent val="0"/>
          <c:showBubbleSize val="0"/>
        </c:dLbls>
        <c:gapWidth val="150"/>
        <c:axId val="184629120"/>
        <c:axId val="18463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xmlns:c16r2="http://schemas.microsoft.com/office/drawing/2015/06/chart">
            <c:ext xmlns:c16="http://schemas.microsoft.com/office/drawing/2014/chart" uri="{C3380CC4-5D6E-409C-BE32-E72D297353CC}">
              <c16:uniqueId val="{00000001-8F27-4C44-9222-17731131F8E9}"/>
            </c:ext>
          </c:extLst>
        </c:ser>
        <c:dLbls>
          <c:showLegendKey val="0"/>
          <c:showVal val="0"/>
          <c:showCatName val="0"/>
          <c:showSerName val="0"/>
          <c:showPercent val="0"/>
          <c:showBubbleSize val="0"/>
        </c:dLbls>
        <c:marker val="1"/>
        <c:smooth val="0"/>
        <c:axId val="184629120"/>
        <c:axId val="184635392"/>
      </c:lineChart>
      <c:dateAx>
        <c:axId val="184629120"/>
        <c:scaling>
          <c:orientation val="minMax"/>
        </c:scaling>
        <c:delete val="1"/>
        <c:axPos val="b"/>
        <c:numFmt formatCode="ge" sourceLinked="1"/>
        <c:majorTickMark val="none"/>
        <c:minorTickMark val="none"/>
        <c:tickLblPos val="none"/>
        <c:crossAx val="184635392"/>
        <c:crosses val="autoZero"/>
        <c:auto val="1"/>
        <c:lblOffset val="100"/>
        <c:baseTimeUnit val="years"/>
      </c:dateAx>
      <c:valAx>
        <c:axId val="1846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2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156.34</c:v>
                </c:pt>
                <c:pt idx="1">
                  <c:v>160.81</c:v>
                </c:pt>
                <c:pt idx="2">
                  <c:v>155.80000000000001</c:v>
                </c:pt>
                <c:pt idx="3">
                  <c:v>155.72999999999999</c:v>
                </c:pt>
                <c:pt idx="4">
                  <c:v>164.53</c:v>
                </c:pt>
              </c:numCache>
            </c:numRef>
          </c:val>
          <c:extLst xmlns:c16r2="http://schemas.microsoft.com/office/drawing/2015/06/chart">
            <c:ext xmlns:c16="http://schemas.microsoft.com/office/drawing/2014/chart" uri="{C3380CC4-5D6E-409C-BE32-E72D297353CC}">
              <c16:uniqueId val="{00000000-3DEE-4923-870C-FF3C9B78D1FE}"/>
            </c:ext>
          </c:extLst>
        </c:ser>
        <c:dLbls>
          <c:showLegendKey val="0"/>
          <c:showVal val="0"/>
          <c:showCatName val="0"/>
          <c:showSerName val="0"/>
          <c:showPercent val="0"/>
          <c:showBubbleSize val="0"/>
        </c:dLbls>
        <c:gapWidth val="150"/>
        <c:axId val="184674176"/>
        <c:axId val="18468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xmlns:c16r2="http://schemas.microsoft.com/office/drawing/2015/06/chart">
            <c:ext xmlns:c16="http://schemas.microsoft.com/office/drawing/2014/chart" uri="{C3380CC4-5D6E-409C-BE32-E72D297353CC}">
              <c16:uniqueId val="{00000001-3DEE-4923-870C-FF3C9B78D1FE}"/>
            </c:ext>
          </c:extLst>
        </c:ser>
        <c:dLbls>
          <c:showLegendKey val="0"/>
          <c:showVal val="0"/>
          <c:showCatName val="0"/>
          <c:showSerName val="0"/>
          <c:showPercent val="0"/>
          <c:showBubbleSize val="0"/>
        </c:dLbls>
        <c:marker val="1"/>
        <c:smooth val="0"/>
        <c:axId val="184674176"/>
        <c:axId val="184680448"/>
      </c:lineChart>
      <c:dateAx>
        <c:axId val="184674176"/>
        <c:scaling>
          <c:orientation val="minMax"/>
        </c:scaling>
        <c:delete val="1"/>
        <c:axPos val="b"/>
        <c:numFmt formatCode="ge" sourceLinked="1"/>
        <c:majorTickMark val="none"/>
        <c:minorTickMark val="none"/>
        <c:tickLblPos val="none"/>
        <c:crossAx val="184680448"/>
        <c:crosses val="autoZero"/>
        <c:auto val="1"/>
        <c:lblOffset val="100"/>
        <c:baseTimeUnit val="years"/>
      </c:dateAx>
      <c:valAx>
        <c:axId val="18468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24"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和歌山県　海南市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118</v>
      </c>
      <c r="AE8" s="60"/>
      <c r="AF8" s="60"/>
      <c r="AG8" s="60"/>
      <c r="AH8" s="60"/>
      <c r="AI8" s="60"/>
      <c r="AJ8" s="60"/>
      <c r="AK8" s="5"/>
      <c r="AL8" s="61">
        <f>データ!$R$6</f>
        <v>52563</v>
      </c>
      <c r="AM8" s="61"/>
      <c r="AN8" s="61"/>
      <c r="AO8" s="61"/>
      <c r="AP8" s="61"/>
      <c r="AQ8" s="61"/>
      <c r="AR8" s="61"/>
      <c r="AS8" s="61"/>
      <c r="AT8" s="51">
        <f>データ!$S$6</f>
        <v>101.06</v>
      </c>
      <c r="AU8" s="52"/>
      <c r="AV8" s="52"/>
      <c r="AW8" s="52"/>
      <c r="AX8" s="52"/>
      <c r="AY8" s="52"/>
      <c r="AZ8" s="52"/>
      <c r="BA8" s="52"/>
      <c r="BB8" s="53">
        <f>データ!$T$6</f>
        <v>520.12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57.12</v>
      </c>
      <c r="J10" s="52"/>
      <c r="K10" s="52"/>
      <c r="L10" s="52"/>
      <c r="M10" s="52"/>
      <c r="N10" s="52"/>
      <c r="O10" s="64"/>
      <c r="P10" s="53">
        <f>データ!$P$6</f>
        <v>88.59</v>
      </c>
      <c r="Q10" s="53"/>
      <c r="R10" s="53"/>
      <c r="S10" s="53"/>
      <c r="T10" s="53"/>
      <c r="U10" s="53"/>
      <c r="V10" s="53"/>
      <c r="W10" s="61">
        <f>データ!$Q$6</f>
        <v>2805</v>
      </c>
      <c r="X10" s="61"/>
      <c r="Y10" s="61"/>
      <c r="Z10" s="61"/>
      <c r="AA10" s="61"/>
      <c r="AB10" s="61"/>
      <c r="AC10" s="61"/>
      <c r="AD10" s="2"/>
      <c r="AE10" s="2"/>
      <c r="AF10" s="2"/>
      <c r="AG10" s="2"/>
      <c r="AH10" s="5"/>
      <c r="AI10" s="5"/>
      <c r="AJ10" s="5"/>
      <c r="AK10" s="5"/>
      <c r="AL10" s="61">
        <f>データ!$U$6</f>
        <v>46383</v>
      </c>
      <c r="AM10" s="61"/>
      <c r="AN10" s="61"/>
      <c r="AO10" s="61"/>
      <c r="AP10" s="61"/>
      <c r="AQ10" s="61"/>
      <c r="AR10" s="61"/>
      <c r="AS10" s="61"/>
      <c r="AT10" s="51">
        <f>データ!$V$6</f>
        <v>46.97</v>
      </c>
      <c r="AU10" s="52"/>
      <c r="AV10" s="52"/>
      <c r="AW10" s="52"/>
      <c r="AX10" s="52"/>
      <c r="AY10" s="52"/>
      <c r="AZ10" s="52"/>
      <c r="BA10" s="52"/>
      <c r="BB10" s="53">
        <f>データ!$W$6</f>
        <v>987.5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2" t="s">
        <v>119</v>
      </c>
      <c r="BM16" s="83"/>
      <c r="BN16" s="83"/>
      <c r="BO16" s="83"/>
      <c r="BP16" s="83"/>
      <c r="BQ16" s="83"/>
      <c r="BR16" s="83"/>
      <c r="BS16" s="83"/>
      <c r="BT16" s="83"/>
      <c r="BU16" s="83"/>
      <c r="BV16" s="83"/>
      <c r="BW16" s="83"/>
      <c r="BX16" s="83"/>
      <c r="BY16" s="83"/>
      <c r="BZ16" s="84"/>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2"/>
      <c r="BM17" s="83"/>
      <c r="BN17" s="83"/>
      <c r="BO17" s="83"/>
      <c r="BP17" s="83"/>
      <c r="BQ17" s="83"/>
      <c r="BR17" s="83"/>
      <c r="BS17" s="83"/>
      <c r="BT17" s="83"/>
      <c r="BU17" s="83"/>
      <c r="BV17" s="83"/>
      <c r="BW17" s="83"/>
      <c r="BX17" s="83"/>
      <c r="BY17" s="83"/>
      <c r="BZ17" s="84"/>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2"/>
      <c r="BM18" s="83"/>
      <c r="BN18" s="83"/>
      <c r="BO18" s="83"/>
      <c r="BP18" s="83"/>
      <c r="BQ18" s="83"/>
      <c r="BR18" s="83"/>
      <c r="BS18" s="83"/>
      <c r="BT18" s="83"/>
      <c r="BU18" s="83"/>
      <c r="BV18" s="83"/>
      <c r="BW18" s="83"/>
      <c r="BX18" s="83"/>
      <c r="BY18" s="83"/>
      <c r="BZ18" s="84"/>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2"/>
      <c r="BM19" s="83"/>
      <c r="BN19" s="83"/>
      <c r="BO19" s="83"/>
      <c r="BP19" s="83"/>
      <c r="BQ19" s="83"/>
      <c r="BR19" s="83"/>
      <c r="BS19" s="83"/>
      <c r="BT19" s="83"/>
      <c r="BU19" s="83"/>
      <c r="BV19" s="83"/>
      <c r="BW19" s="83"/>
      <c r="BX19" s="83"/>
      <c r="BY19" s="83"/>
      <c r="BZ19" s="84"/>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2"/>
      <c r="BM20" s="83"/>
      <c r="BN20" s="83"/>
      <c r="BO20" s="83"/>
      <c r="BP20" s="83"/>
      <c r="BQ20" s="83"/>
      <c r="BR20" s="83"/>
      <c r="BS20" s="83"/>
      <c r="BT20" s="83"/>
      <c r="BU20" s="83"/>
      <c r="BV20" s="83"/>
      <c r="BW20" s="83"/>
      <c r="BX20" s="83"/>
      <c r="BY20" s="83"/>
      <c r="BZ20" s="84"/>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2"/>
      <c r="BM21" s="83"/>
      <c r="BN21" s="83"/>
      <c r="BO21" s="83"/>
      <c r="BP21" s="83"/>
      <c r="BQ21" s="83"/>
      <c r="BR21" s="83"/>
      <c r="BS21" s="83"/>
      <c r="BT21" s="83"/>
      <c r="BU21" s="83"/>
      <c r="BV21" s="83"/>
      <c r="BW21" s="83"/>
      <c r="BX21" s="83"/>
      <c r="BY21" s="83"/>
      <c r="BZ21" s="84"/>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2"/>
      <c r="BM22" s="83"/>
      <c r="BN22" s="83"/>
      <c r="BO22" s="83"/>
      <c r="BP22" s="83"/>
      <c r="BQ22" s="83"/>
      <c r="BR22" s="83"/>
      <c r="BS22" s="83"/>
      <c r="BT22" s="83"/>
      <c r="BU22" s="83"/>
      <c r="BV22" s="83"/>
      <c r="BW22" s="83"/>
      <c r="BX22" s="83"/>
      <c r="BY22" s="83"/>
      <c r="BZ22" s="84"/>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2"/>
      <c r="BM23" s="83"/>
      <c r="BN23" s="83"/>
      <c r="BO23" s="83"/>
      <c r="BP23" s="83"/>
      <c r="BQ23" s="83"/>
      <c r="BR23" s="83"/>
      <c r="BS23" s="83"/>
      <c r="BT23" s="83"/>
      <c r="BU23" s="83"/>
      <c r="BV23" s="83"/>
      <c r="BW23" s="83"/>
      <c r="BX23" s="83"/>
      <c r="BY23" s="83"/>
      <c r="BZ23" s="84"/>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2"/>
      <c r="BM24" s="83"/>
      <c r="BN24" s="83"/>
      <c r="BO24" s="83"/>
      <c r="BP24" s="83"/>
      <c r="BQ24" s="83"/>
      <c r="BR24" s="83"/>
      <c r="BS24" s="83"/>
      <c r="BT24" s="83"/>
      <c r="BU24" s="83"/>
      <c r="BV24" s="83"/>
      <c r="BW24" s="83"/>
      <c r="BX24" s="83"/>
      <c r="BY24" s="83"/>
      <c r="BZ24" s="84"/>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2"/>
      <c r="BM25" s="83"/>
      <c r="BN25" s="83"/>
      <c r="BO25" s="83"/>
      <c r="BP25" s="83"/>
      <c r="BQ25" s="83"/>
      <c r="BR25" s="83"/>
      <c r="BS25" s="83"/>
      <c r="BT25" s="83"/>
      <c r="BU25" s="83"/>
      <c r="BV25" s="83"/>
      <c r="BW25" s="83"/>
      <c r="BX25" s="83"/>
      <c r="BY25" s="83"/>
      <c r="BZ25" s="84"/>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2"/>
      <c r="BM26" s="83"/>
      <c r="BN26" s="83"/>
      <c r="BO26" s="83"/>
      <c r="BP26" s="83"/>
      <c r="BQ26" s="83"/>
      <c r="BR26" s="83"/>
      <c r="BS26" s="83"/>
      <c r="BT26" s="83"/>
      <c r="BU26" s="83"/>
      <c r="BV26" s="83"/>
      <c r="BW26" s="83"/>
      <c r="BX26" s="83"/>
      <c r="BY26" s="83"/>
      <c r="BZ26" s="84"/>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2"/>
      <c r="BM27" s="83"/>
      <c r="BN27" s="83"/>
      <c r="BO27" s="83"/>
      <c r="BP27" s="83"/>
      <c r="BQ27" s="83"/>
      <c r="BR27" s="83"/>
      <c r="BS27" s="83"/>
      <c r="BT27" s="83"/>
      <c r="BU27" s="83"/>
      <c r="BV27" s="83"/>
      <c r="BW27" s="83"/>
      <c r="BX27" s="83"/>
      <c r="BY27" s="83"/>
      <c r="BZ27" s="84"/>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2"/>
      <c r="BM28" s="83"/>
      <c r="BN28" s="83"/>
      <c r="BO28" s="83"/>
      <c r="BP28" s="83"/>
      <c r="BQ28" s="83"/>
      <c r="BR28" s="83"/>
      <c r="BS28" s="83"/>
      <c r="BT28" s="83"/>
      <c r="BU28" s="83"/>
      <c r="BV28" s="83"/>
      <c r="BW28" s="83"/>
      <c r="BX28" s="83"/>
      <c r="BY28" s="83"/>
      <c r="BZ28" s="84"/>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2"/>
      <c r="BM29" s="83"/>
      <c r="BN29" s="83"/>
      <c r="BO29" s="83"/>
      <c r="BP29" s="83"/>
      <c r="BQ29" s="83"/>
      <c r="BR29" s="83"/>
      <c r="BS29" s="83"/>
      <c r="BT29" s="83"/>
      <c r="BU29" s="83"/>
      <c r="BV29" s="83"/>
      <c r="BW29" s="83"/>
      <c r="BX29" s="83"/>
      <c r="BY29" s="83"/>
      <c r="BZ29" s="84"/>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2"/>
      <c r="BM30" s="83"/>
      <c r="BN30" s="83"/>
      <c r="BO30" s="83"/>
      <c r="BP30" s="83"/>
      <c r="BQ30" s="83"/>
      <c r="BR30" s="83"/>
      <c r="BS30" s="83"/>
      <c r="BT30" s="83"/>
      <c r="BU30" s="83"/>
      <c r="BV30" s="83"/>
      <c r="BW30" s="83"/>
      <c r="BX30" s="83"/>
      <c r="BY30" s="83"/>
      <c r="BZ30" s="84"/>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2"/>
      <c r="BM31" s="83"/>
      <c r="BN31" s="83"/>
      <c r="BO31" s="83"/>
      <c r="BP31" s="83"/>
      <c r="BQ31" s="83"/>
      <c r="BR31" s="83"/>
      <c r="BS31" s="83"/>
      <c r="BT31" s="83"/>
      <c r="BU31" s="83"/>
      <c r="BV31" s="83"/>
      <c r="BW31" s="83"/>
      <c r="BX31" s="83"/>
      <c r="BY31" s="83"/>
      <c r="BZ31" s="84"/>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2"/>
      <c r="BM32" s="83"/>
      <c r="BN32" s="83"/>
      <c r="BO32" s="83"/>
      <c r="BP32" s="83"/>
      <c r="BQ32" s="83"/>
      <c r="BR32" s="83"/>
      <c r="BS32" s="83"/>
      <c r="BT32" s="83"/>
      <c r="BU32" s="83"/>
      <c r="BV32" s="83"/>
      <c r="BW32" s="83"/>
      <c r="BX32" s="83"/>
      <c r="BY32" s="83"/>
      <c r="BZ32" s="84"/>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2"/>
      <c r="BM33" s="83"/>
      <c r="BN33" s="83"/>
      <c r="BO33" s="83"/>
      <c r="BP33" s="83"/>
      <c r="BQ33" s="83"/>
      <c r="BR33" s="83"/>
      <c r="BS33" s="83"/>
      <c r="BT33" s="83"/>
      <c r="BU33" s="83"/>
      <c r="BV33" s="83"/>
      <c r="BW33" s="83"/>
      <c r="BX33" s="83"/>
      <c r="BY33" s="83"/>
      <c r="BZ33" s="84"/>
    </row>
    <row r="34" spans="1:78" ht="13.5" customHeight="1">
      <c r="A34" s="2"/>
      <c r="B34" s="18"/>
      <c r="C34" s="81" t="s">
        <v>26</v>
      </c>
      <c r="D34" s="81"/>
      <c r="E34" s="81"/>
      <c r="F34" s="81"/>
      <c r="G34" s="81"/>
      <c r="H34" s="81"/>
      <c r="I34" s="81"/>
      <c r="J34" s="81"/>
      <c r="K34" s="81"/>
      <c r="L34" s="81"/>
      <c r="M34" s="81"/>
      <c r="N34" s="81"/>
      <c r="O34" s="81"/>
      <c r="P34" s="81"/>
      <c r="Q34" s="20"/>
      <c r="R34" s="81" t="s">
        <v>27</v>
      </c>
      <c r="S34" s="81"/>
      <c r="T34" s="81"/>
      <c r="U34" s="81"/>
      <c r="V34" s="81"/>
      <c r="W34" s="81"/>
      <c r="X34" s="81"/>
      <c r="Y34" s="81"/>
      <c r="Z34" s="81"/>
      <c r="AA34" s="81"/>
      <c r="AB34" s="81"/>
      <c r="AC34" s="81"/>
      <c r="AD34" s="81"/>
      <c r="AE34" s="81"/>
      <c r="AF34" s="20"/>
      <c r="AG34" s="81" t="s">
        <v>28</v>
      </c>
      <c r="AH34" s="81"/>
      <c r="AI34" s="81"/>
      <c r="AJ34" s="81"/>
      <c r="AK34" s="81"/>
      <c r="AL34" s="81"/>
      <c r="AM34" s="81"/>
      <c r="AN34" s="81"/>
      <c r="AO34" s="81"/>
      <c r="AP34" s="81"/>
      <c r="AQ34" s="81"/>
      <c r="AR34" s="81"/>
      <c r="AS34" s="81"/>
      <c r="AT34" s="81"/>
      <c r="AU34" s="20"/>
      <c r="AV34" s="81" t="s">
        <v>29</v>
      </c>
      <c r="AW34" s="81"/>
      <c r="AX34" s="81"/>
      <c r="AY34" s="81"/>
      <c r="AZ34" s="81"/>
      <c r="BA34" s="81"/>
      <c r="BB34" s="81"/>
      <c r="BC34" s="81"/>
      <c r="BD34" s="81"/>
      <c r="BE34" s="81"/>
      <c r="BF34" s="81"/>
      <c r="BG34" s="81"/>
      <c r="BH34" s="81"/>
      <c r="BI34" s="81"/>
      <c r="BJ34" s="19"/>
      <c r="BK34" s="2"/>
      <c r="BL34" s="82"/>
      <c r="BM34" s="83"/>
      <c r="BN34" s="83"/>
      <c r="BO34" s="83"/>
      <c r="BP34" s="83"/>
      <c r="BQ34" s="83"/>
      <c r="BR34" s="83"/>
      <c r="BS34" s="83"/>
      <c r="BT34" s="83"/>
      <c r="BU34" s="83"/>
      <c r="BV34" s="83"/>
      <c r="BW34" s="83"/>
      <c r="BX34" s="83"/>
      <c r="BY34" s="83"/>
      <c r="BZ34" s="84"/>
    </row>
    <row r="35" spans="1:78" ht="13.5" customHeight="1">
      <c r="A35" s="2"/>
      <c r="B35" s="18"/>
      <c r="C35" s="81"/>
      <c r="D35" s="81"/>
      <c r="E35" s="81"/>
      <c r="F35" s="81"/>
      <c r="G35" s="81"/>
      <c r="H35" s="81"/>
      <c r="I35" s="81"/>
      <c r="J35" s="81"/>
      <c r="K35" s="81"/>
      <c r="L35" s="81"/>
      <c r="M35" s="81"/>
      <c r="N35" s="81"/>
      <c r="O35" s="81"/>
      <c r="P35" s="81"/>
      <c r="Q35" s="20"/>
      <c r="R35" s="81"/>
      <c r="S35" s="81"/>
      <c r="T35" s="81"/>
      <c r="U35" s="81"/>
      <c r="V35" s="81"/>
      <c r="W35" s="81"/>
      <c r="X35" s="81"/>
      <c r="Y35" s="81"/>
      <c r="Z35" s="81"/>
      <c r="AA35" s="81"/>
      <c r="AB35" s="81"/>
      <c r="AC35" s="81"/>
      <c r="AD35" s="81"/>
      <c r="AE35" s="81"/>
      <c r="AF35" s="20"/>
      <c r="AG35" s="81"/>
      <c r="AH35" s="81"/>
      <c r="AI35" s="81"/>
      <c r="AJ35" s="81"/>
      <c r="AK35" s="81"/>
      <c r="AL35" s="81"/>
      <c r="AM35" s="81"/>
      <c r="AN35" s="81"/>
      <c r="AO35" s="81"/>
      <c r="AP35" s="81"/>
      <c r="AQ35" s="81"/>
      <c r="AR35" s="81"/>
      <c r="AS35" s="81"/>
      <c r="AT35" s="81"/>
      <c r="AU35" s="20"/>
      <c r="AV35" s="81"/>
      <c r="AW35" s="81"/>
      <c r="AX35" s="81"/>
      <c r="AY35" s="81"/>
      <c r="AZ35" s="81"/>
      <c r="BA35" s="81"/>
      <c r="BB35" s="81"/>
      <c r="BC35" s="81"/>
      <c r="BD35" s="81"/>
      <c r="BE35" s="81"/>
      <c r="BF35" s="81"/>
      <c r="BG35" s="81"/>
      <c r="BH35" s="81"/>
      <c r="BI35" s="81"/>
      <c r="BJ35" s="19"/>
      <c r="BK35" s="2"/>
      <c r="BL35" s="82"/>
      <c r="BM35" s="83"/>
      <c r="BN35" s="83"/>
      <c r="BO35" s="83"/>
      <c r="BP35" s="83"/>
      <c r="BQ35" s="83"/>
      <c r="BR35" s="83"/>
      <c r="BS35" s="83"/>
      <c r="BT35" s="83"/>
      <c r="BU35" s="83"/>
      <c r="BV35" s="83"/>
      <c r="BW35" s="83"/>
      <c r="BX35" s="83"/>
      <c r="BY35" s="83"/>
      <c r="BZ35" s="84"/>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2"/>
      <c r="BM36" s="83"/>
      <c r="BN36" s="83"/>
      <c r="BO36" s="83"/>
      <c r="BP36" s="83"/>
      <c r="BQ36" s="83"/>
      <c r="BR36" s="83"/>
      <c r="BS36" s="83"/>
      <c r="BT36" s="83"/>
      <c r="BU36" s="83"/>
      <c r="BV36" s="83"/>
      <c r="BW36" s="83"/>
      <c r="BX36" s="83"/>
      <c r="BY36" s="83"/>
      <c r="BZ36" s="84"/>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2"/>
      <c r="BM37" s="83"/>
      <c r="BN37" s="83"/>
      <c r="BO37" s="83"/>
      <c r="BP37" s="83"/>
      <c r="BQ37" s="83"/>
      <c r="BR37" s="83"/>
      <c r="BS37" s="83"/>
      <c r="BT37" s="83"/>
      <c r="BU37" s="83"/>
      <c r="BV37" s="83"/>
      <c r="BW37" s="83"/>
      <c r="BX37" s="83"/>
      <c r="BY37" s="83"/>
      <c r="BZ37" s="84"/>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2"/>
      <c r="BM38" s="83"/>
      <c r="BN38" s="83"/>
      <c r="BO38" s="83"/>
      <c r="BP38" s="83"/>
      <c r="BQ38" s="83"/>
      <c r="BR38" s="83"/>
      <c r="BS38" s="83"/>
      <c r="BT38" s="83"/>
      <c r="BU38" s="83"/>
      <c r="BV38" s="83"/>
      <c r="BW38" s="83"/>
      <c r="BX38" s="83"/>
      <c r="BY38" s="83"/>
      <c r="BZ38" s="84"/>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2"/>
      <c r="BM39" s="83"/>
      <c r="BN39" s="83"/>
      <c r="BO39" s="83"/>
      <c r="BP39" s="83"/>
      <c r="BQ39" s="83"/>
      <c r="BR39" s="83"/>
      <c r="BS39" s="83"/>
      <c r="BT39" s="83"/>
      <c r="BU39" s="83"/>
      <c r="BV39" s="83"/>
      <c r="BW39" s="83"/>
      <c r="BX39" s="83"/>
      <c r="BY39" s="83"/>
      <c r="BZ39" s="84"/>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2"/>
      <c r="BM40" s="83"/>
      <c r="BN40" s="83"/>
      <c r="BO40" s="83"/>
      <c r="BP40" s="83"/>
      <c r="BQ40" s="83"/>
      <c r="BR40" s="83"/>
      <c r="BS40" s="83"/>
      <c r="BT40" s="83"/>
      <c r="BU40" s="83"/>
      <c r="BV40" s="83"/>
      <c r="BW40" s="83"/>
      <c r="BX40" s="83"/>
      <c r="BY40" s="83"/>
      <c r="BZ40" s="84"/>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2"/>
      <c r="BM41" s="83"/>
      <c r="BN41" s="83"/>
      <c r="BO41" s="83"/>
      <c r="BP41" s="83"/>
      <c r="BQ41" s="83"/>
      <c r="BR41" s="83"/>
      <c r="BS41" s="83"/>
      <c r="BT41" s="83"/>
      <c r="BU41" s="83"/>
      <c r="BV41" s="83"/>
      <c r="BW41" s="83"/>
      <c r="BX41" s="83"/>
      <c r="BY41" s="83"/>
      <c r="BZ41" s="84"/>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2"/>
      <c r="BM42" s="83"/>
      <c r="BN42" s="83"/>
      <c r="BO42" s="83"/>
      <c r="BP42" s="83"/>
      <c r="BQ42" s="83"/>
      <c r="BR42" s="83"/>
      <c r="BS42" s="83"/>
      <c r="BT42" s="83"/>
      <c r="BU42" s="83"/>
      <c r="BV42" s="83"/>
      <c r="BW42" s="83"/>
      <c r="BX42" s="83"/>
      <c r="BY42" s="83"/>
      <c r="BZ42" s="84"/>
    </row>
    <row r="43" spans="1:78" ht="28.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2"/>
      <c r="BM43" s="83"/>
      <c r="BN43" s="83"/>
      <c r="BO43" s="83"/>
      <c r="BP43" s="83"/>
      <c r="BQ43" s="83"/>
      <c r="BR43" s="83"/>
      <c r="BS43" s="83"/>
      <c r="BT43" s="83"/>
      <c r="BU43" s="83"/>
      <c r="BV43" s="83"/>
      <c r="BW43" s="83"/>
      <c r="BX43" s="83"/>
      <c r="BY43" s="83"/>
      <c r="BZ43" s="84"/>
    </row>
    <row r="44" spans="1:78" ht="46.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2"/>
      <c r="BM44" s="83"/>
      <c r="BN44" s="83"/>
      <c r="BO44" s="83"/>
      <c r="BP44" s="83"/>
      <c r="BQ44" s="83"/>
      <c r="BR44" s="83"/>
      <c r="BS44" s="83"/>
      <c r="BT44" s="83"/>
      <c r="BU44" s="83"/>
      <c r="BV44" s="83"/>
      <c r="BW44" s="83"/>
      <c r="BX44" s="83"/>
      <c r="BY44" s="83"/>
      <c r="BZ44" s="84"/>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2" t="s">
        <v>117</v>
      </c>
      <c r="BM47" s="83"/>
      <c r="BN47" s="83"/>
      <c r="BO47" s="83"/>
      <c r="BP47" s="83"/>
      <c r="BQ47" s="83"/>
      <c r="BR47" s="83"/>
      <c r="BS47" s="83"/>
      <c r="BT47" s="83"/>
      <c r="BU47" s="83"/>
      <c r="BV47" s="83"/>
      <c r="BW47" s="83"/>
      <c r="BX47" s="83"/>
      <c r="BY47" s="83"/>
      <c r="BZ47" s="84"/>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2"/>
      <c r="BM48" s="83"/>
      <c r="BN48" s="83"/>
      <c r="BO48" s="83"/>
      <c r="BP48" s="83"/>
      <c r="BQ48" s="83"/>
      <c r="BR48" s="83"/>
      <c r="BS48" s="83"/>
      <c r="BT48" s="83"/>
      <c r="BU48" s="83"/>
      <c r="BV48" s="83"/>
      <c r="BW48" s="83"/>
      <c r="BX48" s="83"/>
      <c r="BY48" s="83"/>
      <c r="BZ48" s="84"/>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2"/>
      <c r="BM49" s="83"/>
      <c r="BN49" s="83"/>
      <c r="BO49" s="83"/>
      <c r="BP49" s="83"/>
      <c r="BQ49" s="83"/>
      <c r="BR49" s="83"/>
      <c r="BS49" s="83"/>
      <c r="BT49" s="83"/>
      <c r="BU49" s="83"/>
      <c r="BV49" s="83"/>
      <c r="BW49" s="83"/>
      <c r="BX49" s="83"/>
      <c r="BY49" s="83"/>
      <c r="BZ49" s="84"/>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2"/>
      <c r="BM50" s="83"/>
      <c r="BN50" s="83"/>
      <c r="BO50" s="83"/>
      <c r="BP50" s="83"/>
      <c r="BQ50" s="83"/>
      <c r="BR50" s="83"/>
      <c r="BS50" s="83"/>
      <c r="BT50" s="83"/>
      <c r="BU50" s="83"/>
      <c r="BV50" s="83"/>
      <c r="BW50" s="83"/>
      <c r="BX50" s="83"/>
      <c r="BY50" s="83"/>
      <c r="BZ50" s="84"/>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2"/>
      <c r="BM51" s="83"/>
      <c r="BN51" s="83"/>
      <c r="BO51" s="83"/>
      <c r="BP51" s="83"/>
      <c r="BQ51" s="83"/>
      <c r="BR51" s="83"/>
      <c r="BS51" s="83"/>
      <c r="BT51" s="83"/>
      <c r="BU51" s="83"/>
      <c r="BV51" s="83"/>
      <c r="BW51" s="83"/>
      <c r="BX51" s="83"/>
      <c r="BY51" s="83"/>
      <c r="BZ51" s="84"/>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2"/>
      <c r="BM52" s="83"/>
      <c r="BN52" s="83"/>
      <c r="BO52" s="83"/>
      <c r="BP52" s="83"/>
      <c r="BQ52" s="83"/>
      <c r="BR52" s="83"/>
      <c r="BS52" s="83"/>
      <c r="BT52" s="83"/>
      <c r="BU52" s="83"/>
      <c r="BV52" s="83"/>
      <c r="BW52" s="83"/>
      <c r="BX52" s="83"/>
      <c r="BY52" s="83"/>
      <c r="BZ52" s="84"/>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2"/>
      <c r="BM53" s="83"/>
      <c r="BN53" s="83"/>
      <c r="BO53" s="83"/>
      <c r="BP53" s="83"/>
      <c r="BQ53" s="83"/>
      <c r="BR53" s="83"/>
      <c r="BS53" s="83"/>
      <c r="BT53" s="83"/>
      <c r="BU53" s="83"/>
      <c r="BV53" s="83"/>
      <c r="BW53" s="83"/>
      <c r="BX53" s="83"/>
      <c r="BY53" s="83"/>
      <c r="BZ53" s="84"/>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2"/>
      <c r="BM54" s="83"/>
      <c r="BN54" s="83"/>
      <c r="BO54" s="83"/>
      <c r="BP54" s="83"/>
      <c r="BQ54" s="83"/>
      <c r="BR54" s="83"/>
      <c r="BS54" s="83"/>
      <c r="BT54" s="83"/>
      <c r="BU54" s="83"/>
      <c r="BV54" s="83"/>
      <c r="BW54" s="83"/>
      <c r="BX54" s="83"/>
      <c r="BY54" s="83"/>
      <c r="BZ54" s="84"/>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2"/>
      <c r="BM55" s="83"/>
      <c r="BN55" s="83"/>
      <c r="BO55" s="83"/>
      <c r="BP55" s="83"/>
      <c r="BQ55" s="83"/>
      <c r="BR55" s="83"/>
      <c r="BS55" s="83"/>
      <c r="BT55" s="83"/>
      <c r="BU55" s="83"/>
      <c r="BV55" s="83"/>
      <c r="BW55" s="83"/>
      <c r="BX55" s="83"/>
      <c r="BY55" s="83"/>
      <c r="BZ55" s="84"/>
    </row>
    <row r="56" spans="1:78" ht="13.5" customHeight="1">
      <c r="A56" s="2"/>
      <c r="B56" s="18"/>
      <c r="C56" s="81" t="s">
        <v>31</v>
      </c>
      <c r="D56" s="81"/>
      <c r="E56" s="81"/>
      <c r="F56" s="81"/>
      <c r="G56" s="81"/>
      <c r="H56" s="81"/>
      <c r="I56" s="81"/>
      <c r="J56" s="81"/>
      <c r="K56" s="81"/>
      <c r="L56" s="81"/>
      <c r="M56" s="81"/>
      <c r="N56" s="81"/>
      <c r="O56" s="81"/>
      <c r="P56" s="81"/>
      <c r="Q56" s="20"/>
      <c r="R56" s="81" t="s">
        <v>32</v>
      </c>
      <c r="S56" s="81"/>
      <c r="T56" s="81"/>
      <c r="U56" s="81"/>
      <c r="V56" s="81"/>
      <c r="W56" s="81"/>
      <c r="X56" s="81"/>
      <c r="Y56" s="81"/>
      <c r="Z56" s="81"/>
      <c r="AA56" s="81"/>
      <c r="AB56" s="81"/>
      <c r="AC56" s="81"/>
      <c r="AD56" s="81"/>
      <c r="AE56" s="81"/>
      <c r="AF56" s="20"/>
      <c r="AG56" s="81" t="s">
        <v>33</v>
      </c>
      <c r="AH56" s="81"/>
      <c r="AI56" s="81"/>
      <c r="AJ56" s="81"/>
      <c r="AK56" s="81"/>
      <c r="AL56" s="81"/>
      <c r="AM56" s="81"/>
      <c r="AN56" s="81"/>
      <c r="AO56" s="81"/>
      <c r="AP56" s="81"/>
      <c r="AQ56" s="81"/>
      <c r="AR56" s="81"/>
      <c r="AS56" s="81"/>
      <c r="AT56" s="81"/>
      <c r="AU56" s="20"/>
      <c r="AV56" s="81" t="s">
        <v>34</v>
      </c>
      <c r="AW56" s="81"/>
      <c r="AX56" s="81"/>
      <c r="AY56" s="81"/>
      <c r="AZ56" s="81"/>
      <c r="BA56" s="81"/>
      <c r="BB56" s="81"/>
      <c r="BC56" s="81"/>
      <c r="BD56" s="81"/>
      <c r="BE56" s="81"/>
      <c r="BF56" s="81"/>
      <c r="BG56" s="81"/>
      <c r="BH56" s="81"/>
      <c r="BI56" s="81"/>
      <c r="BJ56" s="19"/>
      <c r="BK56" s="2"/>
      <c r="BL56" s="82"/>
      <c r="BM56" s="83"/>
      <c r="BN56" s="83"/>
      <c r="BO56" s="83"/>
      <c r="BP56" s="83"/>
      <c r="BQ56" s="83"/>
      <c r="BR56" s="83"/>
      <c r="BS56" s="83"/>
      <c r="BT56" s="83"/>
      <c r="BU56" s="83"/>
      <c r="BV56" s="83"/>
      <c r="BW56" s="83"/>
      <c r="BX56" s="83"/>
      <c r="BY56" s="83"/>
      <c r="BZ56" s="84"/>
    </row>
    <row r="57" spans="1:78" ht="13.5" customHeight="1">
      <c r="A57" s="2"/>
      <c r="B57" s="18"/>
      <c r="C57" s="81"/>
      <c r="D57" s="81"/>
      <c r="E57" s="81"/>
      <c r="F57" s="81"/>
      <c r="G57" s="81"/>
      <c r="H57" s="81"/>
      <c r="I57" s="81"/>
      <c r="J57" s="81"/>
      <c r="K57" s="81"/>
      <c r="L57" s="81"/>
      <c r="M57" s="81"/>
      <c r="N57" s="81"/>
      <c r="O57" s="81"/>
      <c r="P57" s="81"/>
      <c r="Q57" s="20"/>
      <c r="R57" s="81"/>
      <c r="S57" s="81"/>
      <c r="T57" s="81"/>
      <c r="U57" s="81"/>
      <c r="V57" s="81"/>
      <c r="W57" s="81"/>
      <c r="X57" s="81"/>
      <c r="Y57" s="81"/>
      <c r="Z57" s="81"/>
      <c r="AA57" s="81"/>
      <c r="AB57" s="81"/>
      <c r="AC57" s="81"/>
      <c r="AD57" s="81"/>
      <c r="AE57" s="81"/>
      <c r="AF57" s="20"/>
      <c r="AG57" s="81"/>
      <c r="AH57" s="81"/>
      <c r="AI57" s="81"/>
      <c r="AJ57" s="81"/>
      <c r="AK57" s="81"/>
      <c r="AL57" s="81"/>
      <c r="AM57" s="81"/>
      <c r="AN57" s="81"/>
      <c r="AO57" s="81"/>
      <c r="AP57" s="81"/>
      <c r="AQ57" s="81"/>
      <c r="AR57" s="81"/>
      <c r="AS57" s="81"/>
      <c r="AT57" s="81"/>
      <c r="AU57" s="20"/>
      <c r="AV57" s="81"/>
      <c r="AW57" s="81"/>
      <c r="AX57" s="81"/>
      <c r="AY57" s="81"/>
      <c r="AZ57" s="81"/>
      <c r="BA57" s="81"/>
      <c r="BB57" s="81"/>
      <c r="BC57" s="81"/>
      <c r="BD57" s="81"/>
      <c r="BE57" s="81"/>
      <c r="BF57" s="81"/>
      <c r="BG57" s="81"/>
      <c r="BH57" s="81"/>
      <c r="BI57" s="81"/>
      <c r="BJ57" s="19"/>
      <c r="BK57" s="2"/>
      <c r="BL57" s="82"/>
      <c r="BM57" s="83"/>
      <c r="BN57" s="83"/>
      <c r="BO57" s="83"/>
      <c r="BP57" s="83"/>
      <c r="BQ57" s="83"/>
      <c r="BR57" s="83"/>
      <c r="BS57" s="83"/>
      <c r="BT57" s="83"/>
      <c r="BU57" s="83"/>
      <c r="BV57" s="83"/>
      <c r="BW57" s="83"/>
      <c r="BX57" s="83"/>
      <c r="BY57" s="83"/>
      <c r="BZ57" s="84"/>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2"/>
      <c r="BM58" s="83"/>
      <c r="BN58" s="83"/>
      <c r="BO58" s="83"/>
      <c r="BP58" s="83"/>
      <c r="BQ58" s="83"/>
      <c r="BR58" s="83"/>
      <c r="BS58" s="83"/>
      <c r="BT58" s="83"/>
      <c r="BU58" s="83"/>
      <c r="BV58" s="83"/>
      <c r="BW58" s="83"/>
      <c r="BX58" s="83"/>
      <c r="BY58" s="83"/>
      <c r="BZ58" s="84"/>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2"/>
      <c r="BM59" s="83"/>
      <c r="BN59" s="83"/>
      <c r="BO59" s="83"/>
      <c r="BP59" s="83"/>
      <c r="BQ59" s="83"/>
      <c r="BR59" s="83"/>
      <c r="BS59" s="83"/>
      <c r="BT59" s="83"/>
      <c r="BU59" s="83"/>
      <c r="BV59" s="83"/>
      <c r="BW59" s="83"/>
      <c r="BX59" s="83"/>
      <c r="BY59" s="83"/>
      <c r="BZ59" s="84"/>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2"/>
      <c r="BM62" s="83"/>
      <c r="BN62" s="83"/>
      <c r="BO62" s="83"/>
      <c r="BP62" s="83"/>
      <c r="BQ62" s="83"/>
      <c r="BR62" s="83"/>
      <c r="BS62" s="83"/>
      <c r="BT62" s="83"/>
      <c r="BU62" s="83"/>
      <c r="BV62" s="83"/>
      <c r="BW62" s="83"/>
      <c r="BX62" s="83"/>
      <c r="BY62" s="83"/>
      <c r="BZ62" s="84"/>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2"/>
      <c r="BM63" s="83"/>
      <c r="BN63" s="83"/>
      <c r="BO63" s="83"/>
      <c r="BP63" s="83"/>
      <c r="BQ63" s="83"/>
      <c r="BR63" s="83"/>
      <c r="BS63" s="83"/>
      <c r="BT63" s="83"/>
      <c r="BU63" s="83"/>
      <c r="BV63" s="83"/>
      <c r="BW63" s="83"/>
      <c r="BX63" s="83"/>
      <c r="BY63" s="83"/>
      <c r="BZ63" s="84"/>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116</v>
      </c>
      <c r="BM66" s="86"/>
      <c r="BN66" s="86"/>
      <c r="BO66" s="86"/>
      <c r="BP66" s="86"/>
      <c r="BQ66" s="86"/>
      <c r="BR66" s="86"/>
      <c r="BS66" s="86"/>
      <c r="BT66" s="86"/>
      <c r="BU66" s="86"/>
      <c r="BV66" s="86"/>
      <c r="BW66" s="86"/>
      <c r="BX66" s="86"/>
      <c r="BY66" s="86"/>
      <c r="BZ66" s="87"/>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c r="A79" s="2"/>
      <c r="B79" s="18"/>
      <c r="C79" s="81" t="s">
        <v>37</v>
      </c>
      <c r="D79" s="81"/>
      <c r="E79" s="81"/>
      <c r="F79" s="81"/>
      <c r="G79" s="81"/>
      <c r="H79" s="81"/>
      <c r="I79" s="81"/>
      <c r="J79" s="81"/>
      <c r="K79" s="81"/>
      <c r="L79" s="81"/>
      <c r="M79" s="81"/>
      <c r="N79" s="81"/>
      <c r="O79" s="81"/>
      <c r="P79" s="81"/>
      <c r="Q79" s="81"/>
      <c r="R79" s="81"/>
      <c r="S79" s="81"/>
      <c r="T79" s="81"/>
      <c r="U79" s="20"/>
      <c r="V79" s="20"/>
      <c r="W79" s="81" t="s">
        <v>38</v>
      </c>
      <c r="X79" s="81"/>
      <c r="Y79" s="81"/>
      <c r="Z79" s="81"/>
      <c r="AA79" s="81"/>
      <c r="AB79" s="81"/>
      <c r="AC79" s="81"/>
      <c r="AD79" s="81"/>
      <c r="AE79" s="81"/>
      <c r="AF79" s="81"/>
      <c r="AG79" s="81"/>
      <c r="AH79" s="81"/>
      <c r="AI79" s="81"/>
      <c r="AJ79" s="81"/>
      <c r="AK79" s="81"/>
      <c r="AL79" s="81"/>
      <c r="AM79" s="81"/>
      <c r="AN79" s="81"/>
      <c r="AO79" s="20"/>
      <c r="AP79" s="20"/>
      <c r="AQ79" s="81" t="s">
        <v>39</v>
      </c>
      <c r="AR79" s="81"/>
      <c r="AS79" s="81"/>
      <c r="AT79" s="81"/>
      <c r="AU79" s="81"/>
      <c r="AV79" s="81"/>
      <c r="AW79" s="81"/>
      <c r="AX79" s="81"/>
      <c r="AY79" s="81"/>
      <c r="AZ79" s="81"/>
      <c r="BA79" s="81"/>
      <c r="BB79" s="81"/>
      <c r="BC79" s="81"/>
      <c r="BD79" s="81"/>
      <c r="BE79" s="81"/>
      <c r="BF79" s="81"/>
      <c r="BG79" s="81"/>
      <c r="BH79" s="81"/>
      <c r="BI79" s="5"/>
      <c r="BJ79" s="19"/>
      <c r="BK79" s="2"/>
      <c r="BL79" s="85"/>
      <c r="BM79" s="86"/>
      <c r="BN79" s="86"/>
      <c r="BO79" s="86"/>
      <c r="BP79" s="86"/>
      <c r="BQ79" s="86"/>
      <c r="BR79" s="86"/>
      <c r="BS79" s="86"/>
      <c r="BT79" s="86"/>
      <c r="BU79" s="86"/>
      <c r="BV79" s="86"/>
      <c r="BW79" s="86"/>
      <c r="BX79" s="86"/>
      <c r="BY79" s="86"/>
      <c r="BZ79" s="87"/>
    </row>
    <row r="80" spans="1:78" ht="13.5" customHeight="1">
      <c r="A80" s="2"/>
      <c r="B80" s="18"/>
      <c r="C80" s="81"/>
      <c r="D80" s="81"/>
      <c r="E80" s="81"/>
      <c r="F80" s="81"/>
      <c r="G80" s="81"/>
      <c r="H80" s="81"/>
      <c r="I80" s="81"/>
      <c r="J80" s="81"/>
      <c r="K80" s="81"/>
      <c r="L80" s="81"/>
      <c r="M80" s="81"/>
      <c r="N80" s="81"/>
      <c r="O80" s="81"/>
      <c r="P80" s="81"/>
      <c r="Q80" s="81"/>
      <c r="R80" s="81"/>
      <c r="S80" s="81"/>
      <c r="T80" s="81"/>
      <c r="U80" s="20"/>
      <c r="V80" s="20"/>
      <c r="W80" s="81"/>
      <c r="X80" s="81"/>
      <c r="Y80" s="81"/>
      <c r="Z80" s="81"/>
      <c r="AA80" s="81"/>
      <c r="AB80" s="81"/>
      <c r="AC80" s="81"/>
      <c r="AD80" s="81"/>
      <c r="AE80" s="81"/>
      <c r="AF80" s="81"/>
      <c r="AG80" s="81"/>
      <c r="AH80" s="81"/>
      <c r="AI80" s="81"/>
      <c r="AJ80" s="81"/>
      <c r="AK80" s="81"/>
      <c r="AL80" s="81"/>
      <c r="AM80" s="81"/>
      <c r="AN80" s="81"/>
      <c r="AO80" s="20"/>
      <c r="AP80" s="20"/>
      <c r="AQ80" s="81"/>
      <c r="AR80" s="81"/>
      <c r="AS80" s="81"/>
      <c r="AT80" s="81"/>
      <c r="AU80" s="81"/>
      <c r="AV80" s="81"/>
      <c r="AW80" s="81"/>
      <c r="AX80" s="81"/>
      <c r="AY80" s="81"/>
      <c r="AZ80" s="81"/>
      <c r="BA80" s="81"/>
      <c r="BB80" s="81"/>
      <c r="BC80" s="81"/>
      <c r="BD80" s="81"/>
      <c r="BE80" s="81"/>
      <c r="BF80" s="81"/>
      <c r="BG80" s="81"/>
      <c r="BH80" s="81"/>
      <c r="BI80" s="5"/>
      <c r="BJ80" s="19"/>
      <c r="BK80" s="2"/>
      <c r="BL80" s="85"/>
      <c r="BM80" s="86"/>
      <c r="BN80" s="86"/>
      <c r="BO80" s="86"/>
      <c r="BP80" s="86"/>
      <c r="BQ80" s="86"/>
      <c r="BR80" s="86"/>
      <c r="BS80" s="86"/>
      <c r="BT80" s="86"/>
      <c r="BU80" s="86"/>
      <c r="BV80" s="86"/>
      <c r="BW80" s="86"/>
      <c r="BX80" s="86"/>
      <c r="BY80" s="86"/>
      <c r="BZ80" s="87"/>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302023</v>
      </c>
      <c r="D6" s="34">
        <f t="shared" si="3"/>
        <v>46</v>
      </c>
      <c r="E6" s="34">
        <f t="shared" si="3"/>
        <v>1</v>
      </c>
      <c r="F6" s="34">
        <f t="shared" si="3"/>
        <v>0</v>
      </c>
      <c r="G6" s="34">
        <f t="shared" si="3"/>
        <v>1</v>
      </c>
      <c r="H6" s="34" t="str">
        <f t="shared" si="3"/>
        <v>和歌山県　海南市</v>
      </c>
      <c r="I6" s="34" t="str">
        <f t="shared" si="3"/>
        <v>法適用</v>
      </c>
      <c r="J6" s="34" t="str">
        <f t="shared" si="3"/>
        <v>水道事業</v>
      </c>
      <c r="K6" s="34" t="str">
        <f t="shared" si="3"/>
        <v>末端給水事業</v>
      </c>
      <c r="L6" s="34" t="str">
        <f t="shared" si="3"/>
        <v>A5</v>
      </c>
      <c r="M6" s="34">
        <f t="shared" si="3"/>
        <v>0</v>
      </c>
      <c r="N6" s="35" t="str">
        <f t="shared" si="3"/>
        <v>-</v>
      </c>
      <c r="O6" s="35">
        <f t="shared" si="3"/>
        <v>57.12</v>
      </c>
      <c r="P6" s="35">
        <f t="shared" si="3"/>
        <v>88.59</v>
      </c>
      <c r="Q6" s="35">
        <f t="shared" si="3"/>
        <v>2805</v>
      </c>
      <c r="R6" s="35">
        <f t="shared" si="3"/>
        <v>52563</v>
      </c>
      <c r="S6" s="35">
        <f t="shared" si="3"/>
        <v>101.06</v>
      </c>
      <c r="T6" s="35">
        <f t="shared" si="3"/>
        <v>520.12</v>
      </c>
      <c r="U6" s="35">
        <f t="shared" si="3"/>
        <v>46383</v>
      </c>
      <c r="V6" s="35">
        <f t="shared" si="3"/>
        <v>46.97</v>
      </c>
      <c r="W6" s="35">
        <f t="shared" si="3"/>
        <v>987.5</v>
      </c>
      <c r="X6" s="36">
        <f>IF(X7="",NA(),X7)</f>
        <v>108.46</v>
      </c>
      <c r="Y6" s="36">
        <f t="shared" ref="Y6:AG6" si="4">IF(Y7="",NA(),Y7)</f>
        <v>105.51</v>
      </c>
      <c r="Z6" s="36">
        <f t="shared" si="4"/>
        <v>108.98</v>
      </c>
      <c r="AA6" s="36">
        <f t="shared" si="4"/>
        <v>107.92</v>
      </c>
      <c r="AB6" s="36">
        <f t="shared" si="4"/>
        <v>107.15</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902.22</v>
      </c>
      <c r="AU6" s="36">
        <f t="shared" ref="AU6:BC6" si="6">IF(AU7="",NA(),AU7)</f>
        <v>540.22</v>
      </c>
      <c r="AV6" s="36">
        <f t="shared" si="6"/>
        <v>228.06</v>
      </c>
      <c r="AW6" s="36">
        <f t="shared" si="6"/>
        <v>218.93</v>
      </c>
      <c r="AX6" s="36">
        <f t="shared" si="6"/>
        <v>206.01</v>
      </c>
      <c r="AY6" s="36">
        <f t="shared" si="6"/>
        <v>852.01</v>
      </c>
      <c r="AZ6" s="36">
        <f t="shared" si="6"/>
        <v>909.68</v>
      </c>
      <c r="BA6" s="36">
        <f t="shared" si="6"/>
        <v>382.09</v>
      </c>
      <c r="BB6" s="36">
        <f t="shared" si="6"/>
        <v>371.31</v>
      </c>
      <c r="BC6" s="36">
        <f t="shared" si="6"/>
        <v>377.63</v>
      </c>
      <c r="BD6" s="35" t="str">
        <f>IF(BD7="","",IF(BD7="-","【-】","【"&amp;SUBSTITUTE(TEXT(BD7,"#,##0.00"),"-","△")&amp;"】"))</f>
        <v>【262.87】</v>
      </c>
      <c r="BE6" s="36">
        <f>IF(BE7="",NA(),BE7)</f>
        <v>420.35</v>
      </c>
      <c r="BF6" s="36">
        <f t="shared" ref="BF6:BN6" si="7">IF(BF7="",NA(),BF7)</f>
        <v>417.42</v>
      </c>
      <c r="BG6" s="36">
        <f t="shared" si="7"/>
        <v>430.19</v>
      </c>
      <c r="BH6" s="36">
        <f t="shared" si="7"/>
        <v>434.95</v>
      </c>
      <c r="BI6" s="36">
        <f t="shared" si="7"/>
        <v>452.38</v>
      </c>
      <c r="BJ6" s="36">
        <f t="shared" si="7"/>
        <v>391.4</v>
      </c>
      <c r="BK6" s="36">
        <f t="shared" si="7"/>
        <v>382.65</v>
      </c>
      <c r="BL6" s="36">
        <f t="shared" si="7"/>
        <v>385.06</v>
      </c>
      <c r="BM6" s="36">
        <f t="shared" si="7"/>
        <v>373.09</v>
      </c>
      <c r="BN6" s="36">
        <f t="shared" si="7"/>
        <v>364.71</v>
      </c>
      <c r="BO6" s="35" t="str">
        <f>IF(BO7="","",IF(BO7="-","【-】","【"&amp;SUBSTITUTE(TEXT(BO7,"#,##0.00"),"-","△")&amp;"】"))</f>
        <v>【270.87】</v>
      </c>
      <c r="BP6" s="36">
        <f>IF(BP7="",NA(),BP7)</f>
        <v>102.86</v>
      </c>
      <c r="BQ6" s="36">
        <f t="shared" ref="BQ6:BY6" si="8">IF(BQ7="",NA(),BQ7)</f>
        <v>100.33</v>
      </c>
      <c r="BR6" s="36">
        <f t="shared" si="8"/>
        <v>103.79</v>
      </c>
      <c r="BS6" s="36">
        <f t="shared" si="8"/>
        <v>103.99</v>
      </c>
      <c r="BT6" s="36">
        <f t="shared" si="8"/>
        <v>98.33</v>
      </c>
      <c r="BU6" s="36">
        <f t="shared" si="8"/>
        <v>95.91</v>
      </c>
      <c r="BV6" s="36">
        <f t="shared" si="8"/>
        <v>96.1</v>
      </c>
      <c r="BW6" s="36">
        <f t="shared" si="8"/>
        <v>99.07</v>
      </c>
      <c r="BX6" s="36">
        <f t="shared" si="8"/>
        <v>99.99</v>
      </c>
      <c r="BY6" s="36">
        <f t="shared" si="8"/>
        <v>100.65</v>
      </c>
      <c r="BZ6" s="35" t="str">
        <f>IF(BZ7="","",IF(BZ7="-","【-】","【"&amp;SUBSTITUTE(TEXT(BZ7,"#,##0.00"),"-","△")&amp;"】"))</f>
        <v>【105.59】</v>
      </c>
      <c r="CA6" s="36">
        <f>IF(CA7="",NA(),CA7)</f>
        <v>156.34</v>
      </c>
      <c r="CB6" s="36">
        <f t="shared" ref="CB6:CJ6" si="9">IF(CB7="",NA(),CB7)</f>
        <v>160.81</v>
      </c>
      <c r="CC6" s="36">
        <f t="shared" si="9"/>
        <v>155.80000000000001</v>
      </c>
      <c r="CD6" s="36">
        <f t="shared" si="9"/>
        <v>155.72999999999999</v>
      </c>
      <c r="CE6" s="36">
        <f t="shared" si="9"/>
        <v>164.53</v>
      </c>
      <c r="CF6" s="36">
        <f t="shared" si="9"/>
        <v>179.29</v>
      </c>
      <c r="CG6" s="36">
        <f t="shared" si="9"/>
        <v>178.39</v>
      </c>
      <c r="CH6" s="36">
        <f t="shared" si="9"/>
        <v>173.03</v>
      </c>
      <c r="CI6" s="36">
        <f t="shared" si="9"/>
        <v>171.15</v>
      </c>
      <c r="CJ6" s="36">
        <f t="shared" si="9"/>
        <v>170.19</v>
      </c>
      <c r="CK6" s="35" t="str">
        <f>IF(CK7="","",IF(CK7="-","【-】","【"&amp;SUBSTITUTE(TEXT(CK7,"#,##0.00"),"-","△")&amp;"】"))</f>
        <v>【163.27】</v>
      </c>
      <c r="CL6" s="36">
        <f>IF(CL7="",NA(),CL7)</f>
        <v>58.53</v>
      </c>
      <c r="CM6" s="36">
        <f t="shared" ref="CM6:CU6" si="10">IF(CM7="",NA(),CM7)</f>
        <v>57.69</v>
      </c>
      <c r="CN6" s="36">
        <f t="shared" si="10"/>
        <v>56.01</v>
      </c>
      <c r="CO6" s="36">
        <f t="shared" si="10"/>
        <v>55.81</v>
      </c>
      <c r="CP6" s="36">
        <f t="shared" si="10"/>
        <v>59.14</v>
      </c>
      <c r="CQ6" s="36">
        <f t="shared" si="10"/>
        <v>59.09</v>
      </c>
      <c r="CR6" s="36">
        <f t="shared" si="10"/>
        <v>59.23</v>
      </c>
      <c r="CS6" s="36">
        <f t="shared" si="10"/>
        <v>58.58</v>
      </c>
      <c r="CT6" s="36">
        <f t="shared" si="10"/>
        <v>58.53</v>
      </c>
      <c r="CU6" s="36">
        <f t="shared" si="10"/>
        <v>59.01</v>
      </c>
      <c r="CV6" s="35" t="str">
        <f>IF(CV7="","",IF(CV7="-","【-】","【"&amp;SUBSTITUTE(TEXT(CV7,"#,##0.00"),"-","△")&amp;"】"))</f>
        <v>【59.94】</v>
      </c>
      <c r="CW6" s="36">
        <f>IF(CW7="",NA(),CW7)</f>
        <v>79.86</v>
      </c>
      <c r="CX6" s="36">
        <f t="shared" ref="CX6:DF6" si="11">IF(CX7="",NA(),CX7)</f>
        <v>80.069999999999993</v>
      </c>
      <c r="CY6" s="36">
        <f t="shared" si="11"/>
        <v>80.45</v>
      </c>
      <c r="CZ6" s="36">
        <f t="shared" si="11"/>
        <v>80.489999999999995</v>
      </c>
      <c r="DA6" s="36">
        <f t="shared" si="11"/>
        <v>77.37</v>
      </c>
      <c r="DB6" s="36">
        <f t="shared" si="11"/>
        <v>85.4</v>
      </c>
      <c r="DC6" s="36">
        <f t="shared" si="11"/>
        <v>85.53</v>
      </c>
      <c r="DD6" s="36">
        <f t="shared" si="11"/>
        <v>85.23</v>
      </c>
      <c r="DE6" s="36">
        <f t="shared" si="11"/>
        <v>85.26</v>
      </c>
      <c r="DF6" s="36">
        <f t="shared" si="11"/>
        <v>85.37</v>
      </c>
      <c r="DG6" s="35" t="str">
        <f>IF(DG7="","",IF(DG7="-","【-】","【"&amp;SUBSTITUTE(TEXT(DG7,"#,##0.00"),"-","△")&amp;"】"))</f>
        <v>【90.22】</v>
      </c>
      <c r="DH6" s="36">
        <f>IF(DH7="",NA(),DH7)</f>
        <v>39.07</v>
      </c>
      <c r="DI6" s="36">
        <f t="shared" ref="DI6:DQ6" si="12">IF(DI7="",NA(),DI7)</f>
        <v>40</v>
      </c>
      <c r="DJ6" s="36">
        <f t="shared" si="12"/>
        <v>44.17</v>
      </c>
      <c r="DK6" s="36">
        <f t="shared" si="12"/>
        <v>45.3</v>
      </c>
      <c r="DL6" s="36">
        <f t="shared" si="12"/>
        <v>46.08</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8.91</v>
      </c>
      <c r="DT6" s="36">
        <f t="shared" ref="DT6:EB6" si="13">IF(DT7="",NA(),DT7)</f>
        <v>9.0299999999999994</v>
      </c>
      <c r="DU6" s="36">
        <f t="shared" si="13"/>
        <v>8.89</v>
      </c>
      <c r="DV6" s="36">
        <f t="shared" si="13"/>
        <v>8.4700000000000006</v>
      </c>
      <c r="DW6" s="36">
        <f t="shared" si="13"/>
        <v>7.51</v>
      </c>
      <c r="DX6" s="36">
        <f t="shared" si="13"/>
        <v>7.8</v>
      </c>
      <c r="DY6" s="36">
        <f t="shared" si="13"/>
        <v>8.39</v>
      </c>
      <c r="DZ6" s="36">
        <f t="shared" si="13"/>
        <v>10.09</v>
      </c>
      <c r="EA6" s="36">
        <f t="shared" si="13"/>
        <v>10.54</v>
      </c>
      <c r="EB6" s="36">
        <f t="shared" si="13"/>
        <v>12.03</v>
      </c>
      <c r="EC6" s="35" t="str">
        <f>IF(EC7="","",IF(EC7="-","【-】","【"&amp;SUBSTITUTE(TEXT(EC7,"#,##0.00"),"-","△")&amp;"】"))</f>
        <v>【15.00】</v>
      </c>
      <c r="ED6" s="36">
        <f>IF(ED7="",NA(),ED7)</f>
        <v>0.63</v>
      </c>
      <c r="EE6" s="36">
        <f t="shared" ref="EE6:EM6" si="14">IF(EE7="",NA(),EE7)</f>
        <v>0.49</v>
      </c>
      <c r="EF6" s="36">
        <f t="shared" si="14"/>
        <v>0.53</v>
      </c>
      <c r="EG6" s="36">
        <f t="shared" si="14"/>
        <v>0.34</v>
      </c>
      <c r="EH6" s="36">
        <f t="shared" si="14"/>
        <v>0.44</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302023</v>
      </c>
      <c r="D7" s="38">
        <v>46</v>
      </c>
      <c r="E7" s="38">
        <v>1</v>
      </c>
      <c r="F7" s="38">
        <v>0</v>
      </c>
      <c r="G7" s="38">
        <v>1</v>
      </c>
      <c r="H7" s="38" t="s">
        <v>105</v>
      </c>
      <c r="I7" s="38" t="s">
        <v>106</v>
      </c>
      <c r="J7" s="38" t="s">
        <v>107</v>
      </c>
      <c r="K7" s="38" t="s">
        <v>108</v>
      </c>
      <c r="L7" s="38" t="s">
        <v>109</v>
      </c>
      <c r="M7" s="38"/>
      <c r="N7" s="39" t="s">
        <v>110</v>
      </c>
      <c r="O7" s="39">
        <v>57.12</v>
      </c>
      <c r="P7" s="39">
        <v>88.59</v>
      </c>
      <c r="Q7" s="39">
        <v>2805</v>
      </c>
      <c r="R7" s="39">
        <v>52563</v>
      </c>
      <c r="S7" s="39">
        <v>101.06</v>
      </c>
      <c r="T7" s="39">
        <v>520.12</v>
      </c>
      <c r="U7" s="39">
        <v>46383</v>
      </c>
      <c r="V7" s="39">
        <v>46.97</v>
      </c>
      <c r="W7" s="39">
        <v>987.5</v>
      </c>
      <c r="X7" s="39">
        <v>108.46</v>
      </c>
      <c r="Y7" s="39">
        <v>105.51</v>
      </c>
      <c r="Z7" s="39">
        <v>108.98</v>
      </c>
      <c r="AA7" s="39">
        <v>107.92</v>
      </c>
      <c r="AB7" s="39">
        <v>107.15</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902.22</v>
      </c>
      <c r="AU7" s="39">
        <v>540.22</v>
      </c>
      <c r="AV7" s="39">
        <v>228.06</v>
      </c>
      <c r="AW7" s="39">
        <v>218.93</v>
      </c>
      <c r="AX7" s="39">
        <v>206.01</v>
      </c>
      <c r="AY7" s="39">
        <v>852.01</v>
      </c>
      <c r="AZ7" s="39">
        <v>909.68</v>
      </c>
      <c r="BA7" s="39">
        <v>382.09</v>
      </c>
      <c r="BB7" s="39">
        <v>371.31</v>
      </c>
      <c r="BC7" s="39">
        <v>377.63</v>
      </c>
      <c r="BD7" s="39">
        <v>262.87</v>
      </c>
      <c r="BE7" s="39">
        <v>420.35</v>
      </c>
      <c r="BF7" s="39">
        <v>417.42</v>
      </c>
      <c r="BG7" s="39">
        <v>430.19</v>
      </c>
      <c r="BH7" s="39">
        <v>434.95</v>
      </c>
      <c r="BI7" s="39">
        <v>452.38</v>
      </c>
      <c r="BJ7" s="39">
        <v>391.4</v>
      </c>
      <c r="BK7" s="39">
        <v>382.65</v>
      </c>
      <c r="BL7" s="39">
        <v>385.06</v>
      </c>
      <c r="BM7" s="39">
        <v>373.09</v>
      </c>
      <c r="BN7" s="39">
        <v>364.71</v>
      </c>
      <c r="BO7" s="39">
        <v>270.87</v>
      </c>
      <c r="BP7" s="39">
        <v>102.86</v>
      </c>
      <c r="BQ7" s="39">
        <v>100.33</v>
      </c>
      <c r="BR7" s="39">
        <v>103.79</v>
      </c>
      <c r="BS7" s="39">
        <v>103.99</v>
      </c>
      <c r="BT7" s="39">
        <v>98.33</v>
      </c>
      <c r="BU7" s="39">
        <v>95.91</v>
      </c>
      <c r="BV7" s="39">
        <v>96.1</v>
      </c>
      <c r="BW7" s="39">
        <v>99.07</v>
      </c>
      <c r="BX7" s="39">
        <v>99.99</v>
      </c>
      <c r="BY7" s="39">
        <v>100.65</v>
      </c>
      <c r="BZ7" s="39">
        <v>105.59</v>
      </c>
      <c r="CA7" s="39">
        <v>156.34</v>
      </c>
      <c r="CB7" s="39">
        <v>160.81</v>
      </c>
      <c r="CC7" s="39">
        <v>155.80000000000001</v>
      </c>
      <c r="CD7" s="39">
        <v>155.72999999999999</v>
      </c>
      <c r="CE7" s="39">
        <v>164.53</v>
      </c>
      <c r="CF7" s="39">
        <v>179.29</v>
      </c>
      <c r="CG7" s="39">
        <v>178.39</v>
      </c>
      <c r="CH7" s="39">
        <v>173.03</v>
      </c>
      <c r="CI7" s="39">
        <v>171.15</v>
      </c>
      <c r="CJ7" s="39">
        <v>170.19</v>
      </c>
      <c r="CK7" s="39">
        <v>163.27000000000001</v>
      </c>
      <c r="CL7" s="39">
        <v>58.53</v>
      </c>
      <c r="CM7" s="39">
        <v>57.69</v>
      </c>
      <c r="CN7" s="39">
        <v>56.01</v>
      </c>
      <c r="CO7" s="39">
        <v>55.81</v>
      </c>
      <c r="CP7" s="39">
        <v>59.14</v>
      </c>
      <c r="CQ7" s="39">
        <v>59.09</v>
      </c>
      <c r="CR7" s="39">
        <v>59.23</v>
      </c>
      <c r="CS7" s="39">
        <v>58.58</v>
      </c>
      <c r="CT7" s="39">
        <v>58.53</v>
      </c>
      <c r="CU7" s="39">
        <v>59.01</v>
      </c>
      <c r="CV7" s="39">
        <v>59.94</v>
      </c>
      <c r="CW7" s="39">
        <v>79.86</v>
      </c>
      <c r="CX7" s="39">
        <v>80.069999999999993</v>
      </c>
      <c r="CY7" s="39">
        <v>80.45</v>
      </c>
      <c r="CZ7" s="39">
        <v>80.489999999999995</v>
      </c>
      <c r="DA7" s="39">
        <v>77.37</v>
      </c>
      <c r="DB7" s="39">
        <v>85.4</v>
      </c>
      <c r="DC7" s="39">
        <v>85.53</v>
      </c>
      <c r="DD7" s="39">
        <v>85.23</v>
      </c>
      <c r="DE7" s="39">
        <v>85.26</v>
      </c>
      <c r="DF7" s="39">
        <v>85.37</v>
      </c>
      <c r="DG7" s="39">
        <v>90.22</v>
      </c>
      <c r="DH7" s="39">
        <v>39.07</v>
      </c>
      <c r="DI7" s="39">
        <v>40</v>
      </c>
      <c r="DJ7" s="39">
        <v>44.17</v>
      </c>
      <c r="DK7" s="39">
        <v>45.3</v>
      </c>
      <c r="DL7" s="39">
        <v>46.08</v>
      </c>
      <c r="DM7" s="39">
        <v>36.36</v>
      </c>
      <c r="DN7" s="39">
        <v>37.340000000000003</v>
      </c>
      <c r="DO7" s="39">
        <v>44.31</v>
      </c>
      <c r="DP7" s="39">
        <v>45.75</v>
      </c>
      <c r="DQ7" s="39">
        <v>46.9</v>
      </c>
      <c r="DR7" s="39">
        <v>47.91</v>
      </c>
      <c r="DS7" s="39">
        <v>8.91</v>
      </c>
      <c r="DT7" s="39">
        <v>9.0299999999999994</v>
      </c>
      <c r="DU7" s="39">
        <v>8.89</v>
      </c>
      <c r="DV7" s="39">
        <v>8.4700000000000006</v>
      </c>
      <c r="DW7" s="39">
        <v>7.51</v>
      </c>
      <c r="DX7" s="39">
        <v>7.8</v>
      </c>
      <c r="DY7" s="39">
        <v>8.39</v>
      </c>
      <c r="DZ7" s="39">
        <v>10.09</v>
      </c>
      <c r="EA7" s="39">
        <v>10.54</v>
      </c>
      <c r="EB7" s="39">
        <v>12.03</v>
      </c>
      <c r="EC7" s="39">
        <v>15</v>
      </c>
      <c r="ED7" s="39">
        <v>0.63</v>
      </c>
      <c r="EE7" s="39">
        <v>0.49</v>
      </c>
      <c r="EF7" s="39">
        <v>0.53</v>
      </c>
      <c r="EG7" s="39">
        <v>0.34</v>
      </c>
      <c r="EH7" s="39">
        <v>0.44</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127493</cp:lastModifiedBy>
  <cp:lastPrinted>2018-02-01T01:33:49Z</cp:lastPrinted>
  <dcterms:created xsi:type="dcterms:W3CDTF">2017-12-25T01:33:18Z</dcterms:created>
  <dcterms:modified xsi:type="dcterms:W3CDTF">2018-02-07T05:08:53Z</dcterms:modified>
  <cp:category/>
</cp:coreProperties>
</file>