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v11\水道経理課 共用フォルダ\水道経理課　財務経営班\経理課 財務班\法橋\経営比較分析表\H29\20180126-1017  【依頼 2_8〆】平成28年度決算「経営比較分析表」の分析等について\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<sst xmlns="http://schemas.openxmlformats.org/spreadsheetml/2006/main" count="232" uniqueCount="120">
  <si>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</si>
  <si>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</si>
  <si>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</si>
  <si>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</si>
  <si>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</si>
  <si>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</si>
  <si>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</si>
  <si>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</si>
  <si>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</si>
  <si>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</si>
  <si>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</si>
  <si>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</si>
  <si>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</si>
  <si>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</si>
  <si>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</si>
  <si>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</si>
  <si>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</si>
  <si>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</si>
  <si>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</si>
  <si>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</si>
  <si>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</si>
  <si>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</si>
  <si>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</si>
  <si>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</si>
  <si>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</si>
  <si>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</si>
  <si>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</si>
  <si>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</si>
  <si>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</si>
  <si>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</si>
  <si>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</si>
  <si>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</si>
  <si>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</si>
  <si>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</si>
  <si>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</si>
  <si>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</si>
  <si>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</si>
  <si>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</si>
  <si>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</si>
  <si>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</si>
  <si>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</si>
  <si>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</si>
  <si>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</si>
  <si>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</si>
  <si>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</si>
  <si>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</si>
  <si>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</si>
  <si>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</si>
  <si>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</si>
  <si>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</si>
  <si>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</si>
  <si>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</si>
  <si>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</si>
  <si>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</si>
  <si>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</si>
  <si>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</si>
  <si>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</si>
  <si>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</si>
  <si>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</si>
  <si>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</si>
  <si>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</si>
  <si>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</si>
  <si>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</si>
  <si>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</si>
  <si>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</si>
  <si>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</si>
  <si>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</si>
  <si>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</si>
  <si>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</si>
  <si>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</si>
  <si>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</si>
  <si>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</si>
  <si>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</si>
  <si>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</si>
  <si>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</si>
  <si>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</si>
  <si>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</si>
  <si>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</si>
  <si>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</si>
  <si>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</si>
  <si>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</si>
  <si>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</si>
  <si>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</si>
  <si>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</si>
  <si>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</si>
  <si>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</si>
  <si>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</si>
  <si>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</si>
  <si>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</si>
  <si>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</si>
  <si>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</si>
  <si>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</si>
  <si>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</si>
  <si>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</si>
  <si>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</si>
  <si>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</si>
  <si>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</si>
  <si>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</si>
  <si>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</si>
  <si>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</si>
  <si>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</si>
  <si>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</si>
  <si>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</si>
  <si>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</si>
  <si>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</si>
  <si>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和歌山市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</si>
  <si>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</si>
  <si>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</si>
  <si>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</si>
  <si>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</si>
  <si>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</si>
  <si>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</si>
  <si>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</si>
  <si>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</si>
  <si>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</si>
  <si>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</si>
  <si>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</si>
  <si>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経常収支比率（％）については、水需要の減少に伴い、収益の減少が続いているが、人件費等の経費削減を図ることにより、経常収支は、黒字で推移しています。平成２５年度の減少は、水源開発に伴う減価償却費が新たに発生したことによるものである。平成２８年度の上昇は人件費等の経費削減によるものである。
　②累積欠損金比率（％）は、各年度0.00％で推移している。
　③流動比率（％）は、平成２６年度以降、会計制度の変更により、流動負債に翌年度償還分の企業債が新たに加わったことにより、大きく減少したもので、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⑦施設利用率（％）は、平均値同様減少傾向にある。これは、料金収入の減少に付随する配水量の減少によるものである。
　⑧有収率（％）は、管路の布設替えなど各種取り組み行ってきたことで、上昇傾向にあるが、平均値と比較すると依然として８ポイント近く低い状況にある。</t>
    <rPh sb="45" eb="47">
      <t>ケイヒ</t>
    </rPh>
    <rPh sb="47" eb="49">
      <t>サクゲン</t>
    </rPh>
    <rPh sb="160" eb="163">
      <t>カクネンド</t>
    </rPh>
    <rPh sb="169" eb="171">
      <t>スイイ</t>
    </rPh>
    <rPh sb="188" eb="190">
      <t>ヘイセイ</t>
    </rPh>
    <rPh sb="192" eb="194">
      <t>ネンド</t>
    </rPh>
    <rPh sb="194" eb="196">
      <t>イコウ</t>
    </rPh>
    <rPh sb="237" eb="238">
      <t>オオ</t>
    </rPh>
    <rPh sb="240" eb="242">
      <t>ゲンショウ</t>
    </rPh>
    <rPh sb="332" eb="333">
      <t>オヨ</t>
    </rPh>
    <rPh sb="343" eb="345">
      <t>スイイ</t>
    </rPh>
    <rPh sb="384" eb="386">
      <t>ケイコウ</t>
    </rPh>
    <rPh sb="432" eb="434">
      <t>カンロ</t>
    </rPh>
    <rPh sb="435" eb="438">
      <t>フセツガ</t>
    </rPh>
    <rPh sb="441" eb="443">
      <t>カクシュ</t>
    </rPh>
    <rPh sb="443" eb="444">
      <t>ト</t>
    </rPh>
    <rPh sb="445" eb="446">
      <t>ク</t>
    </rPh>
    <rPh sb="456" eb="458">
      <t>ジョウショウ</t>
    </rPh>
    <rPh sb="458" eb="460">
      <t>ケイコウ</t>
    </rPh>
    <phoneticPr fontId="7"/>
  </si>
  <si>
    <t>　①有形固定資産減価償却率（％）は、基幹浄水場の更新等により減少している。
　②管路経年化率（％）は、管路の更新が耐用年数にあわせて行えていない状況にあり、平均値同様、増加傾向にある。
　③管路更新率（％）は、基幹浄水場の整備を優先的に行っており、管路に対する投資規模を見直しているため、減少傾向にある。</t>
    <rPh sb="24" eb="26">
      <t>コウシン</t>
    </rPh>
    <rPh sb="26" eb="27">
      <t>トウ</t>
    </rPh>
    <rPh sb="30" eb="32">
      <t>ゲンショウ</t>
    </rPh>
    <rPh sb="51" eb="53">
      <t>カンロ</t>
    </rPh>
    <rPh sb="86" eb="88">
      <t>ケイコウ</t>
    </rPh>
    <rPh sb="114" eb="117">
      <t>ユウセンテキ</t>
    </rPh>
    <rPh sb="144" eb="146">
      <t>ゲンショウ</t>
    </rPh>
    <rPh sb="146" eb="148">
      <t>ケイコウ</t>
    </rPh>
    <phoneticPr fontId="7"/>
  </si>
  <si>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rPh sb="14" eb="15">
      <t>ナカ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</si>
</sst>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0.76</c:v>
                </c:pt>
                <c:pt idx="1">
                  <c:v>0.62</c:v>
                </c:pt>
                <c:pt idx="2">
                  <c:v>0.67</c:v>
                </c:pt>
                <c:pt idx="3">
                  <c:v>0.49</c:v>
                </c:pt>
                <c:pt idx="4">
                  <c:v>0.37</c:v>
                </c:pt>
              </c:numCache>
            </c:numRef>
          </c:val>
          <c:extLst>
            <c:ext xmlns:c16="http://schemas.microsoft.com/office/drawing/2014/chart" uri="{C3380CC4-5D6E-409C-BE32-E72D297353CC}">
              <c16:uniqueId val="{00000000-8E14-4378-B6B2-11E63FE2273E}"/>
            </c:ext>
          </c:extLst>
        </c:ser>
        <c:dLbls>
          <c:showLegendKey val="0"/>
          <c:showVal val="0"/>
          <c:showCatName val="0"/>
          <c:showSerName val="0"/>
          <c:showPercent val="0"/>
          <c:showBubbleSize val="0"/>
        </c:dLbls>
        <c:gapWidth val="150"/>
        <c:axId val="89467136"/>
        <c:axId val="894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8E14-4378-B6B2-11E63FE2273E}"/>
            </c:ext>
          </c:extLst>
        </c:ser>
        <c:dLbls>
          <c:showLegendKey val="0"/>
          <c:showVal val="0"/>
          <c:showCatName val="0"/>
          <c:showSerName val="0"/>
          <c:showPercent val="0"/>
          <c:showBubbleSize val="0"/>
        </c:dLbls>
        <c:marker val="1"/>
        <c:smooth val="0"/>
        <c:axId val="89467136"/>
        <c:axId val="89485696"/>
      </c:lineChart>
      <c:dateAx>
        <c:axId val="89467136"/>
        <c:scaling>
          <c:orientation val="minMax"/>
        </c:scaling>
        <c:delete val="1"/>
        <c:axPos val="b"/>
        <c:numFmt formatCode="ge" sourceLinked="1"/>
        <c:majorTickMark val="none"/>
        <c:minorTickMark val="none"/>
        <c:tickLblPos val="none"/>
        <c:crossAx val="89485696"/>
        <c:crosses val="autoZero"/>
        <c:auto val="1"/>
        <c:lblOffset val="100"/>
        <c:baseTimeUnit val="years"/>
      </c:dateAx>
      <c:valAx>
        <c:axId val="89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68.3</c:v>
                </c:pt>
                <c:pt idx="1">
                  <c:v>67.09</c:v>
                </c:pt>
                <c:pt idx="2">
                  <c:v>66.180000000000007</c:v>
                </c:pt>
                <c:pt idx="3">
                  <c:v>64.92</c:v>
                </c:pt>
                <c:pt idx="4">
                  <c:v>64.31</c:v>
                </c:pt>
              </c:numCache>
            </c:numRef>
          </c:val>
          <c:extLst>
            <c:ext xmlns:c16="http://schemas.microsoft.com/office/drawing/2014/chart" uri="{C3380CC4-5D6E-409C-BE32-E72D297353CC}">
              <c16:uniqueId val="{00000000-BE8B-443C-8083-0FE02280AE75}"/>
            </c:ext>
          </c:extLst>
        </c:ser>
        <c:dLbls>
          <c:showLegendKey val="0"/>
          <c:showVal val="0"/>
          <c:showCatName val="0"/>
          <c:showSerName val="0"/>
          <c:showPercent val="0"/>
          <c:showBubbleSize val="0"/>
        </c:dLbls>
        <c:gapWidth val="150"/>
        <c:axId val="90004864"/>
        <c:axId val="90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BE8B-443C-8083-0FE02280AE75}"/>
            </c:ext>
          </c:extLst>
        </c:ser>
        <c:dLbls>
          <c:showLegendKey val="0"/>
          <c:showVal val="0"/>
          <c:showCatName val="0"/>
          <c:showSerName val="0"/>
          <c:showPercent val="0"/>
          <c:showBubbleSize val="0"/>
        </c:dLbls>
        <c:marker val="1"/>
        <c:smooth val="0"/>
        <c:axId val="90004864"/>
        <c:axId val="90019328"/>
      </c:lineChart>
      <c:dateAx>
        <c:axId val="90004864"/>
        <c:scaling>
          <c:orientation val="minMax"/>
        </c:scaling>
        <c:delete val="1"/>
        <c:axPos val="b"/>
        <c:numFmt formatCode="ge" sourceLinked="1"/>
        <c:majorTickMark val="none"/>
        <c:minorTickMark val="none"/>
        <c:tickLblPos val="none"/>
        <c:crossAx val="90019328"/>
        <c:crosses val="autoZero"/>
        <c:auto val="1"/>
        <c:lblOffset val="100"/>
        <c:baseTimeUnit val="years"/>
      </c:dateAx>
      <c:valAx>
        <c:axId val="90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82.58</c:v>
                </c:pt>
                <c:pt idx="1">
                  <c:v>83.02</c:v>
                </c:pt>
                <c:pt idx="2">
                  <c:v>81.89</c:v>
                </c:pt>
                <c:pt idx="3">
                  <c:v>82.89</c:v>
                </c:pt>
                <c:pt idx="4">
                  <c:v>83.77</c:v>
                </c:pt>
              </c:numCache>
            </c:numRef>
          </c:val>
          <c:extLst>
            <c:ext xmlns:c16="http://schemas.microsoft.com/office/drawing/2014/chart" uri="{C3380CC4-5D6E-409C-BE32-E72D297353CC}">
              <c16:uniqueId val="{00000000-DFC9-4CE1-B607-C145AFA21ACF}"/>
            </c:ext>
          </c:extLst>
        </c:ser>
        <c:dLbls>
          <c:showLegendKey val="0"/>
          <c:showVal val="0"/>
          <c:showCatName val="0"/>
          <c:showSerName val="0"/>
          <c:showPercent val="0"/>
          <c:showBubbleSize val="0"/>
        </c:dLbls>
        <c:gapWidth val="150"/>
        <c:axId val="90041344"/>
        <c:axId val="92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DFC9-4CE1-B607-C145AFA21ACF}"/>
            </c:ext>
          </c:extLst>
        </c:ser>
        <c:dLbls>
          <c:showLegendKey val="0"/>
          <c:showVal val="0"/>
          <c:showCatName val="0"/>
          <c:showSerName val="0"/>
          <c:showPercent val="0"/>
          <c:showBubbleSize val="0"/>
        </c:dLbls>
        <c:marker val="1"/>
        <c:smooth val="0"/>
        <c:axId val="90041344"/>
        <c:axId val="92087424"/>
      </c:lineChart>
      <c:dateAx>
        <c:axId val="90041344"/>
        <c:scaling>
          <c:orientation val="minMax"/>
        </c:scaling>
        <c:delete val="1"/>
        <c:axPos val="b"/>
        <c:numFmt formatCode="ge" sourceLinked="1"/>
        <c:majorTickMark val="none"/>
        <c:minorTickMark val="none"/>
        <c:tickLblPos val="none"/>
        <c:crossAx val="92087424"/>
        <c:crosses val="autoZero"/>
        <c:auto val="1"/>
        <c:lblOffset val="100"/>
        <c:baseTimeUnit val="years"/>
      </c:dateAx>
      <c:valAx>
        <c:axId val="92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113.86</c:v>
                </c:pt>
                <c:pt idx="1">
                  <c:v>109.19</c:v>
                </c:pt>
                <c:pt idx="2">
                  <c:v>110.23</c:v>
                </c:pt>
                <c:pt idx="3">
                  <c:v>110.24</c:v>
                </c:pt>
                <c:pt idx="4">
                  <c:v>114.05</c:v>
                </c:pt>
              </c:numCache>
            </c:numRef>
          </c:val>
          <c:extLst>
            <c:ext xmlns:c16="http://schemas.microsoft.com/office/drawing/2014/chart" uri="{C3380CC4-5D6E-409C-BE32-E72D297353CC}">
              <c16:uniqueId val="{00000000-7B2F-4F39-A127-AF9F2D52A4B2}"/>
            </c:ext>
          </c:extLst>
        </c:ser>
        <c:dLbls>
          <c:showLegendKey val="0"/>
          <c:showVal val="0"/>
          <c:showCatName val="0"/>
          <c:showSerName val="0"/>
          <c:showPercent val="0"/>
          <c:showBubbleSize val="0"/>
        </c:dLbls>
        <c:gapWidth val="150"/>
        <c:axId val="89503616"/>
        <c:axId val="895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7B2F-4F39-A127-AF9F2D52A4B2}"/>
            </c:ext>
          </c:extLst>
        </c:ser>
        <c:dLbls>
          <c:showLegendKey val="0"/>
          <c:showVal val="0"/>
          <c:showCatName val="0"/>
          <c:showSerName val="0"/>
          <c:showPercent val="0"/>
          <c:showBubbleSize val="0"/>
        </c:dLbls>
        <c:marker val="1"/>
        <c:smooth val="0"/>
        <c:axId val="89503616"/>
        <c:axId val="89509888"/>
      </c:lineChart>
      <c:dateAx>
        <c:axId val="89503616"/>
        <c:scaling>
          <c:orientation val="minMax"/>
        </c:scaling>
        <c:delete val="1"/>
        <c:axPos val="b"/>
        <c:numFmt formatCode="ge" sourceLinked="1"/>
        <c:majorTickMark val="none"/>
        <c:minorTickMark val="none"/>
        <c:tickLblPos val="none"/>
        <c:crossAx val="89509888"/>
        <c:crosses val="autoZero"/>
        <c:auto val="1"/>
        <c:lblOffset val="100"/>
        <c:baseTimeUnit val="years"/>
      </c:dateAx>
      <c:valAx>
        <c:axId val="8950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43.33</c:v>
                </c:pt>
                <c:pt idx="1">
                  <c:v>44.42</c:v>
                </c:pt>
                <c:pt idx="2">
                  <c:v>46.02</c:v>
                </c:pt>
                <c:pt idx="3">
                  <c:v>47.32</c:v>
                </c:pt>
                <c:pt idx="4">
                  <c:v>46.24</c:v>
                </c:pt>
              </c:numCache>
            </c:numRef>
          </c:val>
          <c:extLst>
            <c:ext xmlns:c16="http://schemas.microsoft.com/office/drawing/2014/chart" uri="{C3380CC4-5D6E-409C-BE32-E72D297353CC}">
              <c16:uniqueId val="{00000000-A729-43B8-923B-2EE3A0E54C76}"/>
            </c:ext>
          </c:extLst>
        </c:ser>
        <c:dLbls>
          <c:showLegendKey val="0"/>
          <c:showVal val="0"/>
          <c:showCatName val="0"/>
          <c:showSerName val="0"/>
          <c:showPercent val="0"/>
          <c:showBubbleSize val="0"/>
        </c:dLbls>
        <c:gapWidth val="150"/>
        <c:axId val="89732608"/>
        <c:axId val="897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A729-43B8-923B-2EE3A0E54C76}"/>
            </c:ext>
          </c:extLst>
        </c:ser>
        <c:dLbls>
          <c:showLegendKey val="0"/>
          <c:showVal val="0"/>
          <c:showCatName val="0"/>
          <c:showSerName val="0"/>
          <c:showPercent val="0"/>
          <c:showBubbleSize val="0"/>
        </c:dLbls>
        <c:marker val="1"/>
        <c:smooth val="0"/>
        <c:axId val="89732608"/>
        <c:axId val="89734528"/>
      </c:lineChart>
      <c:dateAx>
        <c:axId val="89732608"/>
        <c:scaling>
          <c:orientation val="minMax"/>
        </c:scaling>
        <c:delete val="1"/>
        <c:axPos val="b"/>
        <c:numFmt formatCode="ge" sourceLinked="1"/>
        <c:majorTickMark val="none"/>
        <c:minorTickMark val="none"/>
        <c:tickLblPos val="none"/>
        <c:crossAx val="89734528"/>
        <c:crosses val="autoZero"/>
        <c:auto val="1"/>
        <c:lblOffset val="100"/>
        <c:baseTimeUnit val="years"/>
      </c:dateAx>
      <c:valAx>
        <c:axId val="897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10.92</c:v>
                </c:pt>
                <c:pt idx="1">
                  <c:v>12.22</c:v>
                </c:pt>
                <c:pt idx="2">
                  <c:v>13.03</c:v>
                </c:pt>
                <c:pt idx="3">
                  <c:v>13.73</c:v>
                </c:pt>
                <c:pt idx="4">
                  <c:v>15.03</c:v>
                </c:pt>
              </c:numCache>
            </c:numRef>
          </c:val>
          <c:extLst>
            <c:ext xmlns:c16="http://schemas.microsoft.com/office/drawing/2014/chart" uri="{C3380CC4-5D6E-409C-BE32-E72D297353CC}">
              <c16:uniqueId val="{00000000-C423-4FFD-8680-7EC8639C247C}"/>
            </c:ext>
          </c:extLst>
        </c:ser>
        <c:dLbls>
          <c:showLegendKey val="0"/>
          <c:showVal val="0"/>
          <c:showCatName val="0"/>
          <c:showSerName val="0"/>
          <c:showPercent val="0"/>
          <c:showBubbleSize val="0"/>
        </c:dLbls>
        <c:gapWidth val="150"/>
        <c:axId val="89756800"/>
        <c:axId val="89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C423-4FFD-8680-7EC8639C247C}"/>
            </c:ext>
          </c:extLst>
        </c:ser>
        <c:dLbls>
          <c:showLegendKey val="0"/>
          <c:showVal val="0"/>
          <c:showCatName val="0"/>
          <c:showSerName val="0"/>
          <c:showPercent val="0"/>
          <c:showBubbleSize val="0"/>
        </c:dLbls>
        <c:marker val="1"/>
        <c:smooth val="0"/>
        <c:axId val="89756800"/>
        <c:axId val="89758720"/>
      </c:lineChart>
      <c:dateAx>
        <c:axId val="89756800"/>
        <c:scaling>
          <c:orientation val="minMax"/>
        </c:scaling>
        <c:delete val="1"/>
        <c:axPos val="b"/>
        <c:numFmt formatCode="ge" sourceLinked="1"/>
        <c:majorTickMark val="none"/>
        <c:minorTickMark val="none"/>
        <c:tickLblPos val="none"/>
        <c:crossAx val="89758720"/>
        <c:crosses val="autoZero"/>
        <c:auto val="1"/>
        <c:lblOffset val="100"/>
        <c:baseTimeUnit val="years"/>
      </c:dateAx>
      <c:valAx>
        <c:axId val="89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A2-40BE-9074-074783078AEB}"/>
            </c:ext>
          </c:extLst>
        </c:ser>
        <c:dLbls>
          <c:showLegendKey val="0"/>
          <c:showVal val="0"/>
          <c:showCatName val="0"/>
          <c:showSerName val="0"/>
          <c:showPercent val="0"/>
          <c:showBubbleSize val="0"/>
        </c:dLbls>
        <c:gapWidth val="150"/>
        <c:axId val="89789568"/>
        <c:axId val="89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57A2-40BE-9074-074783078AEB}"/>
            </c:ext>
          </c:extLst>
        </c:ser>
        <c:dLbls>
          <c:showLegendKey val="0"/>
          <c:showVal val="0"/>
          <c:showCatName val="0"/>
          <c:showSerName val="0"/>
          <c:showPercent val="0"/>
          <c:showBubbleSize val="0"/>
        </c:dLbls>
        <c:marker val="1"/>
        <c:smooth val="0"/>
        <c:axId val="89789568"/>
        <c:axId val="89791488"/>
      </c:lineChart>
      <c:dateAx>
        <c:axId val="89789568"/>
        <c:scaling>
          <c:orientation val="minMax"/>
        </c:scaling>
        <c:delete val="1"/>
        <c:axPos val="b"/>
        <c:numFmt formatCode="ge" sourceLinked="1"/>
        <c:majorTickMark val="none"/>
        <c:minorTickMark val="none"/>
        <c:tickLblPos val="none"/>
        <c:crossAx val="89791488"/>
        <c:crosses val="autoZero"/>
        <c:auto val="1"/>
        <c:lblOffset val="100"/>
        <c:baseTimeUnit val="years"/>
      </c:dateAx>
      <c:valAx>
        <c:axId val="897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399.53</c:v>
                </c:pt>
                <c:pt idx="1">
                  <c:v>298.38</c:v>
                </c:pt>
                <c:pt idx="2">
                  <c:v>139.31</c:v>
                </c:pt>
                <c:pt idx="3">
                  <c:v>140.26</c:v>
                </c:pt>
                <c:pt idx="4">
                  <c:v>138.9</c:v>
                </c:pt>
              </c:numCache>
            </c:numRef>
          </c:val>
          <c:extLst>
            <c:ext xmlns:c16="http://schemas.microsoft.com/office/drawing/2014/chart" uri="{C3380CC4-5D6E-409C-BE32-E72D297353CC}">
              <c16:uniqueId val="{00000000-9F5A-4B73-8BD1-4DA3A0903BD6}"/>
            </c:ext>
          </c:extLst>
        </c:ser>
        <c:dLbls>
          <c:showLegendKey val="0"/>
          <c:showVal val="0"/>
          <c:showCatName val="0"/>
          <c:showSerName val="0"/>
          <c:showPercent val="0"/>
          <c:showBubbleSize val="0"/>
        </c:dLbls>
        <c:gapWidth val="150"/>
        <c:axId val="89809664"/>
        <c:axId val="89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9F5A-4B73-8BD1-4DA3A0903BD6}"/>
            </c:ext>
          </c:extLst>
        </c:ser>
        <c:dLbls>
          <c:showLegendKey val="0"/>
          <c:showVal val="0"/>
          <c:showCatName val="0"/>
          <c:showSerName val="0"/>
          <c:showPercent val="0"/>
          <c:showBubbleSize val="0"/>
        </c:dLbls>
        <c:marker val="1"/>
        <c:smooth val="0"/>
        <c:axId val="89809664"/>
        <c:axId val="89811584"/>
      </c:lineChart>
      <c:dateAx>
        <c:axId val="89809664"/>
        <c:scaling>
          <c:orientation val="minMax"/>
        </c:scaling>
        <c:delete val="1"/>
        <c:axPos val="b"/>
        <c:numFmt formatCode="ge" sourceLinked="1"/>
        <c:majorTickMark val="none"/>
        <c:minorTickMark val="none"/>
        <c:tickLblPos val="none"/>
        <c:crossAx val="89811584"/>
        <c:crosses val="autoZero"/>
        <c:auto val="1"/>
        <c:lblOffset val="100"/>
        <c:baseTimeUnit val="years"/>
      </c:dateAx>
      <c:valAx>
        <c:axId val="898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646.29999999999995</c:v>
                </c:pt>
                <c:pt idx="1">
                  <c:v>656.76</c:v>
                </c:pt>
                <c:pt idx="2">
                  <c:v>675.31</c:v>
                </c:pt>
                <c:pt idx="3">
                  <c:v>680.55</c:v>
                </c:pt>
                <c:pt idx="4">
                  <c:v>686.18</c:v>
                </c:pt>
              </c:numCache>
            </c:numRef>
          </c:val>
          <c:extLst>
            <c:ext xmlns:c16="http://schemas.microsoft.com/office/drawing/2014/chart" uri="{C3380CC4-5D6E-409C-BE32-E72D297353CC}">
              <c16:uniqueId val="{00000000-9C10-4DF8-88A4-4114384D04E3}"/>
            </c:ext>
          </c:extLst>
        </c:ser>
        <c:dLbls>
          <c:showLegendKey val="0"/>
          <c:showVal val="0"/>
          <c:showCatName val="0"/>
          <c:showSerName val="0"/>
          <c:showPercent val="0"/>
          <c:showBubbleSize val="0"/>
        </c:dLbls>
        <c:gapWidth val="150"/>
        <c:axId val="89837952"/>
        <c:axId val="898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9C10-4DF8-88A4-4114384D04E3}"/>
            </c:ext>
          </c:extLst>
        </c:ser>
        <c:dLbls>
          <c:showLegendKey val="0"/>
          <c:showVal val="0"/>
          <c:showCatName val="0"/>
          <c:showSerName val="0"/>
          <c:showPercent val="0"/>
          <c:showBubbleSize val="0"/>
        </c:dLbls>
        <c:marker val="1"/>
        <c:smooth val="0"/>
        <c:axId val="89837952"/>
        <c:axId val="89839872"/>
      </c:lineChart>
      <c:dateAx>
        <c:axId val="89837952"/>
        <c:scaling>
          <c:orientation val="minMax"/>
        </c:scaling>
        <c:delete val="1"/>
        <c:axPos val="b"/>
        <c:numFmt formatCode="ge" sourceLinked="1"/>
        <c:majorTickMark val="none"/>
        <c:minorTickMark val="none"/>
        <c:tickLblPos val="none"/>
        <c:crossAx val="89839872"/>
        <c:crosses val="autoZero"/>
        <c:auto val="1"/>
        <c:lblOffset val="100"/>
        <c:baseTimeUnit val="years"/>
      </c:dateAx>
      <c:valAx>
        <c:axId val="8983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109.08</c:v>
                </c:pt>
                <c:pt idx="1">
                  <c:v>103.63</c:v>
                </c:pt>
                <c:pt idx="2">
                  <c:v>105.58</c:v>
                </c:pt>
                <c:pt idx="3">
                  <c:v>105.41</c:v>
                </c:pt>
                <c:pt idx="4">
                  <c:v>109.43</c:v>
                </c:pt>
              </c:numCache>
            </c:numRef>
          </c:val>
          <c:extLst>
            <c:ext xmlns:c16="http://schemas.microsoft.com/office/drawing/2014/chart" uri="{C3380CC4-5D6E-409C-BE32-E72D297353CC}">
              <c16:uniqueId val="{00000000-7C24-497D-9BD2-30E96B5339F7}"/>
            </c:ext>
          </c:extLst>
        </c:ser>
        <c:dLbls>
          <c:showLegendKey val="0"/>
          <c:showVal val="0"/>
          <c:showCatName val="0"/>
          <c:showSerName val="0"/>
          <c:showPercent val="0"/>
          <c:showBubbleSize val="0"/>
        </c:dLbls>
        <c:gapWidth val="150"/>
        <c:axId val="89944064"/>
        <c:axId val="899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7C24-497D-9BD2-30E96B5339F7}"/>
            </c:ext>
          </c:extLst>
        </c:ser>
        <c:dLbls>
          <c:showLegendKey val="0"/>
          <c:showVal val="0"/>
          <c:showCatName val="0"/>
          <c:showSerName val="0"/>
          <c:showPercent val="0"/>
          <c:showBubbleSize val="0"/>
        </c:dLbls>
        <c:marker val="1"/>
        <c:smooth val="0"/>
        <c:axId val="89944064"/>
        <c:axId val="89945984"/>
      </c:lineChart>
      <c:dateAx>
        <c:axId val="89944064"/>
        <c:scaling>
          <c:orientation val="minMax"/>
        </c:scaling>
        <c:delete val="1"/>
        <c:axPos val="b"/>
        <c:numFmt formatCode="ge" sourceLinked="1"/>
        <c:majorTickMark val="none"/>
        <c:minorTickMark val="none"/>
        <c:tickLblPos val="none"/>
        <c:crossAx val="89945984"/>
        <c:crosses val="autoZero"/>
        <c:auto val="1"/>
        <c:lblOffset val="100"/>
        <c:baseTimeUnit val="years"/>
      </c:dateAx>
      <c:valAx>
        <c:axId val="899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151.04</c:v>
                </c:pt>
                <c:pt idx="1">
                  <c:v>158.6</c:v>
                </c:pt>
                <c:pt idx="2">
                  <c:v>155.66999999999999</c:v>
                </c:pt>
                <c:pt idx="3">
                  <c:v>155.55000000000001</c:v>
                </c:pt>
                <c:pt idx="4">
                  <c:v>149.44999999999999</c:v>
                </c:pt>
              </c:numCache>
            </c:numRef>
          </c:val>
          <c:extLst>
            <c:ext xmlns:c16="http://schemas.microsoft.com/office/drawing/2014/chart" uri="{C3380CC4-5D6E-409C-BE32-E72D297353CC}">
              <c16:uniqueId val="{00000000-1BBD-4931-BA62-D85ABEBD588A}"/>
            </c:ext>
          </c:extLst>
        </c:ser>
        <c:dLbls>
          <c:showLegendKey val="0"/>
          <c:showVal val="0"/>
          <c:showCatName val="0"/>
          <c:showSerName val="0"/>
          <c:showPercent val="0"/>
          <c:showBubbleSize val="0"/>
        </c:dLbls>
        <c:gapWidth val="150"/>
        <c:axId val="89968000"/>
        <c:axId val="899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1BBD-4931-BA62-D85ABEBD588A}"/>
            </c:ext>
          </c:extLst>
        </c:ser>
        <c:dLbls>
          <c:showLegendKey val="0"/>
          <c:showVal val="0"/>
          <c:showCatName val="0"/>
          <c:showSerName val="0"/>
          <c:showPercent val="0"/>
          <c:showBubbleSize val="0"/>
        </c:dLbls>
        <c:marker val="1"/>
        <c:smooth val="0"/>
        <c:axId val="89968000"/>
        <c:axId val="89982464"/>
      </c:lineChart>
      <c:dateAx>
        <c:axId val="89968000"/>
        <c:scaling>
          <c:orientation val="minMax"/>
        </c:scaling>
        <c:delete val="1"/>
        <c:axPos val="b"/>
        <c:numFmt formatCode="ge" sourceLinked="1"/>
        <c:majorTickMark val="none"/>
        <c:minorTickMark val="none"/>
        <c:tickLblPos val="none"/>
        <c:crossAx val="89982464"/>
        <c:crosses val="autoZero"/>
        <c:auto val="1"/>
        <c:lblOffset val="100"/>
        <c:baseTimeUnit val="years"/>
      </c:dateAx>
      <c:valAx>
        <c:axId val="899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0"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和歌山県　和歌山市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116</v>
      </c>
      <c r="AE8" s="84"/>
      <c r="AF8" s="84"/>
      <c r="AG8" s="84"/>
      <c r="AH8" s="84"/>
      <c r="AI8" s="84"/>
      <c r="AJ8" s="84"/>
      <c r="AK8" s="5"/>
      <c r="AL8" s="71">
        <f>データ!$R$6</f>
        <v>373074</v>
      </c>
      <c r="AM8" s="71"/>
      <c r="AN8" s="71"/>
      <c r="AO8" s="71"/>
      <c r="AP8" s="71"/>
      <c r="AQ8" s="71"/>
      <c r="AR8" s="71"/>
      <c r="AS8" s="71"/>
      <c r="AT8" s="67">
        <f>データ!$S$6</f>
        <v>208.84</v>
      </c>
      <c r="AU8" s="68"/>
      <c r="AV8" s="68"/>
      <c r="AW8" s="68"/>
      <c r="AX8" s="68"/>
      <c r="AY8" s="68"/>
      <c r="AZ8" s="68"/>
      <c r="BA8" s="68"/>
      <c r="BB8" s="70">
        <f>データ!$T$6</f>
        <v>1786.41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47.4</v>
      </c>
      <c r="J10" s="68"/>
      <c r="K10" s="68"/>
      <c r="L10" s="68"/>
      <c r="M10" s="68"/>
      <c r="N10" s="68"/>
      <c r="O10" s="69"/>
      <c r="P10" s="70">
        <f>データ!$P$6</f>
        <v>95.24</v>
      </c>
      <c r="Q10" s="70"/>
      <c r="R10" s="70"/>
      <c r="S10" s="70"/>
      <c r="T10" s="70"/>
      <c r="U10" s="70"/>
      <c r="V10" s="70"/>
      <c r="W10" s="71">
        <f>データ!$Q$6</f>
        <v>2484</v>
      </c>
      <c r="X10" s="71"/>
      <c r="Y10" s="71"/>
      <c r="Z10" s="71"/>
      <c r="AA10" s="71"/>
      <c r="AB10" s="71"/>
      <c r="AC10" s="71"/>
      <c r="AD10" s="2"/>
      <c r="AE10" s="2"/>
      <c r="AF10" s="2"/>
      <c r="AG10" s="2"/>
      <c r="AH10" s="5"/>
      <c r="AI10" s="5"/>
      <c r="AJ10" s="5"/>
      <c r="AK10" s="5"/>
      <c r="AL10" s="71">
        <f>データ!$U$6</f>
        <v>354405</v>
      </c>
      <c r="AM10" s="71"/>
      <c r="AN10" s="71"/>
      <c r="AO10" s="71"/>
      <c r="AP10" s="71"/>
      <c r="AQ10" s="71"/>
      <c r="AR10" s="71"/>
      <c r="AS10" s="71"/>
      <c r="AT10" s="67">
        <f>データ!$V$6</f>
        <v>210.22</v>
      </c>
      <c r="AU10" s="68"/>
      <c r="AV10" s="68"/>
      <c r="AW10" s="68"/>
      <c r="AX10" s="68"/>
      <c r="AY10" s="68"/>
      <c r="AZ10" s="68"/>
      <c r="BA10" s="68"/>
      <c r="BB10" s="70">
        <f>データ!$W$6</f>
        <v>1685.88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302015</v>
      </c>
      <c r="D6" s="34">
        <f t="shared" si="3"/>
        <v>46</v>
      </c>
      <c r="E6" s="34">
        <f t="shared" si="3"/>
        <v>1</v>
      </c>
      <c r="F6" s="34">
        <f t="shared" si="3"/>
        <v>0</v>
      </c>
      <c r="G6" s="34">
        <f t="shared" si="3"/>
        <v>1</v>
      </c>
      <c r="H6" s="34" t="str">
        <f t="shared" si="3"/>
        <v>和歌山県　和歌山市</v>
      </c>
      <c r="I6" s="34" t="str">
        <f t="shared" si="3"/>
        <v>法適用</v>
      </c>
      <c r="J6" s="34" t="str">
        <f t="shared" si="3"/>
        <v>水道事業</v>
      </c>
      <c r="K6" s="34" t="str">
        <f t="shared" si="3"/>
        <v>末端給水事業</v>
      </c>
      <c r="L6" s="34" t="str">
        <f t="shared" si="3"/>
        <v>A1</v>
      </c>
      <c r="M6" s="34">
        <f t="shared" si="3"/>
        <v>0</v>
      </c>
      <c r="N6" s="35" t="str">
        <f t="shared" si="3"/>
        <v>-</v>
      </c>
      <c r="O6" s="35">
        <f t="shared" si="3"/>
        <v>47.4</v>
      </c>
      <c r="P6" s="35">
        <f t="shared" si="3"/>
        <v>95.24</v>
      </c>
      <c r="Q6" s="35">
        <f t="shared" si="3"/>
        <v>2484</v>
      </c>
      <c r="R6" s="35">
        <f t="shared" si="3"/>
        <v>373074</v>
      </c>
      <c r="S6" s="35">
        <f t="shared" si="3"/>
        <v>208.84</v>
      </c>
      <c r="T6" s="35">
        <f t="shared" si="3"/>
        <v>1786.41</v>
      </c>
      <c r="U6" s="35">
        <f t="shared" si="3"/>
        <v>354405</v>
      </c>
      <c r="V6" s="35">
        <f t="shared" si="3"/>
        <v>210.22</v>
      </c>
      <c r="W6" s="35">
        <f t="shared" si="3"/>
        <v>1685.88</v>
      </c>
      <c r="X6" s="36">
        <f>IF(X7="",NA(),X7)</f>
        <v>113.86</v>
      </c>
      <c r="Y6" s="36">
        <f t="shared" ref="Y6:AG6" si="4">IF(Y7="",NA(),Y7)</f>
        <v>109.19</v>
      </c>
      <c r="Z6" s="36">
        <f t="shared" si="4"/>
        <v>110.23</v>
      </c>
      <c r="AA6" s="36">
        <f t="shared" si="4"/>
        <v>110.24</v>
      </c>
      <c r="AB6" s="36">
        <f t="shared" si="4"/>
        <v>114.05</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399.53</v>
      </c>
      <c r="AU6" s="36">
        <f t="shared" ref="AU6:BC6" si="6">IF(AU7="",NA(),AU7)</f>
        <v>298.38</v>
      </c>
      <c r="AV6" s="36">
        <f t="shared" si="6"/>
        <v>139.31</v>
      </c>
      <c r="AW6" s="36">
        <f t="shared" si="6"/>
        <v>140.26</v>
      </c>
      <c r="AX6" s="36">
        <f t="shared" si="6"/>
        <v>138.9</v>
      </c>
      <c r="AY6" s="36">
        <f t="shared" si="6"/>
        <v>475.07</v>
      </c>
      <c r="AZ6" s="36">
        <f t="shared" si="6"/>
        <v>473.46</v>
      </c>
      <c r="BA6" s="36">
        <f t="shared" si="6"/>
        <v>240.81</v>
      </c>
      <c r="BB6" s="36">
        <f t="shared" si="6"/>
        <v>241.71</v>
      </c>
      <c r="BC6" s="36">
        <f t="shared" si="6"/>
        <v>249.08</v>
      </c>
      <c r="BD6" s="35" t="str">
        <f>IF(BD7="","",IF(BD7="-","【-】","【"&amp;SUBSTITUTE(TEXT(BD7,"#,##0.00"),"-","△")&amp;"】"))</f>
        <v>【262.87】</v>
      </c>
      <c r="BE6" s="36">
        <f>IF(BE7="",NA(),BE7)</f>
        <v>646.29999999999995</v>
      </c>
      <c r="BF6" s="36">
        <f t="shared" ref="BF6:BN6" si="7">IF(BF7="",NA(),BF7)</f>
        <v>656.76</v>
      </c>
      <c r="BG6" s="36">
        <f t="shared" si="7"/>
        <v>675.31</v>
      </c>
      <c r="BH6" s="36">
        <f t="shared" si="7"/>
        <v>680.55</v>
      </c>
      <c r="BI6" s="36">
        <f t="shared" si="7"/>
        <v>686.18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109.08</v>
      </c>
      <c r="BQ6" s="36">
        <f t="shared" ref="BQ6:BY6" si="8">IF(BQ7="",NA(),BQ7)</f>
        <v>103.63</v>
      </c>
      <c r="BR6" s="36">
        <f t="shared" si="8"/>
        <v>105.58</v>
      </c>
      <c r="BS6" s="36">
        <f t="shared" si="8"/>
        <v>105.41</v>
      </c>
      <c r="BT6" s="36">
        <f t="shared" si="8"/>
        <v>109.43</v>
      </c>
      <c r="BU6" s="36">
        <f t="shared" si="8"/>
        <v>100.42</v>
      </c>
      <c r="BV6" s="36">
        <f t="shared" si="8"/>
        <v>100.77</v>
      </c>
      <c r="BW6" s="36">
        <f t="shared" si="8"/>
        <v>107.74</v>
      </c>
      <c r="BX6" s="36">
        <f t="shared" si="8"/>
        <v>108.81</v>
      </c>
      <c r="BY6" s="36">
        <f t="shared" si="8"/>
        <v>110.87</v>
      </c>
      <c r="BZ6" s="35" t="str">
        <f>IF(BZ7="","",IF(BZ7="-","【-】","【"&amp;SUBSTITUTE(TEXT(BZ7,"#,##0.00"),"-","△")&amp;"】"))</f>
        <v>【105.59】</v>
      </c>
      <c r="CA6" s="36">
        <f>IF(CA7="",NA(),CA7)</f>
        <v>151.04</v>
      </c>
      <c r="CB6" s="36">
        <f t="shared" ref="CB6:CJ6" si="9">IF(CB7="",NA(),CB7)</f>
        <v>158.6</v>
      </c>
      <c r="CC6" s="36">
        <f t="shared" si="9"/>
        <v>155.66999999999999</v>
      </c>
      <c r="CD6" s="36">
        <f t="shared" si="9"/>
        <v>155.55000000000001</v>
      </c>
      <c r="CE6" s="36">
        <f t="shared" si="9"/>
        <v>149.44999999999999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68.3</v>
      </c>
      <c r="CM6" s="36">
        <f t="shared" ref="CM6:CU6" si="10">IF(CM7="",NA(),CM7)</f>
        <v>67.09</v>
      </c>
      <c r="CN6" s="36">
        <f t="shared" si="10"/>
        <v>66.180000000000007</v>
      </c>
      <c r="CO6" s="36">
        <f t="shared" si="10"/>
        <v>64.92</v>
      </c>
      <c r="CP6" s="36">
        <f t="shared" si="10"/>
        <v>64.31</v>
      </c>
      <c r="CQ6" s="36">
        <f t="shared" si="10"/>
        <v>64.09</v>
      </c>
      <c r="CR6" s="36">
        <f t="shared" si="10"/>
        <v>63.91</v>
      </c>
      <c r="CS6" s="36">
        <f t="shared" si="10"/>
        <v>63.25</v>
      </c>
      <c r="CT6" s="36">
        <f t="shared" si="10"/>
        <v>63.03</v>
      </c>
      <c r="CU6" s="36">
        <f t="shared" si="10"/>
        <v>63.18</v>
      </c>
      <c r="CV6" s="35" t="str">
        <f>IF(CV7="","",IF(CV7="-","【-】","【"&amp;SUBSTITUTE(TEXT(CV7,"#,##0.00"),"-","△")&amp;"】"))</f>
        <v>【59.94】</v>
      </c>
      <c r="CW6" s="36">
        <f>IF(CW7="",NA(),CW7)</f>
        <v>82.58</v>
      </c>
      <c r="CX6" s="36">
        <f t="shared" ref="CX6:DF6" si="11">IF(CX7="",NA(),CX7)</f>
        <v>83.02</v>
      </c>
      <c r="CY6" s="36">
        <f t="shared" si="11"/>
        <v>81.89</v>
      </c>
      <c r="CZ6" s="36">
        <f t="shared" si="11"/>
        <v>82.89</v>
      </c>
      <c r="DA6" s="36">
        <f t="shared" si="11"/>
        <v>83.77</v>
      </c>
      <c r="DB6" s="36">
        <f t="shared" si="11"/>
        <v>91.19</v>
      </c>
      <c r="DC6" s="36">
        <f t="shared" si="11"/>
        <v>91.45</v>
      </c>
      <c r="DD6" s="36">
        <f t="shared" si="11"/>
        <v>91.07</v>
      </c>
      <c r="DE6" s="36">
        <f t="shared" si="11"/>
        <v>91.21</v>
      </c>
      <c r="DF6" s="36">
        <f t="shared" si="11"/>
        <v>91.6</v>
      </c>
      <c r="DG6" s="35" t="str">
        <f>IF(DG7="","",IF(DG7="-","【-】","【"&amp;SUBSTITUTE(TEXT(DG7,"#,##0.00"),"-","△")&amp;"】"))</f>
        <v>【90.22】</v>
      </c>
      <c r="DH6" s="36">
        <f>IF(DH7="",NA(),DH7)</f>
        <v>43.33</v>
      </c>
      <c r="DI6" s="36">
        <f t="shared" ref="DI6:DQ6" si="12">IF(DI7="",NA(),DI7)</f>
        <v>44.42</v>
      </c>
      <c r="DJ6" s="36">
        <f t="shared" si="12"/>
        <v>46.02</v>
      </c>
      <c r="DK6" s="36">
        <f t="shared" si="12"/>
        <v>47.32</v>
      </c>
      <c r="DL6" s="36">
        <f t="shared" si="12"/>
        <v>46.24</v>
      </c>
      <c r="DM6" s="36">
        <f t="shared" si="12"/>
        <v>44.41</v>
      </c>
      <c r="DN6" s="36">
        <f t="shared" si="12"/>
        <v>45.38</v>
      </c>
      <c r="DO6" s="36">
        <f t="shared" si="12"/>
        <v>47.7</v>
      </c>
      <c r="DP6" s="36">
        <f t="shared" si="12"/>
        <v>48.41</v>
      </c>
      <c r="DQ6" s="36">
        <f t="shared" si="12"/>
        <v>49.1</v>
      </c>
      <c r="DR6" s="35" t="str">
        <f>IF(DR7="","",IF(DR7="-","【-】","【"&amp;SUBSTITUTE(TEXT(DR7,"#,##0.00"),"-","△")&amp;"】"))</f>
        <v>【47.91】</v>
      </c>
      <c r="DS6" s="36">
        <f>IF(DS7="",NA(),DS7)</f>
        <v>10.92</v>
      </c>
      <c r="DT6" s="36">
        <f t="shared" ref="DT6:EB6" si="13">IF(DT7="",NA(),DT7)</f>
        <v>12.22</v>
      </c>
      <c r="DU6" s="36">
        <f t="shared" si="13"/>
        <v>13.03</v>
      </c>
      <c r="DV6" s="36">
        <f t="shared" si="13"/>
        <v>13.73</v>
      </c>
      <c r="DW6" s="36">
        <f t="shared" si="13"/>
        <v>15.03</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0.76</v>
      </c>
      <c r="EE6" s="36">
        <f t="shared" ref="EE6:EM6" si="14">IF(EE7="",NA(),EE7)</f>
        <v>0.62</v>
      </c>
      <c r="EF6" s="36">
        <f t="shared" si="14"/>
        <v>0.67</v>
      </c>
      <c r="EG6" s="36">
        <f t="shared" si="14"/>
        <v>0.49</v>
      </c>
      <c r="EH6" s="36">
        <f t="shared" si="14"/>
        <v>0.37</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302015</v>
      </c>
      <c r="D7" s="38">
        <v>46</v>
      </c>
      <c r="E7" s="38">
        <v>1</v>
      </c>
      <c r="F7" s="38">
        <v>0</v>
      </c>
      <c r="G7" s="38">
        <v>1</v>
      </c>
      <c r="H7" s="38" t="s">
        <v>105</v>
      </c>
      <c r="I7" s="38" t="s">
        <v>106</v>
      </c>
      <c r="J7" s="38" t="s">
        <v>107</v>
      </c>
      <c r="K7" s="38" t="s">
        <v>108</v>
      </c>
      <c r="L7" s="38" t="s">
        <v>109</v>
      </c>
      <c r="M7" s="38"/>
      <c r="N7" s="39" t="s">
        <v>110</v>
      </c>
      <c r="O7" s="39">
        <v>47.4</v>
      </c>
      <c r="P7" s="39">
        <v>95.24</v>
      </c>
      <c r="Q7" s="39">
        <v>2484</v>
      </c>
      <c r="R7" s="39">
        <v>373074</v>
      </c>
      <c r="S7" s="39">
        <v>208.84</v>
      </c>
      <c r="T7" s="39">
        <v>1786.41</v>
      </c>
      <c r="U7" s="39">
        <v>354405</v>
      </c>
      <c r="V7" s="39">
        <v>210.22</v>
      </c>
      <c r="W7" s="39">
        <v>1685.88</v>
      </c>
      <c r="X7" s="39">
        <v>113.86</v>
      </c>
      <c r="Y7" s="39">
        <v>109.19</v>
      </c>
      <c r="Z7" s="39">
        <v>110.23</v>
      </c>
      <c r="AA7" s="39">
        <v>110.24</v>
      </c>
      <c r="AB7" s="39">
        <v>114.05</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399.53</v>
      </c>
      <c r="AU7" s="39">
        <v>298.38</v>
      </c>
      <c r="AV7" s="39">
        <v>139.31</v>
      </c>
      <c r="AW7" s="39">
        <v>140.26</v>
      </c>
      <c r="AX7" s="39">
        <v>138.9</v>
      </c>
      <c r="AY7" s="39">
        <v>475.07</v>
      </c>
      <c r="AZ7" s="39">
        <v>473.46</v>
      </c>
      <c r="BA7" s="39">
        <v>240.81</v>
      </c>
      <c r="BB7" s="39">
        <v>241.71</v>
      </c>
      <c r="BC7" s="39">
        <v>249.08</v>
      </c>
      <c r="BD7" s="39">
        <v>262.87</v>
      </c>
      <c r="BE7" s="39">
        <v>646.29999999999995</v>
      </c>
      <c r="BF7" s="39">
        <v>656.76</v>
      </c>
      <c r="BG7" s="39">
        <v>675.31</v>
      </c>
      <c r="BH7" s="39">
        <v>680.55</v>
      </c>
      <c r="BI7" s="39">
        <v>686.18</v>
      </c>
      <c r="BJ7" s="39">
        <v>296.5</v>
      </c>
      <c r="BK7" s="39">
        <v>285.77</v>
      </c>
      <c r="BL7" s="39">
        <v>283.10000000000002</v>
      </c>
      <c r="BM7" s="39">
        <v>274.14</v>
      </c>
      <c r="BN7" s="39">
        <v>266.66000000000003</v>
      </c>
      <c r="BO7" s="39">
        <v>270.87</v>
      </c>
      <c r="BP7" s="39">
        <v>109.08</v>
      </c>
      <c r="BQ7" s="39">
        <v>103.63</v>
      </c>
      <c r="BR7" s="39">
        <v>105.58</v>
      </c>
      <c r="BS7" s="39">
        <v>105.41</v>
      </c>
      <c r="BT7" s="39">
        <v>109.43</v>
      </c>
      <c r="BU7" s="39">
        <v>100.42</v>
      </c>
      <c r="BV7" s="39">
        <v>100.77</v>
      </c>
      <c r="BW7" s="39">
        <v>107.74</v>
      </c>
      <c r="BX7" s="39">
        <v>108.81</v>
      </c>
      <c r="BY7" s="39">
        <v>110.87</v>
      </c>
      <c r="BZ7" s="39">
        <v>105.59</v>
      </c>
      <c r="CA7" s="39">
        <v>151.04</v>
      </c>
      <c r="CB7" s="39">
        <v>158.6</v>
      </c>
      <c r="CC7" s="39">
        <v>155.66999999999999</v>
      </c>
      <c r="CD7" s="39">
        <v>155.55000000000001</v>
      </c>
      <c r="CE7" s="39">
        <v>149.44999999999999</v>
      </c>
      <c r="CF7" s="39">
        <v>166.61</v>
      </c>
      <c r="CG7" s="39">
        <v>165.74</v>
      </c>
      <c r="CH7" s="39">
        <v>154.33000000000001</v>
      </c>
      <c r="CI7" s="39">
        <v>152.94999999999999</v>
      </c>
      <c r="CJ7" s="39">
        <v>150.54</v>
      </c>
      <c r="CK7" s="39">
        <v>163.27000000000001</v>
      </c>
      <c r="CL7" s="39">
        <v>68.3</v>
      </c>
      <c r="CM7" s="39">
        <v>67.09</v>
      </c>
      <c r="CN7" s="39">
        <v>66.180000000000007</v>
      </c>
      <c r="CO7" s="39">
        <v>64.92</v>
      </c>
      <c r="CP7" s="39">
        <v>64.31</v>
      </c>
      <c r="CQ7" s="39">
        <v>64.09</v>
      </c>
      <c r="CR7" s="39">
        <v>63.91</v>
      </c>
      <c r="CS7" s="39">
        <v>63.25</v>
      </c>
      <c r="CT7" s="39">
        <v>63.03</v>
      </c>
      <c r="CU7" s="39">
        <v>63.18</v>
      </c>
      <c r="CV7" s="39">
        <v>59.94</v>
      </c>
      <c r="CW7" s="39">
        <v>82.58</v>
      </c>
      <c r="CX7" s="39">
        <v>83.02</v>
      </c>
      <c r="CY7" s="39">
        <v>81.89</v>
      </c>
      <c r="CZ7" s="39">
        <v>82.89</v>
      </c>
      <c r="DA7" s="39">
        <v>83.77</v>
      </c>
      <c r="DB7" s="39">
        <v>91.19</v>
      </c>
      <c r="DC7" s="39">
        <v>91.45</v>
      </c>
      <c r="DD7" s="39">
        <v>91.07</v>
      </c>
      <c r="DE7" s="39">
        <v>91.21</v>
      </c>
      <c r="DF7" s="39">
        <v>91.6</v>
      </c>
      <c r="DG7" s="39">
        <v>90.22</v>
      </c>
      <c r="DH7" s="39">
        <v>43.33</v>
      </c>
      <c r="DI7" s="39">
        <v>44.42</v>
      </c>
      <c r="DJ7" s="39">
        <v>46.02</v>
      </c>
      <c r="DK7" s="39">
        <v>47.32</v>
      </c>
      <c r="DL7" s="39">
        <v>46.24</v>
      </c>
      <c r="DM7" s="39">
        <v>44.41</v>
      </c>
      <c r="DN7" s="39">
        <v>45.38</v>
      </c>
      <c r="DO7" s="39">
        <v>47.7</v>
      </c>
      <c r="DP7" s="39">
        <v>48.41</v>
      </c>
      <c r="DQ7" s="39">
        <v>49.1</v>
      </c>
      <c r="DR7" s="39">
        <v>47.91</v>
      </c>
      <c r="DS7" s="39">
        <v>10.92</v>
      </c>
      <c r="DT7" s="39">
        <v>12.22</v>
      </c>
      <c r="DU7" s="39">
        <v>13.03</v>
      </c>
      <c r="DV7" s="39">
        <v>13.73</v>
      </c>
      <c r="DW7" s="39">
        <v>15.03</v>
      </c>
      <c r="DX7" s="39">
        <v>12.28</v>
      </c>
      <c r="DY7" s="39">
        <v>13.33</v>
      </c>
      <c r="DZ7" s="39">
        <v>14.54</v>
      </c>
      <c r="EA7" s="39">
        <v>16.16</v>
      </c>
      <c r="EB7" s="39">
        <v>17.420000000000002</v>
      </c>
      <c r="EC7" s="39">
        <v>15</v>
      </c>
      <c r="ED7" s="39">
        <v>0.76</v>
      </c>
      <c r="EE7" s="39">
        <v>0.62</v>
      </c>
      <c r="EF7" s="39">
        <v>0.67</v>
      </c>
      <c r="EG7" s="39">
        <v>0.49</v>
      </c>
      <c r="EH7" s="39">
        <v>0.37</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cp:lastModifiedBy>
  <cp:lastPrinted>2018-01-29T07:46:59Z</cp:lastPrinted>
  <dcterms:created xsi:type="dcterms:W3CDTF">2017-12-25T01:33:17Z</dcterms:created>
  <dcterms:modified xsi:type="dcterms:W3CDTF">2018-01-29T07:48:25Z</dcterms:modified>
  <cp:category/>
</cp:coreProperties>
</file>