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<sst xmlns="http://schemas.openxmlformats.org/spreadsheetml/2006/main" count="221" uniqueCount="111">
  <si>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</si>
  <si>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</si>
  <si>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</si>
  <si>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</si>
  <si>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</si>
  <si>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</si>
  <si>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</si>
  <si>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</si>
  <si>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</si>
  <si>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</si>
  <si>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</si>
  <si>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</si>
  <si>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</si>
  <si>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</si>
  <si>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</si>
  <si>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</si>
  <si>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</si>
  <si>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</si>
  <si>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</si>
  <si>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</si>
  <si>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</si>
  <si>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</si>
  <si>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</si>
  <si>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</si>
  <si>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</si>
  <si>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</si>
  <si>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</si>
  <si>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</si>
  <si>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</si>
  <si>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</si>
  <si>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</si>
  <si>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</si>
  <si>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</si>
  <si>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</si>
  <si>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</si>
  <si>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</si>
  <si>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</si>
  <si>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</si>
  <si>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</si>
  <si>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</si>
  <si>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</si>
  <si>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</si>
  <si>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</si>
  <si>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</si>
  <si>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</si>
  <si>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</si>
  <si>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</si>
  <si>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</si>
  <si>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</si>
  <si>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</si>
  <si>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</si>
  <si>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</si>
  <si>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</si>
  <si>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</si>
  <si>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</si>
  <si>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</si>
  <si>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</si>
  <si>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</si>
  <si>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</si>
  <si>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</si>
  <si>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</si>
  <si>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</si>
  <si>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</si>
  <si>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</si>
  <si>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</si>
  <si>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</si>
  <si>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</si>
  <si>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</si>
  <si>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</si>
  <si>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</si>
  <si>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</si>
  <si>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</si>
  <si>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</si>
  <si>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</si>
  <si>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</si>
  <si>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</si>
  <si>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</si>
  <si>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</si>
  <si>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</si>
  <si>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</si>
  <si>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</si>
  <si>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</si>
  <si>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</si>
  <si>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</si>
  <si>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</si>
  <si>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</si>
  <si>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</si>
  <si>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</si>
  <si>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</si>
  <si>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</si>
  <si>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</si>
  <si>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</si>
  <si>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</si>
  <si>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</si>
  <si>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</si>
  <si>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</si>
  <si>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</si>
  <si>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</si>
  <si>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</si>
  <si>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</si>
  <si>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</si>
  <si>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</si>
  <si>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</si>
  <si>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</si>
  <si>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</si>
  <si>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</si>
  <si>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</si>
  <si>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</si>
  <si>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年々下がってきており使用料で回収すべき経費を全て賄えていない状況になってきています。「汚水処理原価」「施設利用率」「水洗化率」についてはいずれも良好な数値を示しており、効率的な経営であると考えられます。</t>
    <rPh sb="0" eb="4">
      <t>アリダガワチョウ</t>
    </rPh>
    <rPh sb="5" eb="7">
      <t>カンイ</t>
    </rPh>
    <rPh sb="7" eb="9">
      <t>ハイスイ</t>
    </rPh>
    <rPh sb="9" eb="11">
      <t>ジギョウ</t>
    </rPh>
    <rPh sb="27" eb="29">
      <t>ヘイセイ</t>
    </rPh>
    <rPh sb="30" eb="32">
      <t>ネンド</t>
    </rPh>
    <rPh sb="33" eb="35">
      <t>ジギョウ</t>
    </rPh>
    <rPh sb="35" eb="37">
      <t>チャクシュ</t>
    </rPh>
    <rPh sb="38" eb="40">
      <t>ヘイセイ</t>
    </rPh>
    <rPh sb="41" eb="43">
      <t>ネンド</t>
    </rPh>
    <rPh sb="44" eb="46">
      <t>キョウヨウ</t>
    </rPh>
    <rPh sb="46" eb="48">
      <t>カイシ</t>
    </rPh>
    <rPh sb="54" eb="55">
      <t>カク</t>
    </rPh>
    <rPh sb="55" eb="57">
      <t>シヒョウ</t>
    </rPh>
    <rPh sb="61" eb="63">
      <t>ルイジ</t>
    </rPh>
    <rPh sb="63" eb="65">
      <t>ダンタイ</t>
    </rPh>
    <rPh sb="66" eb="68">
      <t>ヒカク</t>
    </rPh>
    <rPh sb="72" eb="74">
      <t>ケイヒ</t>
    </rPh>
    <rPh sb="74" eb="77">
      <t>カイシュウリツ</t>
    </rPh>
    <rPh sb="79" eb="82">
      <t>ヘイキンチ</t>
    </rPh>
    <rPh sb="85" eb="87">
      <t>リョウコウ</t>
    </rPh>
    <rPh sb="88" eb="90">
      <t>スウチ</t>
    </rPh>
    <rPh sb="91" eb="93">
      <t>スイイ</t>
    </rPh>
    <rPh sb="99" eb="101">
      <t>ヘイセイ</t>
    </rPh>
    <rPh sb="103" eb="105">
      <t>ネンド</t>
    </rPh>
    <rPh sb="116" eb="118">
      <t>ネンネン</t>
    </rPh>
    <rPh sb="118" eb="119">
      <t>サ</t>
    </rPh>
    <rPh sb="126" eb="129">
      <t>シヨウリョウ</t>
    </rPh>
    <rPh sb="130" eb="132">
      <t>カイシュウ</t>
    </rPh>
    <rPh sb="135" eb="137">
      <t>ケイヒ</t>
    </rPh>
    <rPh sb="138" eb="139">
      <t>スベ</t>
    </rPh>
    <rPh sb="140" eb="141">
      <t>マカナ</t>
    </rPh>
    <rPh sb="146" eb="148">
      <t>ジョウキョウ</t>
    </rPh>
    <rPh sb="159" eb="161">
      <t>オスイ</t>
    </rPh>
    <rPh sb="161" eb="163">
      <t>ショリ</t>
    </rPh>
    <rPh sb="163" eb="165">
      <t>ゲンカ</t>
    </rPh>
    <rPh sb="167" eb="169">
      <t>シセツ</t>
    </rPh>
    <rPh sb="169" eb="172">
      <t>リヨウリツ</t>
    </rPh>
    <rPh sb="174" eb="177">
      <t>スイセンカ</t>
    </rPh>
    <rPh sb="177" eb="178">
      <t>リツ</t>
    </rPh>
    <rPh sb="188" eb="190">
      <t>リョウコウ</t>
    </rPh>
    <rPh sb="191" eb="193">
      <t>スウチ</t>
    </rPh>
    <rPh sb="194" eb="195">
      <t>シメ</t>
    </rPh>
    <rPh sb="200" eb="203">
      <t>コウリツテキ</t>
    </rPh>
    <rPh sb="204" eb="206">
      <t>ケイエイ</t>
    </rPh>
    <rPh sb="210" eb="211">
      <t>カンガ</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</si>
  <si>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</si>
  <si>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rPh sb="0" eb="2">
      <t>ジョジョ</t>
    </rPh>
    <rPh sb="3" eb="6">
      <t>クイキナイ</t>
    </rPh>
    <rPh sb="6" eb="8">
      <t>ジンコウ</t>
    </rPh>
    <rPh sb="9" eb="11">
      <t>ゲンショウ</t>
    </rPh>
    <rPh sb="16" eb="18">
      <t>コンゴ</t>
    </rPh>
    <rPh sb="19" eb="22">
      <t>シヨウリョウ</t>
    </rPh>
    <rPh sb="22" eb="24">
      <t>シュウニュウ</t>
    </rPh>
    <rPh sb="25" eb="27">
      <t>ゲンショウ</t>
    </rPh>
    <rPh sb="34" eb="36">
      <t>ヨソク</t>
    </rPh>
    <rPh sb="47" eb="48">
      <t>ヒ</t>
    </rPh>
    <rPh sb="49" eb="50">
      <t>ツヅ</t>
    </rPh>
    <rPh sb="51" eb="53">
      <t>ケンゼン</t>
    </rPh>
    <rPh sb="54" eb="56">
      <t>ケイエイ</t>
    </rPh>
    <rPh sb="57" eb="58">
      <t>ツヅ</t>
    </rPh>
    <rPh sb="66" eb="68">
      <t>イジ</t>
    </rPh>
    <rPh sb="68" eb="70">
      <t>カンリ</t>
    </rPh>
    <rPh sb="74" eb="76">
      <t>サクゲン</t>
    </rPh>
    <rPh sb="76" eb="77">
      <t>オヨ</t>
    </rPh>
    <rPh sb="78" eb="80">
      <t>シセツ</t>
    </rPh>
    <rPh sb="81" eb="83">
      <t>キノウ</t>
    </rPh>
    <rPh sb="83" eb="85">
      <t>ホゼン</t>
    </rPh>
    <rPh sb="86" eb="87">
      <t>ツト</t>
    </rPh>
    <rPh sb="97" eb="100">
      <t>ロウキュウカ</t>
    </rPh>
    <rPh sb="101" eb="102">
      <t>トモナ</t>
    </rPh>
    <rPh sb="103" eb="106">
      <t>シュウゼンヒ</t>
    </rPh>
    <rPh sb="107" eb="109">
      <t>ゾウカ</t>
    </rPh>
    <rPh sb="110" eb="111">
      <t>タイ</t>
    </rPh>
    <rPh sb="113" eb="115">
      <t>ザイゲン</t>
    </rPh>
    <rPh sb="116" eb="118">
      <t>カクホ</t>
    </rPh>
    <rPh sb="125" eb="127">
      <t>ヒツヨウ</t>
    </rPh>
    <rPh sb="131" eb="1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</si>
</sst>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704832"/>
        <c:axId val="83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704832"/>
        <c:axId val="83743872"/>
      </c:lineChart>
      <c:dateAx>
        <c:axId val="83704832"/>
        <c:scaling>
          <c:orientation val="minMax"/>
        </c:scaling>
        <c:delete val="1"/>
        <c:axPos val="b"/>
        <c:numFmt formatCode="ge" sourceLinked="1"/>
        <c:majorTickMark val="none"/>
        <c:minorTickMark val="none"/>
        <c:tickLblPos val="none"/>
        <c:crossAx val="83743872"/>
        <c:crosses val="autoZero"/>
        <c:auto val="1"/>
        <c:lblOffset val="100"/>
        <c:baseTimeUnit val="years"/>
      </c:dateAx>
      <c:valAx>
        <c:axId val="83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70.83</c:v>
                </c:pt>
                <c:pt idx="1">
                  <c:v>70.83</c:v>
                </c:pt>
                <c:pt idx="2">
                  <c:v>70.83</c:v>
                </c:pt>
                <c:pt idx="3">
                  <c:v>62.5</c:v>
                </c:pt>
                <c:pt idx="4">
                  <c:v>58.33</c:v>
                </c:pt>
              </c:numCache>
            </c:numRef>
          </c:val>
        </c:ser>
        <c:dLbls>
          <c:showLegendKey val="0"/>
          <c:showVal val="0"/>
          <c:showCatName val="0"/>
          <c:showSerName val="0"/>
          <c:showPercent val="0"/>
          <c:showBubbleSize val="0"/>
        </c:dLbls>
        <c:gapWidth val="150"/>
        <c:axId val="87891328"/>
        <c:axId val="879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28.09</c:v>
                </c:pt>
                <c:pt idx="3">
                  <c:v>28.6</c:v>
                </c:pt>
                <c:pt idx="4">
                  <c:v>28.81</c:v>
                </c:pt>
              </c:numCache>
            </c:numRef>
          </c:val>
          <c:smooth val="0"/>
        </c:ser>
        <c:dLbls>
          <c:showLegendKey val="0"/>
          <c:showVal val="0"/>
          <c:showCatName val="0"/>
          <c:showSerName val="0"/>
          <c:showPercent val="0"/>
          <c:showBubbleSize val="0"/>
        </c:dLbls>
        <c:marker val="1"/>
        <c:smooth val="0"/>
        <c:axId val="87891328"/>
        <c:axId val="87901696"/>
      </c:lineChart>
      <c:dateAx>
        <c:axId val="87891328"/>
        <c:scaling>
          <c:orientation val="minMax"/>
        </c:scaling>
        <c:delete val="1"/>
        <c:axPos val="b"/>
        <c:numFmt formatCode="ge" sourceLinked="1"/>
        <c:majorTickMark val="none"/>
        <c:minorTickMark val="none"/>
        <c:tickLblPos val="none"/>
        <c:crossAx val="87901696"/>
        <c:crosses val="autoZero"/>
        <c:auto val="1"/>
        <c:lblOffset val="100"/>
        <c:baseTimeUnit val="years"/>
      </c:dateAx>
      <c:valAx>
        <c:axId val="879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919616"/>
        <c:axId val="87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95.31</c:v>
                </c:pt>
                <c:pt idx="3">
                  <c:v>95.3</c:v>
                </c:pt>
                <c:pt idx="4">
                  <c:v>95.8</c:v>
                </c:pt>
              </c:numCache>
            </c:numRef>
          </c:val>
          <c:smooth val="0"/>
        </c:ser>
        <c:dLbls>
          <c:showLegendKey val="0"/>
          <c:showVal val="0"/>
          <c:showCatName val="0"/>
          <c:showSerName val="0"/>
          <c:showPercent val="0"/>
          <c:showBubbleSize val="0"/>
        </c:dLbls>
        <c:marker val="1"/>
        <c:smooth val="0"/>
        <c:axId val="87919616"/>
        <c:axId val="87938176"/>
      </c:lineChart>
      <c:dateAx>
        <c:axId val="87919616"/>
        <c:scaling>
          <c:orientation val="minMax"/>
        </c:scaling>
        <c:delete val="1"/>
        <c:axPos val="b"/>
        <c:numFmt formatCode="ge" sourceLinked="1"/>
        <c:majorTickMark val="none"/>
        <c:minorTickMark val="none"/>
        <c:tickLblPos val="none"/>
        <c:crossAx val="87938176"/>
        <c:crosses val="autoZero"/>
        <c:auto val="1"/>
        <c:lblOffset val="100"/>
        <c:baseTimeUnit val="years"/>
      </c:dateAx>
      <c:valAx>
        <c:axId val="87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93.91</c:v>
                </c:pt>
                <c:pt idx="1">
                  <c:v>75.459999999999994</c:v>
                </c:pt>
                <c:pt idx="2">
                  <c:v>72.33</c:v>
                </c:pt>
                <c:pt idx="3">
                  <c:v>73.97</c:v>
                </c:pt>
                <c:pt idx="4">
                  <c:v>77.47</c:v>
                </c:pt>
              </c:numCache>
            </c:numRef>
          </c:val>
        </c:ser>
        <c:dLbls>
          <c:showLegendKey val="0"/>
          <c:showVal val="0"/>
          <c:showCatName val="0"/>
          <c:showSerName val="0"/>
          <c:showPercent val="0"/>
          <c:showBubbleSize val="0"/>
        </c:dLbls>
        <c:gapWidth val="150"/>
        <c:axId val="86395520"/>
        <c:axId val="86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5520"/>
        <c:axId val="86401792"/>
      </c:lineChart>
      <c:dateAx>
        <c:axId val="86395520"/>
        <c:scaling>
          <c:orientation val="minMax"/>
        </c:scaling>
        <c:delete val="1"/>
        <c:axPos val="b"/>
        <c:numFmt formatCode="ge" sourceLinked="1"/>
        <c:majorTickMark val="none"/>
        <c:minorTickMark val="none"/>
        <c:tickLblPos val="none"/>
        <c:crossAx val="86401792"/>
        <c:crosses val="autoZero"/>
        <c:auto val="1"/>
        <c:lblOffset val="100"/>
        <c:baseTimeUnit val="years"/>
      </c:dateAx>
      <c:valAx>
        <c:axId val="86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4288"/>
        <c:axId val="86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4288"/>
        <c:axId val="86454656"/>
      </c:lineChart>
      <c:dateAx>
        <c:axId val="86444288"/>
        <c:scaling>
          <c:orientation val="minMax"/>
        </c:scaling>
        <c:delete val="1"/>
        <c:axPos val="b"/>
        <c:numFmt formatCode="ge" sourceLinked="1"/>
        <c:majorTickMark val="none"/>
        <c:minorTickMark val="none"/>
        <c:tickLblPos val="none"/>
        <c:crossAx val="86454656"/>
        <c:crosses val="autoZero"/>
        <c:auto val="1"/>
        <c:lblOffset val="100"/>
        <c:baseTimeUnit val="years"/>
      </c:dateAx>
      <c:valAx>
        <c:axId val="86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80768"/>
        <c:axId val="86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80768"/>
        <c:axId val="86487040"/>
      </c:lineChart>
      <c:dateAx>
        <c:axId val="86480768"/>
        <c:scaling>
          <c:orientation val="minMax"/>
        </c:scaling>
        <c:delete val="1"/>
        <c:axPos val="b"/>
        <c:numFmt formatCode="ge" sourceLinked="1"/>
        <c:majorTickMark val="none"/>
        <c:minorTickMark val="none"/>
        <c:tickLblPos val="none"/>
        <c:crossAx val="86487040"/>
        <c:crosses val="autoZero"/>
        <c:auto val="1"/>
        <c:lblOffset val="100"/>
        <c:baseTimeUnit val="years"/>
      </c:dateAx>
      <c:valAx>
        <c:axId val="86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46208"/>
        <c:axId val="87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6208"/>
        <c:axId val="87648128"/>
      </c:lineChart>
      <c:dateAx>
        <c:axId val="87646208"/>
        <c:scaling>
          <c:orientation val="minMax"/>
        </c:scaling>
        <c:delete val="1"/>
        <c:axPos val="b"/>
        <c:numFmt formatCode="ge" sourceLinked="1"/>
        <c:majorTickMark val="none"/>
        <c:minorTickMark val="none"/>
        <c:tickLblPos val="none"/>
        <c:crossAx val="87648128"/>
        <c:crosses val="autoZero"/>
        <c:auto val="1"/>
        <c:lblOffset val="100"/>
        <c:baseTimeUnit val="years"/>
      </c:dateAx>
      <c:valAx>
        <c:axId val="87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66048"/>
        <c:axId val="876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6048"/>
        <c:axId val="87680512"/>
      </c:lineChart>
      <c:dateAx>
        <c:axId val="87666048"/>
        <c:scaling>
          <c:orientation val="minMax"/>
        </c:scaling>
        <c:delete val="1"/>
        <c:axPos val="b"/>
        <c:numFmt formatCode="ge" sourceLinked="1"/>
        <c:majorTickMark val="none"/>
        <c:minorTickMark val="none"/>
        <c:tickLblPos val="none"/>
        <c:crossAx val="87680512"/>
        <c:crosses val="autoZero"/>
        <c:auto val="1"/>
        <c:lblOffset val="100"/>
        <c:baseTimeUnit val="years"/>
      </c:dateAx>
      <c:valAx>
        <c:axId val="876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512128"/>
        <c:axId val="80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80512128"/>
        <c:axId val="80514048"/>
      </c:lineChart>
      <c:dateAx>
        <c:axId val="80512128"/>
        <c:scaling>
          <c:orientation val="minMax"/>
        </c:scaling>
        <c:delete val="1"/>
        <c:axPos val="b"/>
        <c:numFmt formatCode="ge" sourceLinked="1"/>
        <c:majorTickMark val="none"/>
        <c:minorTickMark val="none"/>
        <c:tickLblPos val="none"/>
        <c:crossAx val="80514048"/>
        <c:crosses val="autoZero"/>
        <c:auto val="1"/>
        <c:lblOffset val="100"/>
        <c:baseTimeUnit val="years"/>
      </c:dateAx>
      <c:valAx>
        <c:axId val="805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85.68</c:v>
                </c:pt>
                <c:pt idx="1">
                  <c:v>118.63</c:v>
                </c:pt>
                <c:pt idx="2">
                  <c:v>119.89</c:v>
                </c:pt>
                <c:pt idx="3">
                  <c:v>90.98</c:v>
                </c:pt>
                <c:pt idx="4">
                  <c:v>63.58</c:v>
                </c:pt>
              </c:numCache>
            </c:numRef>
          </c:val>
        </c:ser>
        <c:dLbls>
          <c:showLegendKey val="0"/>
          <c:showVal val="0"/>
          <c:showCatName val="0"/>
          <c:showSerName val="0"/>
          <c:showPercent val="0"/>
          <c:showBubbleSize val="0"/>
        </c:dLbls>
        <c:gapWidth val="150"/>
        <c:axId val="87819008"/>
        <c:axId val="878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43.42</c:v>
                </c:pt>
                <c:pt idx="3">
                  <c:v>41.25</c:v>
                </c:pt>
                <c:pt idx="4">
                  <c:v>39.99</c:v>
                </c:pt>
              </c:numCache>
            </c:numRef>
          </c:val>
          <c:smooth val="0"/>
        </c:ser>
        <c:dLbls>
          <c:showLegendKey val="0"/>
          <c:showVal val="0"/>
          <c:showCatName val="0"/>
          <c:showSerName val="0"/>
          <c:showPercent val="0"/>
          <c:showBubbleSize val="0"/>
        </c:dLbls>
        <c:marker val="1"/>
        <c:smooth val="0"/>
        <c:axId val="87819008"/>
        <c:axId val="87820928"/>
      </c:lineChart>
      <c:dateAx>
        <c:axId val="87819008"/>
        <c:scaling>
          <c:orientation val="minMax"/>
        </c:scaling>
        <c:delete val="1"/>
        <c:axPos val="b"/>
        <c:numFmt formatCode="ge" sourceLinked="1"/>
        <c:majorTickMark val="none"/>
        <c:minorTickMark val="none"/>
        <c:tickLblPos val="none"/>
        <c:crossAx val="87820928"/>
        <c:crosses val="autoZero"/>
        <c:auto val="1"/>
        <c:lblOffset val="100"/>
        <c:baseTimeUnit val="years"/>
      </c:dateAx>
      <c:valAx>
        <c:axId val="878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224.93</c:v>
                </c:pt>
                <c:pt idx="1">
                  <c:v>170.24</c:v>
                </c:pt>
                <c:pt idx="2">
                  <c:v>149.07</c:v>
                </c:pt>
                <c:pt idx="3">
                  <c:v>191.52</c:v>
                </c:pt>
                <c:pt idx="4">
                  <c:v>267.02999999999997</c:v>
                </c:pt>
              </c:numCache>
            </c:numRef>
          </c:val>
        </c:ser>
        <c:dLbls>
          <c:showLegendKey val="0"/>
          <c:showVal val="0"/>
          <c:showCatName val="0"/>
          <c:showSerName val="0"/>
          <c:showPercent val="0"/>
          <c:showBubbleSize val="0"/>
        </c:dLbls>
        <c:gapWidth val="150"/>
        <c:axId val="87855104"/>
        <c:axId val="87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442.13</c:v>
                </c:pt>
                <c:pt idx="3">
                  <c:v>457.42</c:v>
                </c:pt>
                <c:pt idx="4">
                  <c:v>477.5</c:v>
                </c:pt>
              </c:numCache>
            </c:numRef>
          </c:val>
          <c:smooth val="0"/>
        </c:ser>
        <c:dLbls>
          <c:showLegendKey val="0"/>
          <c:showVal val="0"/>
          <c:showCatName val="0"/>
          <c:showSerName val="0"/>
          <c:showPercent val="0"/>
          <c:showBubbleSize val="0"/>
        </c:dLbls>
        <c:marker val="1"/>
        <c:smooth val="0"/>
        <c:axId val="87855104"/>
        <c:axId val="87857024"/>
      </c:lineChart>
      <c:dateAx>
        <c:axId val="87855104"/>
        <c:scaling>
          <c:orientation val="minMax"/>
        </c:scaling>
        <c:delete val="1"/>
        <c:axPos val="b"/>
        <c:numFmt formatCode="ge" sourceLinked="1"/>
        <c:majorTickMark val="none"/>
        <c:minorTickMark val="none"/>
        <c:tickLblPos val="none"/>
        <c:crossAx val="87857024"/>
        <c:crosses val="autoZero"/>
        <c:auto val="1"/>
        <c:lblOffset val="100"/>
        <c:baseTimeUnit val="years"/>
      </c:dateAx>
      <c:valAx>
        <c:axId val="87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3465</v>
      </c>
      <c r="AE10" s="47"/>
      <c r="AF10" s="47"/>
      <c r="AG10" s="47"/>
      <c r="AH10" s="47"/>
      <c r="AI10" s="47"/>
      <c r="AJ10" s="47"/>
      <c r="AK10" s="2"/>
      <c r="AL10" s="47">
        <f>データ!U6</f>
        <v>56</v>
      </c>
      <c r="AM10" s="47"/>
      <c r="AN10" s="47"/>
      <c r="AO10" s="47"/>
      <c r="AP10" s="47"/>
      <c r="AQ10" s="47"/>
      <c r="AR10" s="47"/>
      <c r="AS10" s="47"/>
      <c r="AT10" s="43">
        <f>データ!V6</f>
        <v>0.05</v>
      </c>
      <c r="AU10" s="43"/>
      <c r="AV10" s="43"/>
      <c r="AW10" s="43"/>
      <c r="AX10" s="43"/>
      <c r="AY10" s="43"/>
      <c r="AZ10" s="43"/>
      <c r="BA10" s="43"/>
      <c r="BB10" s="43">
        <f>データ!W6</f>
        <v>1120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303666</v>
      </c>
      <c r="D6" s="31">
        <f t="shared" si="3"/>
        <v>47</v>
      </c>
      <c r="E6" s="31">
        <f t="shared" si="3"/>
        <v>17</v>
      </c>
      <c r="F6" s="31">
        <f t="shared" si="3"/>
        <v>8</v>
      </c>
      <c r="G6" s="31">
        <f t="shared" si="3"/>
        <v>0</v>
      </c>
      <c r="H6" s="31" t="str">
        <f t="shared" si="3"/>
        <v>和歌山県　有田川町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0.2</v>
      </c>
      <c r="P6" s="32">
        <f t="shared" si="3"/>
        <v>100</v>
      </c>
      <c r="Q6" s="32">
        <f t="shared" si="3"/>
        <v>3465</v>
      </c>
      <c r="R6" s="32">
        <f t="shared" si="3"/>
        <v>27460</v>
      </c>
      <c r="S6" s="32">
        <f t="shared" si="3"/>
        <v>351.84</v>
      </c>
      <c r="T6" s="32">
        <f t="shared" si="3"/>
        <v>78.05</v>
      </c>
      <c r="U6" s="32">
        <f t="shared" si="3"/>
        <v>56</v>
      </c>
      <c r="V6" s="32">
        <f t="shared" si="3"/>
        <v>0.05</v>
      </c>
      <c r="W6" s="32">
        <f t="shared" si="3"/>
        <v>1120</v>
      </c>
      <c r="X6" s="33">
        <f>IF(X7="",NA(),X7)</f>
        <v>93.91</v>
      </c>
      <c r="Y6" s="33">
        <f t="shared" ref="Y6:AG6" si="4">IF(Y7="",NA(),Y7)</f>
        <v>75.459999999999994</v>
      </c>
      <c r="Z6" s="33">
        <f t="shared" si="4"/>
        <v>72.33</v>
      </c>
      <c r="AA6" s="33">
        <f t="shared" si="4"/>
        <v>73.97</v>
      </c>
      <c r="AB6" s="33">
        <f t="shared" si="4"/>
        <v>77.47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717.41</v>
      </c>
      <c r="BK6" s="33">
        <f t="shared" si="7"/>
        <v>383.32</v>
      </c>
      <c r="BL6" s="33">
        <f t="shared" si="7"/>
        <v>195.18</v>
      </c>
      <c r="BM6" s="33">
        <f t="shared" si="7"/>
        <v>183.02</v>
      </c>
      <c r="BN6" s="33">
        <f t="shared" si="7"/>
        <v>163.30000000000001</v>
      </c>
      <c r="BO6" s="32" t="str">
        <f>IF(BO7="","",IF(BO7="-","【-】","【"&amp;SUBSTITUTE(TEXT(BO7,"#,##0.00"),"-","△")&amp;"】"))</f>
        <v>【299.19】</v>
      </c>
      <c r="BP6" s="33">
        <f>IF(BP7="",NA(),BP7)</f>
        <v>85.68</v>
      </c>
      <c r="BQ6" s="33">
        <f t="shared" ref="BQ6:BY6" si="8">IF(BQ7="",NA(),BQ7)</f>
        <v>118.63</v>
      </c>
      <c r="BR6" s="33">
        <f t="shared" si="8"/>
        <v>119.89</v>
      </c>
      <c r="BS6" s="33">
        <f t="shared" si="8"/>
        <v>90.98</v>
      </c>
      <c r="BT6" s="33">
        <f t="shared" si="8"/>
        <v>63.58</v>
      </c>
      <c r="BU6" s="33">
        <f t="shared" si="8"/>
        <v>45.72</v>
      </c>
      <c r="BV6" s="33">
        <f t="shared" si="8"/>
        <v>53.23</v>
      </c>
      <c r="BW6" s="33">
        <f t="shared" si="8"/>
        <v>43.42</v>
      </c>
      <c r="BX6" s="33">
        <f t="shared" si="8"/>
        <v>41.25</v>
      </c>
      <c r="BY6" s="33">
        <f t="shared" si="8"/>
        <v>39.99</v>
      </c>
      <c r="BZ6" s="32" t="str">
        <f>IF(BZ7="","",IF(BZ7="-","【-】","【"&amp;SUBSTITUTE(TEXT(BZ7,"#,##0.00"),"-","△")&amp;"】"))</f>
        <v>【39.84】</v>
      </c>
      <c r="CA6" s="33">
        <f>IF(CA7="",NA(),CA7)</f>
        <v>224.93</v>
      </c>
      <c r="CB6" s="33">
        <f t="shared" ref="CB6:CJ6" si="9">IF(CB7="",NA(),CB7)</f>
        <v>170.24</v>
      </c>
      <c r="CC6" s="33">
        <f t="shared" si="9"/>
        <v>149.07</v>
      </c>
      <c r="CD6" s="33">
        <f t="shared" si="9"/>
        <v>191.52</v>
      </c>
      <c r="CE6" s="33">
        <f t="shared" si="9"/>
        <v>267.02999999999997</v>
      </c>
      <c r="CF6" s="33">
        <f t="shared" si="9"/>
        <v>394.56</v>
      </c>
      <c r="CG6" s="33">
        <f t="shared" si="9"/>
        <v>334.73</v>
      </c>
      <c r="CH6" s="33">
        <f t="shared" si="9"/>
        <v>442.13</v>
      </c>
      <c r="CI6" s="33">
        <f t="shared" si="9"/>
        <v>457.42</v>
      </c>
      <c r="CJ6" s="33">
        <f t="shared" si="9"/>
        <v>477.5</v>
      </c>
      <c r="CK6" s="32" t="str">
        <f>IF(CK7="","",IF(CK7="-","【-】","【"&amp;SUBSTITUTE(TEXT(CK7,"#,##0.00"),"-","△")&amp;"】"))</f>
        <v>【471.53】</v>
      </c>
      <c r="CL6" s="33">
        <f>IF(CL7="",NA(),CL7)</f>
        <v>70.83</v>
      </c>
      <c r="CM6" s="33">
        <f t="shared" ref="CM6:CU6" si="10">IF(CM7="",NA(),CM7)</f>
        <v>70.83</v>
      </c>
      <c r="CN6" s="33">
        <f t="shared" si="10"/>
        <v>70.83</v>
      </c>
      <c r="CO6" s="33">
        <f t="shared" si="10"/>
        <v>62.5</v>
      </c>
      <c r="CP6" s="33">
        <f t="shared" si="10"/>
        <v>58.33</v>
      </c>
      <c r="CQ6" s="33">
        <f t="shared" si="10"/>
        <v>35.619999999999997</v>
      </c>
      <c r="CR6" s="33">
        <f t="shared" si="10"/>
        <v>46.9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89.93</v>
      </c>
      <c r="DC6" s="33">
        <f t="shared" si="11"/>
        <v>89.7</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303666</v>
      </c>
      <c r="D7" s="35">
        <v>47</v>
      </c>
      <c r="E7" s="35">
        <v>17</v>
      </c>
      <c r="F7" s="35">
        <v>8</v>
      </c>
      <c r="G7" s="35">
        <v>0</v>
      </c>
      <c r="H7" s="35" t="s">
        <v>96</v>
      </c>
      <c r="I7" s="35" t="s">
        <v>97</v>
      </c>
      <c r="J7" s="35" t="s">
        <v>98</v>
      </c>
      <c r="K7" s="35" t="s">
        <v>99</v>
      </c>
      <c r="L7" s="35" t="s">
        <v>100</v>
      </c>
      <c r="M7" s="36" t="s">
        <v>101</v>
      </c>
      <c r="N7" s="36" t="s">
        <v>102</v>
      </c>
      <c r="O7" s="36">
        <v>0.2</v>
      </c>
      <c r="P7" s="36">
        <v>100</v>
      </c>
      <c r="Q7" s="36">
        <v>3465</v>
      </c>
      <c r="R7" s="36">
        <v>27460</v>
      </c>
      <c r="S7" s="36">
        <v>351.84</v>
      </c>
      <c r="T7" s="36">
        <v>78.05</v>
      </c>
      <c r="U7" s="36">
        <v>56</v>
      </c>
      <c r="V7" s="36">
        <v>0.05</v>
      </c>
      <c r="W7" s="36">
        <v>1120</v>
      </c>
      <c r="X7" s="36">
        <v>93.91</v>
      </c>
      <c r="Y7" s="36">
        <v>75.459999999999994</v>
      </c>
      <c r="Z7" s="36">
        <v>72.33</v>
      </c>
      <c r="AA7" s="36">
        <v>73.97</v>
      </c>
      <c r="AB7" s="36">
        <v>77.47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717.41</v>
      </c>
      <c r="BK7" s="36">
        <v>383.32</v>
      </c>
      <c r="BL7" s="36">
        <v>195.18</v>
      </c>
      <c r="BM7" s="36">
        <v>183.02</v>
      </c>
      <c r="BN7" s="36">
        <v>163.30000000000001</v>
      </c>
      <c r="BO7" s="36">
        <v>299.19</v>
      </c>
      <c r="BP7" s="36">
        <v>85.68</v>
      </c>
      <c r="BQ7" s="36">
        <v>118.63</v>
      </c>
      <c r="BR7" s="36">
        <v>119.89</v>
      </c>
      <c r="BS7" s="36">
        <v>90.98</v>
      </c>
      <c r="BT7" s="36">
        <v>63.58</v>
      </c>
      <c r="BU7" s="36">
        <v>45.72</v>
      </c>
      <c r="BV7" s="36">
        <v>53.23</v>
      </c>
      <c r="BW7" s="36">
        <v>43.42</v>
      </c>
      <c r="BX7" s="36">
        <v>41.25</v>
      </c>
      <c r="BY7" s="36">
        <v>39.99</v>
      </c>
      <c r="BZ7" s="36">
        <v>39.840000000000003</v>
      </c>
      <c r="CA7" s="36">
        <v>224.93</v>
      </c>
      <c r="CB7" s="36">
        <v>170.24</v>
      </c>
      <c r="CC7" s="36">
        <v>149.07</v>
      </c>
      <c r="CD7" s="36">
        <v>191.52</v>
      </c>
      <c r="CE7" s="36">
        <v>267.02999999999997</v>
      </c>
      <c r="CF7" s="36">
        <v>394.56</v>
      </c>
      <c r="CG7" s="36">
        <v>334.73</v>
      </c>
      <c r="CH7" s="36">
        <v>442.13</v>
      </c>
      <c r="CI7" s="36">
        <v>457.42</v>
      </c>
      <c r="CJ7" s="36">
        <v>477.5</v>
      </c>
      <c r="CK7" s="36">
        <v>471.53</v>
      </c>
      <c r="CL7" s="36">
        <v>70.83</v>
      </c>
      <c r="CM7" s="36">
        <v>70.83</v>
      </c>
      <c r="CN7" s="36">
        <v>70.83</v>
      </c>
      <c r="CO7" s="36">
        <v>62.5</v>
      </c>
      <c r="CP7" s="36">
        <v>58.33</v>
      </c>
      <c r="CQ7" s="36">
        <v>35.619999999999997</v>
      </c>
      <c r="CR7" s="36">
        <v>46.9</v>
      </c>
      <c r="CS7" s="36">
        <v>28.09</v>
      </c>
      <c r="CT7" s="36">
        <v>28.6</v>
      </c>
      <c r="CU7" s="36">
        <v>28.81</v>
      </c>
      <c r="CV7" s="36">
        <v>29.2</v>
      </c>
      <c r="CW7" s="36">
        <v>100</v>
      </c>
      <c r="CX7" s="36">
        <v>100</v>
      </c>
      <c r="CY7" s="36">
        <v>100</v>
      </c>
      <c r="CZ7" s="36">
        <v>100</v>
      </c>
      <c r="DA7" s="36">
        <v>100</v>
      </c>
      <c r="DB7" s="36">
        <v>89.93</v>
      </c>
      <c r="DC7" s="36">
        <v>89.7</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2016-02-22T00:28:44Z</cp:lastPrinted>
  <dcterms:created xsi:type="dcterms:W3CDTF">2016-02-03T09:22:34Z</dcterms:created>
  <dcterms:modified xsi:type="dcterms:W3CDTF">2016-02-23T05:52:04Z</dcterms:modified>
  <cp:category/>
</cp:coreProperties>
</file>