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<sst xmlns="http://schemas.openxmlformats.org/spreadsheetml/2006/main" count="221" uniqueCount="111">
  <si>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</si>
  <si>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</si>
  <si>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</si>
  <si>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</si>
  <si>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</si>
  <si>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</si>
  <si>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</si>
  <si>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</si>
  <si>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</si>
  <si>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</si>
  <si>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</si>
  <si>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</si>
  <si>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</si>
  <si>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</si>
  <si>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</si>
  <si>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</si>
  <si>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</si>
  <si>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</si>
  <si>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</si>
  <si>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</si>
  <si>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</si>
  <si>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</si>
  <si>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</si>
  <si>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</si>
  <si>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</si>
  <si>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</si>
  <si>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</si>
  <si>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</si>
  <si>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</si>
  <si>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</si>
  <si>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</si>
  <si>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</si>
  <si>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</si>
  <si>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</si>
  <si>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</si>
  <si>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</si>
  <si>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</si>
  <si>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</si>
  <si>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</si>
  <si>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</si>
  <si>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</si>
  <si>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</si>
  <si>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</si>
  <si>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</si>
  <si>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</si>
  <si>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</si>
  <si>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</si>
  <si>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</si>
  <si>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</si>
  <si>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</si>
  <si>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</si>
  <si>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</si>
  <si>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</si>
  <si>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</si>
  <si>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</si>
  <si>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</si>
  <si>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</si>
  <si>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</si>
  <si>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</si>
  <si>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</si>
  <si>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</si>
  <si>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</si>
  <si>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</si>
  <si>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</si>
  <si>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</si>
  <si>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</si>
  <si>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</si>
  <si>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</si>
  <si>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</si>
  <si>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</si>
  <si>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</si>
  <si>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</si>
  <si>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</si>
  <si>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</si>
  <si>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</si>
  <si>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</si>
  <si>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</si>
  <si>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</si>
  <si>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</si>
  <si>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</si>
  <si>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</si>
  <si>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</si>
  <si>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</si>
  <si>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</si>
  <si>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</si>
  <si>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</si>
  <si>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</si>
  <si>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</si>
  <si>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</si>
  <si>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</si>
  <si>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</si>
  <si>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</si>
  <si>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</si>
  <si>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</si>
  <si>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</si>
  <si>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</si>
  <si>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和歌山県　紀の川市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</si>
  <si>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</si>
  <si>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</si>
  <si>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</si>
  <si>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</si>
  <si>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</si>
  <si>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</si>
  <si>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</si>
  <si>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</si>
  <si>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</si>
  <si>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</si>
  <si>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</si>
  <si>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料金収入は、経費の70％前後しかない状況であり、料金収入によって処理場施設を維持管理できないため、一般会計からの繰入金に依存している状況です。また、処理区域内の接続率はほぼ100％であるので、これ以上接続件数は増えないものと考えられます。現状、料金収入の増加のためには、使用料金の値上げをせざるを得ない状況になりかねないので、経営の効率化を図るため、平成29年度を目処に公共下水道へ接続し、本施設を廃止します。これにより、施設の維持管理費を含めた経費の軽減が見込まれます。</t>
    <rPh sb="1" eb="3">
      <t>リョウキン</t>
    </rPh>
    <rPh sb="3" eb="5">
      <t>シュウニュウ</t>
    </rPh>
    <rPh sb="7" eb="9">
      <t>ケイヒ</t>
    </rPh>
    <rPh sb="13" eb="15">
      <t>ゼンゴ</t>
    </rPh>
    <rPh sb="19" eb="21">
      <t>ジョウキョウ</t>
    </rPh>
    <rPh sb="25" eb="27">
      <t>リョウキン</t>
    </rPh>
    <rPh sb="27" eb="29">
      <t>シュウニュウ</t>
    </rPh>
    <rPh sb="33" eb="36">
      <t>ショリジョウ</t>
    </rPh>
    <rPh sb="36" eb="38">
      <t>シセツ</t>
    </rPh>
    <rPh sb="39" eb="41">
      <t>イジ</t>
    </rPh>
    <rPh sb="41" eb="43">
      <t>カンリ</t>
    </rPh>
    <rPh sb="50" eb="52">
      <t>イッパン</t>
    </rPh>
    <rPh sb="52" eb="54">
      <t>カイケイ</t>
    </rPh>
    <rPh sb="57" eb="59">
      <t>クリイレ</t>
    </rPh>
    <rPh sb="59" eb="60">
      <t>キン</t>
    </rPh>
    <rPh sb="61" eb="63">
      <t>イゾン</t>
    </rPh>
    <rPh sb="67" eb="69">
      <t>ジョウキョウ</t>
    </rPh>
    <rPh sb="75" eb="77">
      <t>ショリ</t>
    </rPh>
    <rPh sb="77" eb="80">
      <t>クイキナイ</t>
    </rPh>
    <rPh sb="81" eb="83">
      <t>セツゾク</t>
    </rPh>
    <rPh sb="83" eb="84">
      <t>リツ</t>
    </rPh>
    <rPh sb="99" eb="101">
      <t>イジョウ</t>
    </rPh>
    <rPh sb="101" eb="103">
      <t>セツゾク</t>
    </rPh>
    <rPh sb="103" eb="105">
      <t>ケンスウ</t>
    </rPh>
    <rPh sb="106" eb="107">
      <t>フ</t>
    </rPh>
    <rPh sb="113" eb="114">
      <t>カンガ</t>
    </rPh>
    <rPh sb="120" eb="122">
      <t>ゲンジョウ</t>
    </rPh>
    <rPh sb="123" eb="125">
      <t>リョウキン</t>
    </rPh>
    <rPh sb="125" eb="127">
      <t>シュウニュウ</t>
    </rPh>
    <rPh sb="128" eb="130">
      <t>ゾウカ</t>
    </rPh>
    <rPh sb="136" eb="138">
      <t>シヨウ</t>
    </rPh>
    <rPh sb="138" eb="140">
      <t>リョウキン</t>
    </rPh>
    <rPh sb="141" eb="143">
      <t>ネア</t>
    </rPh>
    <rPh sb="149" eb="150">
      <t>エ</t>
    </rPh>
    <rPh sb="152" eb="154">
      <t>ジョウキョウ</t>
    </rPh>
    <rPh sb="176" eb="178">
      <t>ヘイセイ</t>
    </rPh>
    <rPh sb="180" eb="182">
      <t>ネンド</t>
    </rPh>
    <rPh sb="183" eb="185">
      <t>メド</t>
    </rPh>
    <rPh sb="186" eb="188">
      <t>コウキョウ</t>
    </rPh>
    <rPh sb="188" eb="191">
      <t>ゲスイドウ</t>
    </rPh>
    <rPh sb="192" eb="194">
      <t>セツゾク</t>
    </rPh>
    <rPh sb="196" eb="197">
      <t>ホン</t>
    </rPh>
    <rPh sb="197" eb="199">
      <t>シセツ</t>
    </rPh>
    <rPh sb="200" eb="202">
      <t>ハイシ</t>
    </rPh>
    <rPh sb="212" eb="214">
      <t>シセツ</t>
    </rPh>
    <rPh sb="215" eb="217">
      <t>イジ</t>
    </rPh>
    <rPh sb="217" eb="220">
      <t>カンリヒ</t>
    </rPh>
    <rPh sb="221" eb="222">
      <t>フク</t>
    </rPh>
    <rPh sb="224" eb="226">
      <t>ケイヒ</t>
    </rPh>
    <rPh sb="227" eb="229">
      <t>ケイゲン</t>
    </rPh>
    <rPh sb="230" eb="232">
      <t>ミコ</t>
    </rPh>
    <phoneticPr fontId="4"/>
  </si>
  <si>
    <t>　本施設は昭和53年から稼動しており、老朽化に伴う不明水対策のため、平成18年度から管渠調査等を行い施設の長寿命化を図っています。また、下水処理場は、平成29年度を目処に公共下水道へ接続するため、施設を廃止しますので、施設の維持管理及び修繕は必要最低限に行っています。</t>
    <rPh sb="1" eb="2">
      <t>ホン</t>
    </rPh>
    <rPh sb="2" eb="4">
      <t>シセツ</t>
    </rPh>
    <rPh sb="5" eb="7">
      <t>ショウワ</t>
    </rPh>
    <rPh sb="9" eb="10">
      <t>ネン</t>
    </rPh>
    <rPh sb="12" eb="14">
      <t>カドウ</t>
    </rPh>
    <rPh sb="19" eb="22">
      <t>ロウキュウカ</t>
    </rPh>
    <rPh sb="23" eb="24">
      <t>トモナ</t>
    </rPh>
    <rPh sb="25" eb="27">
      <t>フメイ</t>
    </rPh>
    <rPh sb="27" eb="28">
      <t>ミズ</t>
    </rPh>
    <rPh sb="28" eb="30">
      <t>タイサク</t>
    </rPh>
    <rPh sb="34" eb="36">
      <t>ヘイセイ</t>
    </rPh>
    <rPh sb="38" eb="40">
      <t>ネンド</t>
    </rPh>
    <rPh sb="42" eb="43">
      <t>カン</t>
    </rPh>
    <rPh sb="43" eb="44">
      <t>ミゾ</t>
    </rPh>
    <rPh sb="44" eb="47">
      <t>チョウサトウ</t>
    </rPh>
    <rPh sb="48" eb="49">
      <t>オコナ</t>
    </rPh>
    <rPh sb="50" eb="52">
      <t>シセツ</t>
    </rPh>
    <rPh sb="75" eb="77">
      <t>ヘイセイ</t>
    </rPh>
    <rPh sb="79" eb="81">
      <t>ネンド</t>
    </rPh>
    <rPh sb="82" eb="84">
      <t>メド</t>
    </rPh>
    <rPh sb="85" eb="87">
      <t>コウキョウ</t>
    </rPh>
    <rPh sb="87" eb="90">
      <t>ゲスイドウ</t>
    </rPh>
    <rPh sb="91" eb="93">
      <t>セツゾク</t>
    </rPh>
    <rPh sb="98" eb="100">
      <t>シセツ</t>
    </rPh>
    <rPh sb="101" eb="103">
      <t>ハイシ</t>
    </rPh>
    <rPh sb="109" eb="111">
      <t>シセツ</t>
    </rPh>
    <rPh sb="112" eb="114">
      <t>イジ</t>
    </rPh>
    <rPh sb="114" eb="116">
      <t>カンリ</t>
    </rPh>
    <rPh sb="116" eb="117">
      <t>オヨ</t>
    </rPh>
    <rPh sb="118" eb="120">
      <t>シュウゼン</t>
    </rPh>
    <rPh sb="121" eb="123">
      <t>ヒツヨウ</t>
    </rPh>
    <rPh sb="123" eb="126">
      <t>サイテイゲン</t>
    </rPh>
    <rPh sb="127" eb="128">
      <t>オコナ</t>
    </rPh>
    <phoneticPr fontId="4"/>
  </si>
  <si>
    <t>　現状では、経費回収率は100％に届く見込みはなく、最大の経費削減は公共下水道への接続です。そのため、効率的に接続できるよう努力したいと考えています。</t>
    <rPh sb="1" eb="3">
      <t>ゲンジョウ</t>
    </rPh>
    <rPh sb="6" eb="8">
      <t>ケイヒ</t>
    </rPh>
    <rPh sb="8" eb="10">
      <t>カイシュウ</t>
    </rPh>
    <rPh sb="10" eb="11">
      <t>リツ</t>
    </rPh>
    <rPh sb="17" eb="18">
      <t>トド</t>
    </rPh>
    <rPh sb="19" eb="21">
      <t>ミコ</t>
    </rPh>
    <rPh sb="26" eb="28">
      <t>サイダイ</t>
    </rPh>
    <rPh sb="29" eb="31">
      <t>ケイヒ</t>
    </rPh>
    <rPh sb="31" eb="33">
      <t>サクゲン</t>
    </rPh>
    <rPh sb="34" eb="36">
      <t>コウキョウ</t>
    </rPh>
    <rPh sb="36" eb="39">
      <t>ゲスイドウ</t>
    </rPh>
    <rPh sb="41" eb="43">
      <t>セツゾク</t>
    </rPh>
    <rPh sb="51" eb="54">
      <t>コウリツテキ</t>
    </rPh>
    <rPh sb="55" eb="57">
      <t>セツゾク</t>
    </rPh>
    <rPh sb="62" eb="64">
      <t>ドリョク</t>
    </rPh>
    <rPh sb="68" eb="69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</si>
</sst>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11.88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736448"/>
        <c:axId val="85775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0.11</c:v>
                </c:pt>
                <c:pt idx="3">
                  <c:v>0.05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36448"/>
        <c:axId val="85775488"/>
      </c:lineChart>
      <c:dateAx>
        <c:axId val="8573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775488"/>
        <c:crosses val="autoZero"/>
        <c:auto val="1"/>
        <c:lblOffset val="100"/>
        <c:baseTimeUnit val="years"/>
      </c:dateAx>
      <c:valAx>
        <c:axId val="85775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73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39.520000000000003</c:v>
                </c:pt>
                <c:pt idx="1">
                  <c:v>40.049999999999997</c:v>
                </c:pt>
                <c:pt idx="2">
                  <c:v>39.33</c:v>
                </c:pt>
                <c:pt idx="3">
                  <c:v>38.67</c:v>
                </c:pt>
                <c:pt idx="4">
                  <c:v>36.29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22944"/>
        <c:axId val="8993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40.56</c:v>
                </c:pt>
                <c:pt idx="1">
                  <c:v>41.59</c:v>
                </c:pt>
                <c:pt idx="2">
                  <c:v>42.31</c:v>
                </c:pt>
                <c:pt idx="3">
                  <c:v>43.65</c:v>
                </c:pt>
                <c:pt idx="4">
                  <c:v>43.58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22944"/>
        <c:axId val="89933312"/>
      </c:lineChart>
      <c:dateAx>
        <c:axId val="89922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33312"/>
        <c:crosses val="autoZero"/>
        <c:auto val="1"/>
        <c:lblOffset val="100"/>
        <c:baseTimeUnit val="years"/>
      </c:dateAx>
      <c:valAx>
        <c:axId val="8993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2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51232"/>
        <c:axId val="8996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79.88</c:v>
                </c:pt>
                <c:pt idx="1">
                  <c:v>80.47</c:v>
                </c:pt>
                <c:pt idx="2">
                  <c:v>81.3</c:v>
                </c:pt>
                <c:pt idx="3">
                  <c:v>82.2</c:v>
                </c:pt>
                <c:pt idx="4">
                  <c:v>82.35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51232"/>
        <c:axId val="89969792"/>
      </c:lineChart>
      <c:dateAx>
        <c:axId val="8995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69792"/>
        <c:crosses val="autoZero"/>
        <c:auto val="1"/>
        <c:lblOffset val="100"/>
        <c:baseTimeUnit val="years"/>
      </c:dateAx>
      <c:valAx>
        <c:axId val="8996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51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102.07</c:v>
                </c:pt>
                <c:pt idx="1">
                  <c:v>99.83</c:v>
                </c:pt>
                <c:pt idx="2">
                  <c:v>97.3</c:v>
                </c:pt>
                <c:pt idx="3">
                  <c:v>101.83</c:v>
                </c:pt>
                <c:pt idx="4">
                  <c:v>103.61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27136"/>
        <c:axId val="88433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27136"/>
        <c:axId val="88433408"/>
      </c:lineChart>
      <c:dateAx>
        <c:axId val="88427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433408"/>
        <c:crosses val="autoZero"/>
        <c:auto val="1"/>
        <c:lblOffset val="100"/>
        <c:baseTimeUnit val="years"/>
      </c:dateAx>
      <c:valAx>
        <c:axId val="88433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427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75904"/>
        <c:axId val="8848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75904"/>
        <c:axId val="88486272"/>
      </c:lineChart>
      <c:dateAx>
        <c:axId val="8847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486272"/>
        <c:crosses val="autoZero"/>
        <c:auto val="1"/>
        <c:lblOffset val="100"/>
        <c:baseTimeUnit val="years"/>
      </c:dateAx>
      <c:valAx>
        <c:axId val="8848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475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12384"/>
        <c:axId val="8851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12384"/>
        <c:axId val="88518656"/>
      </c:lineChart>
      <c:dateAx>
        <c:axId val="8851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518656"/>
        <c:crosses val="autoZero"/>
        <c:auto val="1"/>
        <c:lblOffset val="100"/>
        <c:baseTimeUnit val="years"/>
      </c:dateAx>
      <c:valAx>
        <c:axId val="8851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512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629248"/>
        <c:axId val="88631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29248"/>
        <c:axId val="88631168"/>
      </c:lineChart>
      <c:dateAx>
        <c:axId val="88629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631168"/>
        <c:crosses val="autoZero"/>
        <c:auto val="1"/>
        <c:lblOffset val="100"/>
        <c:baseTimeUnit val="years"/>
      </c:dateAx>
      <c:valAx>
        <c:axId val="88631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629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655360"/>
        <c:axId val="8865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55360"/>
        <c:axId val="88657280"/>
      </c:lineChart>
      <c:dateAx>
        <c:axId val="8865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657280"/>
        <c:crosses val="autoZero"/>
        <c:auto val="1"/>
        <c:lblOffset val="100"/>
        <c:baseTimeUnit val="years"/>
      </c:dateAx>
      <c:valAx>
        <c:axId val="88657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65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18240"/>
        <c:axId val="89820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1812.65</c:v>
                </c:pt>
                <c:pt idx="1">
                  <c:v>1764.87</c:v>
                </c:pt>
                <c:pt idx="2">
                  <c:v>1622.51</c:v>
                </c:pt>
                <c:pt idx="3">
                  <c:v>1569.13</c:v>
                </c:pt>
                <c:pt idx="4">
                  <c:v>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8240"/>
        <c:axId val="89820160"/>
      </c:lineChart>
      <c:dateAx>
        <c:axId val="89818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20160"/>
        <c:crosses val="autoZero"/>
        <c:auto val="1"/>
        <c:lblOffset val="100"/>
        <c:baseTimeUnit val="years"/>
      </c:dateAx>
      <c:valAx>
        <c:axId val="89820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818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72.52</c:v>
                </c:pt>
                <c:pt idx="1">
                  <c:v>72.11</c:v>
                </c:pt>
                <c:pt idx="2">
                  <c:v>69.95</c:v>
                </c:pt>
                <c:pt idx="3">
                  <c:v>66.14</c:v>
                </c:pt>
                <c:pt idx="4">
                  <c:v>68.73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50624"/>
        <c:axId val="89852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59.35</c:v>
                </c:pt>
                <c:pt idx="1">
                  <c:v>60.75</c:v>
                </c:pt>
                <c:pt idx="2">
                  <c:v>62.83</c:v>
                </c:pt>
                <c:pt idx="3">
                  <c:v>64.63</c:v>
                </c:pt>
                <c:pt idx="4">
                  <c:v>66.56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50624"/>
        <c:axId val="89852544"/>
      </c:lineChart>
      <c:dateAx>
        <c:axId val="8985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52544"/>
        <c:crosses val="autoZero"/>
        <c:auto val="1"/>
        <c:lblOffset val="100"/>
        <c:baseTimeUnit val="years"/>
      </c:dateAx>
      <c:valAx>
        <c:axId val="89852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850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191.12</c:v>
                </c:pt>
                <c:pt idx="1">
                  <c:v>192.75</c:v>
                </c:pt>
                <c:pt idx="2">
                  <c:v>199.72</c:v>
                </c:pt>
                <c:pt idx="3">
                  <c:v>212.74</c:v>
                </c:pt>
                <c:pt idx="4">
                  <c:v>214.51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86720"/>
        <c:axId val="8988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260.48</c:v>
                </c:pt>
                <c:pt idx="1">
                  <c:v>256</c:v>
                </c:pt>
                <c:pt idx="2">
                  <c:v>250.43</c:v>
                </c:pt>
                <c:pt idx="3">
                  <c:v>245.75</c:v>
                </c:pt>
                <c:pt idx="4">
                  <c:v>244.29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86720"/>
        <c:axId val="89888640"/>
      </c:lineChart>
      <c:dateAx>
        <c:axId val="89886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88640"/>
        <c:crosses val="autoZero"/>
        <c:auto val="1"/>
        <c:lblOffset val="100"/>
        <c:baseTimeUnit val="years"/>
      </c:dateAx>
      <c:valAx>
        <c:axId val="8988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886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和歌山県　紀の川市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65982</v>
      </c>
      <c r="AM8" s="64"/>
      <c r="AN8" s="64"/>
      <c r="AO8" s="64"/>
      <c r="AP8" s="64"/>
      <c r="AQ8" s="64"/>
      <c r="AR8" s="64"/>
      <c r="AS8" s="64"/>
      <c r="AT8" s="63">
        <f>データ!S6</f>
        <v>228.21</v>
      </c>
      <c r="AU8" s="63"/>
      <c r="AV8" s="63"/>
      <c r="AW8" s="63"/>
      <c r="AX8" s="63"/>
      <c r="AY8" s="63"/>
      <c r="AZ8" s="63"/>
      <c r="BA8" s="63"/>
      <c r="BB8" s="63">
        <f>データ!T6</f>
        <v>289.13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3.44</v>
      </c>
      <c r="Q10" s="63"/>
      <c r="R10" s="63"/>
      <c r="S10" s="63"/>
      <c r="T10" s="63"/>
      <c r="U10" s="63"/>
      <c r="V10" s="63"/>
      <c r="W10" s="63">
        <f>データ!P6</f>
        <v>79.78</v>
      </c>
      <c r="X10" s="63"/>
      <c r="Y10" s="63"/>
      <c r="Z10" s="63"/>
      <c r="AA10" s="63"/>
      <c r="AB10" s="63"/>
      <c r="AC10" s="63"/>
      <c r="AD10" s="64">
        <f>データ!Q6</f>
        <v>2720</v>
      </c>
      <c r="AE10" s="64"/>
      <c r="AF10" s="64"/>
      <c r="AG10" s="64"/>
      <c r="AH10" s="64"/>
      <c r="AI10" s="64"/>
      <c r="AJ10" s="64"/>
      <c r="AK10" s="2"/>
      <c r="AL10" s="64">
        <f>データ!U6</f>
        <v>2265</v>
      </c>
      <c r="AM10" s="64"/>
      <c r="AN10" s="64"/>
      <c r="AO10" s="64"/>
      <c r="AP10" s="64"/>
      <c r="AQ10" s="64"/>
      <c r="AR10" s="64"/>
      <c r="AS10" s="64"/>
      <c r="AT10" s="63">
        <f>データ!V6</f>
        <v>0.39</v>
      </c>
      <c r="AU10" s="63"/>
      <c r="AV10" s="63"/>
      <c r="AW10" s="63"/>
      <c r="AX10" s="63"/>
      <c r="AY10" s="63"/>
      <c r="AZ10" s="63"/>
      <c r="BA10" s="63"/>
      <c r="BB10" s="63">
        <f>データ!W6</f>
        <v>5807.69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302082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和歌山県　紀の川市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3.44</v>
      </c>
      <c r="P6" s="32">
        <f t="shared" si="3"/>
        <v>79.78</v>
      </c>
      <c r="Q6" s="32">
        <f t="shared" si="3"/>
        <v>2720</v>
      </c>
      <c r="R6" s="32">
        <f t="shared" si="3"/>
        <v>65982</v>
      </c>
      <c r="S6" s="32">
        <f t="shared" si="3"/>
        <v>228.21</v>
      </c>
      <c r="T6" s="32">
        <f t="shared" si="3"/>
        <v>289.13</v>
      </c>
      <c r="U6" s="32">
        <f t="shared" si="3"/>
        <v>2265</v>
      </c>
      <c r="V6" s="32">
        <f t="shared" si="3"/>
        <v>0.39</v>
      </c>
      <c r="W6" s="32">
        <f t="shared" si="3"/>
        <v>5807.69</v>
      </c>
      <c r="X6" s="33">
        <f>IF(X7="",NA(),X7)</f>
        <v>102.07</v>
      </c>
      <c r="Y6" s="33">
        <f t="shared" ref="Y6:AG6" si="4">IF(Y7="",NA(),Y7)</f>
        <v>99.83</v>
      </c>
      <c r="Z6" s="33">
        <f t="shared" si="4"/>
        <v>97.3</v>
      </c>
      <c r="AA6" s="33">
        <f t="shared" si="4"/>
        <v>101.83</v>
      </c>
      <c r="AB6" s="33">
        <f t="shared" si="4"/>
        <v>103.61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1812.65</v>
      </c>
      <c r="BK6" s="33">
        <f t="shared" si="7"/>
        <v>1764.87</v>
      </c>
      <c r="BL6" s="33">
        <f t="shared" si="7"/>
        <v>1622.51</v>
      </c>
      <c r="BM6" s="33">
        <f t="shared" si="7"/>
        <v>1569.13</v>
      </c>
      <c r="BN6" s="33">
        <f t="shared" si="7"/>
        <v>1436</v>
      </c>
      <c r="BO6" s="32" t="str">
        <f>IF(BO7="","",IF(BO7="-","【-】","【"&amp;SUBSTITUTE(TEXT(BO7,"#,##0.00"),"-","△")&amp;"】"))</f>
        <v>【1,479.31】</v>
      </c>
      <c r="BP6" s="33">
        <f>IF(BP7="",NA(),BP7)</f>
        <v>72.52</v>
      </c>
      <c r="BQ6" s="33">
        <f t="shared" ref="BQ6:BY6" si="8">IF(BQ7="",NA(),BQ7)</f>
        <v>72.11</v>
      </c>
      <c r="BR6" s="33">
        <f t="shared" si="8"/>
        <v>69.95</v>
      </c>
      <c r="BS6" s="33">
        <f t="shared" si="8"/>
        <v>66.14</v>
      </c>
      <c r="BT6" s="33">
        <f t="shared" si="8"/>
        <v>68.73</v>
      </c>
      <c r="BU6" s="33">
        <f t="shared" si="8"/>
        <v>59.35</v>
      </c>
      <c r="BV6" s="33">
        <f t="shared" si="8"/>
        <v>60.75</v>
      </c>
      <c r="BW6" s="33">
        <f t="shared" si="8"/>
        <v>62.83</v>
      </c>
      <c r="BX6" s="33">
        <f t="shared" si="8"/>
        <v>64.63</v>
      </c>
      <c r="BY6" s="33">
        <f t="shared" si="8"/>
        <v>66.56</v>
      </c>
      <c r="BZ6" s="32" t="str">
        <f>IF(BZ7="","",IF(BZ7="-","【-】","【"&amp;SUBSTITUTE(TEXT(BZ7,"#,##0.00"),"-","△")&amp;"】"))</f>
        <v>【63.50】</v>
      </c>
      <c r="CA6" s="33">
        <f>IF(CA7="",NA(),CA7)</f>
        <v>191.12</v>
      </c>
      <c r="CB6" s="33">
        <f t="shared" ref="CB6:CJ6" si="9">IF(CB7="",NA(),CB7)</f>
        <v>192.75</v>
      </c>
      <c r="CC6" s="33">
        <f t="shared" si="9"/>
        <v>199.72</v>
      </c>
      <c r="CD6" s="33">
        <f t="shared" si="9"/>
        <v>212.74</v>
      </c>
      <c r="CE6" s="33">
        <f t="shared" si="9"/>
        <v>214.51</v>
      </c>
      <c r="CF6" s="33">
        <f t="shared" si="9"/>
        <v>260.48</v>
      </c>
      <c r="CG6" s="33">
        <f t="shared" si="9"/>
        <v>256</v>
      </c>
      <c r="CH6" s="33">
        <f t="shared" si="9"/>
        <v>250.43</v>
      </c>
      <c r="CI6" s="33">
        <f t="shared" si="9"/>
        <v>245.75</v>
      </c>
      <c r="CJ6" s="33">
        <f t="shared" si="9"/>
        <v>244.29</v>
      </c>
      <c r="CK6" s="32" t="str">
        <f>IF(CK7="","",IF(CK7="-","【-】","【"&amp;SUBSTITUTE(TEXT(CK7,"#,##0.00"),"-","△")&amp;"】"))</f>
        <v>【253.12】</v>
      </c>
      <c r="CL6" s="33">
        <f>IF(CL7="",NA(),CL7)</f>
        <v>39.520000000000003</v>
      </c>
      <c r="CM6" s="33">
        <f t="shared" ref="CM6:CU6" si="10">IF(CM7="",NA(),CM7)</f>
        <v>40.049999999999997</v>
      </c>
      <c r="CN6" s="33">
        <f t="shared" si="10"/>
        <v>39.33</v>
      </c>
      <c r="CO6" s="33">
        <f t="shared" si="10"/>
        <v>38.67</v>
      </c>
      <c r="CP6" s="33">
        <f t="shared" si="10"/>
        <v>36.29</v>
      </c>
      <c r="CQ6" s="33">
        <f t="shared" si="10"/>
        <v>40.56</v>
      </c>
      <c r="CR6" s="33">
        <f t="shared" si="10"/>
        <v>41.59</v>
      </c>
      <c r="CS6" s="33">
        <f t="shared" si="10"/>
        <v>42.31</v>
      </c>
      <c r="CT6" s="33">
        <f t="shared" si="10"/>
        <v>43.65</v>
      </c>
      <c r="CU6" s="33">
        <f t="shared" si="10"/>
        <v>43.58</v>
      </c>
      <c r="CV6" s="32" t="str">
        <f>IF(CV7="","",IF(CV7="-","【-】","【"&amp;SUBSTITUTE(TEXT(CV7,"#,##0.00"),"-","△")&amp;"】"))</f>
        <v>【41.06】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79.88</v>
      </c>
      <c r="DC6" s="33">
        <f t="shared" si="11"/>
        <v>80.47</v>
      </c>
      <c r="DD6" s="33">
        <f t="shared" si="11"/>
        <v>81.3</v>
      </c>
      <c r="DE6" s="33">
        <f t="shared" si="11"/>
        <v>82.2</v>
      </c>
      <c r="DF6" s="33">
        <f t="shared" si="11"/>
        <v>82.35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3">
        <f t="shared" si="14"/>
        <v>11.88</v>
      </c>
      <c r="EI6" s="33">
        <f t="shared" si="14"/>
        <v>0.1</v>
      </c>
      <c r="EJ6" s="33">
        <f t="shared" si="14"/>
        <v>0.1</v>
      </c>
      <c r="EK6" s="33">
        <f t="shared" si="14"/>
        <v>0.11</v>
      </c>
      <c r="EL6" s="33">
        <f t="shared" si="14"/>
        <v>0.05</v>
      </c>
      <c r="EM6" s="33">
        <f t="shared" si="14"/>
        <v>0.04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302082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3.44</v>
      </c>
      <c r="P7" s="36">
        <v>79.78</v>
      </c>
      <c r="Q7" s="36">
        <v>2720</v>
      </c>
      <c r="R7" s="36">
        <v>65982</v>
      </c>
      <c r="S7" s="36">
        <v>228.21</v>
      </c>
      <c r="T7" s="36">
        <v>289.13</v>
      </c>
      <c r="U7" s="36">
        <v>2265</v>
      </c>
      <c r="V7" s="36">
        <v>0.39</v>
      </c>
      <c r="W7" s="36">
        <v>5807.69</v>
      </c>
      <c r="X7" s="36">
        <v>102.07</v>
      </c>
      <c r="Y7" s="36">
        <v>99.83</v>
      </c>
      <c r="Z7" s="36">
        <v>97.3</v>
      </c>
      <c r="AA7" s="36">
        <v>101.83</v>
      </c>
      <c r="AB7" s="36">
        <v>103.61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1812.65</v>
      </c>
      <c r="BK7" s="36">
        <v>1764.87</v>
      </c>
      <c r="BL7" s="36">
        <v>1622.51</v>
      </c>
      <c r="BM7" s="36">
        <v>1569.13</v>
      </c>
      <c r="BN7" s="36">
        <v>1436</v>
      </c>
      <c r="BO7" s="36">
        <v>1479.31</v>
      </c>
      <c r="BP7" s="36">
        <v>72.52</v>
      </c>
      <c r="BQ7" s="36">
        <v>72.11</v>
      </c>
      <c r="BR7" s="36">
        <v>69.95</v>
      </c>
      <c r="BS7" s="36">
        <v>66.14</v>
      </c>
      <c r="BT7" s="36">
        <v>68.73</v>
      </c>
      <c r="BU7" s="36">
        <v>59.35</v>
      </c>
      <c r="BV7" s="36">
        <v>60.75</v>
      </c>
      <c r="BW7" s="36">
        <v>62.83</v>
      </c>
      <c r="BX7" s="36">
        <v>64.63</v>
      </c>
      <c r="BY7" s="36">
        <v>66.56</v>
      </c>
      <c r="BZ7" s="36">
        <v>63.5</v>
      </c>
      <c r="CA7" s="36">
        <v>191.12</v>
      </c>
      <c r="CB7" s="36">
        <v>192.75</v>
      </c>
      <c r="CC7" s="36">
        <v>199.72</v>
      </c>
      <c r="CD7" s="36">
        <v>212.74</v>
      </c>
      <c r="CE7" s="36">
        <v>214.51</v>
      </c>
      <c r="CF7" s="36">
        <v>260.48</v>
      </c>
      <c r="CG7" s="36">
        <v>256</v>
      </c>
      <c r="CH7" s="36">
        <v>250.43</v>
      </c>
      <c r="CI7" s="36">
        <v>245.75</v>
      </c>
      <c r="CJ7" s="36">
        <v>244.29</v>
      </c>
      <c r="CK7" s="36">
        <v>253.12</v>
      </c>
      <c r="CL7" s="36">
        <v>39.520000000000003</v>
      </c>
      <c r="CM7" s="36">
        <v>40.049999999999997</v>
      </c>
      <c r="CN7" s="36">
        <v>39.33</v>
      </c>
      <c r="CO7" s="36">
        <v>38.67</v>
      </c>
      <c r="CP7" s="36">
        <v>36.29</v>
      </c>
      <c r="CQ7" s="36">
        <v>40.56</v>
      </c>
      <c r="CR7" s="36">
        <v>41.59</v>
      </c>
      <c r="CS7" s="36">
        <v>42.31</v>
      </c>
      <c r="CT7" s="36">
        <v>43.65</v>
      </c>
      <c r="CU7" s="36">
        <v>43.58</v>
      </c>
      <c r="CV7" s="36">
        <v>41.06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79.88</v>
      </c>
      <c r="DC7" s="36">
        <v>80.47</v>
      </c>
      <c r="DD7" s="36">
        <v>81.3</v>
      </c>
      <c r="DE7" s="36">
        <v>82.2</v>
      </c>
      <c r="DF7" s="36">
        <v>82.35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11.88</v>
      </c>
      <c r="EI7" s="36">
        <v>0.1</v>
      </c>
      <c r="EJ7" s="36">
        <v>0.1</v>
      </c>
      <c r="EK7" s="36">
        <v>0.11</v>
      </c>
      <c r="EL7" s="36">
        <v>0.05</v>
      </c>
      <c r="EM7" s="36">
        <v>0.04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和歌山県</cp:lastModifiedBy>
  <cp:lastPrinted>2016-02-22T00:21:39Z</cp:lastPrinted>
  <dcterms:created xsi:type="dcterms:W3CDTF">2016-02-03T09:05:40Z</dcterms:created>
  <dcterms:modified xsi:type="dcterms:W3CDTF">2016-02-23T05:44:43Z</dcterms:modified>
  <cp:category/>
</cp:coreProperties>
</file>