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W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<sst xmlns="http://schemas.openxmlformats.org/spreadsheetml/2006/main" count="221" uniqueCount="111">
  <si>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</si>
  <si>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</si>
  <si>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</si>
  <si>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</si>
  <si>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</si>
  <si>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</si>
  <si>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</si>
  <si>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</si>
  <si>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</si>
  <si>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</si>
  <si>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</si>
  <si>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</si>
  <si>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</si>
  <si>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</si>
  <si>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</si>
  <si>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</si>
  <si>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</si>
  <si>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</si>
  <si>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</si>
  <si>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</si>
  <si>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</si>
  <si>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</si>
  <si>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</si>
  <si>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</si>
  <si>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</si>
  <si>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</si>
  <si>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</si>
  <si>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</si>
  <si>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</si>
  <si>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</si>
  <si>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</si>
  <si>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</si>
  <si>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</si>
  <si>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</si>
  <si>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</si>
  <si>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</si>
  <si>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</si>
  <si>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</si>
  <si>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</si>
  <si>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</si>
  <si>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</si>
  <si>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</si>
  <si>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</si>
  <si>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</si>
  <si>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</si>
  <si>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</si>
  <si>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</si>
  <si>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</si>
  <si>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</si>
  <si>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</si>
  <si>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</si>
  <si>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</si>
  <si>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</si>
  <si>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</si>
  <si>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</si>
  <si>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</si>
  <si>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</si>
  <si>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</si>
  <si>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</si>
  <si>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</si>
  <si>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</si>
  <si>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</si>
  <si>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</si>
  <si>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</si>
  <si>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</si>
  <si>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</si>
  <si>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</si>
  <si>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</si>
  <si>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</si>
  <si>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</si>
  <si>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</si>
  <si>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</si>
  <si>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</si>
  <si>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</si>
  <si>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</si>
  <si>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</si>
  <si>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</si>
  <si>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</si>
  <si>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</si>
  <si>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</si>
  <si>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</si>
  <si>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</si>
  <si>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</si>
  <si>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</si>
  <si>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</si>
  <si>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</si>
  <si>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</si>
  <si>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</si>
  <si>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</si>
  <si>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</si>
  <si>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</si>
  <si>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</si>
  <si>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</si>
  <si>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</si>
  <si>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</si>
  <si>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</si>
  <si>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和歌山県　御坊市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</si>
  <si>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</si>
  <si>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</si>
  <si>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</si>
  <si>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</si>
  <si>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</si>
  <si>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</si>
  <si>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</si>
  <si>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</si>
  <si>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</si>
  <si>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</si>
  <si>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</si>
  <si>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整備は完了している。経営の健全性の指標のうち、企業債残高対事業規模比率は、地方債の償還が進んでいるので、徐々に改善されている。また、効率性の指標はいずれもは、類似団体と比較してほぼ平均的な値となっている。</t>
    <rPh sb="1" eb="3">
      <t>セイビ</t>
    </rPh>
    <rPh sb="4" eb="6">
      <t>カンリョウ</t>
    </rPh>
    <rPh sb="11" eb="13">
      <t>ケイエイ</t>
    </rPh>
    <rPh sb="14" eb="17">
      <t>ケンゼンセイ</t>
    </rPh>
    <rPh sb="18" eb="20">
      <t>シヒョウ</t>
    </rPh>
    <rPh sb="24" eb="27">
      <t>キギョウサイ</t>
    </rPh>
    <rPh sb="27" eb="29">
      <t>ザンダカ</t>
    </rPh>
    <rPh sb="29" eb="30">
      <t>タイ</t>
    </rPh>
    <rPh sb="30" eb="32">
      <t>ジギョウ</t>
    </rPh>
    <rPh sb="32" eb="34">
      <t>キボ</t>
    </rPh>
    <rPh sb="34" eb="36">
      <t>ヒリツ</t>
    </rPh>
    <rPh sb="38" eb="41">
      <t>チホウサイ</t>
    </rPh>
    <rPh sb="42" eb="44">
      <t>ショウカン</t>
    </rPh>
    <rPh sb="45" eb="46">
      <t>スス</t>
    </rPh>
    <rPh sb="53" eb="55">
      <t>ジョジョ</t>
    </rPh>
    <rPh sb="56" eb="58">
      <t>カイゼン</t>
    </rPh>
    <rPh sb="67" eb="70">
      <t>コウリツセイ</t>
    </rPh>
    <rPh sb="71" eb="73">
      <t>シヒョウ</t>
    </rPh>
    <rPh sb="80" eb="82">
      <t>ルイジ</t>
    </rPh>
    <rPh sb="82" eb="84">
      <t>ダンタイ</t>
    </rPh>
    <rPh sb="85" eb="87">
      <t>ヒカク</t>
    </rPh>
    <rPh sb="91" eb="94">
      <t>ヘイキンテキ</t>
    </rPh>
    <rPh sb="95" eb="96">
      <t>アタイ</t>
    </rPh>
    <phoneticPr fontId="4"/>
  </si>
  <si>
    <t>　供用開始から１０数年で、老朽化による改修などは行っていない。今後、老朽化状況を踏まえ、計画を立てて取り組んでいく必要がある。</t>
    <rPh sb="1" eb="3">
      <t>キョウヨウ</t>
    </rPh>
    <rPh sb="3" eb="5">
      <t>カイシ</t>
    </rPh>
    <rPh sb="9" eb="11">
      <t>スウネン</t>
    </rPh>
    <rPh sb="13" eb="15">
      <t>ロウキュウ</t>
    </rPh>
    <rPh sb="15" eb="16">
      <t>カ</t>
    </rPh>
    <rPh sb="19" eb="21">
      <t>カイシュウ</t>
    </rPh>
    <rPh sb="24" eb="25">
      <t>オコナ</t>
    </rPh>
    <rPh sb="31" eb="33">
      <t>コンゴ</t>
    </rPh>
    <rPh sb="34" eb="37">
      <t>ロウキュウカ</t>
    </rPh>
    <rPh sb="37" eb="39">
      <t>ジョウキョウ</t>
    </rPh>
    <rPh sb="40" eb="41">
      <t>フ</t>
    </rPh>
    <rPh sb="44" eb="46">
      <t>ケイカク</t>
    </rPh>
    <rPh sb="47" eb="48">
      <t>タ</t>
    </rPh>
    <rPh sb="50" eb="51">
      <t>ト</t>
    </rPh>
    <rPh sb="52" eb="53">
      <t>ク</t>
    </rPh>
    <rPh sb="57" eb="59">
      <t>ヒツヨウ</t>
    </rPh>
    <phoneticPr fontId="4"/>
  </si>
  <si>
    <t>　経営改善について、今後も地元と協力して、なお一層の接続推進に取り組み、経営の効率性の向上を目指していく必要がある。</t>
    <rPh sb="1" eb="3">
      <t>ケイエイ</t>
    </rPh>
    <rPh sb="3" eb="5">
      <t>カイゼン</t>
    </rPh>
    <rPh sb="10" eb="12">
      <t>コンゴ</t>
    </rPh>
    <rPh sb="13" eb="15">
      <t>ジモト</t>
    </rPh>
    <rPh sb="16" eb="18">
      <t>キョウリョク</t>
    </rPh>
    <rPh sb="23" eb="25">
      <t>イッソウ</t>
    </rPh>
    <rPh sb="26" eb="28">
      <t>セツゾク</t>
    </rPh>
    <rPh sb="28" eb="30">
      <t>スイシン</t>
    </rPh>
    <rPh sb="31" eb="32">
      <t>ト</t>
    </rPh>
    <rPh sb="33" eb="34">
      <t>ク</t>
    </rPh>
    <rPh sb="36" eb="38">
      <t>ケイエイ</t>
    </rPh>
    <rPh sb="39" eb="42">
      <t>コウリツセイ</t>
    </rPh>
    <rPh sb="43" eb="45">
      <t>コウジョウ</t>
    </rPh>
    <rPh sb="46" eb="48">
      <t>メザ</t>
    </rPh>
    <rPh sb="52" eb="54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</si>
</sst>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8" fillId="0" borderId="6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7" xfId="0" applyFont="1" applyBorder="1" applyAlignment="1" applyProtection="1">
      <alignment horizontal="left" vertical="top" wrapText="1"/>
      <protection locked="0"/>
    </xf>
    <xf numFmtId="0" fontId="18" fillId="0" borderId="8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736448"/>
        <c:axId val="85771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0.08</c:v>
                </c:pt>
                <c:pt idx="2">
                  <c:v>0.06</c:v>
                </c:pt>
                <c:pt idx="3">
                  <c:v>0.03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36448"/>
        <c:axId val="85771392"/>
      </c:lineChart>
      <c:dateAx>
        <c:axId val="85736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771392"/>
        <c:crosses val="autoZero"/>
        <c:auto val="1"/>
        <c:lblOffset val="100"/>
        <c:baseTimeUnit val="years"/>
      </c:dateAx>
      <c:valAx>
        <c:axId val="85771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736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43.11</c:v>
                </c:pt>
                <c:pt idx="1">
                  <c:v>43.51</c:v>
                </c:pt>
                <c:pt idx="2">
                  <c:v>42.18</c:v>
                </c:pt>
                <c:pt idx="3">
                  <c:v>41.94</c:v>
                </c:pt>
                <c:pt idx="4">
                  <c:v>42.25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891328"/>
        <c:axId val="87901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44.65</c:v>
                </c:pt>
                <c:pt idx="1">
                  <c:v>46.85</c:v>
                </c:pt>
                <c:pt idx="2">
                  <c:v>46.06</c:v>
                </c:pt>
                <c:pt idx="3">
                  <c:v>53.78</c:v>
                </c:pt>
                <c:pt idx="4">
                  <c:v>53.24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891328"/>
        <c:axId val="87901696"/>
      </c:lineChart>
      <c:dateAx>
        <c:axId val="87891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901696"/>
        <c:crosses val="autoZero"/>
        <c:auto val="1"/>
        <c:lblOffset val="100"/>
        <c:baseTimeUnit val="years"/>
      </c:dateAx>
      <c:valAx>
        <c:axId val="87901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891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79.67</c:v>
                </c:pt>
                <c:pt idx="1">
                  <c:v>80.8</c:v>
                </c:pt>
                <c:pt idx="2">
                  <c:v>79.540000000000006</c:v>
                </c:pt>
                <c:pt idx="3">
                  <c:v>80.33</c:v>
                </c:pt>
                <c:pt idx="4">
                  <c:v>82.54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919616"/>
        <c:axId val="87938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73.599999999999994</c:v>
                </c:pt>
                <c:pt idx="1">
                  <c:v>73.78</c:v>
                </c:pt>
                <c:pt idx="2">
                  <c:v>72.989999999999995</c:v>
                </c:pt>
                <c:pt idx="3">
                  <c:v>84.06</c:v>
                </c:pt>
                <c:pt idx="4">
                  <c:v>84.07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19616"/>
        <c:axId val="87938176"/>
      </c:lineChart>
      <c:dateAx>
        <c:axId val="87919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938176"/>
        <c:crosses val="autoZero"/>
        <c:auto val="1"/>
        <c:lblOffset val="100"/>
        <c:baseTimeUnit val="years"/>
      </c:dateAx>
      <c:valAx>
        <c:axId val="87938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919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59.6</c:v>
                </c:pt>
                <c:pt idx="1">
                  <c:v>58.22</c:v>
                </c:pt>
                <c:pt idx="2">
                  <c:v>54.59</c:v>
                </c:pt>
                <c:pt idx="3">
                  <c:v>54.22</c:v>
                </c:pt>
                <c:pt idx="4">
                  <c:v>54.32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44096"/>
        <c:axId val="87450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444096"/>
        <c:axId val="87450368"/>
      </c:lineChart>
      <c:dateAx>
        <c:axId val="87444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450368"/>
        <c:crosses val="autoZero"/>
        <c:auto val="1"/>
        <c:lblOffset val="100"/>
        <c:baseTimeUnit val="years"/>
      </c:dateAx>
      <c:valAx>
        <c:axId val="87450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444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92864"/>
        <c:axId val="87503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492864"/>
        <c:axId val="87503232"/>
      </c:lineChart>
      <c:dateAx>
        <c:axId val="87492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503232"/>
        <c:crosses val="autoZero"/>
        <c:auto val="1"/>
        <c:lblOffset val="100"/>
        <c:baseTimeUnit val="years"/>
      </c:dateAx>
      <c:valAx>
        <c:axId val="87503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492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529344"/>
        <c:axId val="87535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29344"/>
        <c:axId val="87535616"/>
      </c:lineChart>
      <c:dateAx>
        <c:axId val="87529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535616"/>
        <c:crosses val="autoZero"/>
        <c:auto val="1"/>
        <c:lblOffset val="100"/>
        <c:baseTimeUnit val="years"/>
      </c:dateAx>
      <c:valAx>
        <c:axId val="87535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529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646592"/>
        <c:axId val="87648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46592"/>
        <c:axId val="87648512"/>
      </c:lineChart>
      <c:dateAx>
        <c:axId val="87646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648512"/>
        <c:crosses val="autoZero"/>
        <c:auto val="1"/>
        <c:lblOffset val="100"/>
        <c:baseTimeUnit val="years"/>
      </c:dateAx>
      <c:valAx>
        <c:axId val="87648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646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545728"/>
        <c:axId val="87666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45728"/>
        <c:axId val="87666048"/>
      </c:lineChart>
      <c:dateAx>
        <c:axId val="87545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666048"/>
        <c:crosses val="autoZero"/>
        <c:auto val="1"/>
        <c:lblOffset val="100"/>
        <c:baseTimeUnit val="years"/>
      </c:dateAx>
      <c:valAx>
        <c:axId val="87666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545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2013.14</c:v>
                </c:pt>
                <c:pt idx="1">
                  <c:v>1875.56</c:v>
                </c:pt>
                <c:pt idx="2">
                  <c:v>1793.79</c:v>
                </c:pt>
                <c:pt idx="3">
                  <c:v>1729.92</c:v>
                </c:pt>
                <c:pt idx="4">
                  <c:v>1617.9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60704"/>
        <c:axId val="81562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1316.7</c:v>
                </c:pt>
                <c:pt idx="1">
                  <c:v>1224.75</c:v>
                </c:pt>
                <c:pt idx="2">
                  <c:v>1144.05</c:v>
                </c:pt>
                <c:pt idx="3">
                  <c:v>1126.77</c:v>
                </c:pt>
                <c:pt idx="4">
                  <c:v>1044.8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60704"/>
        <c:axId val="81562624"/>
      </c:lineChart>
      <c:dateAx>
        <c:axId val="81560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62624"/>
        <c:crosses val="autoZero"/>
        <c:auto val="1"/>
        <c:lblOffset val="100"/>
        <c:baseTimeUnit val="years"/>
      </c:dateAx>
      <c:valAx>
        <c:axId val="81562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560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38.32</c:v>
                </c:pt>
                <c:pt idx="1">
                  <c:v>37.869999999999997</c:v>
                </c:pt>
                <c:pt idx="2">
                  <c:v>39.18</c:v>
                </c:pt>
                <c:pt idx="3">
                  <c:v>37.58</c:v>
                </c:pt>
                <c:pt idx="4">
                  <c:v>37.479999999999997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819008"/>
        <c:axId val="87820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43.24</c:v>
                </c:pt>
                <c:pt idx="1">
                  <c:v>42.13</c:v>
                </c:pt>
                <c:pt idx="2">
                  <c:v>42.48</c:v>
                </c:pt>
                <c:pt idx="3">
                  <c:v>50.9</c:v>
                </c:pt>
                <c:pt idx="4">
                  <c:v>50.82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819008"/>
        <c:axId val="87820928"/>
      </c:lineChart>
      <c:dateAx>
        <c:axId val="87819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820928"/>
        <c:crosses val="autoZero"/>
        <c:auto val="1"/>
        <c:lblOffset val="100"/>
        <c:baseTimeUnit val="years"/>
      </c:dateAx>
      <c:valAx>
        <c:axId val="87820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819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459.08</c:v>
                </c:pt>
                <c:pt idx="1">
                  <c:v>462.31</c:v>
                </c:pt>
                <c:pt idx="2">
                  <c:v>459.22</c:v>
                </c:pt>
                <c:pt idx="3">
                  <c:v>481.52</c:v>
                </c:pt>
                <c:pt idx="4">
                  <c:v>495.21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855104"/>
        <c:axId val="87857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338.76</c:v>
                </c:pt>
                <c:pt idx="1">
                  <c:v>348.41</c:v>
                </c:pt>
                <c:pt idx="2">
                  <c:v>343.8</c:v>
                </c:pt>
                <c:pt idx="3">
                  <c:v>293.27</c:v>
                </c:pt>
                <c:pt idx="4">
                  <c:v>300.52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855104"/>
        <c:axId val="87857024"/>
      </c:lineChart>
      <c:dateAx>
        <c:axId val="87855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857024"/>
        <c:crosses val="autoZero"/>
        <c:auto val="1"/>
        <c:lblOffset val="100"/>
        <c:baseTimeUnit val="years"/>
      </c:dateAx>
      <c:valAx>
        <c:axId val="8785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85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8" sqref="B8:H8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和歌山県　御坊市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24980</v>
      </c>
      <c r="AM8" s="47"/>
      <c r="AN8" s="47"/>
      <c r="AO8" s="47"/>
      <c r="AP8" s="47"/>
      <c r="AQ8" s="47"/>
      <c r="AR8" s="47"/>
      <c r="AS8" s="47"/>
      <c r="AT8" s="43">
        <f>データ!S6</f>
        <v>43.91</v>
      </c>
      <c r="AU8" s="43"/>
      <c r="AV8" s="43"/>
      <c r="AW8" s="43"/>
      <c r="AX8" s="43"/>
      <c r="AY8" s="43"/>
      <c r="AZ8" s="43"/>
      <c r="BA8" s="43"/>
      <c r="BB8" s="43">
        <f>データ!T6</f>
        <v>568.89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11.16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3564</v>
      </c>
      <c r="AE10" s="47"/>
      <c r="AF10" s="47"/>
      <c r="AG10" s="47"/>
      <c r="AH10" s="47"/>
      <c r="AI10" s="47"/>
      <c r="AJ10" s="47"/>
      <c r="AK10" s="2"/>
      <c r="AL10" s="47">
        <f>データ!U6</f>
        <v>2772</v>
      </c>
      <c r="AM10" s="47"/>
      <c r="AN10" s="47"/>
      <c r="AO10" s="47"/>
      <c r="AP10" s="47"/>
      <c r="AQ10" s="47"/>
      <c r="AR10" s="47"/>
      <c r="AS10" s="47"/>
      <c r="AT10" s="43">
        <f>データ!V6</f>
        <v>0.63</v>
      </c>
      <c r="AU10" s="43"/>
      <c r="AV10" s="43"/>
      <c r="AW10" s="43"/>
      <c r="AX10" s="43"/>
      <c r="AY10" s="43"/>
      <c r="AZ10" s="43"/>
      <c r="BA10" s="43"/>
      <c r="BB10" s="43">
        <f>データ!W6</f>
        <v>4400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3" t="s">
        <v>109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6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8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3" t="s">
        <v>110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80" t="s">
        <v>51</v>
      </c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86" t="s">
        <v>52</v>
      </c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 t="s">
        <v>53</v>
      </c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</row>
    <row r="4" spans="1:144">
      <c r="A4" s="26" t="s">
        <v>54</v>
      </c>
      <c r="B4" s="28"/>
      <c r="C4" s="28"/>
      <c r="D4" s="28"/>
      <c r="E4" s="28"/>
      <c r="F4" s="28"/>
      <c r="G4" s="28"/>
      <c r="H4" s="83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5"/>
      <c r="X4" s="79" t="s">
        <v>55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 t="s">
        <v>56</v>
      </c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 t="s">
        <v>57</v>
      </c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 t="s">
        <v>58</v>
      </c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 t="s">
        <v>59</v>
      </c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 t="s">
        <v>60</v>
      </c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 t="s">
        <v>61</v>
      </c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 t="s">
        <v>62</v>
      </c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 t="s">
        <v>63</v>
      </c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 t="s">
        <v>64</v>
      </c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 t="s">
        <v>65</v>
      </c>
      <c r="EE4" s="79"/>
      <c r="EF4" s="79"/>
      <c r="EG4" s="79"/>
      <c r="EH4" s="79"/>
      <c r="EI4" s="79"/>
      <c r="EJ4" s="79"/>
      <c r="EK4" s="79"/>
      <c r="EL4" s="79"/>
      <c r="EM4" s="79"/>
      <c r="EN4" s="79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302058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和歌山県　御坊市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11.16</v>
      </c>
      <c r="P6" s="32">
        <f t="shared" si="3"/>
        <v>100</v>
      </c>
      <c r="Q6" s="32">
        <f t="shared" si="3"/>
        <v>3564</v>
      </c>
      <c r="R6" s="32">
        <f t="shared" si="3"/>
        <v>24980</v>
      </c>
      <c r="S6" s="32">
        <f t="shared" si="3"/>
        <v>43.91</v>
      </c>
      <c r="T6" s="32">
        <f t="shared" si="3"/>
        <v>568.89</v>
      </c>
      <c r="U6" s="32">
        <f t="shared" si="3"/>
        <v>2772</v>
      </c>
      <c r="V6" s="32">
        <f t="shared" si="3"/>
        <v>0.63</v>
      </c>
      <c r="W6" s="32">
        <f t="shared" si="3"/>
        <v>4400</v>
      </c>
      <c r="X6" s="33">
        <f>IF(X7="",NA(),X7)</f>
        <v>59.6</v>
      </c>
      <c r="Y6" s="33">
        <f t="shared" ref="Y6:AG6" si="4">IF(Y7="",NA(),Y7)</f>
        <v>58.22</v>
      </c>
      <c r="Z6" s="33">
        <f t="shared" si="4"/>
        <v>54.59</v>
      </c>
      <c r="AA6" s="33">
        <f t="shared" si="4"/>
        <v>54.22</v>
      </c>
      <c r="AB6" s="33">
        <f t="shared" si="4"/>
        <v>54.32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2013.14</v>
      </c>
      <c r="BF6" s="33">
        <f t="shared" ref="BF6:BN6" si="7">IF(BF7="",NA(),BF7)</f>
        <v>1875.56</v>
      </c>
      <c r="BG6" s="33">
        <f t="shared" si="7"/>
        <v>1793.79</v>
      </c>
      <c r="BH6" s="33">
        <f t="shared" si="7"/>
        <v>1729.92</v>
      </c>
      <c r="BI6" s="33">
        <f t="shared" si="7"/>
        <v>1617.9</v>
      </c>
      <c r="BJ6" s="33">
        <f t="shared" si="7"/>
        <v>1316.7</v>
      </c>
      <c r="BK6" s="33">
        <f t="shared" si="7"/>
        <v>1224.75</v>
      </c>
      <c r="BL6" s="33">
        <f t="shared" si="7"/>
        <v>1144.05</v>
      </c>
      <c r="BM6" s="33">
        <f t="shared" si="7"/>
        <v>1126.77</v>
      </c>
      <c r="BN6" s="33">
        <f t="shared" si="7"/>
        <v>1044.8</v>
      </c>
      <c r="BO6" s="32" t="str">
        <f>IF(BO7="","",IF(BO7="-","【-】","【"&amp;SUBSTITUTE(TEXT(BO7,"#,##0.00"),"-","△")&amp;"】"))</f>
        <v>【992.47】</v>
      </c>
      <c r="BP6" s="33">
        <f>IF(BP7="",NA(),BP7)</f>
        <v>38.32</v>
      </c>
      <c r="BQ6" s="33">
        <f t="shared" ref="BQ6:BY6" si="8">IF(BQ7="",NA(),BQ7)</f>
        <v>37.869999999999997</v>
      </c>
      <c r="BR6" s="33">
        <f t="shared" si="8"/>
        <v>39.18</v>
      </c>
      <c r="BS6" s="33">
        <f t="shared" si="8"/>
        <v>37.58</v>
      </c>
      <c r="BT6" s="33">
        <f t="shared" si="8"/>
        <v>37.479999999999997</v>
      </c>
      <c r="BU6" s="33">
        <f t="shared" si="8"/>
        <v>43.24</v>
      </c>
      <c r="BV6" s="33">
        <f t="shared" si="8"/>
        <v>42.13</v>
      </c>
      <c r="BW6" s="33">
        <f t="shared" si="8"/>
        <v>42.48</v>
      </c>
      <c r="BX6" s="33">
        <f t="shared" si="8"/>
        <v>50.9</v>
      </c>
      <c r="BY6" s="33">
        <f t="shared" si="8"/>
        <v>50.82</v>
      </c>
      <c r="BZ6" s="32" t="str">
        <f>IF(BZ7="","",IF(BZ7="-","【-】","【"&amp;SUBSTITUTE(TEXT(BZ7,"#,##0.00"),"-","△")&amp;"】"))</f>
        <v>【51.49】</v>
      </c>
      <c r="CA6" s="33">
        <f>IF(CA7="",NA(),CA7)</f>
        <v>459.08</v>
      </c>
      <c r="CB6" s="33">
        <f t="shared" ref="CB6:CJ6" si="9">IF(CB7="",NA(),CB7)</f>
        <v>462.31</v>
      </c>
      <c r="CC6" s="33">
        <f t="shared" si="9"/>
        <v>459.22</v>
      </c>
      <c r="CD6" s="33">
        <f t="shared" si="9"/>
        <v>481.52</v>
      </c>
      <c r="CE6" s="33">
        <f t="shared" si="9"/>
        <v>495.21</v>
      </c>
      <c r="CF6" s="33">
        <f t="shared" si="9"/>
        <v>338.76</v>
      </c>
      <c r="CG6" s="33">
        <f t="shared" si="9"/>
        <v>348.41</v>
      </c>
      <c r="CH6" s="33">
        <f t="shared" si="9"/>
        <v>343.8</v>
      </c>
      <c r="CI6" s="33">
        <f t="shared" si="9"/>
        <v>293.27</v>
      </c>
      <c r="CJ6" s="33">
        <f t="shared" si="9"/>
        <v>300.52</v>
      </c>
      <c r="CK6" s="32" t="str">
        <f>IF(CK7="","",IF(CK7="-","【-】","【"&amp;SUBSTITUTE(TEXT(CK7,"#,##0.00"),"-","△")&amp;"】"))</f>
        <v>【295.10】</v>
      </c>
      <c r="CL6" s="33">
        <f>IF(CL7="",NA(),CL7)</f>
        <v>43.11</v>
      </c>
      <c r="CM6" s="33">
        <f t="shared" ref="CM6:CU6" si="10">IF(CM7="",NA(),CM7)</f>
        <v>43.51</v>
      </c>
      <c r="CN6" s="33">
        <f t="shared" si="10"/>
        <v>42.18</v>
      </c>
      <c r="CO6" s="33">
        <f t="shared" si="10"/>
        <v>41.94</v>
      </c>
      <c r="CP6" s="33">
        <f t="shared" si="10"/>
        <v>42.25</v>
      </c>
      <c r="CQ6" s="33">
        <f t="shared" si="10"/>
        <v>44.65</v>
      </c>
      <c r="CR6" s="33">
        <f t="shared" si="10"/>
        <v>46.85</v>
      </c>
      <c r="CS6" s="33">
        <f t="shared" si="10"/>
        <v>46.06</v>
      </c>
      <c r="CT6" s="33">
        <f t="shared" si="10"/>
        <v>53.78</v>
      </c>
      <c r="CU6" s="33">
        <f t="shared" si="10"/>
        <v>53.24</v>
      </c>
      <c r="CV6" s="32" t="str">
        <f>IF(CV7="","",IF(CV7="-","【-】","【"&amp;SUBSTITUTE(TEXT(CV7,"#,##0.00"),"-","△")&amp;"】"))</f>
        <v>【53.32】</v>
      </c>
      <c r="CW6" s="33">
        <f>IF(CW7="",NA(),CW7)</f>
        <v>79.67</v>
      </c>
      <c r="CX6" s="33">
        <f t="shared" ref="CX6:DF6" si="11">IF(CX7="",NA(),CX7)</f>
        <v>80.8</v>
      </c>
      <c r="CY6" s="33">
        <f t="shared" si="11"/>
        <v>79.540000000000006</v>
      </c>
      <c r="CZ6" s="33">
        <f t="shared" si="11"/>
        <v>80.33</v>
      </c>
      <c r="DA6" s="33">
        <f t="shared" si="11"/>
        <v>82.54</v>
      </c>
      <c r="DB6" s="33">
        <f t="shared" si="11"/>
        <v>73.599999999999994</v>
      </c>
      <c r="DC6" s="33">
        <f t="shared" si="11"/>
        <v>73.78</v>
      </c>
      <c r="DD6" s="33">
        <f t="shared" si="11"/>
        <v>72.989999999999995</v>
      </c>
      <c r="DE6" s="33">
        <f t="shared" si="11"/>
        <v>84.06</v>
      </c>
      <c r="DF6" s="33">
        <f t="shared" si="11"/>
        <v>84.07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3">
        <f t="shared" si="14"/>
        <v>0.08</v>
      </c>
      <c r="EK6" s="33">
        <f t="shared" si="14"/>
        <v>0.06</v>
      </c>
      <c r="EL6" s="33">
        <f t="shared" si="14"/>
        <v>0.03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302058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11.16</v>
      </c>
      <c r="P7" s="36">
        <v>100</v>
      </c>
      <c r="Q7" s="36">
        <v>3564</v>
      </c>
      <c r="R7" s="36">
        <v>24980</v>
      </c>
      <c r="S7" s="36">
        <v>43.91</v>
      </c>
      <c r="T7" s="36">
        <v>568.89</v>
      </c>
      <c r="U7" s="36">
        <v>2772</v>
      </c>
      <c r="V7" s="36">
        <v>0.63</v>
      </c>
      <c r="W7" s="36">
        <v>4400</v>
      </c>
      <c r="X7" s="36">
        <v>59.6</v>
      </c>
      <c r="Y7" s="36">
        <v>58.22</v>
      </c>
      <c r="Z7" s="36">
        <v>54.59</v>
      </c>
      <c r="AA7" s="36">
        <v>54.22</v>
      </c>
      <c r="AB7" s="36">
        <v>54.32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2013.14</v>
      </c>
      <c r="BF7" s="36">
        <v>1875.56</v>
      </c>
      <c r="BG7" s="36">
        <v>1793.79</v>
      </c>
      <c r="BH7" s="36">
        <v>1729.92</v>
      </c>
      <c r="BI7" s="36">
        <v>1617.9</v>
      </c>
      <c r="BJ7" s="36">
        <v>1316.7</v>
      </c>
      <c r="BK7" s="36">
        <v>1224.75</v>
      </c>
      <c r="BL7" s="36">
        <v>1144.05</v>
      </c>
      <c r="BM7" s="36">
        <v>1126.77</v>
      </c>
      <c r="BN7" s="36">
        <v>1044.8</v>
      </c>
      <c r="BO7" s="36">
        <v>992.47</v>
      </c>
      <c r="BP7" s="36">
        <v>38.32</v>
      </c>
      <c r="BQ7" s="36">
        <v>37.869999999999997</v>
      </c>
      <c r="BR7" s="36">
        <v>39.18</v>
      </c>
      <c r="BS7" s="36">
        <v>37.58</v>
      </c>
      <c r="BT7" s="36">
        <v>37.479999999999997</v>
      </c>
      <c r="BU7" s="36">
        <v>43.24</v>
      </c>
      <c r="BV7" s="36">
        <v>42.13</v>
      </c>
      <c r="BW7" s="36">
        <v>42.48</v>
      </c>
      <c r="BX7" s="36">
        <v>50.9</v>
      </c>
      <c r="BY7" s="36">
        <v>50.82</v>
      </c>
      <c r="BZ7" s="36">
        <v>51.49</v>
      </c>
      <c r="CA7" s="36">
        <v>459.08</v>
      </c>
      <c r="CB7" s="36">
        <v>462.31</v>
      </c>
      <c r="CC7" s="36">
        <v>459.22</v>
      </c>
      <c r="CD7" s="36">
        <v>481.52</v>
      </c>
      <c r="CE7" s="36">
        <v>495.21</v>
      </c>
      <c r="CF7" s="36">
        <v>338.76</v>
      </c>
      <c r="CG7" s="36">
        <v>348.41</v>
      </c>
      <c r="CH7" s="36">
        <v>343.8</v>
      </c>
      <c r="CI7" s="36">
        <v>293.27</v>
      </c>
      <c r="CJ7" s="36">
        <v>300.52</v>
      </c>
      <c r="CK7" s="36">
        <v>295.10000000000002</v>
      </c>
      <c r="CL7" s="36">
        <v>43.11</v>
      </c>
      <c r="CM7" s="36">
        <v>43.51</v>
      </c>
      <c r="CN7" s="36">
        <v>42.18</v>
      </c>
      <c r="CO7" s="36">
        <v>41.94</v>
      </c>
      <c r="CP7" s="36">
        <v>42.25</v>
      </c>
      <c r="CQ7" s="36">
        <v>44.65</v>
      </c>
      <c r="CR7" s="36">
        <v>46.85</v>
      </c>
      <c r="CS7" s="36">
        <v>46.06</v>
      </c>
      <c r="CT7" s="36">
        <v>53.78</v>
      </c>
      <c r="CU7" s="36">
        <v>53.24</v>
      </c>
      <c r="CV7" s="36">
        <v>53.32</v>
      </c>
      <c r="CW7" s="36">
        <v>79.67</v>
      </c>
      <c r="CX7" s="36">
        <v>80.8</v>
      </c>
      <c r="CY7" s="36">
        <v>79.540000000000006</v>
      </c>
      <c r="CZ7" s="36">
        <v>80.33</v>
      </c>
      <c r="DA7" s="36">
        <v>82.54</v>
      </c>
      <c r="DB7" s="36">
        <v>73.599999999999994</v>
      </c>
      <c r="DC7" s="36">
        <v>73.78</v>
      </c>
      <c r="DD7" s="36">
        <v>72.989999999999995</v>
      </c>
      <c r="DE7" s="36">
        <v>84.06</v>
      </c>
      <c r="DF7" s="36">
        <v>84.07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0.08</v>
      </c>
      <c r="EK7" s="36">
        <v>0.06</v>
      </c>
      <c r="EL7" s="36">
        <v>0.03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和歌山県</cp:lastModifiedBy>
  <dcterms:created xsi:type="dcterms:W3CDTF">2016-02-03T09:15:50Z</dcterms:created>
  <dcterms:modified xsi:type="dcterms:W3CDTF">2016-02-23T05:42:09Z</dcterms:modified>
  <cp:category/>
</cp:coreProperties>
</file>