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AM35" i="9"/>
  <c r="CO34" i="9"/>
  <c r="BW34" i="9"/>
  <c r="AM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<sst xmlns="http://schemas.openxmlformats.org/spreadsheetml/2006/main" count="1014" uniqueCount="537">
  <si>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</si>
  <si>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</si>
  <si>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</si>
  <si>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</si>
  <si>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</si>
  <si>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</si>
  <si>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</si>
  <si>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</si>
  <si>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</si>
  <si>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</si>
  <si>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</si>
  <si>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</si>
  <si>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</si>
  <si>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</si>
  <si>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</si>
  <si>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</si>
  <si>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</si>
  <si>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</si>
  <si>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</si>
  <si>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</si>
  <si>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</si>
  <si>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</si>
  <si>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</si>
  <si>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</si>
  <si>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</si>
  <si>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</si>
  <si>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</si>
  <si>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</si>
  <si>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</si>
  <si>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</si>
  <si>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</si>
  <si>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</si>
  <si>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</si>
  <si>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</si>
  <si>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</si>
  <si>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</si>
  <si>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</si>
  <si>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</si>
  <si>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</si>
  <si>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</si>
  <si>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</si>
  <si>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</si>
  <si>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</si>
  <si>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</si>
  <si>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</si>
  <si>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</si>
  <si>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</si>
  <si>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</si>
  <si>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</si>
  <si>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</si>
  <si>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</si>
  <si>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</si>
  <si>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</si>
  <si>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</si>
  <si>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</si>
  <si>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</si>
  <si>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</si>
  <si>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</si>
  <si>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</si>
  <si>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</si>
  <si>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</si>
  <si>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</si>
  <si>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</si>
  <si>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</si>
  <si>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</si>
  <si>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</si>
  <si>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</si>
  <si>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</si>
  <si>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</si>
  <si>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</si>
  <si>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</si>
  <si>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</si>
  <si>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</si>
  <si>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</si>
  <si>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</si>
  <si>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</si>
  <si>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</si>
  <si>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</si>
  <si>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</si>
  <si>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</si>
  <si>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</si>
  <si>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</si>
  <si>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</si>
  <si>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</si>
  <si>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</si>
  <si>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</si>
  <si>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</si>
  <si>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</si>
  <si>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</si>
  <si>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</si>
  <si>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</si>
  <si>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</si>
  <si>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</si>
  <si>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</si>
  <si>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</si>
  <si>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</si>
  <si>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</si>
  <si>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</si>
  <si>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</si>
  <si>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</si>
  <si>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</si>
  <si>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</si>
  <si>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</si>
  <si>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</si>
  <si>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</si>
  <si>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</si>
  <si>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</si>
  <si>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</si>
  <si>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</si>
  <si>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</si>
  <si>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</si>
  <si>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</si>
  <si>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</si>
  <si>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</si>
  <si>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</si>
  <si>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</si>
  <si>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</si>
  <si>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</si>
  <si>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</si>
  <si>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</si>
  <si>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</si>
  <si>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</si>
  <si>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</si>
  <si>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</si>
  <si>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</si>
  <si>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</si>
  <si>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</si>
  <si>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</si>
  <si>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</si>
  <si>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</si>
  <si>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</si>
  <si>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</si>
  <si>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</si>
  <si>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</si>
  <si>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</si>
  <si>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</si>
  <si>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</si>
  <si>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</si>
  <si>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</si>
  <si>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</si>
  <si>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</si>
  <si>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</si>
  <si>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</si>
  <si>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</si>
  <si>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</si>
  <si>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</si>
  <si>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</si>
  <si>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</si>
  <si>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</si>
  <si>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</si>
  <si>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</si>
  <si>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</si>
  <si>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</si>
  <si>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</si>
  <si>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</si>
  <si>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</si>
  <si>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</si>
  <si>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</si>
  <si>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</si>
  <si>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</si>
  <si>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</si>
  <si>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</si>
  <si>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</si>
  <si>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</si>
  <si>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</si>
  <si>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</si>
  <si>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</si>
  <si>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</si>
  <si>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</si>
  <si>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</si>
  <si>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</si>
  <si>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</si>
  <si>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</si>
  <si>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</si>
  <si>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</si>
  <si>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</si>
  <si>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</si>
  <si>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</si>
  <si>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</si>
  <si>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</si>
  <si>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</si>
  <si>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</si>
  <si>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</si>
  <si>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</si>
  <si>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</si>
  <si>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</si>
  <si>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</si>
  <si>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</si>
  <si>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</si>
  <si>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</si>
  <si>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</si>
  <si>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</si>
  <si>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</si>
  <si>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</si>
  <si>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</si>
  <si>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</si>
  <si>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</si>
  <si>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</si>
  <si>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</si>
  <si>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</si>
  <si>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和歌山県日高川町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</si>
  <si>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</si>
  <si>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</si>
  <si>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</si>
  <si>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</si>
  <si>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</si>
  <si>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</si>
  <si>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</si>
  <si>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</si>
  <si>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</si>
  <si>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</si>
  <si>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</si>
  <si>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</si>
  <si>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</si>
  <si>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</si>
  <si>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</si>
  <si>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</si>
  <si>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</si>
  <si>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</si>
  <si>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</si>
  <si>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</si>
  <si>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</si>
  <si>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</si>
  <si>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</si>
  <si>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</si>
  <si>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</si>
  <si>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</si>
  <si>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</si>
  <si>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</si>
  <si>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</si>
  <si>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</si>
  <si>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</si>
  <si>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</si>
  <si>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</si>
  <si>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</si>
  <si>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</si>
  <si>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</si>
  <si>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</si>
  <si>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</si>
  <si>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</si>
  <si>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</si>
  <si>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</si>
  <si>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</si>
  <si>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</si>
  <si>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</si>
  <si>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</si>
  <si>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</si>
  <si>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</si>
  <si>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</si>
  <si>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</si>
  <si>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</si>
  <si>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</si>
  <si>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</si>
  <si>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</si>
  <si>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</si>
  <si>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</si>
  <si>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</si>
  <si>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</si>
  <si>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</si>
  <si>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</si>
  <si>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</si>
  <si>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</si>
  <si>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</si>
  <si>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</si>
  <si>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</si>
  <si>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</si>
  <si>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</si>
  <si>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</si>
  <si>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</si>
  <si>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</si>
  <si>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</si>
  <si>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</si>
  <si>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</si>
  <si>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</si>
  <si>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</si>
  <si>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</si>
  <si>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</si>
  <si>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</si>
  <si>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</si>
  <si>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</si>
  <si>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</si>
  <si>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</si>
  <si>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</si>
  <si>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</si>
  <si>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</si>
  <si>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</si>
  <si>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</si>
  <si>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</si>
  <si>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</si>
  <si>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</si>
  <si>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</si>
  <si>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</si>
  <si>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</si>
  <si>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</si>
  <si>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</si>
  <si>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</si>
  <si>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</si>
  <si>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</si>
  <si>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</si>
  <si>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</si>
  <si>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</si>
  <si>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</si>
  <si>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</si>
  <si>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</si>
  <si>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</si>
  <si>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</si>
  <si>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</si>
  <si>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</si>
  <si>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</si>
  <si>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</si>
  <si>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</si>
  <si>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</si>
  <si>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</si>
  <si>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</si>
  <si>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</si>
  <si>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</si>
  <si>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</si>
  <si>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</si>
  <si>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</si>
  <si>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</si>
  <si>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</si>
  <si>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</si>
  <si>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</si>
  <si>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</si>
  <si>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</si>
  <si>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</si>
  <si>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</si>
  <si>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</si>
  <si>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</si>
  <si>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</si>
  <si>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</si>
  <si>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</si>
  <si>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</si>
  <si>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</si>
  <si>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</si>
  <si>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</si>
  <si>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</si>
  <si>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</si>
  <si>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</si>
  <si>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</si>
  <si>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</si>
  <si>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</si>
  <si>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</si>
  <si>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</si>
  <si>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</si>
  <si>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</si>
  <si>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</si>
  <si>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</si>
  <si>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</si>
  <si>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和歌山県日高川町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</si>
  <si>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</si>
  <si>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</si>
  <si>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</si>
  <si>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</si>
  <si>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</si>
  <si>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</si>
  <si>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</si>
  <si>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</si>
  <si>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</si>
  <si>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</si>
  <si>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</si>
  <si>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</si>
  <si>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</si>
  <si>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</si>
  <si>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</si>
  <si>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</si>
  <si>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</si>
  <si>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</si>
  <si>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</si>
  <si>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</si>
  <si>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笠松農業用水及び公共用水管理運営特別会計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</si>
  <si>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</si>
  <si>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</si>
  <si>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</si>
  <si>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</si>
  <si>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</si>
  <si>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</si>
  <si>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</si>
  <si>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</si>
  <si>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</si>
  <si>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</si>
  <si>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</si>
  <si>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</si>
  <si>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</si>
  <si>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</si>
  <si>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国民健康保険事業川上診療所特別会計</t>
    <phoneticPr fontId="5"/>
  </si>
  <si>
    <t>国民健康保険事業寒川診療所特別会計</t>
    <phoneticPr fontId="5"/>
  </si>
  <si>
    <t>介護保険事業特別会計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</si>
  <si>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</si>
  <si>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</si>
  <si>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</si>
  <si>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</si>
  <si>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</si>
  <si>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</si>
  <si>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</si>
  <si>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</si>
  <si>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</si>
  <si>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</si>
  <si>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</si>
  <si>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</si>
  <si>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</si>
  <si>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</si>
  <si>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</si>
  <si>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</si>
  <si>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</si>
  <si>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</si>
  <si>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</si>
  <si>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</si>
  <si>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</si>
  <si>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</si>
  <si>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</si>
  <si>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</si>
  <si>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</si>
  <si>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</si>
  <si>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</si>
  <si>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</si>
  <si>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</si>
  <si>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</si>
  <si>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</si>
  <si>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</si>
  <si>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</si>
  <si>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</si>
  <si>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</si>
  <si>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</si>
  <si>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</si>
  <si>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</si>
  <si>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</si>
  <si>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</si>
  <si>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</si>
  <si>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</si>
  <si>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</si>
  <si>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</si>
  <si>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</si>
  <si>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</si>
  <si>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</si>
  <si>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</si>
  <si>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</si>
  <si>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</si>
  <si>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</si>
  <si>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</si>
  <si>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</si>
  <si>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</si>
  <si>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</si>
  <si>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</si>
  <si>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</si>
  <si>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</si>
  <si>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</si>
  <si>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</si>
  <si>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</si>
  <si>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</si>
  <si>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</si>
  <si>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</si>
  <si>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</si>
  <si>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</si>
  <si>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</si>
  <si>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</si>
  <si>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</si>
  <si>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</si>
  <si>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</si>
  <si>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</si>
  <si>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</si>
  <si>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</si>
  <si>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</si>
  <si>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</si>
  <si>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</si>
  <si>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</si>
  <si>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</si>
  <si>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</si>
  <si>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</si>
  <si>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</si>
  <si>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</si>
  <si>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</si>
  <si>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</si>
  <si>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</si>
  <si>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</si>
  <si>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</si>
  <si>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</si>
  <si>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</si>
  <si>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</si>
  <si>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</si>
  <si>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</si>
  <si>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</si>
  <si>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</si>
  <si>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</si>
  <si>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</si>
  <si>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</si>
  <si>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</si>
  <si>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</si>
  <si>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</si>
  <si>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</si>
  <si>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</si>
  <si>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</si>
  <si>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</si>
  <si>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</si>
  <si>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</si>
  <si>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</si>
  <si>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</si>
  <si>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</si>
  <si>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</si>
  <si>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</si>
  <si>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</si>
  <si>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</si>
  <si>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</si>
  <si>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</si>
  <si>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</si>
  <si>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</si>
  <si>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</si>
  <si>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</si>
  <si>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</si>
  <si>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</si>
  <si>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</si>
  <si>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</si>
  <si>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</si>
  <si>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</si>
  <si>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</si>
  <si>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</si>
  <si>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</si>
  <si>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</si>
  <si>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</si>
  <si>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</si>
  <si>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</si>
  <si>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</si>
  <si>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</si>
  <si>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</si>
  <si>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</si>
  <si>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</si>
  <si>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</si>
  <si>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</si>
  <si>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</si>
  <si>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介護保険事業特別会計</t>
  </si>
  <si>
    <t>後期高齢者医療特別会計</t>
  </si>
  <si>
    <t>下水道事業特別会計</t>
  </si>
  <si>
    <t>笠松農業用水及び公共用水管理運営特別会計</t>
  </si>
  <si>
    <t>国民健康保険事業川上診療所特別会計</t>
  </si>
  <si>
    <t>国民健康保険事業寒川診療所特別会計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</si>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</sst>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116142</c:v>
                </c:pt>
                <c:pt idx="1">
                  <c:v>168414</c:v>
                </c:pt>
                <c:pt idx="2">
                  <c:v>224902</c:v>
                </c:pt>
                <c:pt idx="3">
                  <c:v>145071</c:v>
                </c:pt>
                <c:pt idx="4">
                  <c:v>156566</c:v>
                </c:pt>
              </c:numCache>
            </c:numRef>
          </c:val>
          <c:smooth val="0"/>
        </c:ser>
        <c:dLbls>
          <c:showLegendKey val="0"/>
          <c:showVal val="0"/>
          <c:showCatName val="0"/>
          <c:showSerName val="0"/>
          <c:showPercent val="0"/>
          <c:showBubbleSize val="0"/>
        </c:dLbls>
        <c:marker val="1"/>
        <c:smooth val="0"/>
        <c:axId val="191058304"/>
        <c:axId val="191060224"/>
      </c:lineChart>
      <c:catAx>
        <c:axId val="191058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060224"/>
        <c:crosses val="autoZero"/>
        <c:auto val="1"/>
        <c:lblAlgn val="ctr"/>
        <c:lblOffset val="100"/>
        <c:tickLblSkip val="1"/>
        <c:tickMarkSkip val="1"/>
        <c:noMultiLvlLbl val="0"/>
      </c:catAx>
      <c:valAx>
        <c:axId val="1910602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05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7.03</c:v>
                </c:pt>
                <c:pt idx="1">
                  <c:v>4.41</c:v>
                </c:pt>
                <c:pt idx="2">
                  <c:v>2.87</c:v>
                </c:pt>
                <c:pt idx="3">
                  <c:v>3.26</c:v>
                </c:pt>
                <c:pt idx="4">
                  <c:v>3.21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42.26</c:v>
                </c:pt>
                <c:pt idx="1">
                  <c:v>50.86</c:v>
                </c:pt>
                <c:pt idx="2">
                  <c:v>55.21</c:v>
                </c:pt>
                <c:pt idx="3">
                  <c:v>57.17</c:v>
                </c:pt>
                <c:pt idx="4">
                  <c:v>61.71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4636544"/>
        <c:axId val="204638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10.46</c:v>
                </c:pt>
                <c:pt idx="1">
                  <c:v>5.3</c:v>
                </c:pt>
                <c:pt idx="2">
                  <c:v>1.21</c:v>
                </c:pt>
                <c:pt idx="3">
                  <c:v>2.97</c:v>
                </c:pt>
                <c:pt idx="4">
                  <c:v>1.78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4636544"/>
        <c:axId val="204638464"/>
      </c:lineChart>
      <c:catAx>
        <c:axId val="20463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638464"/>
        <c:crosses val="autoZero"/>
        <c:auto val="1"/>
        <c:lblAlgn val="ctr"/>
        <c:lblOffset val="100"/>
        <c:tickLblSkip val="1"/>
        <c:tickMarkSkip val="1"/>
        <c:noMultiLvlLbl val="0"/>
      </c:catAx>
      <c:valAx>
        <c:axId val="20463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63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0.23</c:v>
                </c:pt>
                <c:pt idx="2">
                  <c:v>#N/A</c:v>
                </c:pt>
                <c:pt idx="3">
                  <c:v>7.0000000000000007E-2</c:v>
                </c:pt>
                <c:pt idx="4">
                  <c:v>#N/A</c:v>
                </c:pt>
                <c:pt idx="5">
                  <c:v>0.08</c:v>
                </c:pt>
                <c:pt idx="6">
                  <c:v>#N/A</c:v>
                </c:pt>
                <c:pt idx="7">
                  <c:v>0.44</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国民健康保険事業寒川診療所特別会計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国民健康保険事業川上診療所特別会計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笠松農業用水及び公共用水管理運営特別会計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0.21</c:v>
                </c:pt>
                <c:pt idx="2">
                  <c:v>#N/A</c:v>
                </c:pt>
                <c:pt idx="3">
                  <c:v>0.04</c:v>
                </c:pt>
                <c:pt idx="4">
                  <c:v>#N/A</c:v>
                </c:pt>
                <c:pt idx="5">
                  <c:v>0.15</c:v>
                </c:pt>
                <c:pt idx="6">
                  <c:v>#N/A</c:v>
                </c:pt>
                <c:pt idx="7">
                  <c:v>0.28999999999999998</c:v>
                </c:pt>
                <c:pt idx="8">
                  <c:v>#N/A</c:v>
                </c:pt>
                <c:pt idx="9">
                  <c:v>0.31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0.28999999999999998</c:v>
                </c:pt>
                <c:pt idx="2">
                  <c:v>#N/A</c:v>
                </c:pt>
                <c:pt idx="3">
                  <c:v>0.18</c:v>
                </c:pt>
                <c:pt idx="4">
                  <c:v>#N/A</c:v>
                </c:pt>
                <c:pt idx="5">
                  <c:v>0.09</c:v>
                </c:pt>
                <c:pt idx="6">
                  <c:v>#N/A</c:v>
                </c:pt>
                <c:pt idx="7">
                  <c:v>0.05</c:v>
                </c:pt>
                <c:pt idx="8">
                  <c:v>#N/A</c:v>
                </c:pt>
                <c:pt idx="9">
                  <c:v>0.61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7.27</c:v>
                </c:pt>
                <c:pt idx="2">
                  <c:v>#N/A</c:v>
                </c:pt>
                <c:pt idx="3">
                  <c:v>4.34</c:v>
                </c:pt>
                <c:pt idx="4">
                  <c:v>#N/A</c:v>
                </c:pt>
                <c:pt idx="5">
                  <c:v>3.83</c:v>
                </c:pt>
                <c:pt idx="6">
                  <c:v>#N/A</c:v>
                </c:pt>
                <c:pt idx="7">
                  <c:v>3.26</c:v>
                </c:pt>
                <c:pt idx="8">
                  <c:v>#N/A</c:v>
                </c:pt>
                <c:pt idx="9">
                  <c:v>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5056256"/>
        <c:axId val="197984256"/>
      </c:barChart>
      <c:catAx>
        <c:axId val="20505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984256"/>
        <c:crosses val="autoZero"/>
        <c:auto val="1"/>
        <c:lblAlgn val="ctr"/>
        <c:lblOffset val="100"/>
        <c:tickLblSkip val="1"/>
        <c:tickMarkSkip val="1"/>
        <c:noMultiLvlLbl val="0"/>
      </c:catAx>
      <c:valAx>
        <c:axId val="19798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05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1733</c:v>
                </c:pt>
                <c:pt idx="5">
                  <c:v>1645</c:v>
                </c:pt>
                <c:pt idx="8">
                  <c:v>1571</c:v>
                </c:pt>
                <c:pt idx="11">
                  <c:v>1552</c:v>
                </c:pt>
                <c:pt idx="14">
                  <c:v>1457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104</c:v>
                </c:pt>
                <c:pt idx="3">
                  <c:v>81</c:v>
                </c:pt>
                <c:pt idx="6">
                  <c:v>77</c:v>
                </c:pt>
                <c:pt idx="9">
                  <c:v>65</c:v>
                </c:pt>
                <c:pt idx="12">
                  <c:v>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302</c:v>
                </c:pt>
                <c:pt idx="3">
                  <c:v>354</c:v>
                </c:pt>
                <c:pt idx="6">
                  <c:v>354</c:v>
                </c:pt>
                <c:pt idx="9">
                  <c:v>326</c:v>
                </c:pt>
                <c:pt idx="12">
                  <c:v>309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2060</c:v>
                </c:pt>
                <c:pt idx="3">
                  <c:v>1962</c:v>
                </c:pt>
                <c:pt idx="6">
                  <c:v>1824</c:v>
                </c:pt>
                <c:pt idx="9">
                  <c:v>1760</c:v>
                </c:pt>
                <c:pt idx="12">
                  <c:v>1624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2319744"/>
        <c:axId val="202330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733</c:v>
                </c:pt>
                <c:pt idx="2">
                  <c:v>#N/A</c:v>
                </c:pt>
                <c:pt idx="3">
                  <c:v>#N/A</c:v>
                </c:pt>
                <c:pt idx="4">
                  <c:v>752</c:v>
                </c:pt>
                <c:pt idx="5">
                  <c:v>#N/A</c:v>
                </c:pt>
                <c:pt idx="6">
                  <c:v>#N/A</c:v>
                </c:pt>
                <c:pt idx="7">
                  <c:v>684</c:v>
                </c:pt>
                <c:pt idx="8">
                  <c:v>#N/A</c:v>
                </c:pt>
                <c:pt idx="9">
                  <c:v>#N/A</c:v>
                </c:pt>
                <c:pt idx="10">
                  <c:v>599</c:v>
                </c:pt>
                <c:pt idx="11">
                  <c:v>#N/A</c:v>
                </c:pt>
                <c:pt idx="12">
                  <c:v>#N/A</c:v>
                </c:pt>
                <c:pt idx="13">
                  <c:v>536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2319744"/>
        <c:axId val="202330112"/>
      </c:lineChart>
      <c:catAx>
        <c:axId val="20231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330112"/>
        <c:crosses val="autoZero"/>
        <c:auto val="1"/>
        <c:lblAlgn val="ctr"/>
        <c:lblOffset val="100"/>
        <c:tickLblSkip val="1"/>
        <c:tickMarkSkip val="1"/>
        <c:noMultiLvlLbl val="0"/>
      </c:catAx>
      <c:valAx>
        <c:axId val="20233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31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12627</c:v>
                </c:pt>
                <c:pt idx="5">
                  <c:v>11400</c:v>
                </c:pt>
                <c:pt idx="8">
                  <c:v>10918</c:v>
                </c:pt>
                <c:pt idx="11">
                  <c:v>10585</c:v>
                </c:pt>
                <c:pt idx="14">
                  <c:v>10589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122</c:v>
                </c:pt>
                <c:pt idx="5">
                  <c:v>91</c:v>
                </c:pt>
                <c:pt idx="8">
                  <c:v>68</c:v>
                </c:pt>
                <c:pt idx="11">
                  <c:v>50</c:v>
                </c:pt>
                <c:pt idx="14">
                  <c:v>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4460</c:v>
                </c:pt>
                <c:pt idx="5">
                  <c:v>5319</c:v>
                </c:pt>
                <c:pt idx="8">
                  <c:v>5856</c:v>
                </c:pt>
                <c:pt idx="11">
                  <c:v>6474</c:v>
                </c:pt>
                <c:pt idx="14">
                  <c:v>6816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38</c:v>
                </c:pt>
                <c:pt idx="6">
                  <c:v>5</c:v>
                </c:pt>
                <c:pt idx="9">
                  <c:v>9</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2264</c:v>
                </c:pt>
                <c:pt idx="3">
                  <c:v>2163</c:v>
                </c:pt>
                <c:pt idx="6">
                  <c:v>1987</c:v>
                </c:pt>
                <c:pt idx="9">
                  <c:v>1869</c:v>
                </c:pt>
                <c:pt idx="12">
                  <c:v>1902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893</c:v>
                </c:pt>
                <c:pt idx="3">
                  <c:v>874</c:v>
                </c:pt>
                <c:pt idx="6">
                  <c:v>904</c:v>
                </c:pt>
                <c:pt idx="9">
                  <c:v>883</c:v>
                </c:pt>
                <c:pt idx="12">
                  <c:v>940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4558</c:v>
                </c:pt>
                <c:pt idx="3">
                  <c:v>4628</c:v>
                </c:pt>
                <c:pt idx="6">
                  <c:v>4765</c:v>
                </c:pt>
                <c:pt idx="9">
                  <c:v>4988</c:v>
                </c:pt>
                <c:pt idx="12">
                  <c:v>4505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13017</c:v>
                </c:pt>
                <c:pt idx="3">
                  <c:v>12267</c:v>
                </c:pt>
                <c:pt idx="6">
                  <c:v>11775</c:v>
                </c:pt>
                <c:pt idx="9">
                  <c:v>11335</c:v>
                </c:pt>
                <c:pt idx="12">
                  <c:v>10765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4899072"/>
        <c:axId val="204900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3523</c:v>
                </c:pt>
                <c:pt idx="2">
                  <c:v>#N/A</c:v>
                </c:pt>
                <c:pt idx="3">
                  <c:v>#N/A</c:v>
                </c:pt>
                <c:pt idx="4">
                  <c:v>3160</c:v>
                </c:pt>
                <c:pt idx="5">
                  <c:v>#N/A</c:v>
                </c:pt>
                <c:pt idx="6">
                  <c:v>#N/A</c:v>
                </c:pt>
                <c:pt idx="7">
                  <c:v>2594</c:v>
                </c:pt>
                <c:pt idx="8">
                  <c:v>#N/A</c:v>
                </c:pt>
                <c:pt idx="9">
                  <c:v>#N/A</c:v>
                </c:pt>
                <c:pt idx="10">
                  <c:v>1974</c:v>
                </c:pt>
                <c:pt idx="11">
                  <c:v>#N/A</c:v>
                </c:pt>
                <c:pt idx="12">
                  <c:v>#N/A</c:v>
                </c:pt>
                <c:pt idx="13">
                  <c:v>674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4899072"/>
        <c:axId val="204900992"/>
      </c:lineChart>
      <c:catAx>
        <c:axId val="20489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900992"/>
        <c:crosses val="autoZero"/>
        <c:auto val="1"/>
        <c:lblAlgn val="ctr"/>
        <c:lblOffset val="100"/>
        <c:tickLblSkip val="1"/>
        <c:tickMarkSkip val="1"/>
        <c:noMultiLvlLbl val="0"/>
      </c:catAx>
      <c:valAx>
        <c:axId val="20490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89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合併により町面積も広大となった事、</a:t>
          </a:r>
          <a:r>
            <a:rPr kumimoji="1" lang="ja-JP" altLang="en-US" sz="1200" baseline="0">
              <a:solidFill>
                <a:sysClr val="windowText" lastClr="000000"/>
              </a:solidFill>
              <a:effectLst/>
              <a:latin typeface="+mn-lt"/>
              <a:ea typeface="+mn-ea"/>
              <a:cs typeface="+mn-cs"/>
            </a:rPr>
            <a:t>また</a:t>
          </a:r>
          <a:r>
            <a:rPr kumimoji="1" lang="ja-JP" altLang="ja-JP" sz="1200" baseline="0">
              <a:solidFill>
                <a:sysClr val="windowText" lastClr="000000"/>
              </a:solidFill>
              <a:effectLst/>
              <a:latin typeface="+mn-lt"/>
              <a:ea typeface="+mn-ea"/>
              <a:cs typeface="+mn-cs"/>
            </a:rPr>
            <a:t>少子高齢化、過疎化が進行し</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行政需要も多岐多様となってきて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人口減少や景気低迷などの要因</a:t>
          </a:r>
          <a:r>
            <a:rPr kumimoji="1" lang="ja-JP" altLang="en-US" sz="1200" baseline="0">
              <a:solidFill>
                <a:sysClr val="windowText" lastClr="000000"/>
              </a:solidFill>
              <a:effectLst/>
              <a:latin typeface="+mn-lt"/>
              <a:ea typeface="+mn-ea"/>
              <a:cs typeface="+mn-cs"/>
            </a:rPr>
            <a:t>により、</a:t>
          </a:r>
          <a:r>
            <a:rPr kumimoji="1" lang="ja-JP" altLang="ja-JP" sz="1200" baseline="0">
              <a:solidFill>
                <a:sysClr val="windowText" lastClr="000000"/>
              </a:solidFill>
              <a:effectLst/>
              <a:latin typeface="+mn-lt"/>
              <a:ea typeface="+mn-ea"/>
              <a:cs typeface="+mn-cs"/>
            </a:rPr>
            <a:t>類似団体の</a:t>
          </a:r>
          <a:r>
            <a:rPr kumimoji="1" lang="ja-JP" altLang="en-US" sz="1200" baseline="0">
              <a:solidFill>
                <a:sysClr val="windowText" lastClr="000000"/>
              </a:solidFill>
              <a:effectLst/>
              <a:latin typeface="+mn-lt"/>
              <a:ea typeface="+mn-ea"/>
              <a:cs typeface="+mn-cs"/>
            </a:rPr>
            <a:t>財政力指数の</a:t>
          </a:r>
          <a:r>
            <a:rPr kumimoji="1" lang="ja-JP" altLang="ja-JP" sz="1200" baseline="0">
              <a:solidFill>
                <a:sysClr val="windowText" lastClr="000000"/>
              </a:solidFill>
              <a:effectLst/>
              <a:latin typeface="+mn-lt"/>
              <a:ea typeface="+mn-ea"/>
              <a:cs typeface="+mn-cs"/>
            </a:rPr>
            <a:t>平均値を下回って</a:t>
          </a:r>
          <a:r>
            <a:rPr kumimoji="1" lang="ja-JP" altLang="en-US" sz="1200" baseline="0">
              <a:solidFill>
                <a:sysClr val="windowText" lastClr="000000"/>
              </a:solidFill>
              <a:effectLst/>
              <a:latin typeface="+mn-lt"/>
              <a:ea typeface="+mn-ea"/>
              <a:cs typeface="+mn-cs"/>
            </a:rPr>
            <a:t>いる。</a:t>
          </a:r>
          <a:endParaRPr kumimoji="1" lang="en-US" altLang="ja-JP" sz="1200" baseline="0">
            <a:solidFill>
              <a:sysClr val="windowText" lastClr="000000"/>
            </a:solidFill>
            <a:effectLst/>
            <a:latin typeface="+mn-lt"/>
            <a:ea typeface="+mn-ea"/>
            <a:cs typeface="+mn-cs"/>
          </a:endParaRPr>
        </a:p>
        <a:p>
          <a:r>
            <a:rPr kumimoji="1" lang="ja-JP" altLang="en-US" sz="12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町税全体から見れば合併後１１億円前後を維持して推移して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。固定資産税が占める割合が６割近くを占めており、特に</a:t>
          </a:r>
          <a:r>
            <a:rPr kumimoji="1" lang="ja-JP" altLang="en-US" sz="1200" baseline="0">
              <a:solidFill>
                <a:sysClr val="windowText" lastClr="000000"/>
              </a:solidFill>
              <a:effectLst/>
              <a:latin typeface="+mn-lt"/>
              <a:ea typeface="+mn-ea"/>
              <a:cs typeface="+mn-cs"/>
            </a:rPr>
            <a:t>太陽光</a:t>
          </a:r>
          <a:r>
            <a:rPr kumimoji="1" lang="ja-JP" altLang="ja-JP" sz="1200" baseline="0">
              <a:solidFill>
                <a:sysClr val="windowText" lastClr="000000"/>
              </a:solidFill>
              <a:effectLst/>
              <a:latin typeface="+mn-lt"/>
              <a:ea typeface="+mn-ea"/>
              <a:cs typeface="+mn-cs"/>
            </a:rPr>
            <a:t>発電関連</a:t>
          </a:r>
          <a:r>
            <a:rPr kumimoji="1" lang="ja-JP" altLang="en-US" sz="1200" baseline="0">
              <a:solidFill>
                <a:sysClr val="windowText" lastClr="000000"/>
              </a:solidFill>
              <a:effectLst/>
              <a:latin typeface="+mn-lt"/>
              <a:ea typeface="+mn-ea"/>
              <a:cs typeface="+mn-cs"/>
            </a:rPr>
            <a:t>施設</a:t>
          </a:r>
          <a:r>
            <a:rPr kumimoji="1" lang="ja-JP" altLang="ja-JP" sz="1200" baseline="0">
              <a:solidFill>
                <a:sysClr val="windowText" lastClr="000000"/>
              </a:solidFill>
              <a:effectLst/>
              <a:latin typeface="+mn-lt"/>
              <a:ea typeface="+mn-ea"/>
              <a:cs typeface="+mn-cs"/>
            </a:rPr>
            <a:t>の償却資産</a:t>
          </a:r>
          <a:r>
            <a:rPr kumimoji="1" lang="ja-JP" altLang="en-US" sz="1200" baseline="0">
              <a:solidFill>
                <a:sysClr val="windowText" lastClr="000000"/>
              </a:solidFill>
              <a:effectLst/>
              <a:latin typeface="+mn-lt"/>
              <a:ea typeface="+mn-ea"/>
              <a:cs typeface="+mn-cs"/>
            </a:rPr>
            <a:t>による固定資産税</a:t>
          </a:r>
          <a:r>
            <a:rPr kumimoji="1" lang="ja-JP" altLang="ja-JP" sz="1200" baseline="0">
              <a:solidFill>
                <a:sysClr val="windowText" lastClr="000000"/>
              </a:solidFill>
              <a:effectLst/>
              <a:latin typeface="+mn-lt"/>
              <a:ea typeface="+mn-ea"/>
              <a:cs typeface="+mn-cs"/>
            </a:rPr>
            <a:t>が安定的に収入されて</a:t>
          </a:r>
          <a:r>
            <a:rPr kumimoji="1" lang="ja-JP" altLang="en-US" sz="1200" baseline="0">
              <a:solidFill>
                <a:sysClr val="windowText" lastClr="000000"/>
              </a:solidFill>
              <a:effectLst/>
              <a:latin typeface="+mn-lt"/>
              <a:ea typeface="+mn-ea"/>
              <a:cs typeface="+mn-cs"/>
            </a:rPr>
            <a:t>いることが要因のひとつである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69" name="直線コネクタ 68"/>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2" name="直線コネクタ 71"/>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2" name="テキスト ボックス 81"/>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3" name="テキスト ボックス 92"/>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分母にあたる経常一般財源及び臨時財政対策債において、対前年度として合計約</a:t>
          </a:r>
          <a:r>
            <a:rPr kumimoji="1" lang="en-US" altLang="ja-JP" sz="1200">
              <a:solidFill>
                <a:sysClr val="windowText" lastClr="000000"/>
              </a:solidFill>
              <a:effectLst/>
              <a:latin typeface="+mn-lt"/>
              <a:ea typeface="+mn-ea"/>
              <a:cs typeface="+mn-cs"/>
            </a:rPr>
            <a:t>267</a:t>
          </a:r>
          <a:r>
            <a:rPr kumimoji="1" lang="ja-JP" altLang="en-US" sz="1200">
              <a:solidFill>
                <a:sysClr val="windowText" lastClr="000000"/>
              </a:solidFill>
              <a:effectLst/>
              <a:latin typeface="+mn-lt"/>
              <a:ea typeface="+mn-ea"/>
              <a:cs typeface="+mn-cs"/>
            </a:rPr>
            <a:t>百万円減少したことが要因となっている。この内訳として主なものは、普通交付税▲</a:t>
          </a:r>
          <a:r>
            <a:rPr kumimoji="1" lang="en-US" altLang="ja-JP" sz="1200">
              <a:solidFill>
                <a:sysClr val="windowText" lastClr="000000"/>
              </a:solidFill>
              <a:effectLst/>
              <a:latin typeface="+mn-lt"/>
              <a:ea typeface="+mn-ea"/>
              <a:cs typeface="+mn-cs"/>
            </a:rPr>
            <a:t>178</a:t>
          </a:r>
          <a:r>
            <a:rPr kumimoji="1" lang="ja-JP" altLang="en-US" sz="1200">
              <a:solidFill>
                <a:sysClr val="windowText" lastClr="000000"/>
              </a:solidFill>
              <a:effectLst/>
              <a:latin typeface="+mn-lt"/>
              <a:ea typeface="+mn-ea"/>
              <a:cs typeface="+mn-cs"/>
            </a:rPr>
            <a:t>百万円、地方消費税交付金▲</a:t>
          </a:r>
          <a:r>
            <a:rPr kumimoji="1" lang="en-US" altLang="ja-JP" sz="1200">
              <a:solidFill>
                <a:sysClr val="windowText" lastClr="000000"/>
              </a:solidFill>
              <a:effectLst/>
              <a:latin typeface="+mn-lt"/>
              <a:ea typeface="+mn-ea"/>
              <a:cs typeface="+mn-cs"/>
            </a:rPr>
            <a:t>21</a:t>
          </a:r>
          <a:r>
            <a:rPr kumimoji="1" lang="ja-JP" altLang="en-US" sz="1200">
              <a:solidFill>
                <a:sysClr val="windowText" lastClr="000000"/>
              </a:solidFill>
              <a:effectLst/>
              <a:latin typeface="+mn-lt"/>
              <a:ea typeface="+mn-ea"/>
              <a:cs typeface="+mn-cs"/>
            </a:rPr>
            <a:t>百万円、臨時財政対策債▲</a:t>
          </a:r>
          <a:r>
            <a:rPr kumimoji="1" lang="en-US" altLang="ja-JP" sz="1200">
              <a:solidFill>
                <a:sysClr val="windowText" lastClr="000000"/>
              </a:solidFill>
              <a:effectLst/>
              <a:latin typeface="+mn-lt"/>
              <a:ea typeface="+mn-ea"/>
              <a:cs typeface="+mn-cs"/>
            </a:rPr>
            <a:t>71</a:t>
          </a:r>
          <a:r>
            <a:rPr kumimoji="1" lang="ja-JP" altLang="en-US" sz="1200">
              <a:solidFill>
                <a:sysClr val="windowText" lastClr="000000"/>
              </a:solidFill>
              <a:effectLst/>
              <a:latin typeface="+mn-lt"/>
              <a:ea typeface="+mn-ea"/>
              <a:cs typeface="+mn-cs"/>
            </a:rPr>
            <a:t>百万円となった。　</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企業誘致や人口流出防止対策等により税収</a:t>
          </a:r>
          <a:r>
            <a:rPr kumimoji="1" lang="ja-JP" altLang="en-US" sz="1200">
              <a:solidFill>
                <a:sysClr val="windowText" lastClr="000000"/>
              </a:solidFill>
              <a:effectLst/>
              <a:latin typeface="+mn-lt"/>
              <a:ea typeface="+mn-ea"/>
              <a:cs typeface="+mn-cs"/>
            </a:rPr>
            <a:t>を</a:t>
          </a:r>
          <a:r>
            <a:rPr kumimoji="1" lang="ja-JP" altLang="ja-JP" sz="1200">
              <a:solidFill>
                <a:sysClr val="windowText" lastClr="000000"/>
              </a:solidFill>
              <a:effectLst/>
              <a:latin typeface="+mn-lt"/>
              <a:ea typeface="+mn-ea"/>
              <a:cs typeface="+mn-cs"/>
            </a:rPr>
            <a:t>確保</a:t>
          </a:r>
          <a:r>
            <a:rPr kumimoji="1" lang="ja-JP" altLang="en-US" sz="1200">
              <a:solidFill>
                <a:sysClr val="windowText" lastClr="000000"/>
              </a:solidFill>
              <a:effectLst/>
              <a:latin typeface="+mn-lt"/>
              <a:ea typeface="+mn-ea"/>
              <a:cs typeface="+mn-cs"/>
            </a:rPr>
            <a:t>し、更なる</a:t>
          </a:r>
          <a:r>
            <a:rPr kumimoji="1" lang="ja-JP" altLang="ja-JP" sz="1200">
              <a:solidFill>
                <a:sysClr val="windowText" lastClr="000000"/>
              </a:solidFill>
              <a:effectLst/>
              <a:latin typeface="+mn-lt"/>
              <a:ea typeface="+mn-ea"/>
              <a:cs typeface="+mn-cs"/>
            </a:rPr>
            <a:t>町税の徴収率向上</a:t>
          </a:r>
          <a:r>
            <a:rPr kumimoji="1" lang="ja-JP" altLang="en-US" sz="1200">
              <a:solidFill>
                <a:sysClr val="windowText" lastClr="000000"/>
              </a:solidFill>
              <a:effectLst/>
              <a:latin typeface="+mn-lt"/>
              <a:ea typeface="+mn-ea"/>
              <a:cs typeface="+mn-cs"/>
            </a:rPr>
            <a:t>を目指す。また歳出においては、</a:t>
          </a:r>
          <a:r>
            <a:rPr kumimoji="1" lang="ja-JP" altLang="ja-JP" sz="1200">
              <a:solidFill>
                <a:sysClr val="windowText" lastClr="000000"/>
              </a:solidFill>
              <a:effectLst/>
              <a:latin typeface="+mn-lt"/>
              <a:ea typeface="+mn-ea"/>
              <a:cs typeface="+mn-cs"/>
            </a:rPr>
            <a:t>職員の定員管理計画に基づく人件費の削減と起債の抑制に努め</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63</xdr:row>
      <xdr:rowOff>51562</xdr:rowOff>
    </xdr:to>
    <xdr:cxnSp macro="">
      <xdr:nvCxnSpPr>
        <xdr:cNvPr id="130" name="直線コネクタ 129"/>
        <xdr:cNvCxnSpPr/>
      </xdr:nvCxnSpPr>
      <xdr:spPr>
        <a:xfrm>
          <a:off x="4114800" y="1068882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63</xdr:row>
      <xdr:rowOff>85344</xdr:rowOff>
    </xdr:to>
    <xdr:cxnSp macro="">
      <xdr:nvCxnSpPr>
        <xdr:cNvPr id="133" name="直線コネクタ 132"/>
        <xdr:cNvCxnSpPr/>
      </xdr:nvCxnSpPr>
      <xdr:spPr>
        <a:xfrm flipV="1">
          <a:off x="3225800" y="106888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85344</xdr:rowOff>
    </xdr:to>
    <xdr:cxnSp macro="">
      <xdr:nvCxnSpPr>
        <xdr:cNvPr id="136" name="直線コネクタ 135"/>
        <xdr:cNvCxnSpPr/>
      </xdr:nvCxnSpPr>
      <xdr:spPr>
        <a:xfrm>
          <a:off x="2336800" y="1072261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8" name="テキスト ボックス 137"/>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107188</xdr:rowOff>
    </xdr:to>
    <xdr:cxnSp macro="">
      <xdr:nvCxnSpPr>
        <xdr:cNvPr id="139" name="直線コネクタ 138"/>
        <xdr:cNvCxnSpPr/>
      </xdr:nvCxnSpPr>
      <xdr:spPr>
        <a:xfrm flipV="1">
          <a:off x="1447800" y="107226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41" name="テキスト ボックス 140"/>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3" name="テキスト ボックス 142"/>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49" name="円/楕円 148"/>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144289</xdr:rowOff>
    </xdr:from>
    <xdr:ext cx="762000" cy="259045"/>
    <xdr:sp macro="" textlink="">
      <xdr:nvSpPr>
        <xdr:cNvPr id="150"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51" name="円/楕円 150"/>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94505</xdr:rowOff>
    </xdr:from>
    <xdr:ext cx="736600" cy="259045"/>
    <xdr:sp macro="" textlink="">
      <xdr:nvSpPr>
        <xdr:cNvPr id="152" name="テキスト ボックス 151"/>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34544</xdr:rowOff>
    </xdr:from>
    <xdr:to>
      <xdr:col>4</xdr:col>
      <xdr:colOff>533400</xdr:colOff>
      <xdr:row>63</xdr:row>
      <xdr:rowOff>136144</xdr:rowOff>
    </xdr:to>
    <xdr:sp macro="" textlink="">
      <xdr:nvSpPr>
        <xdr:cNvPr id="153" name="円/楕円 152"/>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54" name="テキスト ボックス 153"/>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5" name="円/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7" name="円/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58" name="テキスト ボックス 157"/>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[264,336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solidFill>
                <a:sysClr val="windowText" lastClr="000000"/>
              </a:solidFill>
              <a:effectLst/>
              <a:latin typeface="+mn-lt"/>
              <a:ea typeface="+mn-ea"/>
              <a:cs typeface="+mn-cs"/>
            </a:rPr>
            <a:t>　</a:t>
          </a:r>
          <a:r>
            <a:rPr kumimoji="1" lang="ja-JP" altLang="ja-JP" sz="1150" baseline="0">
              <a:solidFill>
                <a:sysClr val="windowText" lastClr="000000"/>
              </a:solidFill>
              <a:effectLst/>
              <a:latin typeface="+mn-lt"/>
              <a:ea typeface="+mn-ea"/>
              <a:cs typeface="+mn-cs"/>
            </a:rPr>
            <a:t>定員管理計画に基づき</a:t>
          </a:r>
          <a:r>
            <a:rPr kumimoji="1" lang="ja-JP" altLang="en-US" sz="1150" baseline="0">
              <a:solidFill>
                <a:sysClr val="windowText" lastClr="000000"/>
              </a:solidFill>
              <a:effectLst/>
              <a:latin typeface="+mn-lt"/>
              <a:ea typeface="+mn-ea"/>
              <a:cs typeface="+mn-cs"/>
            </a:rPr>
            <a:t>、町村</a:t>
          </a:r>
          <a:r>
            <a:rPr kumimoji="1" lang="ja-JP" altLang="ja-JP" sz="1150" baseline="0">
              <a:solidFill>
                <a:sysClr val="windowText" lastClr="000000"/>
              </a:solidFill>
              <a:effectLst/>
              <a:latin typeface="+mn-lt"/>
              <a:ea typeface="+mn-ea"/>
              <a:cs typeface="+mn-cs"/>
            </a:rPr>
            <a:t>合併以降</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退職者の補充を抑制</a:t>
          </a:r>
          <a:r>
            <a:rPr kumimoji="1" lang="ja-JP" altLang="en-US" sz="1150" baseline="0">
              <a:solidFill>
                <a:sysClr val="windowText" lastClr="000000"/>
              </a:solidFill>
              <a:effectLst/>
              <a:latin typeface="+mn-lt"/>
              <a:ea typeface="+mn-ea"/>
              <a:cs typeface="+mn-cs"/>
            </a:rPr>
            <a:t>することにより、</a:t>
          </a:r>
          <a:r>
            <a:rPr kumimoji="1" lang="ja-JP" altLang="ja-JP" sz="1150" baseline="0">
              <a:solidFill>
                <a:sysClr val="windowText" lastClr="000000"/>
              </a:solidFill>
              <a:effectLst/>
              <a:latin typeface="+mn-lt"/>
              <a:ea typeface="+mn-ea"/>
              <a:cs typeface="+mn-cs"/>
            </a:rPr>
            <a:t>職員数</a:t>
          </a:r>
          <a:r>
            <a:rPr kumimoji="1" lang="ja-JP" altLang="en-US" sz="1150" baseline="0">
              <a:solidFill>
                <a:sysClr val="windowText" lastClr="000000"/>
              </a:solidFill>
              <a:effectLst/>
              <a:latin typeface="+mn-lt"/>
              <a:ea typeface="+mn-ea"/>
              <a:cs typeface="+mn-cs"/>
            </a:rPr>
            <a:t>が</a:t>
          </a:r>
          <a:r>
            <a:rPr kumimoji="1" lang="ja-JP" altLang="ja-JP" sz="1150" baseline="0">
              <a:solidFill>
                <a:sysClr val="windowText" lastClr="000000"/>
              </a:solidFill>
              <a:effectLst/>
              <a:latin typeface="+mn-lt"/>
              <a:ea typeface="+mn-ea"/>
              <a:cs typeface="+mn-cs"/>
            </a:rPr>
            <a:t>合併当初</a:t>
          </a:r>
          <a:r>
            <a:rPr kumimoji="1" lang="ja-JP" altLang="en-US" sz="1150" baseline="0">
              <a:solidFill>
                <a:sysClr val="windowText" lastClr="000000"/>
              </a:solidFill>
              <a:effectLst/>
              <a:latin typeface="+mn-lt"/>
              <a:ea typeface="+mn-ea"/>
              <a:cs typeface="+mn-cs"/>
            </a:rPr>
            <a:t>の</a:t>
          </a:r>
          <a:r>
            <a:rPr kumimoji="1" lang="en-US" altLang="ja-JP" sz="1150" baseline="0">
              <a:solidFill>
                <a:sysClr val="windowText" lastClr="000000"/>
              </a:solidFill>
              <a:effectLst/>
              <a:latin typeface="+mn-lt"/>
              <a:ea typeface="+mn-ea"/>
              <a:cs typeface="+mn-cs"/>
            </a:rPr>
            <a:t>262</a:t>
          </a:r>
          <a:r>
            <a:rPr kumimoji="1" lang="ja-JP" altLang="ja-JP" sz="1150" baseline="0">
              <a:solidFill>
                <a:sysClr val="windowText" lastClr="000000"/>
              </a:solidFill>
              <a:effectLst/>
              <a:latin typeface="+mn-lt"/>
              <a:ea typeface="+mn-ea"/>
              <a:cs typeface="+mn-cs"/>
            </a:rPr>
            <a:t>人から</a:t>
          </a:r>
          <a:r>
            <a:rPr kumimoji="1" lang="en-US" altLang="ja-JP" sz="1150" baseline="0">
              <a:solidFill>
                <a:sysClr val="windowText" lastClr="000000"/>
              </a:solidFill>
              <a:effectLst/>
              <a:latin typeface="+mn-lt"/>
              <a:ea typeface="+mn-ea"/>
              <a:cs typeface="+mn-cs"/>
            </a:rPr>
            <a:t>182</a:t>
          </a:r>
          <a:r>
            <a:rPr kumimoji="1" lang="ja-JP" altLang="ja-JP" sz="1150" baseline="0">
              <a:solidFill>
                <a:sysClr val="windowText" lastClr="000000"/>
              </a:solidFill>
              <a:effectLst/>
              <a:latin typeface="+mn-lt"/>
              <a:ea typeface="+mn-ea"/>
              <a:cs typeface="+mn-cs"/>
            </a:rPr>
            <a:t>人と減少し</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人件費</a:t>
          </a:r>
          <a:r>
            <a:rPr kumimoji="1" lang="ja-JP" altLang="en-US" sz="1150" baseline="0">
              <a:solidFill>
                <a:sysClr val="windowText" lastClr="000000"/>
              </a:solidFill>
              <a:effectLst/>
              <a:latin typeface="+mn-lt"/>
              <a:ea typeface="+mn-ea"/>
              <a:cs typeface="+mn-cs"/>
            </a:rPr>
            <a:t>については</a:t>
          </a:r>
          <a:r>
            <a:rPr kumimoji="1" lang="ja-JP" altLang="ja-JP" sz="1150" baseline="0">
              <a:solidFill>
                <a:sysClr val="windowText" lastClr="000000"/>
              </a:solidFill>
              <a:effectLst/>
              <a:latin typeface="+mn-lt"/>
              <a:ea typeface="+mn-ea"/>
              <a:cs typeface="+mn-cs"/>
            </a:rPr>
            <a:t>減少</a:t>
          </a:r>
          <a:r>
            <a:rPr kumimoji="1" lang="ja-JP" altLang="en-US" sz="1150" baseline="0">
              <a:solidFill>
                <a:sysClr val="windowText" lastClr="000000"/>
              </a:solidFill>
              <a:effectLst/>
              <a:latin typeface="+mn-lt"/>
              <a:ea typeface="+mn-ea"/>
              <a:cs typeface="+mn-cs"/>
            </a:rPr>
            <a:t>傾向。</a:t>
          </a:r>
          <a:r>
            <a:rPr kumimoji="1" lang="ja-JP" altLang="ja-JP" sz="1150" baseline="0">
              <a:solidFill>
                <a:sysClr val="windowText" lastClr="000000"/>
              </a:solidFill>
              <a:effectLst/>
              <a:latin typeface="+mn-lt"/>
              <a:ea typeface="+mn-ea"/>
              <a:cs typeface="+mn-cs"/>
            </a:rPr>
            <a:t>合併により町面積も広大となり</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現場業務においても</a:t>
          </a:r>
          <a:r>
            <a:rPr kumimoji="1" lang="en-US" altLang="ja-JP" sz="1150" baseline="0">
              <a:solidFill>
                <a:sysClr val="windowText" lastClr="000000"/>
              </a:solidFill>
              <a:effectLst/>
              <a:latin typeface="+mn-lt"/>
              <a:ea typeface="+mn-ea"/>
              <a:cs typeface="+mn-cs"/>
            </a:rPr>
            <a:t>2</a:t>
          </a:r>
          <a:r>
            <a:rPr kumimoji="1" lang="ja-JP" altLang="ja-JP" sz="1150" baseline="0">
              <a:solidFill>
                <a:sysClr val="windowText" lastClr="000000"/>
              </a:solidFill>
              <a:effectLst/>
              <a:latin typeface="+mn-lt"/>
              <a:ea typeface="+mn-ea"/>
              <a:cs typeface="+mn-cs"/>
            </a:rPr>
            <a:t>時間を超える移動時間を</a:t>
          </a:r>
          <a:r>
            <a:rPr kumimoji="1" lang="ja-JP" altLang="en-US" sz="1150" baseline="0">
              <a:solidFill>
                <a:sysClr val="windowText" lastClr="000000"/>
              </a:solidFill>
              <a:effectLst/>
              <a:latin typeface="+mn-lt"/>
              <a:ea typeface="+mn-ea"/>
              <a:cs typeface="+mn-cs"/>
            </a:rPr>
            <a:t>要する箇所</a:t>
          </a:r>
          <a:r>
            <a:rPr kumimoji="1" lang="ja-JP" altLang="ja-JP" sz="1150" baseline="0">
              <a:solidFill>
                <a:sysClr val="windowText" lastClr="000000"/>
              </a:solidFill>
              <a:effectLst/>
              <a:latin typeface="+mn-lt"/>
              <a:ea typeface="+mn-ea"/>
              <a:cs typeface="+mn-cs"/>
            </a:rPr>
            <a:t>もあるなど</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非効率な面も多くあ</a:t>
          </a:r>
          <a:r>
            <a:rPr kumimoji="1" lang="ja-JP" altLang="en-US" sz="1150" baseline="0">
              <a:solidFill>
                <a:sysClr val="windowText" lastClr="000000"/>
              </a:solidFill>
              <a:effectLst/>
              <a:latin typeface="+mn-lt"/>
              <a:ea typeface="+mn-ea"/>
              <a:cs typeface="+mn-cs"/>
            </a:rPr>
            <a:t>る為、今後の</a:t>
          </a:r>
          <a:r>
            <a:rPr kumimoji="1" lang="ja-JP" altLang="ja-JP" sz="1150" baseline="0">
              <a:solidFill>
                <a:sysClr val="windowText" lastClr="000000"/>
              </a:solidFill>
              <a:effectLst/>
              <a:latin typeface="+mn-lt"/>
              <a:ea typeface="+mn-ea"/>
              <a:cs typeface="+mn-cs"/>
            </a:rPr>
            <a:t>職員の</a:t>
          </a:r>
          <a:r>
            <a:rPr kumimoji="1" lang="ja-JP" altLang="en-US" sz="1150" baseline="0">
              <a:solidFill>
                <a:sysClr val="windowText" lastClr="000000"/>
              </a:solidFill>
              <a:effectLst/>
              <a:latin typeface="+mn-lt"/>
              <a:ea typeface="+mn-ea"/>
              <a:cs typeface="+mn-cs"/>
            </a:rPr>
            <a:t>大幅な</a:t>
          </a:r>
          <a:r>
            <a:rPr kumimoji="1" lang="ja-JP" altLang="ja-JP" sz="1150" baseline="0">
              <a:solidFill>
                <a:sysClr val="windowText" lastClr="000000"/>
              </a:solidFill>
              <a:effectLst/>
              <a:latin typeface="+mn-lt"/>
              <a:ea typeface="+mn-ea"/>
              <a:cs typeface="+mn-cs"/>
            </a:rPr>
            <a:t>削減</a:t>
          </a:r>
          <a:r>
            <a:rPr kumimoji="1" lang="ja-JP" altLang="en-US" sz="1150" baseline="0">
              <a:solidFill>
                <a:sysClr val="windowText" lastClr="000000"/>
              </a:solidFill>
              <a:effectLst/>
              <a:latin typeface="+mn-lt"/>
              <a:ea typeface="+mn-ea"/>
              <a:cs typeface="+mn-cs"/>
            </a:rPr>
            <a:t>は見込めない</a:t>
          </a:r>
          <a:r>
            <a:rPr kumimoji="1" lang="ja-JP" altLang="ja-JP" sz="1150" baseline="0">
              <a:solidFill>
                <a:sysClr val="windowText" lastClr="000000"/>
              </a:solidFill>
              <a:effectLst/>
              <a:latin typeface="+mn-lt"/>
              <a:ea typeface="+mn-ea"/>
              <a:cs typeface="+mn-cs"/>
            </a:rPr>
            <a:t>。</a:t>
          </a:r>
          <a:endParaRPr kumimoji="1" lang="en-US" altLang="ja-JP" sz="1150" baseline="0">
            <a:solidFill>
              <a:sysClr val="windowText" lastClr="000000"/>
            </a:solidFill>
            <a:effectLst/>
            <a:latin typeface="+mn-lt"/>
            <a:ea typeface="+mn-ea"/>
            <a:cs typeface="+mn-cs"/>
          </a:endParaRPr>
        </a:p>
        <a:p>
          <a:r>
            <a:rPr kumimoji="1" lang="ja-JP" altLang="en-US" sz="1150" baseline="0">
              <a:solidFill>
                <a:sysClr val="windowText" lastClr="000000"/>
              </a:solidFill>
              <a:effectLst/>
              <a:latin typeface="+mn-lt"/>
              <a:ea typeface="+mn-ea"/>
              <a:cs typeface="+mn-cs"/>
            </a:rPr>
            <a:t>　</a:t>
          </a:r>
          <a:r>
            <a:rPr kumimoji="1" lang="ja-JP" altLang="ja-JP" sz="1150" baseline="0">
              <a:solidFill>
                <a:sysClr val="windowText" lastClr="000000"/>
              </a:solidFill>
              <a:effectLst/>
              <a:latin typeface="+mn-lt"/>
              <a:ea typeface="+mn-ea"/>
              <a:cs typeface="+mn-cs"/>
            </a:rPr>
            <a:t>物件費においては、</a:t>
          </a:r>
          <a:r>
            <a:rPr kumimoji="1" lang="en-US" altLang="ja-JP" sz="1150" baseline="0">
              <a:solidFill>
                <a:sysClr val="windowText" lastClr="000000"/>
              </a:solidFill>
              <a:effectLst/>
              <a:latin typeface="+mn-lt"/>
              <a:ea typeface="+mn-ea"/>
              <a:cs typeface="+mn-cs"/>
            </a:rPr>
            <a:t>H26</a:t>
          </a:r>
          <a:r>
            <a:rPr kumimoji="1" lang="ja-JP" altLang="en-US" sz="1150" baseline="0">
              <a:solidFill>
                <a:sysClr val="windowText" lastClr="000000"/>
              </a:solidFill>
              <a:effectLst/>
              <a:latin typeface="+mn-lt"/>
              <a:ea typeface="+mn-ea"/>
              <a:cs typeface="+mn-cs"/>
            </a:rPr>
            <a:t>年度、</a:t>
          </a:r>
          <a:r>
            <a:rPr kumimoji="1" lang="en-US" altLang="ja-JP" sz="1150" baseline="0">
              <a:solidFill>
                <a:sysClr val="windowText" lastClr="000000"/>
              </a:solidFill>
              <a:effectLst/>
              <a:latin typeface="+mn-lt"/>
              <a:ea typeface="+mn-ea"/>
              <a:cs typeface="+mn-cs"/>
            </a:rPr>
            <a:t>H27</a:t>
          </a:r>
          <a:r>
            <a:rPr kumimoji="1" lang="ja-JP" altLang="ja-JP" sz="1150" baseline="0">
              <a:solidFill>
                <a:sysClr val="windowText" lastClr="000000"/>
              </a:solidFill>
              <a:effectLst/>
              <a:latin typeface="+mn-lt"/>
              <a:ea typeface="+mn-ea"/>
              <a:cs typeface="+mn-cs"/>
            </a:rPr>
            <a:t>年度</a:t>
          </a:r>
          <a:r>
            <a:rPr kumimoji="1" lang="ja-JP" altLang="en-US" sz="1150" baseline="0">
              <a:solidFill>
                <a:sysClr val="windowText" lastClr="000000"/>
              </a:solidFill>
              <a:effectLst/>
              <a:latin typeface="+mn-lt"/>
              <a:ea typeface="+mn-ea"/>
              <a:cs typeface="+mn-cs"/>
            </a:rPr>
            <a:t>において</a:t>
          </a:r>
          <a:r>
            <a:rPr kumimoji="1" lang="ja-JP" altLang="ja-JP" sz="1150" baseline="0">
              <a:solidFill>
                <a:sysClr val="windowText" lastClr="000000"/>
              </a:solidFill>
              <a:effectLst/>
              <a:latin typeface="+mn-lt"/>
              <a:ea typeface="+mn-ea"/>
              <a:cs typeface="+mn-cs"/>
            </a:rPr>
            <a:t>国体関係経費など特別の事情による増加</a:t>
          </a:r>
          <a:r>
            <a:rPr kumimoji="1" lang="ja-JP" altLang="en-US" sz="1150" baseline="0">
              <a:solidFill>
                <a:sysClr val="windowText" lastClr="000000"/>
              </a:solidFill>
              <a:effectLst/>
              <a:latin typeface="+mn-lt"/>
              <a:ea typeface="+mn-ea"/>
              <a:cs typeface="+mn-cs"/>
            </a:rPr>
            <a:t>により数値的な悪化があったが、国体の終了に伴い</a:t>
          </a:r>
          <a:r>
            <a:rPr kumimoji="1" lang="en-US" altLang="ja-JP" sz="1150" baseline="0">
              <a:solidFill>
                <a:sysClr val="windowText" lastClr="000000"/>
              </a:solidFill>
              <a:effectLst/>
              <a:latin typeface="+mn-lt"/>
              <a:ea typeface="+mn-ea"/>
              <a:cs typeface="+mn-cs"/>
            </a:rPr>
            <a:t>H28</a:t>
          </a:r>
          <a:r>
            <a:rPr kumimoji="1" lang="ja-JP" altLang="en-US" sz="1150" baseline="0">
              <a:solidFill>
                <a:sysClr val="windowText" lastClr="000000"/>
              </a:solidFill>
              <a:effectLst/>
              <a:latin typeface="+mn-lt"/>
              <a:ea typeface="+mn-ea"/>
              <a:cs typeface="+mn-cs"/>
            </a:rPr>
            <a:t>年度はやや回復した。</a:t>
          </a:r>
          <a:r>
            <a:rPr kumimoji="1" lang="ja-JP" altLang="ja-JP" sz="1150" baseline="0">
              <a:solidFill>
                <a:sysClr val="windowText" lastClr="000000"/>
              </a:solidFill>
              <a:effectLst/>
              <a:latin typeface="+mn-lt"/>
              <a:ea typeface="+mn-ea"/>
              <a:cs typeface="+mn-cs"/>
            </a:rPr>
            <a:t>各種計画作成</a:t>
          </a:r>
          <a:r>
            <a:rPr kumimoji="1" lang="ja-JP" altLang="en-US" sz="1150" baseline="0">
              <a:solidFill>
                <a:sysClr val="windowText" lastClr="000000"/>
              </a:solidFill>
              <a:effectLst/>
              <a:latin typeface="+mn-lt"/>
              <a:ea typeface="+mn-ea"/>
              <a:cs typeface="+mn-cs"/>
            </a:rPr>
            <a:t>等の</a:t>
          </a:r>
          <a:r>
            <a:rPr kumimoji="1" lang="ja-JP" altLang="ja-JP" sz="1150" baseline="0">
              <a:solidFill>
                <a:sysClr val="windowText" lastClr="000000"/>
              </a:solidFill>
              <a:effectLst/>
              <a:latin typeface="+mn-lt"/>
              <a:ea typeface="+mn-ea"/>
              <a:cs typeface="+mn-cs"/>
            </a:rPr>
            <a:t>ソフト事業や地籍調査業務など委託料の増加が数値の悪化を引き起こす要因となっている</a:t>
          </a:r>
          <a:r>
            <a:rPr kumimoji="1" lang="ja-JP" altLang="en-US" sz="1150" baseline="0">
              <a:solidFill>
                <a:sysClr val="windowText" lastClr="000000"/>
              </a:solidFill>
              <a:effectLst/>
              <a:latin typeface="+mn-lt"/>
              <a:ea typeface="+mn-ea"/>
              <a:cs typeface="+mn-cs"/>
            </a:rPr>
            <a:t>ため</a:t>
          </a:r>
          <a:r>
            <a:rPr kumimoji="1" lang="ja-JP" altLang="ja-JP" sz="1150" baseline="0">
              <a:solidFill>
                <a:sysClr val="windowText" lastClr="000000"/>
              </a:solidFill>
              <a:effectLst/>
              <a:latin typeface="+mn-lt"/>
              <a:ea typeface="+mn-ea"/>
              <a:cs typeface="+mn-cs"/>
            </a:rPr>
            <a:t>引続き抑制</a:t>
          </a:r>
          <a:r>
            <a:rPr kumimoji="1" lang="ja-JP" altLang="en-US" sz="1150" baseline="0">
              <a:solidFill>
                <a:sysClr val="windowText" lastClr="000000"/>
              </a:solidFill>
              <a:effectLst/>
              <a:latin typeface="+mn-lt"/>
              <a:ea typeface="+mn-ea"/>
              <a:cs typeface="+mn-cs"/>
            </a:rPr>
            <a:t>を図る</a:t>
          </a:r>
          <a:r>
            <a:rPr kumimoji="1" lang="ja-JP" altLang="ja-JP" sz="1150" baseline="0">
              <a:solidFill>
                <a:sysClr val="windowText" lastClr="000000"/>
              </a:solidFill>
              <a:effectLst/>
              <a:latin typeface="+mn-lt"/>
              <a:ea typeface="+mn-ea"/>
              <a:cs typeface="+mn-cs"/>
            </a:rPr>
            <a:t>。</a:t>
          </a:r>
          <a:endParaRPr lang="ja-JP" altLang="ja-JP" sz="115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59772</xdr:rowOff>
    </xdr:from>
    <xdr:to>
      <xdr:col>7</xdr:col>
      <xdr:colOff>152400</xdr:colOff>
      <xdr:row>84</xdr:row>
      <xdr:rowOff>133038</xdr:rowOff>
    </xdr:to>
    <xdr:cxnSp macro="">
      <xdr:nvCxnSpPr>
        <xdr:cNvPr id="193" name="直線コネクタ 192"/>
        <xdr:cNvCxnSpPr/>
      </xdr:nvCxnSpPr>
      <xdr:spPr>
        <a:xfrm flipV="1">
          <a:off x="4114800" y="14461572"/>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20013</xdr:rowOff>
    </xdr:from>
    <xdr:to>
      <xdr:col>6</xdr:col>
      <xdr:colOff>0</xdr:colOff>
      <xdr:row>84</xdr:row>
      <xdr:rowOff>133038</xdr:rowOff>
    </xdr:to>
    <xdr:cxnSp macro="">
      <xdr:nvCxnSpPr>
        <xdr:cNvPr id="196" name="直線コネクタ 195"/>
        <xdr:cNvCxnSpPr/>
      </xdr:nvCxnSpPr>
      <xdr:spPr>
        <a:xfrm>
          <a:off x="3225800" y="14421813"/>
          <a:ext cx="889000" cy="1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103409</xdr:rowOff>
    </xdr:from>
    <xdr:to>
      <xdr:col>4</xdr:col>
      <xdr:colOff>482600</xdr:colOff>
      <xdr:row>84</xdr:row>
      <xdr:rowOff>20013</xdr:rowOff>
    </xdr:to>
    <xdr:cxnSp macro="">
      <xdr:nvCxnSpPr>
        <xdr:cNvPr id="199" name="直線コネクタ 198"/>
        <xdr:cNvCxnSpPr/>
      </xdr:nvCxnSpPr>
      <xdr:spPr>
        <a:xfrm>
          <a:off x="2336800" y="14333759"/>
          <a:ext cx="889000" cy="8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7075</xdr:rowOff>
    </xdr:from>
    <xdr:ext cx="762000" cy="259045"/>
    <xdr:sp macro="" textlink="">
      <xdr:nvSpPr>
        <xdr:cNvPr id="201" name="テキスト ボックス 200"/>
        <xdr:cNvSpPr txBox="1"/>
      </xdr:nvSpPr>
      <xdr:spPr>
        <a:xfrm>
          <a:off x="2844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103409</xdr:rowOff>
    </xdr:from>
    <xdr:to>
      <xdr:col>3</xdr:col>
      <xdr:colOff>279400</xdr:colOff>
      <xdr:row>83</xdr:row>
      <xdr:rowOff>121586</xdr:rowOff>
    </xdr:to>
    <xdr:cxnSp macro="">
      <xdr:nvCxnSpPr>
        <xdr:cNvPr id="202" name="直線コネクタ 201"/>
        <xdr:cNvCxnSpPr/>
      </xdr:nvCxnSpPr>
      <xdr:spPr>
        <a:xfrm flipV="1">
          <a:off x="1447800" y="14333759"/>
          <a:ext cx="889000" cy="1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147798</xdr:rowOff>
    </xdr:from>
    <xdr:ext cx="762000" cy="259045"/>
    <xdr:sp macro="" textlink="">
      <xdr:nvSpPr>
        <xdr:cNvPr id="204" name="テキスト ボックス 203"/>
        <xdr:cNvSpPr txBox="1"/>
      </xdr:nvSpPr>
      <xdr:spPr>
        <a:xfrm>
          <a:off x="1955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137535</xdr:rowOff>
    </xdr:from>
    <xdr:ext cx="762000" cy="259045"/>
    <xdr:sp macro="" textlink="">
      <xdr:nvSpPr>
        <xdr:cNvPr id="206" name="テキスト ボックス 205"/>
        <xdr:cNvSpPr txBox="1"/>
      </xdr:nvSpPr>
      <xdr:spPr>
        <a:xfrm>
          <a:off x="1066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8972</xdr:rowOff>
    </xdr:from>
    <xdr:to>
      <xdr:col>7</xdr:col>
      <xdr:colOff>203200</xdr:colOff>
      <xdr:row>84</xdr:row>
      <xdr:rowOff>110572</xdr:rowOff>
    </xdr:to>
    <xdr:sp macro="" textlink="">
      <xdr:nvSpPr>
        <xdr:cNvPr id="212" name="円/楕円 211"/>
        <xdr:cNvSpPr/>
      </xdr:nvSpPr>
      <xdr:spPr>
        <a:xfrm>
          <a:off x="4902200" y="144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25499</xdr:rowOff>
    </xdr:from>
    <xdr:ext cx="762000" cy="259045"/>
    <xdr:sp macro="" textlink="">
      <xdr:nvSpPr>
        <xdr:cNvPr id="213" name="人件費・物件費等の状況該当値テキスト"/>
        <xdr:cNvSpPr txBox="1"/>
      </xdr:nvSpPr>
      <xdr:spPr>
        <a:xfrm>
          <a:off x="5041900" y="1425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264,336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82238</xdr:rowOff>
    </xdr:from>
    <xdr:to>
      <xdr:col>6</xdr:col>
      <xdr:colOff>50800</xdr:colOff>
      <xdr:row>85</xdr:row>
      <xdr:rowOff>12388</xdr:rowOff>
    </xdr:to>
    <xdr:sp macro="" textlink="">
      <xdr:nvSpPr>
        <xdr:cNvPr id="214" name="円/楕円 213"/>
        <xdr:cNvSpPr/>
      </xdr:nvSpPr>
      <xdr:spPr>
        <a:xfrm>
          <a:off x="4064000" y="144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168615</xdr:rowOff>
    </xdr:from>
    <xdr:ext cx="736600" cy="259045"/>
    <xdr:sp macro="" textlink="">
      <xdr:nvSpPr>
        <xdr:cNvPr id="215" name="テキスト ボックス 214"/>
        <xdr:cNvSpPr txBox="1"/>
      </xdr:nvSpPr>
      <xdr:spPr>
        <a:xfrm>
          <a:off x="3733800" y="1457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282,554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140663</xdr:rowOff>
    </xdr:from>
    <xdr:to>
      <xdr:col>4</xdr:col>
      <xdr:colOff>533400</xdr:colOff>
      <xdr:row>84</xdr:row>
      <xdr:rowOff>70813</xdr:rowOff>
    </xdr:to>
    <xdr:sp macro="" textlink="">
      <xdr:nvSpPr>
        <xdr:cNvPr id="216" name="円/楕円 215"/>
        <xdr:cNvSpPr/>
      </xdr:nvSpPr>
      <xdr:spPr>
        <a:xfrm>
          <a:off x="3175000" y="143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55590</xdr:rowOff>
    </xdr:from>
    <xdr:ext cx="762000" cy="259045"/>
    <xdr:sp macro="" textlink="">
      <xdr:nvSpPr>
        <xdr:cNvPr id="217" name="テキスト ボックス 216"/>
        <xdr:cNvSpPr txBox="1"/>
      </xdr:nvSpPr>
      <xdr:spPr>
        <a:xfrm>
          <a:off x="2844800" y="144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52609</xdr:rowOff>
    </xdr:from>
    <xdr:to>
      <xdr:col>3</xdr:col>
      <xdr:colOff>330200</xdr:colOff>
      <xdr:row>83</xdr:row>
      <xdr:rowOff>154209</xdr:rowOff>
    </xdr:to>
    <xdr:sp macro="" textlink="">
      <xdr:nvSpPr>
        <xdr:cNvPr id="218" name="円/楕円 217"/>
        <xdr:cNvSpPr/>
      </xdr:nvSpPr>
      <xdr:spPr>
        <a:xfrm>
          <a:off x="2286000" y="1428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138986</xdr:rowOff>
    </xdr:from>
    <xdr:ext cx="762000" cy="259045"/>
    <xdr:sp macro="" textlink="">
      <xdr:nvSpPr>
        <xdr:cNvPr id="219" name="テキスト ボックス 218"/>
        <xdr:cNvSpPr txBox="1"/>
      </xdr:nvSpPr>
      <xdr:spPr>
        <a:xfrm>
          <a:off x="1955800" y="1436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232,555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70786</xdr:rowOff>
    </xdr:from>
    <xdr:to>
      <xdr:col>2</xdr:col>
      <xdr:colOff>127000</xdr:colOff>
      <xdr:row>84</xdr:row>
      <xdr:rowOff>936</xdr:rowOff>
    </xdr:to>
    <xdr:sp macro="" textlink="">
      <xdr:nvSpPr>
        <xdr:cNvPr id="220" name="円/楕円 219"/>
        <xdr:cNvSpPr/>
      </xdr:nvSpPr>
      <xdr:spPr>
        <a:xfrm>
          <a:off x="1397000" y="143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157163</xdr:rowOff>
    </xdr:from>
    <xdr:ext cx="762000" cy="259045"/>
    <xdr:sp macro="" textlink="">
      <xdr:nvSpPr>
        <xdr:cNvPr id="221" name="テキスト ボックス 220"/>
        <xdr:cNvSpPr txBox="1"/>
      </xdr:nvSpPr>
      <xdr:spPr>
        <a:xfrm>
          <a:off x="1066800" y="143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人口千人当たりの職員数や人口一人当たりの人件費・物件費につきましては類似団体と比較すると高くなって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が、ラスパイレス指数は</a:t>
          </a:r>
          <a:r>
            <a:rPr kumimoji="1" lang="ja-JP" altLang="en-US" sz="1200">
              <a:solidFill>
                <a:sysClr val="windowText" lastClr="000000"/>
              </a:solidFill>
              <a:effectLst/>
              <a:latin typeface="+mn-lt"/>
              <a:ea typeface="+mn-ea"/>
              <a:cs typeface="+mn-cs"/>
            </a:rPr>
            <a:t>類似団体より低い値となっている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H24</a:t>
          </a:r>
          <a:r>
            <a:rPr kumimoji="1" lang="ja-JP" altLang="ja-JP" sz="1200">
              <a:solidFill>
                <a:sysClr val="windowText" lastClr="000000"/>
              </a:solidFill>
              <a:effectLst/>
              <a:latin typeface="+mn-lt"/>
              <a:ea typeface="+mn-ea"/>
              <a:cs typeface="+mn-cs"/>
            </a:rPr>
            <a:t>年度に</a:t>
          </a:r>
          <a:r>
            <a:rPr kumimoji="1" lang="en-US" altLang="ja-JP" sz="1200">
              <a:solidFill>
                <a:sysClr val="windowText" lastClr="000000"/>
              </a:solidFill>
              <a:effectLst/>
              <a:latin typeface="+mn-lt"/>
              <a:ea typeface="+mn-ea"/>
              <a:cs typeface="+mn-cs"/>
            </a:rPr>
            <a:t>98</a:t>
          </a:r>
          <a:r>
            <a:rPr kumimoji="1" lang="ja-JP" altLang="ja-JP" sz="1200">
              <a:solidFill>
                <a:sysClr val="windowText" lastClr="000000"/>
              </a:solidFill>
              <a:effectLst/>
              <a:latin typeface="+mn-lt"/>
              <a:ea typeface="+mn-ea"/>
              <a:cs typeface="+mn-cs"/>
            </a:rPr>
            <a:t>％まで上昇</a:t>
          </a:r>
          <a:r>
            <a:rPr kumimoji="1" lang="ja-JP" altLang="en-US" sz="1200">
              <a:solidFill>
                <a:sysClr val="windowText" lastClr="000000"/>
              </a:solidFill>
              <a:effectLst/>
              <a:latin typeface="+mn-lt"/>
              <a:ea typeface="+mn-ea"/>
              <a:cs typeface="+mn-cs"/>
            </a:rPr>
            <a:t>した</a:t>
          </a:r>
          <a:r>
            <a:rPr kumimoji="1" lang="ja-JP" altLang="ja-JP" sz="1200">
              <a:solidFill>
                <a:sysClr val="windowText" lastClr="000000"/>
              </a:solidFill>
              <a:effectLst/>
              <a:latin typeface="+mn-lt"/>
              <a:ea typeface="+mn-ea"/>
              <a:cs typeface="+mn-cs"/>
            </a:rPr>
            <a:t>が、給与改定等に伴い翌年度には</a:t>
          </a:r>
          <a:r>
            <a:rPr kumimoji="1" lang="en-US" altLang="ja-JP" sz="1200">
              <a:solidFill>
                <a:sysClr val="windowText" lastClr="000000"/>
              </a:solidFill>
              <a:effectLst/>
              <a:latin typeface="+mn-lt"/>
              <a:ea typeface="+mn-ea"/>
              <a:cs typeface="+mn-cs"/>
            </a:rPr>
            <a:t>6.5%</a:t>
          </a:r>
          <a:r>
            <a:rPr kumimoji="1" lang="ja-JP" altLang="ja-JP" sz="1200">
              <a:solidFill>
                <a:sysClr val="windowText" lastClr="000000"/>
              </a:solidFill>
              <a:effectLst/>
              <a:latin typeface="+mn-lt"/>
              <a:ea typeface="+mn-ea"/>
              <a:cs typeface="+mn-cs"/>
            </a:rPr>
            <a:t>減少し</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以降同水準で推移してい</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。以降につ</a:t>
          </a:r>
          <a:r>
            <a:rPr kumimoji="1" lang="ja-JP" altLang="en-US" sz="1200">
              <a:solidFill>
                <a:sysClr val="windowText" lastClr="000000"/>
              </a:solidFill>
              <a:effectLst/>
              <a:latin typeface="+mn-lt"/>
              <a:ea typeface="+mn-ea"/>
              <a:cs typeface="+mn-cs"/>
            </a:rPr>
            <a:t>いて</a:t>
          </a:r>
          <a:r>
            <a:rPr kumimoji="1" lang="ja-JP" altLang="ja-JP" sz="1200">
              <a:solidFill>
                <a:sysClr val="windowText" lastClr="000000"/>
              </a:solidFill>
              <a:effectLst/>
              <a:latin typeface="+mn-lt"/>
              <a:ea typeface="+mn-ea"/>
              <a:cs typeface="+mn-cs"/>
            </a:rPr>
            <a:t>も同水準で</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推移</a:t>
          </a:r>
          <a:r>
            <a:rPr kumimoji="1" lang="ja-JP" altLang="en-US" sz="1200">
              <a:solidFill>
                <a:sysClr val="windowText" lastClr="000000"/>
              </a:solidFill>
              <a:effectLst/>
              <a:latin typeface="+mn-lt"/>
              <a:ea typeface="+mn-ea"/>
              <a:cs typeface="+mn-cs"/>
            </a:rPr>
            <a:t>を見込んでいる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83</xdr:row>
      <xdr:rowOff>149437</xdr:rowOff>
    </xdr:to>
    <xdr:cxnSp macro="">
      <xdr:nvCxnSpPr>
        <xdr:cNvPr id="255" name="直線コネクタ 254"/>
        <xdr:cNvCxnSpPr/>
      </xdr:nvCxnSpPr>
      <xdr:spPr>
        <a:xfrm>
          <a:off x="16179800" y="143395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109220</xdr:rowOff>
    </xdr:from>
    <xdr:to>
      <xdr:col>23</xdr:col>
      <xdr:colOff>406400</xdr:colOff>
      <xdr:row>83</xdr:row>
      <xdr:rowOff>109220</xdr:rowOff>
    </xdr:to>
    <xdr:cxnSp macro="">
      <xdr:nvCxnSpPr>
        <xdr:cNvPr id="258" name="直線コネクタ 257"/>
        <xdr:cNvCxnSpPr/>
      </xdr:nvCxnSpPr>
      <xdr:spPr>
        <a:xfrm>
          <a:off x="15290800" y="1433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109220</xdr:rowOff>
    </xdr:to>
    <xdr:cxnSp macro="">
      <xdr:nvCxnSpPr>
        <xdr:cNvPr id="261" name="直線コネクタ 260"/>
        <xdr:cNvCxnSpPr/>
      </xdr:nvCxnSpPr>
      <xdr:spPr>
        <a:xfrm>
          <a:off x="14401800" y="143234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86</xdr:row>
      <xdr:rowOff>101600</xdr:rowOff>
    </xdr:to>
    <xdr:cxnSp macro="">
      <xdr:nvCxnSpPr>
        <xdr:cNvPr id="264" name="直線コネクタ 263"/>
        <xdr:cNvCxnSpPr/>
      </xdr:nvCxnSpPr>
      <xdr:spPr>
        <a:xfrm flipV="1">
          <a:off x="13512800" y="1432348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5" name="フローチャート : 判断 264"/>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6" name="テキスト ボックス 265"/>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7" name="フローチャート : 判断 266"/>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68" name="テキスト ボックス 267"/>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4" name="円/楕円 273"/>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115164</xdr:rowOff>
    </xdr:from>
    <xdr:ext cx="762000" cy="259045"/>
    <xdr:sp macro="" textlink="">
      <xdr:nvSpPr>
        <xdr:cNvPr id="275" name="給与水準   （国との比較）該当値テキスト"/>
        <xdr:cNvSpPr txBox="1"/>
      </xdr:nvSpPr>
      <xdr:spPr>
        <a:xfrm>
          <a:off x="17106900" y="141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76" name="円/楕円 275"/>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77" name="テキスト ボックス 27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58420</xdr:rowOff>
    </xdr:from>
    <xdr:to>
      <xdr:col>22</xdr:col>
      <xdr:colOff>254000</xdr:colOff>
      <xdr:row>83</xdr:row>
      <xdr:rowOff>160020</xdr:rowOff>
    </xdr:to>
    <xdr:sp macro="" textlink="">
      <xdr:nvSpPr>
        <xdr:cNvPr id="278" name="円/楕円 277"/>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79" name="テキスト ボックス 278"/>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0" name="円/楕円 279"/>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1" name="テキスト ボックス 280"/>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2" name="円/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職員の定員管理計画に基づき、退職者の補充を抑制し、合併当初</a:t>
          </a:r>
          <a:r>
            <a:rPr kumimoji="1" lang="ja-JP" altLang="en-US" sz="1200">
              <a:solidFill>
                <a:sysClr val="windowText" lastClr="000000"/>
              </a:solidFill>
              <a:effectLst/>
              <a:latin typeface="+mn-lt"/>
              <a:ea typeface="+mn-ea"/>
              <a:cs typeface="+mn-cs"/>
            </a:rPr>
            <a:t>と比較すると</a:t>
          </a:r>
          <a:r>
            <a:rPr kumimoji="1" lang="en-US" altLang="ja-JP" sz="1200">
              <a:solidFill>
                <a:sysClr val="windowText" lastClr="000000"/>
              </a:solidFill>
              <a:effectLst/>
              <a:latin typeface="+mn-lt"/>
              <a:ea typeface="+mn-ea"/>
              <a:cs typeface="+mn-cs"/>
            </a:rPr>
            <a:t>80</a:t>
          </a:r>
          <a:r>
            <a:rPr kumimoji="1" lang="ja-JP" altLang="ja-JP" sz="1200">
              <a:solidFill>
                <a:sysClr val="windowText" lastClr="000000"/>
              </a:solidFill>
              <a:effectLst/>
              <a:latin typeface="+mn-lt"/>
              <a:ea typeface="+mn-ea"/>
              <a:cs typeface="+mn-cs"/>
            </a:rPr>
            <a:t>人減少</a:t>
          </a:r>
          <a:r>
            <a:rPr kumimoji="1" lang="ja-JP" altLang="en-US" sz="1200">
              <a:solidFill>
                <a:sysClr val="windowText" lastClr="000000"/>
              </a:solidFill>
              <a:effectLst/>
              <a:latin typeface="+mn-lt"/>
              <a:ea typeface="+mn-ea"/>
              <a:cs typeface="+mn-cs"/>
            </a:rPr>
            <a:t>となっている</a:t>
          </a:r>
          <a:r>
            <a:rPr kumimoji="1" lang="ja-JP" altLang="ja-JP" sz="1200">
              <a:solidFill>
                <a:sysClr val="windowText" lastClr="000000"/>
              </a:solidFill>
              <a:effectLst/>
              <a:latin typeface="+mn-lt"/>
              <a:ea typeface="+mn-ea"/>
              <a:cs typeface="+mn-cs"/>
            </a:rPr>
            <a:t>。引</a:t>
          </a:r>
          <a:r>
            <a:rPr kumimoji="1" lang="ja-JP" altLang="en-US" sz="1200">
              <a:solidFill>
                <a:sysClr val="windowText" lastClr="000000"/>
              </a:solidFill>
              <a:effectLst/>
              <a:latin typeface="+mn-lt"/>
              <a:ea typeface="+mn-ea"/>
              <a:cs typeface="+mn-cs"/>
            </a:rPr>
            <a:t>き</a:t>
          </a:r>
          <a:r>
            <a:rPr kumimoji="1" lang="ja-JP" altLang="ja-JP" sz="1200">
              <a:solidFill>
                <a:sysClr val="windowText" lastClr="000000"/>
              </a:solidFill>
              <a:effectLst/>
              <a:latin typeface="+mn-lt"/>
              <a:ea typeface="+mn-ea"/>
              <a:cs typeface="+mn-cs"/>
            </a:rPr>
            <a:t>続き計画に基づき退職者に対する新規採用者の抑制は実施</a:t>
          </a:r>
          <a:r>
            <a:rPr kumimoji="1" lang="ja-JP" altLang="en-US" sz="1200">
              <a:solidFill>
                <a:sysClr val="windowText" lastClr="000000"/>
              </a:solidFill>
              <a:effectLst/>
              <a:latin typeface="+mn-lt"/>
              <a:ea typeface="+mn-ea"/>
              <a:cs typeface="+mn-cs"/>
            </a:rPr>
            <a:t>予定である</a:t>
          </a:r>
          <a:r>
            <a:rPr kumimoji="1" lang="ja-JP" altLang="ja-JP" sz="1200">
              <a:solidFill>
                <a:sysClr val="windowText" lastClr="000000"/>
              </a:solidFill>
              <a:effectLst/>
              <a:latin typeface="+mn-lt"/>
              <a:ea typeface="+mn-ea"/>
              <a:cs typeface="+mn-cs"/>
            </a:rPr>
            <a:t>が、合併後の広大な町面積などを考慮する中で削減</a:t>
          </a:r>
          <a:r>
            <a:rPr kumimoji="1" lang="ja-JP" altLang="en-US" sz="1200">
              <a:solidFill>
                <a:sysClr val="windowText" lastClr="000000"/>
              </a:solidFill>
              <a:effectLst/>
              <a:latin typeface="+mn-lt"/>
              <a:ea typeface="+mn-ea"/>
              <a:cs typeface="+mn-cs"/>
            </a:rPr>
            <a:t>には将来的に</a:t>
          </a:r>
          <a:r>
            <a:rPr kumimoji="1" lang="ja-JP" altLang="ja-JP" sz="1200">
              <a:solidFill>
                <a:sysClr val="windowText" lastClr="000000"/>
              </a:solidFill>
              <a:effectLst/>
              <a:latin typeface="+mn-lt"/>
              <a:ea typeface="+mn-ea"/>
              <a:cs typeface="+mn-cs"/>
            </a:rPr>
            <a:t>限界が</a:t>
          </a:r>
          <a:r>
            <a:rPr kumimoji="1" lang="ja-JP" altLang="en-US" sz="1200">
              <a:solidFill>
                <a:sysClr val="windowText" lastClr="000000"/>
              </a:solidFill>
              <a:effectLst/>
              <a:latin typeface="+mn-lt"/>
              <a:ea typeface="+mn-ea"/>
              <a:cs typeface="+mn-cs"/>
            </a:rPr>
            <a:t>見込まれる</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その中でも数値的にはは</a:t>
          </a:r>
          <a:r>
            <a:rPr kumimoji="1" lang="ja-JP" altLang="ja-JP" sz="1200">
              <a:solidFill>
                <a:sysClr val="windowText" lastClr="000000"/>
              </a:solidFill>
              <a:effectLst/>
              <a:latin typeface="+mn-lt"/>
              <a:ea typeface="+mn-ea"/>
              <a:cs typeface="+mn-cs"/>
            </a:rPr>
            <a:t>類似団体とほぼ</a:t>
          </a:r>
          <a:r>
            <a:rPr kumimoji="1" lang="ja-JP" altLang="en-US" sz="1200">
              <a:solidFill>
                <a:sysClr val="windowText" lastClr="000000"/>
              </a:solidFill>
              <a:effectLst/>
              <a:latin typeface="+mn-lt"/>
              <a:ea typeface="+mn-ea"/>
              <a:cs typeface="+mn-cs"/>
            </a:rPr>
            <a:t>同程度</a:t>
          </a:r>
          <a:r>
            <a:rPr kumimoji="1" lang="ja-JP" altLang="ja-JP" sz="1200">
              <a:solidFill>
                <a:sysClr val="windowText" lastClr="000000"/>
              </a:solidFill>
              <a:effectLst/>
              <a:latin typeface="+mn-lt"/>
              <a:ea typeface="+mn-ea"/>
              <a:cs typeface="+mn-cs"/>
            </a:rPr>
            <a:t>となって</a:t>
          </a:r>
          <a:r>
            <a:rPr kumimoji="1" lang="ja-JP" altLang="en-US" sz="1200">
              <a:solidFill>
                <a:sysClr val="windowText" lastClr="000000"/>
              </a:solidFill>
              <a:effectLst/>
              <a:latin typeface="+mn-lt"/>
              <a:ea typeface="+mn-ea"/>
              <a:cs typeface="+mn-cs"/>
            </a:rPr>
            <a:t>きて</a:t>
          </a:r>
          <a:r>
            <a:rPr kumimoji="1" lang="ja-JP" altLang="ja-JP" sz="1200">
              <a:solidFill>
                <a:sysClr val="windowText" lastClr="000000"/>
              </a:solidFill>
              <a:effectLst/>
              <a:latin typeface="+mn-lt"/>
              <a:ea typeface="+mn-ea"/>
              <a:cs typeface="+mn-cs"/>
            </a:rPr>
            <a:t>おり、</a:t>
          </a:r>
          <a:r>
            <a:rPr kumimoji="1" lang="ja-JP" altLang="en-US" sz="1200">
              <a:solidFill>
                <a:sysClr val="windowText" lastClr="000000"/>
              </a:solidFill>
              <a:effectLst/>
              <a:latin typeface="+mn-lt"/>
              <a:ea typeface="+mn-ea"/>
              <a:cs typeface="+mn-cs"/>
            </a:rPr>
            <a:t>また今後</a:t>
          </a:r>
          <a:r>
            <a:rPr kumimoji="1" lang="ja-JP" altLang="ja-JP" sz="1200">
              <a:solidFill>
                <a:sysClr val="windowText" lastClr="000000"/>
              </a:solidFill>
              <a:effectLst/>
              <a:latin typeface="+mn-lt"/>
              <a:ea typeface="+mn-ea"/>
              <a:cs typeface="+mn-cs"/>
            </a:rPr>
            <a:t>数年間</a:t>
          </a:r>
          <a:r>
            <a:rPr kumimoji="1" lang="ja-JP" altLang="en-US" sz="1200">
              <a:solidFill>
                <a:sysClr val="windowText" lastClr="000000"/>
              </a:solidFill>
              <a:effectLst/>
              <a:latin typeface="+mn-lt"/>
              <a:ea typeface="+mn-ea"/>
              <a:cs typeface="+mn-cs"/>
            </a:rPr>
            <a:t>においては、</a:t>
          </a:r>
          <a:r>
            <a:rPr kumimoji="1" lang="ja-JP" altLang="ja-JP" sz="1200">
              <a:solidFill>
                <a:sysClr val="windowText" lastClr="000000"/>
              </a:solidFill>
              <a:effectLst/>
              <a:latin typeface="+mn-lt"/>
              <a:ea typeface="+mn-ea"/>
              <a:cs typeface="+mn-cs"/>
            </a:rPr>
            <a:t>退職予定者の増加が見込まれる事から改善</a:t>
          </a:r>
          <a:r>
            <a:rPr kumimoji="1" lang="ja-JP" altLang="en-US" sz="1200">
              <a:solidFill>
                <a:sysClr val="windowText" lastClr="000000"/>
              </a:solidFill>
              <a:effectLst/>
              <a:latin typeface="+mn-lt"/>
              <a:ea typeface="+mn-ea"/>
              <a:cs typeface="+mn-cs"/>
            </a:rPr>
            <a:t>を見込んでいる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70517</xdr:rowOff>
    </xdr:from>
    <xdr:to>
      <xdr:col>24</xdr:col>
      <xdr:colOff>558800</xdr:colOff>
      <xdr:row>61</xdr:row>
      <xdr:rowOff>92234</xdr:rowOff>
    </xdr:to>
    <xdr:cxnSp macro="">
      <xdr:nvCxnSpPr>
        <xdr:cNvPr id="314" name="直線コネクタ 313"/>
        <xdr:cNvCxnSpPr/>
      </xdr:nvCxnSpPr>
      <xdr:spPr>
        <a:xfrm flipV="1">
          <a:off x="16179800" y="1052896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92234</xdr:rowOff>
    </xdr:from>
    <xdr:to>
      <xdr:col>23</xdr:col>
      <xdr:colOff>406400</xdr:colOff>
      <xdr:row>61</xdr:row>
      <xdr:rowOff>106108</xdr:rowOff>
    </xdr:to>
    <xdr:cxnSp macro="">
      <xdr:nvCxnSpPr>
        <xdr:cNvPr id="317" name="直線コネクタ 316"/>
        <xdr:cNvCxnSpPr/>
      </xdr:nvCxnSpPr>
      <xdr:spPr>
        <a:xfrm flipV="1">
          <a:off x="15290800" y="10550684"/>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106108</xdr:rowOff>
    </xdr:from>
    <xdr:to>
      <xdr:col>22</xdr:col>
      <xdr:colOff>203200</xdr:colOff>
      <xdr:row>61</xdr:row>
      <xdr:rowOff>106712</xdr:rowOff>
    </xdr:to>
    <xdr:cxnSp macro="">
      <xdr:nvCxnSpPr>
        <xdr:cNvPr id="320" name="直線コネクタ 319"/>
        <xdr:cNvCxnSpPr/>
      </xdr:nvCxnSpPr>
      <xdr:spPr>
        <a:xfrm flipV="1">
          <a:off x="14401800" y="10564558"/>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21" name="フローチャート : 判断 320"/>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44752</xdr:rowOff>
    </xdr:from>
    <xdr:ext cx="762000" cy="259045"/>
    <xdr:sp macro="" textlink="">
      <xdr:nvSpPr>
        <xdr:cNvPr id="322" name="テキスト ボックス 321"/>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106712</xdr:rowOff>
    </xdr:from>
    <xdr:to>
      <xdr:col>21</xdr:col>
      <xdr:colOff>0</xdr:colOff>
      <xdr:row>61</xdr:row>
      <xdr:rowOff>122396</xdr:rowOff>
    </xdr:to>
    <xdr:cxnSp macro="">
      <xdr:nvCxnSpPr>
        <xdr:cNvPr id="323" name="直線コネクタ 322"/>
        <xdr:cNvCxnSpPr/>
      </xdr:nvCxnSpPr>
      <xdr:spPr>
        <a:xfrm flipV="1">
          <a:off x="13512800" y="10565162"/>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4" name="フローチャート : 判断 323"/>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42339</xdr:rowOff>
    </xdr:from>
    <xdr:ext cx="762000" cy="259045"/>
    <xdr:sp macro="" textlink="">
      <xdr:nvSpPr>
        <xdr:cNvPr id="325" name="テキスト ボックス 324"/>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6" name="フローチャート : 判断 325"/>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27" name="テキスト ボックス 326"/>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19717</xdr:rowOff>
    </xdr:from>
    <xdr:to>
      <xdr:col>24</xdr:col>
      <xdr:colOff>609600</xdr:colOff>
      <xdr:row>61</xdr:row>
      <xdr:rowOff>121317</xdr:rowOff>
    </xdr:to>
    <xdr:sp macro="" textlink="">
      <xdr:nvSpPr>
        <xdr:cNvPr id="333" name="円/楕円 332"/>
        <xdr:cNvSpPr/>
      </xdr:nvSpPr>
      <xdr:spPr>
        <a:xfrm>
          <a:off x="16967200" y="104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163244</xdr:rowOff>
    </xdr:from>
    <xdr:ext cx="762000" cy="259045"/>
    <xdr:sp macro="" textlink="">
      <xdr:nvSpPr>
        <xdr:cNvPr id="334" name="定員管理の状況該当値テキスト"/>
        <xdr:cNvSpPr txBox="1"/>
      </xdr:nvSpPr>
      <xdr:spPr>
        <a:xfrm>
          <a:off x="17106900" y="1045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41434</xdr:rowOff>
    </xdr:from>
    <xdr:to>
      <xdr:col>23</xdr:col>
      <xdr:colOff>457200</xdr:colOff>
      <xdr:row>61</xdr:row>
      <xdr:rowOff>143034</xdr:rowOff>
    </xdr:to>
    <xdr:sp macro="" textlink="">
      <xdr:nvSpPr>
        <xdr:cNvPr id="335" name="円/楕円 334"/>
        <xdr:cNvSpPr/>
      </xdr:nvSpPr>
      <xdr:spPr>
        <a:xfrm>
          <a:off x="16129000" y="10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127811</xdr:rowOff>
    </xdr:from>
    <xdr:ext cx="736600" cy="259045"/>
    <xdr:sp macro="" textlink="">
      <xdr:nvSpPr>
        <xdr:cNvPr id="336" name="テキスト ボックス 335"/>
        <xdr:cNvSpPr txBox="1"/>
      </xdr:nvSpPr>
      <xdr:spPr>
        <a:xfrm>
          <a:off x="15798800" y="105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55308</xdr:rowOff>
    </xdr:from>
    <xdr:to>
      <xdr:col>22</xdr:col>
      <xdr:colOff>254000</xdr:colOff>
      <xdr:row>61</xdr:row>
      <xdr:rowOff>156908</xdr:rowOff>
    </xdr:to>
    <xdr:sp macro="" textlink="">
      <xdr:nvSpPr>
        <xdr:cNvPr id="337" name="円/楕円 336"/>
        <xdr:cNvSpPr/>
      </xdr:nvSpPr>
      <xdr:spPr>
        <a:xfrm>
          <a:off x="15240000" y="105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141685</xdr:rowOff>
    </xdr:from>
    <xdr:ext cx="762000" cy="259045"/>
    <xdr:sp macro="" textlink="">
      <xdr:nvSpPr>
        <xdr:cNvPr id="338" name="テキスト ボックス 337"/>
        <xdr:cNvSpPr txBox="1"/>
      </xdr:nvSpPr>
      <xdr:spPr>
        <a:xfrm>
          <a:off x="14909800" y="1060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55912</xdr:rowOff>
    </xdr:from>
    <xdr:to>
      <xdr:col>21</xdr:col>
      <xdr:colOff>50800</xdr:colOff>
      <xdr:row>61</xdr:row>
      <xdr:rowOff>157512</xdr:rowOff>
    </xdr:to>
    <xdr:sp macro="" textlink="">
      <xdr:nvSpPr>
        <xdr:cNvPr id="339" name="円/楕円 338"/>
        <xdr:cNvSpPr/>
      </xdr:nvSpPr>
      <xdr:spPr>
        <a:xfrm>
          <a:off x="14351000" y="105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142289</xdr:rowOff>
    </xdr:from>
    <xdr:ext cx="762000" cy="259045"/>
    <xdr:sp macro="" textlink="">
      <xdr:nvSpPr>
        <xdr:cNvPr id="340" name="テキスト ボックス 339"/>
        <xdr:cNvSpPr txBox="1"/>
      </xdr:nvSpPr>
      <xdr:spPr>
        <a:xfrm>
          <a:off x="14020800" y="1060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71596</xdr:rowOff>
    </xdr:from>
    <xdr:to>
      <xdr:col>19</xdr:col>
      <xdr:colOff>533400</xdr:colOff>
      <xdr:row>62</xdr:row>
      <xdr:rowOff>1746</xdr:rowOff>
    </xdr:to>
    <xdr:sp macro="" textlink="">
      <xdr:nvSpPr>
        <xdr:cNvPr id="341" name="円/楕円 340"/>
        <xdr:cNvSpPr/>
      </xdr:nvSpPr>
      <xdr:spPr>
        <a:xfrm>
          <a:off x="13462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157973</xdr:rowOff>
    </xdr:from>
    <xdr:ext cx="762000" cy="259045"/>
    <xdr:sp macro="" textlink="">
      <xdr:nvSpPr>
        <xdr:cNvPr id="342" name="テキスト ボックス 341"/>
        <xdr:cNvSpPr txBox="1"/>
      </xdr:nvSpPr>
      <xdr:spPr>
        <a:xfrm>
          <a:off x="13131800" y="1061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当町の財政運営におきまして財源不足を補てんする措置として</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地方債の活用は重要な位置</a:t>
          </a:r>
          <a:r>
            <a:rPr kumimoji="1" lang="ja-JP" altLang="en-US" sz="1200" baseline="0">
              <a:solidFill>
                <a:sysClr val="windowText" lastClr="000000"/>
              </a:solidFill>
              <a:effectLst/>
              <a:latin typeface="+mn-lt"/>
              <a:ea typeface="+mn-ea"/>
              <a:cs typeface="+mn-cs"/>
            </a:rPr>
            <a:t>付けとなっている。</a:t>
          </a:r>
          <a:r>
            <a:rPr kumimoji="1" lang="ja-JP" altLang="ja-JP" sz="1200" baseline="0">
              <a:solidFill>
                <a:sysClr val="windowText" lastClr="000000"/>
              </a:solidFill>
              <a:effectLst/>
              <a:latin typeface="+mn-lt"/>
              <a:ea typeface="+mn-ea"/>
              <a:cs typeface="+mn-cs"/>
            </a:rPr>
            <a:t>合併前の旧町村における</a:t>
          </a:r>
          <a:r>
            <a:rPr kumimoji="1" lang="en-US" altLang="ja-JP" sz="1200" baseline="0">
              <a:solidFill>
                <a:sysClr val="windowText" lastClr="000000"/>
              </a:solidFill>
              <a:effectLst/>
              <a:latin typeface="+mn-lt"/>
              <a:ea typeface="+mn-ea"/>
              <a:cs typeface="+mn-cs"/>
            </a:rPr>
            <a:t>H10</a:t>
          </a:r>
          <a:r>
            <a:rPr kumimoji="1" lang="ja-JP" altLang="ja-JP" sz="1200" baseline="0">
              <a:solidFill>
                <a:sysClr val="windowText" lastClr="000000"/>
              </a:solidFill>
              <a:effectLst/>
              <a:latin typeface="+mn-lt"/>
              <a:ea typeface="+mn-ea"/>
              <a:cs typeface="+mn-cs"/>
            </a:rPr>
            <a:t>年</a:t>
          </a:r>
          <a:r>
            <a:rPr kumimoji="1" lang="ja-JP" altLang="en-US" sz="1200" baseline="0">
              <a:solidFill>
                <a:sysClr val="windowText" lastClr="000000"/>
              </a:solidFill>
              <a:effectLst/>
              <a:latin typeface="+mn-lt"/>
              <a:ea typeface="+mn-ea"/>
              <a:cs typeface="+mn-cs"/>
            </a:rPr>
            <a:t>度</a:t>
          </a:r>
          <a:r>
            <a:rPr kumimoji="1" lang="ja-JP" altLang="ja-JP" sz="1200" baseline="0">
              <a:solidFill>
                <a:sysClr val="windowText" lastClr="000000"/>
              </a:solidFill>
              <a:effectLst/>
              <a:latin typeface="+mn-lt"/>
              <a:ea typeface="+mn-ea"/>
              <a:cs typeface="+mn-cs"/>
            </a:rPr>
            <a:t>以降の各種事業実施に投資した多額の地方債が実質公債費比率の肥大化を招き</a:t>
          </a:r>
          <a:r>
            <a:rPr kumimoji="1" lang="en-US" altLang="ja-JP" sz="1200" baseline="0">
              <a:solidFill>
                <a:sysClr val="windowText" lastClr="000000"/>
              </a:solidFill>
              <a:effectLst/>
              <a:latin typeface="+mn-lt"/>
              <a:ea typeface="+mn-ea"/>
              <a:cs typeface="+mn-cs"/>
            </a:rPr>
            <a:t>20</a:t>
          </a:r>
          <a:r>
            <a:rPr kumimoji="1" lang="ja-JP" altLang="ja-JP" sz="1200" baseline="0">
              <a:solidFill>
                <a:sysClr val="windowText" lastClr="000000"/>
              </a:solidFill>
              <a:effectLst/>
              <a:latin typeface="+mn-lt"/>
              <a:ea typeface="+mn-ea"/>
              <a:cs typeface="+mn-cs"/>
            </a:rPr>
            <a:t>年度には</a:t>
          </a:r>
          <a:r>
            <a:rPr kumimoji="1" lang="en-US" altLang="ja-JP" sz="1200" baseline="0">
              <a:solidFill>
                <a:sysClr val="windowText" lastClr="000000"/>
              </a:solidFill>
              <a:effectLst/>
              <a:latin typeface="+mn-lt"/>
              <a:ea typeface="+mn-ea"/>
              <a:cs typeface="+mn-cs"/>
            </a:rPr>
            <a:t>23.5%</a:t>
          </a:r>
          <a:r>
            <a:rPr kumimoji="1" lang="ja-JP" altLang="ja-JP" sz="1200" baseline="0">
              <a:solidFill>
                <a:sysClr val="windowText" lastClr="000000"/>
              </a:solidFill>
              <a:effectLst/>
              <a:latin typeface="+mn-lt"/>
              <a:ea typeface="+mn-ea"/>
              <a:cs typeface="+mn-cs"/>
            </a:rPr>
            <a:t>までに達した。以降財政健全化計画に基づき地方債の計画的な発行に努めると共に</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歳出の抑制に</a:t>
          </a:r>
          <a:r>
            <a:rPr kumimoji="1" lang="ja-JP" altLang="en-US" sz="1200" baseline="0">
              <a:solidFill>
                <a:sysClr val="windowText" lastClr="000000"/>
              </a:solidFill>
              <a:effectLst/>
              <a:latin typeface="+mn-lt"/>
              <a:ea typeface="+mn-ea"/>
              <a:cs typeface="+mn-cs"/>
            </a:rPr>
            <a:t>も</a:t>
          </a:r>
          <a:r>
            <a:rPr kumimoji="1" lang="ja-JP" altLang="ja-JP" sz="1200" baseline="0">
              <a:solidFill>
                <a:sysClr val="windowText" lastClr="000000"/>
              </a:solidFill>
              <a:effectLst/>
              <a:latin typeface="+mn-lt"/>
              <a:ea typeface="+mn-ea"/>
              <a:cs typeface="+mn-cs"/>
            </a:rPr>
            <a:t>努め、</a:t>
          </a:r>
          <a:r>
            <a:rPr kumimoji="1" lang="en-US" altLang="ja-JP" sz="1200" baseline="0">
              <a:solidFill>
                <a:sysClr val="windowText" lastClr="000000"/>
              </a:solidFill>
              <a:effectLst/>
              <a:latin typeface="+mn-lt"/>
              <a:ea typeface="+mn-ea"/>
              <a:cs typeface="+mn-cs"/>
            </a:rPr>
            <a:t>H23</a:t>
          </a:r>
          <a:r>
            <a:rPr kumimoji="1" lang="ja-JP" altLang="ja-JP" sz="1200" baseline="0">
              <a:solidFill>
                <a:sysClr val="windowText" lastClr="000000"/>
              </a:solidFill>
              <a:effectLst/>
              <a:latin typeface="+mn-lt"/>
              <a:ea typeface="+mn-ea"/>
              <a:cs typeface="+mn-cs"/>
            </a:rPr>
            <a:t>年度には地方債発行の許可基準である</a:t>
          </a:r>
          <a:r>
            <a:rPr kumimoji="1" lang="en-US" altLang="ja-JP" sz="1200" baseline="0">
              <a:solidFill>
                <a:sysClr val="windowText" lastClr="000000"/>
              </a:solidFill>
              <a:effectLst/>
              <a:latin typeface="+mn-lt"/>
              <a:ea typeface="+mn-ea"/>
              <a:cs typeface="+mn-cs"/>
            </a:rPr>
            <a:t>18</a:t>
          </a:r>
          <a:r>
            <a:rPr kumimoji="1" lang="ja-JP" altLang="ja-JP" sz="1200" baseline="0">
              <a:solidFill>
                <a:sysClr val="windowText" lastClr="000000"/>
              </a:solidFill>
              <a:effectLst/>
              <a:latin typeface="+mn-lt"/>
              <a:ea typeface="+mn-ea"/>
              <a:cs typeface="+mn-cs"/>
            </a:rPr>
            <a:t>％を下回り、今年度では</a:t>
          </a:r>
          <a:r>
            <a:rPr kumimoji="1" lang="en-US" altLang="ja-JP" sz="1200" baseline="0">
              <a:solidFill>
                <a:sysClr val="windowText" lastClr="000000"/>
              </a:solidFill>
              <a:effectLst/>
              <a:latin typeface="+mn-lt"/>
              <a:ea typeface="+mn-ea"/>
              <a:cs typeface="+mn-cs"/>
            </a:rPr>
            <a:t>13.6</a:t>
          </a:r>
          <a:r>
            <a:rPr kumimoji="1" lang="ja-JP" altLang="ja-JP" sz="1200" baseline="0">
              <a:solidFill>
                <a:sysClr val="windowText" lastClr="000000"/>
              </a:solidFill>
              <a:effectLst/>
              <a:latin typeface="+mn-lt"/>
              <a:ea typeface="+mn-ea"/>
              <a:cs typeface="+mn-cs"/>
            </a:rPr>
            <a:t>％まで改善した。しかし数値は依然と高</a:t>
          </a:r>
          <a:r>
            <a:rPr kumimoji="1" lang="ja-JP" altLang="en-US" sz="1200" baseline="0">
              <a:solidFill>
                <a:sysClr val="windowText" lastClr="000000"/>
              </a:solidFill>
              <a:effectLst/>
              <a:latin typeface="+mn-lt"/>
              <a:ea typeface="+mn-ea"/>
              <a:cs typeface="+mn-cs"/>
            </a:rPr>
            <a:t>いため</a:t>
          </a:r>
          <a:r>
            <a:rPr kumimoji="1" lang="ja-JP"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今後も</a:t>
          </a:r>
          <a:r>
            <a:rPr kumimoji="1" lang="ja-JP" altLang="ja-JP" sz="1200" baseline="0">
              <a:solidFill>
                <a:sysClr val="windowText" lastClr="000000"/>
              </a:solidFill>
              <a:effectLst/>
              <a:latin typeface="+mn-lt"/>
              <a:ea typeface="+mn-ea"/>
              <a:cs typeface="+mn-cs"/>
            </a:rPr>
            <a:t>引き続き健全な起債の借入に努め</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27686</xdr:rowOff>
    </xdr:from>
    <xdr:to>
      <xdr:col>24</xdr:col>
      <xdr:colOff>558800</xdr:colOff>
      <xdr:row>43</xdr:row>
      <xdr:rowOff>95250</xdr:rowOff>
    </xdr:to>
    <xdr:cxnSp macro="">
      <xdr:nvCxnSpPr>
        <xdr:cNvPr id="373" name="直線コネクタ 372"/>
        <xdr:cNvCxnSpPr/>
      </xdr:nvCxnSpPr>
      <xdr:spPr>
        <a:xfrm flipV="1">
          <a:off x="16179800" y="74000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138684</xdr:rowOff>
    </xdr:to>
    <xdr:cxnSp macro="">
      <xdr:nvCxnSpPr>
        <xdr:cNvPr id="376" name="直線コネクタ 375"/>
        <xdr:cNvCxnSpPr/>
      </xdr:nvCxnSpPr>
      <xdr:spPr>
        <a:xfrm flipV="1">
          <a:off x="15290800" y="74676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138684</xdr:rowOff>
    </xdr:from>
    <xdr:to>
      <xdr:col>22</xdr:col>
      <xdr:colOff>203200</xdr:colOff>
      <xdr:row>44</xdr:row>
      <xdr:rowOff>5842</xdr:rowOff>
    </xdr:to>
    <xdr:cxnSp macro="">
      <xdr:nvCxnSpPr>
        <xdr:cNvPr id="379" name="直線コネクタ 378"/>
        <xdr:cNvCxnSpPr/>
      </xdr:nvCxnSpPr>
      <xdr:spPr>
        <a:xfrm flipV="1">
          <a:off x="14401800" y="75110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80" name="フローチャート : 判断 379"/>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158767</xdr:rowOff>
    </xdr:from>
    <xdr:ext cx="762000" cy="259045"/>
    <xdr:sp macro="" textlink="">
      <xdr:nvSpPr>
        <xdr:cNvPr id="381" name="テキスト ボックス 380"/>
        <xdr:cNvSpPr txBox="1"/>
      </xdr:nvSpPr>
      <xdr:spPr>
        <a:xfrm>
          <a:off x="14909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5842</xdr:rowOff>
    </xdr:from>
    <xdr:to>
      <xdr:col>21</xdr:col>
      <xdr:colOff>0</xdr:colOff>
      <xdr:row>44</xdr:row>
      <xdr:rowOff>29972</xdr:rowOff>
    </xdr:to>
    <xdr:cxnSp macro="">
      <xdr:nvCxnSpPr>
        <xdr:cNvPr id="382" name="直線コネクタ 381"/>
        <xdr:cNvCxnSpPr/>
      </xdr:nvCxnSpPr>
      <xdr:spPr>
        <a:xfrm flipV="1">
          <a:off x="13512800" y="75496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3" name="フローチャート : 判断 382"/>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35577</xdr:rowOff>
    </xdr:from>
    <xdr:ext cx="762000" cy="259045"/>
    <xdr:sp macro="" textlink="">
      <xdr:nvSpPr>
        <xdr:cNvPr id="384" name="テキスト ボックス 383"/>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5" name="フローチャート : 判断 384"/>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74185</xdr:rowOff>
    </xdr:from>
    <xdr:ext cx="762000" cy="259045"/>
    <xdr:sp macro="" textlink="">
      <xdr:nvSpPr>
        <xdr:cNvPr id="386" name="テキスト ボックス 385"/>
        <xdr:cNvSpPr txBox="1"/>
      </xdr:nvSpPr>
      <xdr:spPr>
        <a:xfrm>
          <a:off x="13131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148336</xdr:rowOff>
    </xdr:from>
    <xdr:to>
      <xdr:col>24</xdr:col>
      <xdr:colOff>609600</xdr:colOff>
      <xdr:row>43</xdr:row>
      <xdr:rowOff>78486</xdr:rowOff>
    </xdr:to>
    <xdr:sp macro="" textlink="">
      <xdr:nvSpPr>
        <xdr:cNvPr id="392" name="円/楕円 391"/>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120413</xdr:rowOff>
    </xdr:from>
    <xdr:ext cx="762000" cy="259045"/>
    <xdr:sp macro="" textlink="">
      <xdr:nvSpPr>
        <xdr:cNvPr id="393"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4" name="円/楕円 393"/>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5" name="テキスト ボックス 394"/>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87884</xdr:rowOff>
    </xdr:from>
    <xdr:to>
      <xdr:col>22</xdr:col>
      <xdr:colOff>254000</xdr:colOff>
      <xdr:row>44</xdr:row>
      <xdr:rowOff>18034</xdr:rowOff>
    </xdr:to>
    <xdr:sp macro="" textlink="">
      <xdr:nvSpPr>
        <xdr:cNvPr id="396" name="円/楕円 395"/>
        <xdr:cNvSpPr/>
      </xdr:nvSpPr>
      <xdr:spPr>
        <a:xfrm>
          <a:off x="15240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2811</xdr:rowOff>
    </xdr:from>
    <xdr:ext cx="762000" cy="259045"/>
    <xdr:sp macro="" textlink="">
      <xdr:nvSpPr>
        <xdr:cNvPr id="397" name="テキスト ボックス 396"/>
        <xdr:cNvSpPr txBox="1"/>
      </xdr:nvSpPr>
      <xdr:spPr>
        <a:xfrm>
          <a:off x="14909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126492</xdr:rowOff>
    </xdr:from>
    <xdr:to>
      <xdr:col>21</xdr:col>
      <xdr:colOff>50800</xdr:colOff>
      <xdr:row>44</xdr:row>
      <xdr:rowOff>56642</xdr:rowOff>
    </xdr:to>
    <xdr:sp macro="" textlink="">
      <xdr:nvSpPr>
        <xdr:cNvPr id="398" name="円/楕円 397"/>
        <xdr:cNvSpPr/>
      </xdr:nvSpPr>
      <xdr:spPr>
        <a:xfrm>
          <a:off x="14351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41419</xdr:rowOff>
    </xdr:from>
    <xdr:ext cx="762000" cy="259045"/>
    <xdr:sp macro="" textlink="">
      <xdr:nvSpPr>
        <xdr:cNvPr id="399" name="テキスト ボックス 398"/>
        <xdr:cNvSpPr txBox="1"/>
      </xdr:nvSpPr>
      <xdr:spPr>
        <a:xfrm>
          <a:off x="14020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150622</xdr:rowOff>
    </xdr:from>
    <xdr:to>
      <xdr:col>19</xdr:col>
      <xdr:colOff>533400</xdr:colOff>
      <xdr:row>44</xdr:row>
      <xdr:rowOff>80772</xdr:rowOff>
    </xdr:to>
    <xdr:sp macro="" textlink="">
      <xdr:nvSpPr>
        <xdr:cNvPr id="400" name="円/楕円 399"/>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65549</xdr:rowOff>
    </xdr:from>
    <xdr:ext cx="762000" cy="259045"/>
    <xdr:sp macro="" textlink="">
      <xdr:nvSpPr>
        <xdr:cNvPr id="401" name="テキスト ボックス 400"/>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分母となる数値（標準財政規模－算入公債費等額）は直近５ヶ年約４５億円前後と大差なく推移して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が、分子となる数値</a:t>
          </a:r>
          <a:r>
            <a:rPr kumimoji="1" lang="ja-JP" altLang="en-US" sz="1200" baseline="0">
              <a:solidFill>
                <a:sysClr val="windowText" lastClr="000000"/>
              </a:solidFill>
              <a:effectLst/>
              <a:latin typeface="+mn-lt"/>
              <a:ea typeface="+mn-ea"/>
              <a:cs typeface="+mn-cs"/>
            </a:rPr>
            <a:t>（将来負担額－</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充当可能基金</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特定財源</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地方債残高に係る基準財政需要額）</a:t>
          </a:r>
          <a:r>
            <a:rPr kumimoji="1" lang="ja-JP" altLang="ja-JP" sz="1200" baseline="0">
              <a:solidFill>
                <a:sysClr val="windowText" lastClr="000000"/>
              </a:solidFill>
              <a:effectLst/>
              <a:latin typeface="+mn-lt"/>
              <a:ea typeface="+mn-ea"/>
              <a:cs typeface="+mn-cs"/>
            </a:rPr>
            <a:t>で</a:t>
          </a:r>
          <a:r>
            <a:rPr kumimoji="1" lang="ja-JP" altLang="en-US" sz="1200" baseline="0">
              <a:solidFill>
                <a:sysClr val="windowText" lastClr="000000"/>
              </a:solidFill>
              <a:effectLst/>
              <a:latin typeface="+mn-lt"/>
              <a:ea typeface="+mn-ea"/>
              <a:cs typeface="+mn-cs"/>
            </a:rPr>
            <a:t>は</a:t>
          </a:r>
          <a:r>
            <a:rPr kumimoji="1" lang="ja-JP" altLang="ja-JP" sz="1200" baseline="0">
              <a:solidFill>
                <a:sysClr val="windowText" lastClr="000000"/>
              </a:solidFill>
              <a:effectLst/>
              <a:latin typeface="+mn-lt"/>
              <a:ea typeface="+mn-ea"/>
              <a:cs typeface="+mn-cs"/>
            </a:rPr>
            <a:t>、地方債残高は年々減少してきている上に、充当可能財源（基金等）の増加が要因となり結果数値は改善してきて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。起債の償還も数年は進行</a:t>
          </a:r>
          <a:r>
            <a:rPr kumimoji="1" lang="ja-JP" altLang="en-US" sz="1200" baseline="0">
              <a:solidFill>
                <a:sysClr val="windowText" lastClr="000000"/>
              </a:solidFill>
              <a:effectLst/>
              <a:latin typeface="+mn-lt"/>
              <a:ea typeface="+mn-ea"/>
              <a:cs typeface="+mn-cs"/>
            </a:rPr>
            <a:t>する</a:t>
          </a:r>
          <a:r>
            <a:rPr kumimoji="1" lang="ja-JP" altLang="ja-JP" sz="1200" baseline="0">
              <a:solidFill>
                <a:sysClr val="windowText" lastClr="000000"/>
              </a:solidFill>
              <a:effectLst/>
              <a:latin typeface="+mn-lt"/>
              <a:ea typeface="+mn-ea"/>
              <a:cs typeface="+mn-cs"/>
            </a:rPr>
            <a:t>為</a:t>
          </a:r>
          <a:r>
            <a:rPr kumimoji="1" lang="ja-JP" altLang="en-US" sz="1200" baseline="0">
              <a:solidFill>
                <a:sysClr val="windowText" lastClr="000000"/>
              </a:solidFill>
              <a:effectLst/>
              <a:latin typeface="+mn-lt"/>
              <a:ea typeface="+mn-ea"/>
              <a:cs typeface="+mn-cs"/>
            </a:rPr>
            <a:t>、将来負担比率については今後も</a:t>
          </a:r>
          <a:r>
            <a:rPr kumimoji="1" lang="ja-JP" altLang="ja-JP" sz="1200" baseline="0">
              <a:solidFill>
                <a:sysClr val="windowText" lastClr="000000"/>
              </a:solidFill>
              <a:effectLst/>
              <a:latin typeface="+mn-lt"/>
              <a:ea typeface="+mn-ea"/>
              <a:cs typeface="+mn-cs"/>
            </a:rPr>
            <a:t>改善</a:t>
          </a:r>
          <a:r>
            <a:rPr kumimoji="1" lang="ja-JP" altLang="en-US" sz="1200" baseline="0">
              <a:solidFill>
                <a:sysClr val="windowText" lastClr="000000"/>
              </a:solidFill>
              <a:effectLst/>
              <a:latin typeface="+mn-lt"/>
              <a:ea typeface="+mn-ea"/>
              <a:cs typeface="+mn-cs"/>
            </a:rPr>
            <a:t>を見込んでいる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94234</xdr:rowOff>
    </xdr:from>
    <xdr:to>
      <xdr:col>24</xdr:col>
      <xdr:colOff>558800</xdr:colOff>
      <xdr:row>15</xdr:row>
      <xdr:rowOff>148802</xdr:rowOff>
    </xdr:to>
    <xdr:cxnSp macro="">
      <xdr:nvCxnSpPr>
        <xdr:cNvPr id="435" name="直線コネクタ 434"/>
        <xdr:cNvCxnSpPr/>
      </xdr:nvCxnSpPr>
      <xdr:spPr>
        <a:xfrm flipV="1">
          <a:off x="16179800" y="2494534"/>
          <a:ext cx="838200" cy="2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148802</xdr:rowOff>
    </xdr:from>
    <xdr:to>
      <xdr:col>23</xdr:col>
      <xdr:colOff>406400</xdr:colOff>
      <xdr:row>16</xdr:row>
      <xdr:rowOff>95589</xdr:rowOff>
    </xdr:to>
    <xdr:cxnSp macro="">
      <xdr:nvCxnSpPr>
        <xdr:cNvPr id="438" name="直線コネクタ 437"/>
        <xdr:cNvCxnSpPr/>
      </xdr:nvCxnSpPr>
      <xdr:spPr>
        <a:xfrm flipV="1">
          <a:off x="15290800" y="2720552"/>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95589</xdr:rowOff>
    </xdr:from>
    <xdr:to>
      <xdr:col>22</xdr:col>
      <xdr:colOff>203200</xdr:colOff>
      <xdr:row>17</xdr:row>
      <xdr:rowOff>13420</xdr:rowOff>
    </xdr:to>
    <xdr:cxnSp macro="">
      <xdr:nvCxnSpPr>
        <xdr:cNvPr id="441" name="直線コネクタ 440"/>
        <xdr:cNvCxnSpPr/>
      </xdr:nvCxnSpPr>
      <xdr:spPr>
        <a:xfrm flipV="1">
          <a:off x="14401800" y="2838789"/>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11007</xdr:rowOff>
    </xdr:from>
    <xdr:to>
      <xdr:col>22</xdr:col>
      <xdr:colOff>254000</xdr:colOff>
      <xdr:row>16</xdr:row>
      <xdr:rowOff>112607</xdr:rowOff>
    </xdr:to>
    <xdr:sp macro="" textlink="">
      <xdr:nvSpPr>
        <xdr:cNvPr id="442" name="フローチャート : 判断 441"/>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43" name="テキスト ボックス 442"/>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13420</xdr:rowOff>
    </xdr:from>
    <xdr:to>
      <xdr:col>21</xdr:col>
      <xdr:colOff>0</xdr:colOff>
      <xdr:row>17</xdr:row>
      <xdr:rowOff>76962</xdr:rowOff>
    </xdr:to>
    <xdr:cxnSp macro="">
      <xdr:nvCxnSpPr>
        <xdr:cNvPr id="444" name="直線コネクタ 443"/>
        <xdr:cNvCxnSpPr/>
      </xdr:nvCxnSpPr>
      <xdr:spPr>
        <a:xfrm flipV="1">
          <a:off x="13512800" y="2928070"/>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20659</xdr:rowOff>
    </xdr:from>
    <xdr:to>
      <xdr:col>21</xdr:col>
      <xdr:colOff>50800</xdr:colOff>
      <xdr:row>16</xdr:row>
      <xdr:rowOff>122259</xdr:rowOff>
    </xdr:to>
    <xdr:sp macro="" textlink="">
      <xdr:nvSpPr>
        <xdr:cNvPr id="445" name="フローチャート : 判断 444"/>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6" name="テキスト ボックス 445"/>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7" name="フローチャート : 判断 446"/>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8" name="テキスト ボックス 447"/>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43434</xdr:rowOff>
    </xdr:from>
    <xdr:to>
      <xdr:col>24</xdr:col>
      <xdr:colOff>609600</xdr:colOff>
      <xdr:row>14</xdr:row>
      <xdr:rowOff>145034</xdr:rowOff>
    </xdr:to>
    <xdr:sp macro="" textlink="">
      <xdr:nvSpPr>
        <xdr:cNvPr id="454" name="円/楕円 453"/>
        <xdr:cNvSpPr/>
      </xdr:nvSpPr>
      <xdr:spPr>
        <a:xfrm>
          <a:off x="169672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15511</xdr:rowOff>
    </xdr:from>
    <xdr:ext cx="762000" cy="259045"/>
    <xdr:sp macro="" textlink="">
      <xdr:nvSpPr>
        <xdr:cNvPr id="455" name="将来負担の状況該当値テキスト"/>
        <xdr:cNvSpPr txBox="1"/>
      </xdr:nvSpPr>
      <xdr:spPr>
        <a:xfrm>
          <a:off x="17106900" y="241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98002</xdr:rowOff>
    </xdr:from>
    <xdr:to>
      <xdr:col>23</xdr:col>
      <xdr:colOff>457200</xdr:colOff>
      <xdr:row>16</xdr:row>
      <xdr:rowOff>28152</xdr:rowOff>
    </xdr:to>
    <xdr:sp macro="" textlink="">
      <xdr:nvSpPr>
        <xdr:cNvPr id="456" name="円/楕円 455"/>
        <xdr:cNvSpPr/>
      </xdr:nvSpPr>
      <xdr:spPr>
        <a:xfrm>
          <a:off x="16129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12929</xdr:rowOff>
    </xdr:from>
    <xdr:ext cx="736600" cy="259045"/>
    <xdr:sp macro="" textlink="">
      <xdr:nvSpPr>
        <xdr:cNvPr id="457" name="テキスト ボックス 456"/>
        <xdr:cNvSpPr txBox="1"/>
      </xdr:nvSpPr>
      <xdr:spPr>
        <a:xfrm>
          <a:off x="15798800" y="275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44789</xdr:rowOff>
    </xdr:from>
    <xdr:to>
      <xdr:col>22</xdr:col>
      <xdr:colOff>254000</xdr:colOff>
      <xdr:row>16</xdr:row>
      <xdr:rowOff>146389</xdr:rowOff>
    </xdr:to>
    <xdr:sp macro="" textlink="">
      <xdr:nvSpPr>
        <xdr:cNvPr id="458" name="円/楕円 457"/>
        <xdr:cNvSpPr/>
      </xdr:nvSpPr>
      <xdr:spPr>
        <a:xfrm>
          <a:off x="15240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131166</xdr:rowOff>
    </xdr:from>
    <xdr:ext cx="762000" cy="259045"/>
    <xdr:sp macro="" textlink="">
      <xdr:nvSpPr>
        <xdr:cNvPr id="459" name="テキスト ボックス 458"/>
        <xdr:cNvSpPr txBox="1"/>
      </xdr:nvSpPr>
      <xdr:spPr>
        <a:xfrm>
          <a:off x="14909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134070</xdr:rowOff>
    </xdr:from>
    <xdr:to>
      <xdr:col>21</xdr:col>
      <xdr:colOff>50800</xdr:colOff>
      <xdr:row>17</xdr:row>
      <xdr:rowOff>64220</xdr:rowOff>
    </xdr:to>
    <xdr:sp macro="" textlink="">
      <xdr:nvSpPr>
        <xdr:cNvPr id="460" name="円/楕円 459"/>
        <xdr:cNvSpPr/>
      </xdr:nvSpPr>
      <xdr:spPr>
        <a:xfrm>
          <a:off x="14351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48997</xdr:rowOff>
    </xdr:from>
    <xdr:ext cx="762000" cy="259045"/>
    <xdr:sp macro="" textlink="">
      <xdr:nvSpPr>
        <xdr:cNvPr id="461" name="テキスト ボックス 460"/>
        <xdr:cNvSpPr txBox="1"/>
      </xdr:nvSpPr>
      <xdr:spPr>
        <a:xfrm>
          <a:off x="14020800" y="296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26162</xdr:rowOff>
    </xdr:from>
    <xdr:to>
      <xdr:col>19</xdr:col>
      <xdr:colOff>533400</xdr:colOff>
      <xdr:row>17</xdr:row>
      <xdr:rowOff>127762</xdr:rowOff>
    </xdr:to>
    <xdr:sp macro="" textlink="">
      <xdr:nvSpPr>
        <xdr:cNvPr id="462" name="円/楕円 461"/>
        <xdr:cNvSpPr/>
      </xdr:nvSpPr>
      <xdr:spPr>
        <a:xfrm>
          <a:off x="13462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112539</xdr:rowOff>
    </xdr:from>
    <xdr:ext cx="762000" cy="259045"/>
    <xdr:sp macro="" textlink="">
      <xdr:nvSpPr>
        <xdr:cNvPr id="463" name="テキスト ボックス 462"/>
        <xdr:cNvSpPr txBox="1"/>
      </xdr:nvSpPr>
      <xdr:spPr>
        <a:xfrm>
          <a:off x="13131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職員数は類似団体と比較して多くなって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が、ラスパイレス指数につきましては低い状態となって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。定員管理計画に</a:t>
          </a:r>
          <a:r>
            <a:rPr kumimoji="1" lang="ja-JP" altLang="en-US" sz="1200">
              <a:solidFill>
                <a:sysClr val="windowText" lastClr="000000"/>
              </a:solidFill>
              <a:effectLst/>
              <a:latin typeface="+mn-lt"/>
              <a:ea typeface="+mn-ea"/>
              <a:cs typeface="+mn-cs"/>
            </a:rPr>
            <a:t>基づいて</a:t>
          </a:r>
          <a:r>
            <a:rPr kumimoji="1" lang="ja-JP" altLang="ja-JP" sz="1200">
              <a:solidFill>
                <a:sysClr val="windowText" lastClr="000000"/>
              </a:solidFill>
              <a:effectLst/>
              <a:latin typeface="+mn-lt"/>
              <a:ea typeface="+mn-ea"/>
              <a:cs typeface="+mn-cs"/>
            </a:rPr>
            <a:t>職員数は減少</a:t>
          </a:r>
          <a:r>
            <a:rPr kumimoji="1" lang="ja-JP" altLang="en-US" sz="1200">
              <a:solidFill>
                <a:sysClr val="windowText" lastClr="000000"/>
              </a:solidFill>
              <a:effectLst/>
              <a:latin typeface="+mn-lt"/>
              <a:ea typeface="+mn-ea"/>
              <a:cs typeface="+mn-cs"/>
            </a:rPr>
            <a:t>傾向にあること</a:t>
          </a:r>
          <a:r>
            <a:rPr kumimoji="1" lang="ja-JP" altLang="ja-JP" sz="1200">
              <a:solidFill>
                <a:sysClr val="windowText" lastClr="000000"/>
              </a:solidFill>
              <a:effectLst/>
              <a:latin typeface="+mn-lt"/>
              <a:ea typeface="+mn-ea"/>
              <a:cs typeface="+mn-cs"/>
            </a:rPr>
            <a:t>から人件費</a:t>
          </a:r>
          <a:r>
            <a:rPr kumimoji="1" lang="ja-JP" altLang="en-US" sz="1200">
              <a:solidFill>
                <a:sysClr val="windowText" lastClr="000000"/>
              </a:solidFill>
              <a:effectLst/>
              <a:latin typeface="+mn-lt"/>
              <a:ea typeface="+mn-ea"/>
              <a:cs typeface="+mn-cs"/>
            </a:rPr>
            <a:t>自体は</a:t>
          </a:r>
          <a:r>
            <a:rPr kumimoji="1" lang="en-US" altLang="ja-JP" sz="1200">
              <a:solidFill>
                <a:sysClr val="windowText" lastClr="000000"/>
              </a:solidFill>
              <a:effectLst/>
              <a:latin typeface="+mn-lt"/>
              <a:ea typeface="+mn-ea"/>
              <a:cs typeface="+mn-cs"/>
            </a:rPr>
            <a:t>65</a:t>
          </a:r>
          <a:r>
            <a:rPr kumimoji="1" lang="ja-JP" altLang="en-US" sz="1200">
              <a:solidFill>
                <a:sysClr val="windowText" lastClr="000000"/>
              </a:solidFill>
              <a:effectLst/>
              <a:latin typeface="+mn-lt"/>
              <a:ea typeface="+mn-ea"/>
              <a:cs typeface="+mn-cs"/>
            </a:rPr>
            <a:t>百万円程度減少した。きのくに国体終了に伴う物件費の減少により、経常収支比率が</a:t>
          </a:r>
          <a:r>
            <a:rPr kumimoji="1" lang="en-US" altLang="ja-JP" sz="1200">
              <a:solidFill>
                <a:sysClr val="windowText" lastClr="000000"/>
              </a:solidFill>
              <a:effectLst/>
              <a:latin typeface="+mn-lt"/>
              <a:ea typeface="+mn-ea"/>
              <a:cs typeface="+mn-cs"/>
            </a:rPr>
            <a:t>0.1</a:t>
          </a:r>
          <a:r>
            <a:rPr kumimoji="1" lang="ja-JP" altLang="en-US" sz="1200">
              <a:solidFill>
                <a:sysClr val="windowText" lastClr="000000"/>
              </a:solidFill>
              <a:effectLst/>
              <a:latin typeface="+mn-lt"/>
              <a:ea typeface="+mn-ea"/>
              <a:cs typeface="+mn-cs"/>
            </a:rPr>
            <a:t>ポイント悪化したが、</a:t>
          </a:r>
          <a:r>
            <a:rPr kumimoji="1" lang="ja-JP" altLang="ja-JP" sz="1200">
              <a:solidFill>
                <a:sysClr val="windowText" lastClr="000000"/>
              </a:solidFill>
              <a:effectLst/>
              <a:latin typeface="+mn-lt"/>
              <a:ea typeface="+mn-ea"/>
              <a:cs typeface="+mn-cs"/>
            </a:rPr>
            <a:t>類似団体平均値を下回る</a:t>
          </a:r>
          <a:r>
            <a:rPr kumimoji="1" lang="ja-JP" altLang="en-US" sz="1200">
              <a:solidFill>
                <a:sysClr val="windowText" lastClr="000000"/>
              </a:solidFill>
              <a:effectLst/>
              <a:latin typeface="+mn-lt"/>
              <a:ea typeface="+mn-ea"/>
              <a:cs typeface="+mn-cs"/>
            </a:rPr>
            <a:t>数値で推移している</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今後数年間は</a:t>
          </a:r>
          <a:r>
            <a:rPr kumimoji="1" lang="ja-JP" altLang="ja-JP" sz="1200">
              <a:solidFill>
                <a:sysClr val="windowText" lastClr="000000"/>
              </a:solidFill>
              <a:effectLst/>
              <a:latin typeface="+mn-lt"/>
              <a:ea typeface="+mn-ea"/>
              <a:cs typeface="+mn-cs"/>
            </a:rPr>
            <a:t>退職者数</a:t>
          </a:r>
          <a:r>
            <a:rPr kumimoji="1" lang="ja-JP" altLang="en-US" sz="1200">
              <a:solidFill>
                <a:sysClr val="windowText" lastClr="000000"/>
              </a:solidFill>
              <a:effectLst/>
              <a:latin typeface="+mn-lt"/>
              <a:ea typeface="+mn-ea"/>
              <a:cs typeface="+mn-cs"/>
            </a:rPr>
            <a:t>が比較的多いことにより、さらに人件費は縮減となる見込みである。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58420</xdr:rowOff>
    </xdr:to>
    <xdr:cxnSp macro="">
      <xdr:nvCxnSpPr>
        <xdr:cNvPr id="64" name="直線コネクタ 63"/>
        <xdr:cNvCxnSpPr/>
      </xdr:nvCxnSpPr>
      <xdr:spPr>
        <a:xfrm>
          <a:off x="3987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53848</xdr:rowOff>
    </xdr:to>
    <xdr:cxnSp macro="">
      <xdr:nvCxnSpPr>
        <xdr:cNvPr id="67" name="直線コネクタ 66"/>
        <xdr:cNvCxnSpPr/>
      </xdr:nvCxnSpPr>
      <xdr:spPr>
        <a:xfrm>
          <a:off x="3098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49276</xdr:rowOff>
    </xdr:to>
    <xdr:cxnSp macro="">
      <xdr:nvCxnSpPr>
        <xdr:cNvPr id="70" name="直線コネクタ 69"/>
        <xdr:cNvCxnSpPr/>
      </xdr:nvCxnSpPr>
      <xdr:spPr>
        <a:xfrm>
          <a:off x="2209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98569</xdr:rowOff>
    </xdr:from>
    <xdr:ext cx="762000" cy="259045"/>
    <xdr:sp macro="" textlink="">
      <xdr:nvSpPr>
        <xdr:cNvPr id="72" name="テキスト ボックス 71"/>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26416</xdr:rowOff>
    </xdr:to>
    <xdr:cxnSp macro="">
      <xdr:nvCxnSpPr>
        <xdr:cNvPr id="73" name="直線コネクタ 72"/>
        <xdr:cNvCxnSpPr/>
      </xdr:nvCxnSpPr>
      <xdr:spPr>
        <a:xfrm>
          <a:off x="1320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75709</xdr:rowOff>
    </xdr:from>
    <xdr:ext cx="762000" cy="259045"/>
    <xdr:sp macro="" textlink="">
      <xdr:nvSpPr>
        <xdr:cNvPr id="75" name="テキスト ボックス 74"/>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103141</xdr:rowOff>
    </xdr:from>
    <xdr:ext cx="762000" cy="259045"/>
    <xdr:sp macro="" textlink="">
      <xdr:nvSpPr>
        <xdr:cNvPr id="77" name="テキスト ボックス 76"/>
        <xdr:cNvSpPr txBox="1"/>
      </xdr:nvSpPr>
      <xdr:spPr>
        <a:xfrm>
          <a:off x="939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5" name="円/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7" name="円/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きのくに</a:t>
          </a:r>
          <a:r>
            <a:rPr kumimoji="1" lang="ja-JP" altLang="ja-JP" sz="1200">
              <a:solidFill>
                <a:sysClr val="windowText" lastClr="000000"/>
              </a:solidFill>
              <a:effectLst/>
              <a:latin typeface="+mn-lt"/>
              <a:ea typeface="+mn-ea"/>
              <a:cs typeface="+mn-cs"/>
            </a:rPr>
            <a:t>国体関係事業</a:t>
          </a:r>
          <a:r>
            <a:rPr kumimoji="1" lang="ja-JP" altLang="en-US" sz="1200">
              <a:solidFill>
                <a:sysClr val="windowText" lastClr="000000"/>
              </a:solidFill>
              <a:effectLst/>
              <a:latin typeface="+mn-lt"/>
              <a:ea typeface="+mn-ea"/>
              <a:cs typeface="+mn-cs"/>
            </a:rPr>
            <a:t>終了等に伴い、Ｈ</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年度と比較すると平成</a:t>
          </a:r>
          <a:r>
            <a:rPr kumimoji="1" lang="en-US" altLang="ja-JP" sz="1200">
              <a:solidFill>
                <a:sysClr val="windowText" lastClr="000000"/>
              </a:solidFill>
              <a:effectLst/>
              <a:latin typeface="+mn-lt"/>
              <a:ea typeface="+mn-ea"/>
              <a:cs typeface="+mn-cs"/>
            </a:rPr>
            <a:t>28</a:t>
          </a:r>
          <a:r>
            <a:rPr kumimoji="1" lang="ja-JP" altLang="en-US" sz="1200">
              <a:solidFill>
                <a:sysClr val="windowText" lastClr="000000"/>
              </a:solidFill>
              <a:effectLst/>
              <a:latin typeface="+mn-lt"/>
              <a:ea typeface="+mn-ea"/>
              <a:cs typeface="+mn-cs"/>
            </a:rPr>
            <a:t>年度の物件費は約</a:t>
          </a:r>
          <a:r>
            <a:rPr kumimoji="1" lang="en-US" altLang="ja-JP" sz="1200">
              <a:solidFill>
                <a:sysClr val="windowText" lastClr="000000"/>
              </a:solidFill>
              <a:effectLst/>
              <a:latin typeface="+mn-lt"/>
              <a:ea typeface="+mn-ea"/>
              <a:cs typeface="+mn-cs"/>
            </a:rPr>
            <a:t>250</a:t>
          </a:r>
          <a:r>
            <a:rPr kumimoji="1" lang="ja-JP" altLang="en-US" sz="1200">
              <a:solidFill>
                <a:sysClr val="windowText" lastClr="000000"/>
              </a:solidFill>
              <a:effectLst/>
              <a:latin typeface="+mn-lt"/>
              <a:ea typeface="+mn-ea"/>
              <a:cs typeface="+mn-cs"/>
            </a:rPr>
            <a:t>百万円減少している。</a:t>
          </a:r>
          <a:r>
            <a:rPr kumimoji="1" lang="ja-JP" altLang="ja-JP" sz="1200">
              <a:solidFill>
                <a:sysClr val="windowText" lastClr="000000"/>
              </a:solidFill>
              <a:effectLst/>
              <a:latin typeface="+mn-lt"/>
              <a:ea typeface="+mn-ea"/>
              <a:cs typeface="+mn-cs"/>
            </a:rPr>
            <a:t>数値</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類似団体を下回って</a:t>
          </a:r>
          <a:r>
            <a:rPr kumimoji="1" lang="ja-JP" altLang="en-US" sz="1200">
              <a:solidFill>
                <a:sysClr val="windowText" lastClr="000000"/>
              </a:solidFill>
              <a:effectLst/>
              <a:latin typeface="+mn-lt"/>
              <a:ea typeface="+mn-ea"/>
              <a:cs typeface="+mn-cs"/>
            </a:rPr>
            <a:t>いるが、</a:t>
          </a:r>
          <a:r>
            <a:rPr kumimoji="1" lang="ja-JP" altLang="ja-JP" sz="1200">
              <a:solidFill>
                <a:sysClr val="windowText" lastClr="000000"/>
              </a:solidFill>
              <a:effectLst/>
              <a:latin typeface="+mn-lt"/>
              <a:ea typeface="+mn-ea"/>
              <a:cs typeface="+mn-cs"/>
            </a:rPr>
            <a:t>近年</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委託事業が増加傾向にあり数値の悪化を引き起こす可能性もある為</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十分に注意を払うと</a:t>
          </a:r>
          <a:r>
            <a:rPr kumimoji="1" lang="ja-JP" altLang="en-US" sz="1200">
              <a:solidFill>
                <a:sysClr val="windowText" lastClr="000000"/>
              </a:solidFill>
              <a:effectLst/>
              <a:latin typeface="+mn-lt"/>
              <a:ea typeface="+mn-ea"/>
              <a:cs typeface="+mn-cs"/>
            </a:rPr>
            <a:t>とも</a:t>
          </a:r>
          <a:r>
            <a:rPr kumimoji="1" lang="ja-JP" altLang="ja-JP" sz="1200">
              <a:solidFill>
                <a:sysClr val="windowText" lastClr="000000"/>
              </a:solidFill>
              <a:effectLst/>
              <a:latin typeface="+mn-lt"/>
              <a:ea typeface="+mn-ea"/>
              <a:cs typeface="+mn-cs"/>
            </a:rPr>
            <a:t>に、役務費や需用費、臨時職員に係る賃金等</a:t>
          </a:r>
          <a:r>
            <a:rPr kumimoji="1" lang="ja-JP" altLang="en-US" sz="1200">
              <a:solidFill>
                <a:sysClr val="windowText" lastClr="000000"/>
              </a:solidFill>
              <a:effectLst/>
              <a:latin typeface="+mn-lt"/>
              <a:ea typeface="+mn-ea"/>
              <a:cs typeface="+mn-cs"/>
            </a:rPr>
            <a:t>についても</a:t>
          </a:r>
          <a:r>
            <a:rPr kumimoji="1" lang="ja-JP" altLang="ja-JP" sz="1200">
              <a:solidFill>
                <a:sysClr val="windowText" lastClr="000000"/>
              </a:solidFill>
              <a:effectLst/>
              <a:latin typeface="+mn-lt"/>
              <a:ea typeface="+mn-ea"/>
              <a:cs typeface="+mn-cs"/>
            </a:rPr>
            <a:t>精査し</a:t>
          </a:r>
          <a:r>
            <a:rPr kumimoji="1" lang="ja-JP" altLang="en-US" sz="1200">
              <a:solidFill>
                <a:sysClr val="windowText" lastClr="000000"/>
              </a:solidFill>
              <a:effectLst/>
              <a:latin typeface="+mn-lt"/>
              <a:ea typeface="+mn-ea"/>
              <a:cs typeface="+mn-cs"/>
            </a:rPr>
            <a:t>抑制</a:t>
          </a:r>
          <a:r>
            <a:rPr kumimoji="1" lang="ja-JP" altLang="ja-JP" sz="1200">
              <a:solidFill>
                <a:sysClr val="windowText" lastClr="000000"/>
              </a:solidFill>
              <a:effectLst/>
              <a:latin typeface="+mn-lt"/>
              <a:ea typeface="+mn-ea"/>
              <a:cs typeface="+mn-cs"/>
            </a:rPr>
            <a:t>に努め</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66040</xdr:rowOff>
    </xdr:from>
    <xdr:to>
      <xdr:col>24</xdr:col>
      <xdr:colOff>31750</xdr:colOff>
      <xdr:row>15</xdr:row>
      <xdr:rowOff>1270</xdr:rowOff>
    </xdr:to>
    <xdr:cxnSp macro="">
      <xdr:nvCxnSpPr>
        <xdr:cNvPr id="125" name="直線コネクタ 124"/>
        <xdr:cNvCxnSpPr/>
      </xdr:nvCxnSpPr>
      <xdr:spPr>
        <a:xfrm>
          <a:off x="15671800" y="2466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58420</xdr:rowOff>
    </xdr:from>
    <xdr:to>
      <xdr:col>22</xdr:col>
      <xdr:colOff>565150</xdr:colOff>
      <xdr:row>14</xdr:row>
      <xdr:rowOff>66040</xdr:rowOff>
    </xdr:to>
    <xdr:cxnSp macro="">
      <xdr:nvCxnSpPr>
        <xdr:cNvPr id="128" name="直線コネクタ 127"/>
        <xdr:cNvCxnSpPr/>
      </xdr:nvCxnSpPr>
      <xdr:spPr>
        <a:xfrm>
          <a:off x="14782800" y="245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58420</xdr:rowOff>
    </xdr:to>
    <xdr:cxnSp macro="">
      <xdr:nvCxnSpPr>
        <xdr:cNvPr id="131" name="直線コネクタ 130"/>
        <xdr:cNvCxnSpPr/>
      </xdr:nvCxnSpPr>
      <xdr:spPr>
        <a:xfrm>
          <a:off x="13893800" y="237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13</xdr:row>
      <xdr:rowOff>168910</xdr:rowOff>
    </xdr:to>
    <xdr:cxnSp macro="">
      <xdr:nvCxnSpPr>
        <xdr:cNvPr id="134" name="直線コネクタ 133"/>
        <xdr:cNvCxnSpPr/>
      </xdr:nvCxnSpPr>
      <xdr:spPr>
        <a:xfrm flipV="1">
          <a:off x="13004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36" name="テキスト ボックス 135"/>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xdr:rowOff>
    </xdr:from>
    <xdr:to>
      <xdr:col>22</xdr:col>
      <xdr:colOff>615950</xdr:colOff>
      <xdr:row>14</xdr:row>
      <xdr:rowOff>116840</xdr:rowOff>
    </xdr:to>
    <xdr:sp macro="" textlink="">
      <xdr:nvSpPr>
        <xdr:cNvPr id="146" name="円/楕円 145"/>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127017</xdr:rowOff>
    </xdr:from>
    <xdr:ext cx="736600" cy="259045"/>
    <xdr:sp macro="" textlink="">
      <xdr:nvSpPr>
        <xdr:cNvPr id="147" name="テキスト ボックス 146"/>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48" name="円/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0" name="円/楕円 149"/>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1" name="テキスト ボックス 150"/>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118110</xdr:rowOff>
    </xdr:from>
    <xdr:to>
      <xdr:col>19</xdr:col>
      <xdr:colOff>6350</xdr:colOff>
      <xdr:row>14</xdr:row>
      <xdr:rowOff>48260</xdr:rowOff>
    </xdr:to>
    <xdr:sp macro="" textlink="">
      <xdr:nvSpPr>
        <xdr:cNvPr id="152" name="円/楕円 151"/>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58437</xdr:rowOff>
    </xdr:from>
    <xdr:ext cx="762000" cy="259045"/>
    <xdr:sp macro="" textlink="">
      <xdr:nvSpPr>
        <xdr:cNvPr id="153" name="テキスト ボックス 152"/>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扶助費における経常収支比率は年々</a:t>
          </a:r>
          <a:r>
            <a:rPr kumimoji="1" lang="ja-JP" altLang="en-US" sz="1200" baseline="0">
              <a:solidFill>
                <a:sysClr val="windowText" lastClr="000000"/>
              </a:solidFill>
              <a:effectLst/>
              <a:latin typeface="+mn-lt"/>
              <a:ea typeface="+mn-ea"/>
              <a:cs typeface="+mn-cs"/>
            </a:rPr>
            <a:t>増加</a:t>
          </a:r>
          <a:r>
            <a:rPr kumimoji="1" lang="ja-JP" altLang="ja-JP" sz="1200" baseline="0">
              <a:solidFill>
                <a:sysClr val="windowText" lastClr="000000"/>
              </a:solidFill>
              <a:effectLst/>
              <a:latin typeface="+mn-lt"/>
              <a:ea typeface="+mn-ea"/>
              <a:cs typeface="+mn-cs"/>
            </a:rPr>
            <a:t>の傾向に</a:t>
          </a:r>
          <a:r>
            <a:rPr kumimoji="1" lang="ja-JP" altLang="en-US" sz="1200" baseline="0">
              <a:solidFill>
                <a:sysClr val="windowText" lastClr="000000"/>
              </a:solidFill>
              <a:effectLst/>
              <a:latin typeface="+mn-lt"/>
              <a:ea typeface="+mn-ea"/>
              <a:cs typeface="+mn-cs"/>
            </a:rPr>
            <a:t>ある</a:t>
          </a:r>
          <a:r>
            <a:rPr kumimoji="1" lang="ja-JP" altLang="ja-JP" sz="1200" baseline="0">
              <a:solidFill>
                <a:sysClr val="windowText" lastClr="000000"/>
              </a:solidFill>
              <a:effectLst/>
              <a:latin typeface="+mn-lt"/>
              <a:ea typeface="+mn-ea"/>
              <a:cs typeface="+mn-cs"/>
            </a:rPr>
            <a:t>。子ども医療費の無料化</a:t>
          </a:r>
          <a:r>
            <a:rPr kumimoji="1" lang="ja-JP" altLang="en-US" sz="1200" baseline="0">
              <a:solidFill>
                <a:sysClr val="windowText" lastClr="000000"/>
              </a:solidFill>
              <a:effectLst/>
              <a:latin typeface="+mn-lt"/>
              <a:ea typeface="+mn-ea"/>
              <a:cs typeface="+mn-cs"/>
            </a:rPr>
            <a:t>の</a:t>
          </a:r>
          <a:r>
            <a:rPr kumimoji="1" lang="ja-JP" altLang="ja-JP" sz="1200" baseline="0">
              <a:solidFill>
                <a:sysClr val="windowText" lastClr="000000"/>
              </a:solidFill>
              <a:effectLst/>
              <a:latin typeface="+mn-lt"/>
              <a:ea typeface="+mn-ea"/>
              <a:cs typeface="+mn-cs"/>
            </a:rPr>
            <a:t>単独事業費や障害者支援事業に係る費用が上昇傾向にあることが要因で</a:t>
          </a:r>
          <a:r>
            <a:rPr kumimoji="1" lang="ja-JP" altLang="en-US" sz="1200" baseline="0">
              <a:solidFill>
                <a:sysClr val="windowText" lastClr="000000"/>
              </a:solidFill>
              <a:effectLst/>
              <a:latin typeface="+mn-lt"/>
              <a:ea typeface="+mn-ea"/>
              <a:cs typeface="+mn-cs"/>
            </a:rPr>
            <a:t>ある。今後も</a:t>
          </a:r>
          <a:r>
            <a:rPr kumimoji="1" lang="ja-JP" altLang="ja-JP" sz="1200" baseline="0">
              <a:solidFill>
                <a:sysClr val="windowText" lastClr="000000"/>
              </a:solidFill>
              <a:effectLst/>
              <a:latin typeface="+mn-lt"/>
              <a:ea typeface="+mn-ea"/>
              <a:cs typeface="+mn-cs"/>
            </a:rPr>
            <a:t>高齢者人口が増加していく</a:t>
          </a:r>
          <a:r>
            <a:rPr kumimoji="1" lang="ja-JP" altLang="en-US" sz="1200" baseline="0">
              <a:solidFill>
                <a:sysClr val="windowText" lastClr="000000"/>
              </a:solidFill>
              <a:effectLst/>
              <a:latin typeface="+mn-lt"/>
              <a:ea typeface="+mn-ea"/>
              <a:cs typeface="+mn-cs"/>
            </a:rPr>
            <a:t>ため、</a:t>
          </a:r>
          <a:r>
            <a:rPr kumimoji="1" lang="ja-JP" altLang="ja-JP" sz="1200" baseline="0">
              <a:solidFill>
                <a:sysClr val="windowText" lastClr="000000"/>
              </a:solidFill>
              <a:effectLst/>
              <a:latin typeface="+mn-lt"/>
              <a:ea typeface="+mn-ea"/>
              <a:cs typeface="+mn-cs"/>
            </a:rPr>
            <a:t>老人福祉に係る経費や医療費など</a:t>
          </a:r>
          <a:r>
            <a:rPr kumimoji="1" lang="ja-JP" altLang="en-US" sz="1200" baseline="0">
              <a:solidFill>
                <a:sysClr val="windowText" lastClr="000000"/>
              </a:solidFill>
              <a:effectLst/>
              <a:latin typeface="+mn-lt"/>
              <a:ea typeface="+mn-ea"/>
              <a:cs typeface="+mn-cs"/>
            </a:rPr>
            <a:t>の上昇が予測される</a:t>
          </a:r>
          <a:r>
            <a:rPr kumimoji="1" lang="ja-JP" altLang="ja-JP" sz="1200" baseline="0">
              <a:solidFill>
                <a:sysClr val="windowText" lastClr="000000"/>
              </a:solidFill>
              <a:effectLst/>
              <a:latin typeface="+mn-lt"/>
              <a:ea typeface="+mn-ea"/>
              <a:cs typeface="+mn-cs"/>
            </a:rPr>
            <a:t>が</a:t>
          </a:r>
          <a:r>
            <a:rPr kumimoji="1" lang="ja-JP" altLang="en-US" sz="1200" baseline="0">
              <a:solidFill>
                <a:sysClr val="windowText" lastClr="000000"/>
              </a:solidFill>
              <a:effectLst/>
              <a:latin typeface="+mn-lt"/>
              <a:ea typeface="+mn-ea"/>
              <a:cs typeface="+mn-cs"/>
            </a:rPr>
            <a:t>、子ども医療費など適正な</a:t>
          </a:r>
          <a:r>
            <a:rPr kumimoji="1" lang="ja-JP" altLang="ja-JP" sz="1200" baseline="0">
              <a:solidFill>
                <a:sysClr val="windowText" lastClr="000000"/>
              </a:solidFill>
              <a:effectLst/>
              <a:latin typeface="+mn-lt"/>
              <a:ea typeface="+mn-ea"/>
              <a:cs typeface="+mn-cs"/>
            </a:rPr>
            <a:t>住民福祉施策に努め</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167822</xdr:rowOff>
    </xdr:to>
    <xdr:cxnSp macro="">
      <xdr:nvCxnSpPr>
        <xdr:cNvPr id="187" name="直線コネクタ 186"/>
        <xdr:cNvCxnSpPr/>
      </xdr:nvCxnSpPr>
      <xdr:spPr>
        <a:xfrm>
          <a:off x="3987800" y="94669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37193</xdr:rowOff>
    </xdr:to>
    <xdr:cxnSp macro="">
      <xdr:nvCxnSpPr>
        <xdr:cNvPr id="190" name="直線コネクタ 189"/>
        <xdr:cNvCxnSpPr/>
      </xdr:nvCxnSpPr>
      <xdr:spPr>
        <a:xfrm>
          <a:off x="3098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4535</xdr:rowOff>
    </xdr:to>
    <xdr:cxnSp macro="">
      <xdr:nvCxnSpPr>
        <xdr:cNvPr id="193" name="直線コネクタ 192"/>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143328</xdr:rowOff>
    </xdr:to>
    <xdr:cxnSp macro="">
      <xdr:nvCxnSpPr>
        <xdr:cNvPr id="196" name="直線コネクタ 195"/>
        <xdr:cNvCxnSpPr/>
      </xdr:nvCxnSpPr>
      <xdr:spPr>
        <a:xfrm>
          <a:off x="1320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0" name="テキスト ボックス 19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6" name="円/楕円 205"/>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07"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09" name="テキスト ボックス 208"/>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1" name="テキスト ボックス 210"/>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公営企業会計や国民健康保険事業及び介護保険事業会計に対する操出金は減少しているが、町道の補修工事が約</a:t>
          </a:r>
          <a:r>
            <a:rPr kumimoji="1" lang="en-US" altLang="ja-JP" sz="1200">
              <a:solidFill>
                <a:sysClr val="windowText" lastClr="000000"/>
              </a:solidFill>
              <a:effectLst/>
              <a:latin typeface="+mn-lt"/>
              <a:ea typeface="+mn-ea"/>
              <a:cs typeface="+mn-cs"/>
            </a:rPr>
            <a:t>60</a:t>
          </a:r>
          <a:r>
            <a:rPr kumimoji="1" lang="ja-JP" altLang="en-US" sz="1200">
              <a:solidFill>
                <a:sysClr val="windowText" lastClr="000000"/>
              </a:solidFill>
              <a:effectLst/>
              <a:latin typeface="+mn-lt"/>
              <a:ea typeface="+mn-ea"/>
              <a:cs typeface="+mn-cs"/>
            </a:rPr>
            <a:t>百万円増額となったことによる維持補修費の増。</a:t>
          </a:r>
          <a:r>
            <a:rPr kumimoji="1" lang="ja-JP" altLang="ja-JP" sz="1200">
              <a:solidFill>
                <a:sysClr val="windowText" lastClr="000000"/>
              </a:solidFill>
              <a:effectLst/>
              <a:latin typeface="+mn-lt"/>
              <a:ea typeface="+mn-ea"/>
              <a:cs typeface="+mn-cs"/>
            </a:rPr>
            <a:t>類似団体と比較しましてもほぼ同水準で推移して</a:t>
          </a:r>
          <a:r>
            <a:rPr kumimoji="1" lang="ja-JP" altLang="en-US" sz="1200">
              <a:solidFill>
                <a:sysClr val="windowText" lastClr="000000"/>
              </a:solidFill>
              <a:effectLst/>
              <a:latin typeface="+mn-lt"/>
              <a:ea typeface="+mn-ea"/>
              <a:cs typeface="+mn-cs"/>
            </a:rPr>
            <a:t>いるが</a:t>
          </a:r>
          <a:r>
            <a:rPr kumimoji="1" lang="ja-JP" altLang="ja-JP" sz="1200">
              <a:solidFill>
                <a:sysClr val="windowText" lastClr="000000"/>
              </a:solidFill>
              <a:effectLst/>
              <a:latin typeface="+mn-lt"/>
              <a:ea typeface="+mn-ea"/>
              <a:cs typeface="+mn-cs"/>
            </a:rPr>
            <a:t>、今後も繰出金等が過大とならないよう適正</a:t>
          </a:r>
          <a:r>
            <a:rPr kumimoji="1" lang="ja-JP" altLang="en-US" sz="1200">
              <a:solidFill>
                <a:sysClr val="windowText" lastClr="000000"/>
              </a:solidFill>
              <a:effectLst/>
              <a:latin typeface="+mn-lt"/>
              <a:ea typeface="+mn-ea"/>
              <a:cs typeface="+mn-cs"/>
            </a:rPr>
            <a:t>に判断する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81280</xdr:rowOff>
    </xdr:from>
    <xdr:to>
      <xdr:col>24</xdr:col>
      <xdr:colOff>31750</xdr:colOff>
      <xdr:row>57</xdr:row>
      <xdr:rowOff>138430</xdr:rowOff>
    </xdr:to>
    <xdr:cxnSp macro="">
      <xdr:nvCxnSpPr>
        <xdr:cNvPr id="243" name="直線コネクタ 242"/>
        <xdr:cNvCxnSpPr/>
      </xdr:nvCxnSpPr>
      <xdr:spPr>
        <a:xfrm>
          <a:off x="15671800" y="9853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81280</xdr:rowOff>
    </xdr:from>
    <xdr:to>
      <xdr:col>22</xdr:col>
      <xdr:colOff>565150</xdr:colOff>
      <xdr:row>58</xdr:row>
      <xdr:rowOff>58420</xdr:rowOff>
    </xdr:to>
    <xdr:cxnSp macro="">
      <xdr:nvCxnSpPr>
        <xdr:cNvPr id="246" name="直線コネクタ 245"/>
        <xdr:cNvCxnSpPr/>
      </xdr:nvCxnSpPr>
      <xdr:spPr>
        <a:xfrm flipV="1">
          <a:off x="14782800" y="98539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58420</xdr:rowOff>
    </xdr:to>
    <xdr:cxnSp macro="">
      <xdr:nvCxnSpPr>
        <xdr:cNvPr id="249" name="直線コネクタ 248"/>
        <xdr:cNvCxnSpPr/>
      </xdr:nvCxnSpPr>
      <xdr:spPr>
        <a:xfrm>
          <a:off x="13893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156862</xdr:rowOff>
    </xdr:from>
    <xdr:ext cx="762000" cy="259045"/>
    <xdr:sp macro="" textlink="">
      <xdr:nvSpPr>
        <xdr:cNvPr id="251" name="テキスト ボックス 250"/>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161290</xdr:rowOff>
    </xdr:to>
    <xdr:cxnSp macro="">
      <xdr:nvCxnSpPr>
        <xdr:cNvPr id="252" name="直線コネクタ 251"/>
        <xdr:cNvCxnSpPr/>
      </xdr:nvCxnSpPr>
      <xdr:spPr>
        <a:xfrm>
          <a:off x="13004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54" name="テキスト ボックス 253"/>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56" name="テキスト ボックス 255"/>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2" name="円/楕円 261"/>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104157</xdr:rowOff>
    </xdr:from>
    <xdr:ext cx="762000" cy="259045"/>
    <xdr:sp macro="" textlink="">
      <xdr:nvSpPr>
        <xdr:cNvPr id="263" name="その他該当値テキスト"/>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30480</xdr:rowOff>
    </xdr:from>
    <xdr:to>
      <xdr:col>22</xdr:col>
      <xdr:colOff>615950</xdr:colOff>
      <xdr:row>57</xdr:row>
      <xdr:rowOff>132080</xdr:rowOff>
    </xdr:to>
    <xdr:sp macro="" textlink="">
      <xdr:nvSpPr>
        <xdr:cNvPr id="264" name="円/楕円 263"/>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142257</xdr:rowOff>
    </xdr:from>
    <xdr:ext cx="736600" cy="259045"/>
    <xdr:sp macro="" textlink="">
      <xdr:nvSpPr>
        <xdr:cNvPr id="265" name="テキスト ボックス 264"/>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6" name="円/楕円 265"/>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macro="" textlink="">
      <xdr:nvSpPr>
        <xdr:cNvPr id="267" name="テキスト ボックス 266"/>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68" name="円/楕円 26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50817</xdr:rowOff>
    </xdr:from>
    <xdr:ext cx="762000" cy="259045"/>
    <xdr:sp macro="" textlink="">
      <xdr:nvSpPr>
        <xdr:cNvPr id="269" name="テキスト ボックス 268"/>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0" name="円/楕円 269"/>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71" name="テキスト ボックス 270"/>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一部事務組合への負担金等が補助費の大半を占めており、組合等の実施する事業により</a:t>
          </a:r>
          <a:r>
            <a:rPr kumimoji="1" lang="ja-JP" altLang="en-US" sz="1200" baseline="0">
              <a:solidFill>
                <a:sysClr val="windowText" lastClr="000000"/>
              </a:solidFill>
              <a:effectLst/>
              <a:latin typeface="+mn-lt"/>
              <a:ea typeface="+mn-ea"/>
              <a:cs typeface="+mn-cs"/>
            </a:rPr>
            <a:t>変動</a:t>
          </a:r>
          <a:r>
            <a:rPr kumimoji="1" lang="ja-JP" altLang="ja-JP" sz="1200" baseline="0">
              <a:solidFill>
                <a:sysClr val="windowText" lastClr="000000"/>
              </a:solidFill>
              <a:effectLst/>
              <a:latin typeface="+mn-lt"/>
              <a:ea typeface="+mn-ea"/>
              <a:cs typeface="+mn-cs"/>
            </a:rPr>
            <a:t>する事となりますが、近年は</a:t>
          </a:r>
          <a:r>
            <a:rPr kumimoji="1" lang="en-US" altLang="ja-JP" sz="1200" baseline="0">
              <a:solidFill>
                <a:sysClr val="windowText" lastClr="000000"/>
              </a:solidFill>
              <a:effectLst/>
              <a:latin typeface="+mn-lt"/>
              <a:ea typeface="+mn-ea"/>
              <a:cs typeface="+mn-cs"/>
            </a:rPr>
            <a:t>11</a:t>
          </a:r>
          <a:r>
            <a:rPr kumimoji="1" lang="ja-JP"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a:t>
          </a:r>
          <a:r>
            <a:rPr kumimoji="1" lang="en-US" altLang="ja-JP" sz="1200" baseline="0">
              <a:solidFill>
                <a:sysClr val="windowText" lastClr="000000"/>
              </a:solidFill>
              <a:effectLst/>
              <a:latin typeface="+mn-lt"/>
              <a:ea typeface="+mn-ea"/>
              <a:cs typeface="+mn-cs"/>
            </a:rPr>
            <a:t>13</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前後で推移している状態で</a:t>
          </a:r>
          <a:r>
            <a:rPr kumimoji="1" lang="ja-JP" altLang="en-US" sz="1200" baseline="0">
              <a:solidFill>
                <a:sysClr val="windowText" lastClr="000000"/>
              </a:solidFill>
              <a:effectLst/>
              <a:latin typeface="+mn-lt"/>
              <a:ea typeface="+mn-ea"/>
              <a:cs typeface="+mn-cs"/>
            </a:rPr>
            <a:t>ある</a:t>
          </a:r>
          <a:r>
            <a:rPr kumimoji="1" lang="ja-JP" altLang="ja-JP" sz="1200" baseline="0">
              <a:solidFill>
                <a:sysClr val="windowText" lastClr="000000"/>
              </a:solidFill>
              <a:effectLst/>
              <a:latin typeface="+mn-lt"/>
              <a:ea typeface="+mn-ea"/>
              <a:cs typeface="+mn-cs"/>
            </a:rPr>
            <a:t>。事業が適切であるか的確に把握する</a:t>
          </a:r>
          <a:r>
            <a:rPr kumimoji="1" lang="ja-JP" altLang="en-US" sz="1200" baseline="0">
              <a:solidFill>
                <a:sysClr val="windowText" lastClr="000000"/>
              </a:solidFill>
              <a:effectLst/>
              <a:latin typeface="+mn-lt"/>
              <a:ea typeface="+mn-ea"/>
              <a:cs typeface="+mn-cs"/>
            </a:rPr>
            <a:t>等、</a:t>
          </a:r>
          <a:r>
            <a:rPr kumimoji="1" lang="ja-JP" altLang="ja-JP" sz="1200" baseline="0">
              <a:solidFill>
                <a:sysClr val="windowText" lastClr="000000"/>
              </a:solidFill>
              <a:effectLst/>
              <a:latin typeface="+mn-lt"/>
              <a:ea typeface="+mn-ea"/>
              <a:cs typeface="+mn-cs"/>
            </a:rPr>
            <a:t>過度な補助額となっていないか精査し数値の悪化を招かないよう健全な運営を図</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a:t>
          </a:r>
          <a:endParaRPr kumimoji="1" lang="ja-JP" altLang="en-US" sz="12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163576</xdr:rowOff>
    </xdr:to>
    <xdr:cxnSp macro="">
      <xdr:nvCxnSpPr>
        <xdr:cNvPr id="301" name="直線コネクタ 300"/>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136144</xdr:rowOff>
    </xdr:to>
    <xdr:cxnSp macro="">
      <xdr:nvCxnSpPr>
        <xdr:cNvPr id="304" name="直線コネクタ 303"/>
        <xdr:cNvCxnSpPr/>
      </xdr:nvCxnSpPr>
      <xdr:spPr>
        <a:xfrm flipV="1">
          <a:off x="14782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136144</xdr:rowOff>
    </xdr:to>
    <xdr:cxnSp macro="">
      <xdr:nvCxnSpPr>
        <xdr:cNvPr id="307" name="直線コネクタ 306"/>
        <xdr:cNvCxnSpPr/>
      </xdr:nvCxnSpPr>
      <xdr:spPr>
        <a:xfrm>
          <a:off x="13893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09" name="テキスト ボックス 30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81280</xdr:rowOff>
    </xdr:to>
    <xdr:cxnSp macro="">
      <xdr:nvCxnSpPr>
        <xdr:cNvPr id="310" name="直線コネクタ 309"/>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12" name="テキスト ボックス 31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14" name="テキスト ボックス 31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0" name="円/楕円 319"/>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1"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2" name="円/楕円 321"/>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3" name="テキスト ボックス 32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4" name="円/楕円 32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5" name="テキスト ボックス 32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6" name="円/楕円 32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7" name="テキスト ボックス 32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8" name="円/楕円 327"/>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9" name="テキスト ボックス 328"/>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合併前の</a:t>
          </a:r>
          <a:r>
            <a:rPr kumimoji="1" lang="en-US" altLang="ja-JP" sz="1200">
              <a:solidFill>
                <a:sysClr val="windowText" lastClr="000000"/>
              </a:solidFill>
              <a:effectLst/>
              <a:latin typeface="+mn-lt"/>
              <a:ea typeface="+mn-ea"/>
              <a:cs typeface="+mn-cs"/>
            </a:rPr>
            <a:t>H10</a:t>
          </a:r>
          <a:r>
            <a:rPr kumimoji="1" lang="ja-JP" altLang="ja-JP" sz="1200">
              <a:solidFill>
                <a:sysClr val="windowText" lastClr="000000"/>
              </a:solidFill>
              <a:effectLst/>
              <a:latin typeface="+mn-lt"/>
              <a:ea typeface="+mn-ea"/>
              <a:cs typeface="+mn-cs"/>
            </a:rPr>
            <a:t>年</a:t>
          </a:r>
          <a:r>
            <a:rPr kumimoji="1" lang="ja-JP" altLang="en-US" sz="1200">
              <a:solidFill>
                <a:sysClr val="windowText" lastClr="000000"/>
              </a:solidFill>
              <a:effectLst/>
              <a:latin typeface="+mn-lt"/>
              <a:ea typeface="+mn-ea"/>
              <a:cs typeface="+mn-cs"/>
            </a:rPr>
            <a:t>度</a:t>
          </a:r>
          <a:r>
            <a:rPr kumimoji="1" lang="ja-JP" altLang="ja-JP" sz="1200">
              <a:solidFill>
                <a:sysClr val="windowText" lastClr="000000"/>
              </a:solidFill>
              <a:effectLst/>
              <a:latin typeface="+mn-lt"/>
              <a:ea typeface="+mn-ea"/>
              <a:cs typeface="+mn-cs"/>
            </a:rPr>
            <a:t>以降各種大型事業実施に多額の地方債を投資した結果</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公債費が肥大化し</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H20</a:t>
          </a:r>
          <a:r>
            <a:rPr kumimoji="1" lang="ja-JP" altLang="ja-JP" sz="1200">
              <a:solidFill>
                <a:sysClr val="windowText" lastClr="000000"/>
              </a:solidFill>
              <a:effectLst/>
              <a:latin typeface="+mn-lt"/>
              <a:ea typeface="+mn-ea"/>
              <a:cs typeface="+mn-cs"/>
            </a:rPr>
            <a:t>年度には公債費比率が</a:t>
          </a:r>
          <a:r>
            <a:rPr kumimoji="1" lang="en-US" altLang="ja-JP" sz="1200">
              <a:solidFill>
                <a:sysClr val="windowText" lastClr="000000"/>
              </a:solidFill>
              <a:effectLst/>
              <a:latin typeface="+mn-lt"/>
              <a:ea typeface="+mn-ea"/>
              <a:cs typeface="+mn-cs"/>
            </a:rPr>
            <a:t>23.5%</a:t>
          </a:r>
          <a:r>
            <a:rPr kumimoji="1" lang="ja-JP" altLang="ja-JP" sz="1200">
              <a:solidFill>
                <a:sysClr val="windowText" lastClr="000000"/>
              </a:solidFill>
              <a:effectLst/>
              <a:latin typeface="+mn-lt"/>
              <a:ea typeface="+mn-ea"/>
              <a:cs typeface="+mn-cs"/>
            </a:rPr>
            <a:t>までに達したが、以降健全化計画に基づき起債の抑制に努めた結果、数値は徐々に改善し、起債残高も減少してきてい</a:t>
          </a:r>
          <a:r>
            <a:rPr kumimoji="1" lang="ja-JP" altLang="en-US" sz="1200">
              <a:solidFill>
                <a:sysClr val="windowText" lastClr="000000"/>
              </a:solidFill>
              <a:effectLst/>
              <a:latin typeface="+mn-lt"/>
              <a:ea typeface="+mn-ea"/>
              <a:cs typeface="+mn-cs"/>
            </a:rPr>
            <a:t>る。今後も</a:t>
          </a:r>
          <a:r>
            <a:rPr kumimoji="1" lang="ja-JP" altLang="ja-JP" sz="1200">
              <a:solidFill>
                <a:sysClr val="windowText" lastClr="000000"/>
              </a:solidFill>
              <a:effectLst/>
              <a:latin typeface="+mn-lt"/>
              <a:ea typeface="+mn-ea"/>
              <a:cs typeface="+mn-cs"/>
            </a:rPr>
            <a:t>引</a:t>
          </a:r>
          <a:r>
            <a:rPr kumimoji="1" lang="ja-JP" altLang="en-US" sz="1200">
              <a:solidFill>
                <a:sysClr val="windowText" lastClr="000000"/>
              </a:solidFill>
              <a:effectLst/>
              <a:latin typeface="+mn-lt"/>
              <a:ea typeface="+mn-ea"/>
              <a:cs typeface="+mn-cs"/>
            </a:rPr>
            <a:t>き</a:t>
          </a:r>
          <a:r>
            <a:rPr kumimoji="1" lang="ja-JP" altLang="ja-JP" sz="1200">
              <a:solidFill>
                <a:sysClr val="windowText" lastClr="000000"/>
              </a:solidFill>
              <a:effectLst/>
              <a:latin typeface="+mn-lt"/>
              <a:ea typeface="+mn-ea"/>
              <a:cs typeface="+mn-cs"/>
            </a:rPr>
            <a:t>続き償還</a:t>
          </a:r>
          <a:r>
            <a:rPr kumimoji="1" lang="ja-JP" altLang="en-US" sz="1200">
              <a:solidFill>
                <a:sysClr val="windowText" lastClr="000000"/>
              </a:solidFill>
              <a:effectLst/>
              <a:latin typeface="+mn-lt"/>
              <a:ea typeface="+mn-ea"/>
              <a:cs typeface="+mn-cs"/>
            </a:rPr>
            <a:t>が</a:t>
          </a:r>
          <a:r>
            <a:rPr kumimoji="1" lang="ja-JP" altLang="ja-JP" sz="1200">
              <a:solidFill>
                <a:sysClr val="windowText" lastClr="000000"/>
              </a:solidFill>
              <a:effectLst/>
              <a:latin typeface="+mn-lt"/>
              <a:ea typeface="+mn-ea"/>
              <a:cs typeface="+mn-cs"/>
            </a:rPr>
            <a:t>進み</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起債残高も減少</a:t>
          </a:r>
          <a:r>
            <a:rPr kumimoji="1" lang="ja-JP" altLang="en-US" sz="1200">
              <a:solidFill>
                <a:sysClr val="windowText" lastClr="000000"/>
              </a:solidFill>
              <a:effectLst/>
              <a:latin typeface="+mn-lt"/>
              <a:ea typeface="+mn-ea"/>
              <a:cs typeface="+mn-cs"/>
            </a:rPr>
            <a:t>するので</a:t>
          </a:r>
          <a:r>
            <a:rPr kumimoji="1" lang="ja-JP" altLang="ja-JP" sz="1200">
              <a:solidFill>
                <a:sysClr val="windowText" lastClr="000000"/>
              </a:solidFill>
              <a:effectLst/>
              <a:latin typeface="+mn-lt"/>
              <a:ea typeface="+mn-ea"/>
              <a:cs typeface="+mn-cs"/>
            </a:rPr>
            <a:t>数値は改善</a:t>
          </a:r>
          <a:r>
            <a:rPr kumimoji="1" lang="ja-JP" altLang="en-US" sz="1200">
              <a:solidFill>
                <a:sysClr val="windowText" lastClr="000000"/>
              </a:solidFill>
              <a:effectLst/>
              <a:latin typeface="+mn-lt"/>
              <a:ea typeface="+mn-ea"/>
              <a:cs typeface="+mn-cs"/>
            </a:rPr>
            <a:t>しますが</a:t>
          </a:r>
          <a:r>
            <a:rPr kumimoji="1" lang="ja-JP" altLang="ja-JP" sz="1200">
              <a:solidFill>
                <a:sysClr val="windowText" lastClr="000000"/>
              </a:solidFill>
              <a:effectLst/>
              <a:latin typeface="+mn-lt"/>
              <a:ea typeface="+mn-ea"/>
              <a:cs typeface="+mn-cs"/>
            </a:rPr>
            <a:t>、類似団体と比較すると依然高い数値である</a:t>
          </a:r>
          <a:r>
            <a:rPr kumimoji="1" lang="ja-JP" altLang="en-US" sz="1200">
              <a:solidFill>
                <a:sysClr val="windowText" lastClr="000000"/>
              </a:solidFill>
              <a:effectLst/>
              <a:latin typeface="+mn-lt"/>
              <a:ea typeface="+mn-ea"/>
              <a:cs typeface="+mn-cs"/>
            </a:rPr>
            <a:t>ので</a:t>
          </a:r>
          <a:r>
            <a:rPr kumimoji="1" lang="ja-JP" altLang="ja-JP" sz="1200">
              <a:solidFill>
                <a:sysClr val="windowText" lastClr="000000"/>
              </a:solidFill>
              <a:effectLst/>
              <a:latin typeface="+mn-lt"/>
              <a:ea typeface="+mn-ea"/>
              <a:cs typeface="+mn-cs"/>
            </a:rPr>
            <a:t>適正な財政運営を</a:t>
          </a:r>
          <a:r>
            <a:rPr kumimoji="1" lang="ja-JP" altLang="en-US" sz="1200">
              <a:solidFill>
                <a:sysClr val="windowText" lastClr="000000"/>
              </a:solidFill>
              <a:effectLst/>
              <a:latin typeface="+mn-lt"/>
              <a:ea typeface="+mn-ea"/>
              <a:cs typeface="+mn-cs"/>
            </a:rPr>
            <a:t>図る</a:t>
          </a:r>
          <a:r>
            <a:rPr kumimoji="1" lang="ja-JP" altLang="ja-JP" sz="1200">
              <a:solidFill>
                <a:sysClr val="windowText" lastClr="000000"/>
              </a:solidFill>
              <a:effectLst/>
              <a:latin typeface="+mn-lt"/>
              <a:ea typeface="+mn-ea"/>
              <a:cs typeface="+mn-cs"/>
            </a:rPr>
            <a:t>。</a:t>
          </a:r>
          <a:endParaRPr kumimoji="1" lang="ja-JP" altLang="en-US" sz="12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131572</xdr:rowOff>
    </xdr:from>
    <xdr:to>
      <xdr:col>7</xdr:col>
      <xdr:colOff>15875</xdr:colOff>
      <xdr:row>81</xdr:row>
      <xdr:rowOff>5842</xdr:rowOff>
    </xdr:to>
    <xdr:cxnSp macro="">
      <xdr:nvCxnSpPr>
        <xdr:cNvPr id="359" name="直線コネクタ 358"/>
        <xdr:cNvCxnSpPr/>
      </xdr:nvCxnSpPr>
      <xdr:spPr>
        <a:xfrm flipV="1">
          <a:off x="3987800" y="138475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5842</xdr:rowOff>
    </xdr:from>
    <xdr:to>
      <xdr:col>5</xdr:col>
      <xdr:colOff>549275</xdr:colOff>
      <xdr:row>81</xdr:row>
      <xdr:rowOff>69850</xdr:rowOff>
    </xdr:to>
    <xdr:cxnSp macro="">
      <xdr:nvCxnSpPr>
        <xdr:cNvPr id="362" name="直線コネクタ 361"/>
        <xdr:cNvCxnSpPr/>
      </xdr:nvCxnSpPr>
      <xdr:spPr>
        <a:xfrm flipV="1">
          <a:off x="3098800" y="13893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69850</xdr:rowOff>
    </xdr:from>
    <xdr:to>
      <xdr:col>4</xdr:col>
      <xdr:colOff>346075</xdr:colOff>
      <xdr:row>81</xdr:row>
      <xdr:rowOff>106426</xdr:rowOff>
    </xdr:to>
    <xdr:cxnSp macro="">
      <xdr:nvCxnSpPr>
        <xdr:cNvPr id="365" name="直線コネクタ 364"/>
        <xdr:cNvCxnSpPr/>
      </xdr:nvCxnSpPr>
      <xdr:spPr>
        <a:xfrm flipV="1">
          <a:off x="2209800" y="1395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67" name="テキスト ボックス 366"/>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106426</xdr:rowOff>
    </xdr:from>
    <xdr:to>
      <xdr:col>3</xdr:col>
      <xdr:colOff>142875</xdr:colOff>
      <xdr:row>82</xdr:row>
      <xdr:rowOff>3556</xdr:rowOff>
    </xdr:to>
    <xdr:cxnSp macro="">
      <xdr:nvCxnSpPr>
        <xdr:cNvPr id="368" name="直線コネクタ 367"/>
        <xdr:cNvCxnSpPr/>
      </xdr:nvCxnSpPr>
      <xdr:spPr>
        <a:xfrm flipV="1">
          <a:off x="1320800" y="139938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75964</xdr:rowOff>
    </xdr:from>
    <xdr:ext cx="762000" cy="259045"/>
    <xdr:sp macro="" textlink="">
      <xdr:nvSpPr>
        <xdr:cNvPr id="372" name="テキスト ボックス 371"/>
        <xdr:cNvSpPr txBox="1"/>
      </xdr:nvSpPr>
      <xdr:spPr>
        <a:xfrm>
          <a:off x="939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80772</xdr:rowOff>
    </xdr:from>
    <xdr:to>
      <xdr:col>7</xdr:col>
      <xdr:colOff>66675</xdr:colOff>
      <xdr:row>81</xdr:row>
      <xdr:rowOff>10922</xdr:rowOff>
    </xdr:to>
    <xdr:sp macro="" textlink="">
      <xdr:nvSpPr>
        <xdr:cNvPr id="378" name="円/楕円 377"/>
        <xdr:cNvSpPr/>
      </xdr:nvSpPr>
      <xdr:spPr>
        <a:xfrm>
          <a:off x="4775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160799</xdr:rowOff>
    </xdr:from>
    <xdr:ext cx="762000" cy="259045"/>
    <xdr:sp macro="" textlink="">
      <xdr:nvSpPr>
        <xdr:cNvPr id="379" name="公債費該当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126492</xdr:rowOff>
    </xdr:from>
    <xdr:to>
      <xdr:col>5</xdr:col>
      <xdr:colOff>600075</xdr:colOff>
      <xdr:row>81</xdr:row>
      <xdr:rowOff>56642</xdr:rowOff>
    </xdr:to>
    <xdr:sp macro="" textlink="">
      <xdr:nvSpPr>
        <xdr:cNvPr id="380" name="円/楕円 379"/>
        <xdr:cNvSpPr/>
      </xdr:nvSpPr>
      <xdr:spPr>
        <a:xfrm>
          <a:off x="3937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41419</xdr:rowOff>
    </xdr:from>
    <xdr:ext cx="736600" cy="259045"/>
    <xdr:sp macro="" textlink="">
      <xdr:nvSpPr>
        <xdr:cNvPr id="381" name="テキスト ボックス 380"/>
        <xdr:cNvSpPr txBox="1"/>
      </xdr:nvSpPr>
      <xdr:spPr>
        <a:xfrm>
          <a:off x="3606800" y="139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19050</xdr:rowOff>
    </xdr:from>
    <xdr:to>
      <xdr:col>4</xdr:col>
      <xdr:colOff>396875</xdr:colOff>
      <xdr:row>81</xdr:row>
      <xdr:rowOff>120650</xdr:rowOff>
    </xdr:to>
    <xdr:sp macro="" textlink="">
      <xdr:nvSpPr>
        <xdr:cNvPr id="382" name="円/楕円 381"/>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105427</xdr:rowOff>
    </xdr:from>
    <xdr:ext cx="762000" cy="259045"/>
    <xdr:sp macro="" textlink="">
      <xdr:nvSpPr>
        <xdr:cNvPr id="383" name="テキスト ボックス 382"/>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55626</xdr:rowOff>
    </xdr:from>
    <xdr:to>
      <xdr:col>3</xdr:col>
      <xdr:colOff>193675</xdr:colOff>
      <xdr:row>81</xdr:row>
      <xdr:rowOff>157226</xdr:rowOff>
    </xdr:to>
    <xdr:sp macro="" textlink="">
      <xdr:nvSpPr>
        <xdr:cNvPr id="384" name="円/楕円 383"/>
        <xdr:cNvSpPr/>
      </xdr:nvSpPr>
      <xdr:spPr>
        <a:xfrm>
          <a:off x="2159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142003</xdr:rowOff>
    </xdr:from>
    <xdr:ext cx="762000" cy="259045"/>
    <xdr:sp macro="" textlink="">
      <xdr:nvSpPr>
        <xdr:cNvPr id="385" name="テキスト ボックス 384"/>
        <xdr:cNvSpPr txBox="1"/>
      </xdr:nvSpPr>
      <xdr:spPr>
        <a:xfrm>
          <a:off x="1828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124206</xdr:rowOff>
    </xdr:from>
    <xdr:to>
      <xdr:col>1</xdr:col>
      <xdr:colOff>676275</xdr:colOff>
      <xdr:row>82</xdr:row>
      <xdr:rowOff>54356</xdr:rowOff>
    </xdr:to>
    <xdr:sp macro="" textlink="">
      <xdr:nvSpPr>
        <xdr:cNvPr id="386" name="円/楕円 385"/>
        <xdr:cNvSpPr/>
      </xdr:nvSpPr>
      <xdr:spPr>
        <a:xfrm>
          <a:off x="1270000" y="140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39133</xdr:rowOff>
    </xdr:from>
    <xdr:ext cx="762000" cy="259045"/>
    <xdr:sp macro="" textlink="">
      <xdr:nvSpPr>
        <xdr:cNvPr id="387" name="テキスト ボックス 386"/>
        <xdr:cNvSpPr txBox="1"/>
      </xdr:nvSpPr>
      <xdr:spPr>
        <a:xfrm>
          <a:off x="939800" y="1409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当数値</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例年類似団体より約１０ポイント低い状態で推移してきて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が、公債費については類似団体より約１０ポイント</a:t>
          </a:r>
          <a:r>
            <a:rPr kumimoji="1" lang="ja-JP" altLang="en-US" sz="1200">
              <a:solidFill>
                <a:schemeClr val="dk1"/>
              </a:solidFill>
              <a:effectLst/>
              <a:latin typeface="+mn-lt"/>
              <a:ea typeface="+mn-ea"/>
              <a:cs typeface="+mn-cs"/>
            </a:rPr>
            <a:t>近く</a:t>
          </a:r>
          <a:r>
            <a:rPr kumimoji="1" lang="ja-JP" altLang="ja-JP" sz="1200">
              <a:solidFill>
                <a:sysClr val="windowText" lastClr="000000"/>
              </a:solidFill>
              <a:effectLst/>
              <a:latin typeface="+mn-lt"/>
              <a:ea typeface="+mn-ea"/>
              <a:cs typeface="+mn-cs"/>
            </a:rPr>
            <a:t>高くなって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。公債費は償還の進行に伴い減少してきている為、今後</a:t>
          </a:r>
          <a:r>
            <a:rPr kumimoji="1" lang="ja-JP" altLang="en-US" sz="1200">
              <a:solidFill>
                <a:sysClr val="windowText" lastClr="000000"/>
              </a:solidFill>
              <a:effectLst/>
              <a:latin typeface="+mn-lt"/>
              <a:ea typeface="+mn-ea"/>
              <a:cs typeface="+mn-cs"/>
            </a:rPr>
            <a:t>公債費以外の</a:t>
          </a:r>
          <a:r>
            <a:rPr kumimoji="1" lang="ja-JP" altLang="ja-JP" sz="1200">
              <a:solidFill>
                <a:sysClr val="windowText" lastClr="000000"/>
              </a:solidFill>
              <a:effectLst/>
              <a:latin typeface="+mn-lt"/>
              <a:ea typeface="+mn-ea"/>
              <a:cs typeface="+mn-cs"/>
            </a:rPr>
            <a:t>経常収支比率について上昇しないよう注意を</a:t>
          </a:r>
          <a:r>
            <a:rPr kumimoji="1" lang="ja-JP" altLang="en-US" sz="1200">
              <a:solidFill>
                <a:sysClr val="windowText" lastClr="000000"/>
              </a:solidFill>
              <a:effectLst/>
              <a:latin typeface="+mn-lt"/>
              <a:ea typeface="+mn-ea"/>
              <a:cs typeface="+mn-cs"/>
            </a:rPr>
            <a:t>払う</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153670</xdr:rowOff>
    </xdr:from>
    <xdr:to>
      <xdr:col>24</xdr:col>
      <xdr:colOff>31750</xdr:colOff>
      <xdr:row>74</xdr:row>
      <xdr:rowOff>149860</xdr:rowOff>
    </xdr:to>
    <xdr:cxnSp macro="">
      <xdr:nvCxnSpPr>
        <xdr:cNvPr id="420" name="直線コネクタ 419"/>
        <xdr:cNvCxnSpPr/>
      </xdr:nvCxnSpPr>
      <xdr:spPr>
        <a:xfrm>
          <a:off x="15671800" y="126695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153670</xdr:rowOff>
    </xdr:from>
    <xdr:to>
      <xdr:col>22</xdr:col>
      <xdr:colOff>565150</xdr:colOff>
      <xdr:row>74</xdr:row>
      <xdr:rowOff>85090</xdr:rowOff>
    </xdr:to>
    <xdr:cxnSp macro="">
      <xdr:nvCxnSpPr>
        <xdr:cNvPr id="423" name="直線コネクタ 422"/>
        <xdr:cNvCxnSpPr/>
      </xdr:nvCxnSpPr>
      <xdr:spPr>
        <a:xfrm flipV="1">
          <a:off x="14782800" y="126695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96520</xdr:rowOff>
    </xdr:from>
    <xdr:to>
      <xdr:col>21</xdr:col>
      <xdr:colOff>361950</xdr:colOff>
      <xdr:row>74</xdr:row>
      <xdr:rowOff>85090</xdr:rowOff>
    </xdr:to>
    <xdr:cxnSp macro="">
      <xdr:nvCxnSpPr>
        <xdr:cNvPr id="426" name="直線コネクタ 425"/>
        <xdr:cNvCxnSpPr/>
      </xdr:nvCxnSpPr>
      <xdr:spPr>
        <a:xfrm>
          <a:off x="13893800" y="126123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28" name="テキスト ボックス 42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50800</xdr:rowOff>
    </xdr:from>
    <xdr:to>
      <xdr:col>20</xdr:col>
      <xdr:colOff>158750</xdr:colOff>
      <xdr:row>73</xdr:row>
      <xdr:rowOff>96520</xdr:rowOff>
    </xdr:to>
    <xdr:cxnSp macro="">
      <xdr:nvCxnSpPr>
        <xdr:cNvPr id="429" name="直線コネクタ 428"/>
        <xdr:cNvCxnSpPr/>
      </xdr:nvCxnSpPr>
      <xdr:spPr>
        <a:xfrm>
          <a:off x="13004800" y="12566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31" name="テキスト ボックス 430"/>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33" name="テキスト ボックス 432"/>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99060</xdr:rowOff>
    </xdr:from>
    <xdr:to>
      <xdr:col>24</xdr:col>
      <xdr:colOff>82550</xdr:colOff>
      <xdr:row>75</xdr:row>
      <xdr:rowOff>29210</xdr:rowOff>
    </xdr:to>
    <xdr:sp macro="" textlink="">
      <xdr:nvSpPr>
        <xdr:cNvPr id="439" name="円/楕円 438"/>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115587</xdr:rowOff>
    </xdr:from>
    <xdr:ext cx="762000" cy="259045"/>
    <xdr:sp macro="" textlink="">
      <xdr:nvSpPr>
        <xdr:cNvPr id="440" name="公債費以外該当値テキスト"/>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102870</xdr:rowOff>
    </xdr:from>
    <xdr:to>
      <xdr:col>22</xdr:col>
      <xdr:colOff>615950</xdr:colOff>
      <xdr:row>74</xdr:row>
      <xdr:rowOff>33020</xdr:rowOff>
    </xdr:to>
    <xdr:sp macro="" textlink="">
      <xdr:nvSpPr>
        <xdr:cNvPr id="441" name="円/楕円 440"/>
        <xdr:cNvSpPr/>
      </xdr:nvSpPr>
      <xdr:spPr>
        <a:xfrm>
          <a:off x="15621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43197</xdr:rowOff>
    </xdr:from>
    <xdr:ext cx="736600" cy="259045"/>
    <xdr:sp macro="" textlink="">
      <xdr:nvSpPr>
        <xdr:cNvPr id="442" name="テキスト ボックス 441"/>
        <xdr:cNvSpPr txBox="1"/>
      </xdr:nvSpPr>
      <xdr:spPr>
        <a:xfrm>
          <a:off x="15290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34290</xdr:rowOff>
    </xdr:from>
    <xdr:to>
      <xdr:col>21</xdr:col>
      <xdr:colOff>412750</xdr:colOff>
      <xdr:row>74</xdr:row>
      <xdr:rowOff>135890</xdr:rowOff>
    </xdr:to>
    <xdr:sp macro="" textlink="">
      <xdr:nvSpPr>
        <xdr:cNvPr id="443" name="円/楕円 442"/>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146067</xdr:rowOff>
    </xdr:from>
    <xdr:ext cx="762000" cy="259045"/>
    <xdr:sp macro="" textlink="">
      <xdr:nvSpPr>
        <xdr:cNvPr id="444" name="テキスト ボックス 443"/>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45720</xdr:rowOff>
    </xdr:from>
    <xdr:to>
      <xdr:col>20</xdr:col>
      <xdr:colOff>209550</xdr:colOff>
      <xdr:row>73</xdr:row>
      <xdr:rowOff>147320</xdr:rowOff>
    </xdr:to>
    <xdr:sp macro="" textlink="">
      <xdr:nvSpPr>
        <xdr:cNvPr id="445" name="円/楕円 444"/>
        <xdr:cNvSpPr/>
      </xdr:nvSpPr>
      <xdr:spPr>
        <a:xfrm>
          <a:off x="138430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157497</xdr:rowOff>
    </xdr:from>
    <xdr:ext cx="762000" cy="259045"/>
    <xdr:sp macro="" textlink="">
      <xdr:nvSpPr>
        <xdr:cNvPr id="446" name="テキスト ボックス 445"/>
        <xdr:cNvSpPr txBox="1"/>
      </xdr:nvSpPr>
      <xdr:spPr>
        <a:xfrm>
          <a:off x="13512800" y="1233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0</xdr:rowOff>
    </xdr:from>
    <xdr:to>
      <xdr:col>19</xdr:col>
      <xdr:colOff>6350</xdr:colOff>
      <xdr:row>73</xdr:row>
      <xdr:rowOff>101600</xdr:rowOff>
    </xdr:to>
    <xdr:sp macro="" textlink="">
      <xdr:nvSpPr>
        <xdr:cNvPr id="447" name="円/楕円 446"/>
        <xdr:cNvSpPr/>
      </xdr:nvSpPr>
      <xdr:spPr>
        <a:xfrm>
          <a:off x="12954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111777</xdr:rowOff>
    </xdr:from>
    <xdr:ext cx="762000" cy="259045"/>
    <xdr:sp macro="" textlink="">
      <xdr:nvSpPr>
        <xdr:cNvPr id="448" name="テキスト ボックス 447"/>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和歌山県日高川町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169744</xdr:rowOff>
    </xdr:from>
    <xdr:to>
      <xdr:col>4</xdr:col>
      <xdr:colOff>1117600</xdr:colOff>
      <xdr:row>17</xdr:row>
      <xdr:rowOff>7095</xdr:rowOff>
    </xdr:to>
    <xdr:cxnSp macro="">
      <xdr:nvCxnSpPr>
        <xdr:cNvPr id="46" name="直線コネクタ 45"/>
        <xdr:cNvCxnSpPr/>
      </xdr:nvCxnSpPr>
      <xdr:spPr bwMode="auto">
        <a:xfrm flipV="1">
          <a:off x="5003800" y="2960569"/>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154522</xdr:rowOff>
    </xdr:from>
    <xdr:ext cx="762000" cy="259045"/>
    <xdr:sp macro="" textlink="">
      <xdr:nvSpPr>
        <xdr:cNvPr id="47" name="人口1人当たり決算額の推移平均値テキスト130"/>
        <xdr:cNvSpPr txBox="1"/>
      </xdr:nvSpPr>
      <xdr:spPr>
        <a:xfrm>
          <a:off x="5740400" y="294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7095</xdr:rowOff>
    </xdr:from>
    <xdr:to>
      <xdr:col>4</xdr:col>
      <xdr:colOff>469900</xdr:colOff>
      <xdr:row>17</xdr:row>
      <xdr:rowOff>27847</xdr:rowOff>
    </xdr:to>
    <xdr:cxnSp macro="">
      <xdr:nvCxnSpPr>
        <xdr:cNvPr id="49" name="直線コネクタ 48"/>
        <xdr:cNvCxnSpPr/>
      </xdr:nvCxnSpPr>
      <xdr:spPr bwMode="auto">
        <a:xfrm flipV="1">
          <a:off x="4305300" y="2969370"/>
          <a:ext cx="698500" cy="2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27847</xdr:rowOff>
    </xdr:from>
    <xdr:to>
      <xdr:col>3</xdr:col>
      <xdr:colOff>904875</xdr:colOff>
      <xdr:row>17</xdr:row>
      <xdr:rowOff>55679</xdr:rowOff>
    </xdr:to>
    <xdr:cxnSp macro="">
      <xdr:nvCxnSpPr>
        <xdr:cNvPr id="52" name="直線コネクタ 51"/>
        <xdr:cNvCxnSpPr/>
      </xdr:nvCxnSpPr>
      <xdr:spPr bwMode="auto">
        <a:xfrm flipV="1">
          <a:off x="3606800" y="2990122"/>
          <a:ext cx="698500" cy="27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121860</xdr:rowOff>
    </xdr:from>
    <xdr:ext cx="762000" cy="259045"/>
    <xdr:sp macro="" textlink="">
      <xdr:nvSpPr>
        <xdr:cNvPr id="54" name="テキスト ボックス 53"/>
        <xdr:cNvSpPr txBox="1"/>
      </xdr:nvSpPr>
      <xdr:spPr>
        <a:xfrm>
          <a:off x="3924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55679</xdr:rowOff>
    </xdr:from>
    <xdr:to>
      <xdr:col>3</xdr:col>
      <xdr:colOff>206375</xdr:colOff>
      <xdr:row>17</xdr:row>
      <xdr:rowOff>66869</xdr:rowOff>
    </xdr:to>
    <xdr:cxnSp macro="">
      <xdr:nvCxnSpPr>
        <xdr:cNvPr id="55" name="直線コネクタ 54"/>
        <xdr:cNvCxnSpPr/>
      </xdr:nvCxnSpPr>
      <xdr:spPr bwMode="auto">
        <a:xfrm flipV="1">
          <a:off x="2908300" y="3017954"/>
          <a:ext cx="698500" cy="11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135993</xdr:rowOff>
    </xdr:from>
    <xdr:ext cx="762000" cy="259045"/>
    <xdr:sp macro="" textlink="">
      <xdr:nvSpPr>
        <xdr:cNvPr id="57" name="テキスト ボックス 56"/>
        <xdr:cNvSpPr txBox="1"/>
      </xdr:nvSpPr>
      <xdr:spPr>
        <a:xfrm>
          <a:off x="32258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130952</xdr:rowOff>
    </xdr:from>
    <xdr:ext cx="762000" cy="259045"/>
    <xdr:sp macro="" textlink="">
      <xdr:nvSpPr>
        <xdr:cNvPr id="59" name="テキスト ボックス 58"/>
        <xdr:cNvSpPr txBox="1"/>
      </xdr:nvSpPr>
      <xdr:spPr>
        <a:xfrm>
          <a:off x="25273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118944</xdr:rowOff>
    </xdr:from>
    <xdr:to>
      <xdr:col>5</xdr:col>
      <xdr:colOff>34925</xdr:colOff>
      <xdr:row>17</xdr:row>
      <xdr:rowOff>49094</xdr:rowOff>
    </xdr:to>
    <xdr:sp macro="" textlink="">
      <xdr:nvSpPr>
        <xdr:cNvPr id="65" name="円/楕円 64"/>
        <xdr:cNvSpPr/>
      </xdr:nvSpPr>
      <xdr:spPr bwMode="auto">
        <a:xfrm>
          <a:off x="5600700" y="290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135471</xdr:rowOff>
    </xdr:from>
    <xdr:ext cx="762000" cy="259045"/>
    <xdr:sp macro="" textlink="">
      <xdr:nvSpPr>
        <xdr:cNvPr id="66" name="人口1人当たり決算額の推移該当値テキスト130"/>
        <xdr:cNvSpPr txBox="1"/>
      </xdr:nvSpPr>
      <xdr:spPr>
        <a:xfrm>
          <a:off x="5740400" y="27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170,854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127745</xdr:rowOff>
    </xdr:from>
    <xdr:to>
      <xdr:col>4</xdr:col>
      <xdr:colOff>520700</xdr:colOff>
      <xdr:row>17</xdr:row>
      <xdr:rowOff>57895</xdr:rowOff>
    </xdr:to>
    <xdr:sp macro="" textlink="">
      <xdr:nvSpPr>
        <xdr:cNvPr id="67" name="円/楕円 66"/>
        <xdr:cNvSpPr/>
      </xdr:nvSpPr>
      <xdr:spPr bwMode="auto">
        <a:xfrm>
          <a:off x="4953000" y="291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68072</xdr:rowOff>
    </xdr:from>
    <xdr:ext cx="736600" cy="259045"/>
    <xdr:sp macro="" textlink="">
      <xdr:nvSpPr>
        <xdr:cNvPr id="68" name="テキスト ボックス 67"/>
        <xdr:cNvSpPr txBox="1"/>
      </xdr:nvSpPr>
      <xdr:spPr>
        <a:xfrm>
          <a:off x="4622800" y="268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148497</xdr:rowOff>
    </xdr:from>
    <xdr:to>
      <xdr:col>3</xdr:col>
      <xdr:colOff>955675</xdr:colOff>
      <xdr:row>17</xdr:row>
      <xdr:rowOff>78647</xdr:rowOff>
    </xdr:to>
    <xdr:sp macro="" textlink="">
      <xdr:nvSpPr>
        <xdr:cNvPr id="69" name="円/楕円 68"/>
        <xdr:cNvSpPr/>
      </xdr:nvSpPr>
      <xdr:spPr bwMode="auto">
        <a:xfrm>
          <a:off x="4254500" y="293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88824</xdr:rowOff>
    </xdr:from>
    <xdr:ext cx="762000" cy="259045"/>
    <xdr:sp macro="" textlink="">
      <xdr:nvSpPr>
        <xdr:cNvPr id="70" name="テキスト ボックス 69"/>
        <xdr:cNvSpPr txBox="1"/>
      </xdr:nvSpPr>
      <xdr:spPr>
        <a:xfrm>
          <a:off x="3924300" y="270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4879</xdr:rowOff>
    </xdr:from>
    <xdr:to>
      <xdr:col>3</xdr:col>
      <xdr:colOff>257175</xdr:colOff>
      <xdr:row>17</xdr:row>
      <xdr:rowOff>106479</xdr:rowOff>
    </xdr:to>
    <xdr:sp macro="" textlink="">
      <xdr:nvSpPr>
        <xdr:cNvPr id="71" name="円/楕円 70"/>
        <xdr:cNvSpPr/>
      </xdr:nvSpPr>
      <xdr:spPr bwMode="auto">
        <a:xfrm>
          <a:off x="3556000" y="296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116656</xdr:rowOff>
    </xdr:from>
    <xdr:ext cx="762000" cy="259045"/>
    <xdr:sp macro="" textlink="">
      <xdr:nvSpPr>
        <xdr:cNvPr id="72" name="テキスト ボックス 71"/>
        <xdr:cNvSpPr txBox="1"/>
      </xdr:nvSpPr>
      <xdr:spPr>
        <a:xfrm>
          <a:off x="3225800" y="273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16069</xdr:rowOff>
    </xdr:from>
    <xdr:to>
      <xdr:col>2</xdr:col>
      <xdr:colOff>692150</xdr:colOff>
      <xdr:row>17</xdr:row>
      <xdr:rowOff>117669</xdr:rowOff>
    </xdr:to>
    <xdr:sp macro="" textlink="">
      <xdr:nvSpPr>
        <xdr:cNvPr id="73" name="円/楕円 72"/>
        <xdr:cNvSpPr/>
      </xdr:nvSpPr>
      <xdr:spPr bwMode="auto">
        <a:xfrm>
          <a:off x="2857500" y="297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127846</xdr:rowOff>
    </xdr:from>
    <xdr:ext cx="762000" cy="259045"/>
    <xdr:sp macro="" textlink="">
      <xdr:nvSpPr>
        <xdr:cNvPr id="74" name="テキスト ボックス 73"/>
        <xdr:cNvSpPr txBox="1"/>
      </xdr:nvSpPr>
      <xdr:spPr>
        <a:xfrm>
          <a:off x="2527300" y="274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39391</xdr:rowOff>
    </xdr:from>
    <xdr:to>
      <xdr:col>4</xdr:col>
      <xdr:colOff>1117600</xdr:colOff>
      <xdr:row>35</xdr:row>
      <xdr:rowOff>98806</xdr:rowOff>
    </xdr:to>
    <xdr:cxnSp macro="">
      <xdr:nvCxnSpPr>
        <xdr:cNvPr id="109" name="直線コネクタ 108"/>
        <xdr:cNvCxnSpPr/>
      </xdr:nvCxnSpPr>
      <xdr:spPr bwMode="auto">
        <a:xfrm>
          <a:off x="5003800" y="6649741"/>
          <a:ext cx="647700" cy="5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303305</xdr:rowOff>
    </xdr:from>
    <xdr:to>
      <xdr:col>4</xdr:col>
      <xdr:colOff>469900</xdr:colOff>
      <xdr:row>35</xdr:row>
      <xdr:rowOff>39391</xdr:rowOff>
    </xdr:to>
    <xdr:cxnSp macro="">
      <xdr:nvCxnSpPr>
        <xdr:cNvPr id="112" name="直線コネクタ 111"/>
        <xdr:cNvCxnSpPr/>
      </xdr:nvCxnSpPr>
      <xdr:spPr bwMode="auto">
        <a:xfrm>
          <a:off x="4305300" y="6570755"/>
          <a:ext cx="698500" cy="7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245926</xdr:rowOff>
    </xdr:from>
    <xdr:to>
      <xdr:col>3</xdr:col>
      <xdr:colOff>904875</xdr:colOff>
      <xdr:row>34</xdr:row>
      <xdr:rowOff>303305</xdr:rowOff>
    </xdr:to>
    <xdr:cxnSp macro="">
      <xdr:nvCxnSpPr>
        <xdr:cNvPr id="115" name="直線コネクタ 114"/>
        <xdr:cNvCxnSpPr/>
      </xdr:nvCxnSpPr>
      <xdr:spPr bwMode="auto">
        <a:xfrm>
          <a:off x="3606800" y="6513376"/>
          <a:ext cx="6985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313399</xdr:rowOff>
    </xdr:from>
    <xdr:ext cx="762000" cy="259045"/>
    <xdr:sp macro="" textlink="">
      <xdr:nvSpPr>
        <xdr:cNvPr id="117" name="テキスト ボックス 116"/>
        <xdr:cNvSpPr txBox="1"/>
      </xdr:nvSpPr>
      <xdr:spPr>
        <a:xfrm>
          <a:off x="3924300" y="69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245926</xdr:rowOff>
    </xdr:from>
    <xdr:to>
      <xdr:col>3</xdr:col>
      <xdr:colOff>206375</xdr:colOff>
      <xdr:row>34</xdr:row>
      <xdr:rowOff>271170</xdr:rowOff>
    </xdr:to>
    <xdr:cxnSp macro="">
      <xdr:nvCxnSpPr>
        <xdr:cNvPr id="118" name="直線コネクタ 117"/>
        <xdr:cNvCxnSpPr/>
      </xdr:nvCxnSpPr>
      <xdr:spPr bwMode="auto">
        <a:xfrm flipV="1">
          <a:off x="2908300" y="6513376"/>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269584</xdr:rowOff>
    </xdr:from>
    <xdr:ext cx="762000" cy="259045"/>
    <xdr:sp macro="" textlink="">
      <xdr:nvSpPr>
        <xdr:cNvPr id="120" name="テキスト ボックス 119"/>
        <xdr:cNvSpPr txBox="1"/>
      </xdr:nvSpPr>
      <xdr:spPr>
        <a:xfrm>
          <a:off x="3225800" y="68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242043</xdr:rowOff>
    </xdr:from>
    <xdr:ext cx="762000" cy="259045"/>
    <xdr:sp macro="" textlink="">
      <xdr:nvSpPr>
        <xdr:cNvPr id="122" name="テキスト ボックス 121"/>
        <xdr:cNvSpPr txBox="1"/>
      </xdr:nvSpPr>
      <xdr:spPr>
        <a:xfrm>
          <a:off x="25273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48006</xdr:rowOff>
    </xdr:from>
    <xdr:to>
      <xdr:col>5</xdr:col>
      <xdr:colOff>34925</xdr:colOff>
      <xdr:row>35</xdr:row>
      <xdr:rowOff>149606</xdr:rowOff>
    </xdr:to>
    <xdr:sp macro="" textlink="">
      <xdr:nvSpPr>
        <xdr:cNvPr id="128" name="円/楕円 127"/>
        <xdr:cNvSpPr/>
      </xdr:nvSpPr>
      <xdr:spPr bwMode="auto">
        <a:xfrm>
          <a:off x="5600700" y="665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235983</xdr:rowOff>
    </xdr:from>
    <xdr:ext cx="762000" cy="259045"/>
    <xdr:sp macro="" textlink="">
      <xdr:nvSpPr>
        <xdr:cNvPr id="129" name="人口1人当たり決算額の推移該当値テキスト445"/>
        <xdr:cNvSpPr txBox="1"/>
      </xdr:nvSpPr>
      <xdr:spPr>
        <a:xfrm>
          <a:off x="5740400" y="650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331491</xdr:rowOff>
    </xdr:from>
    <xdr:to>
      <xdr:col>4</xdr:col>
      <xdr:colOff>520700</xdr:colOff>
      <xdr:row>35</xdr:row>
      <xdr:rowOff>90191</xdr:rowOff>
    </xdr:to>
    <xdr:sp macro="" textlink="">
      <xdr:nvSpPr>
        <xdr:cNvPr id="130" name="円/楕円 129"/>
        <xdr:cNvSpPr/>
      </xdr:nvSpPr>
      <xdr:spPr bwMode="auto">
        <a:xfrm>
          <a:off x="4953000" y="659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100369</xdr:rowOff>
    </xdr:from>
    <xdr:ext cx="736600" cy="259045"/>
    <xdr:sp macro="" textlink="">
      <xdr:nvSpPr>
        <xdr:cNvPr id="131" name="テキスト ボックス 130"/>
        <xdr:cNvSpPr txBox="1"/>
      </xdr:nvSpPr>
      <xdr:spPr>
        <a:xfrm>
          <a:off x="4622800" y="636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58,298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252505</xdr:rowOff>
    </xdr:from>
    <xdr:to>
      <xdr:col>3</xdr:col>
      <xdr:colOff>955675</xdr:colOff>
      <xdr:row>35</xdr:row>
      <xdr:rowOff>11205</xdr:rowOff>
    </xdr:to>
    <xdr:sp macro="" textlink="">
      <xdr:nvSpPr>
        <xdr:cNvPr id="132" name="円/楕円 131"/>
        <xdr:cNvSpPr/>
      </xdr:nvSpPr>
      <xdr:spPr bwMode="auto">
        <a:xfrm>
          <a:off x="4254500" y="651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21382</xdr:rowOff>
    </xdr:from>
    <xdr:ext cx="762000" cy="259045"/>
    <xdr:sp macro="" textlink="">
      <xdr:nvSpPr>
        <xdr:cNvPr id="133" name="テキスト ボックス 132"/>
        <xdr:cNvSpPr txBox="1"/>
      </xdr:nvSpPr>
      <xdr:spPr>
        <a:xfrm>
          <a:off x="3924300" y="628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195126</xdr:rowOff>
    </xdr:from>
    <xdr:to>
      <xdr:col>3</xdr:col>
      <xdr:colOff>257175</xdr:colOff>
      <xdr:row>34</xdr:row>
      <xdr:rowOff>296726</xdr:rowOff>
    </xdr:to>
    <xdr:sp macro="" textlink="">
      <xdr:nvSpPr>
        <xdr:cNvPr id="134" name="円/楕円 133"/>
        <xdr:cNvSpPr/>
      </xdr:nvSpPr>
      <xdr:spPr bwMode="auto">
        <a:xfrm>
          <a:off x="3556000" y="646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306903</xdr:rowOff>
    </xdr:from>
    <xdr:ext cx="762000" cy="259045"/>
    <xdr:sp macro="" textlink="">
      <xdr:nvSpPr>
        <xdr:cNvPr id="135" name="テキスト ボックス 134"/>
        <xdr:cNvSpPr txBox="1"/>
      </xdr:nvSpPr>
      <xdr:spPr>
        <a:xfrm>
          <a:off x="3225800" y="623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220370</xdr:rowOff>
    </xdr:from>
    <xdr:to>
      <xdr:col>2</xdr:col>
      <xdr:colOff>692150</xdr:colOff>
      <xdr:row>34</xdr:row>
      <xdr:rowOff>321970</xdr:rowOff>
    </xdr:to>
    <xdr:sp macro="" textlink="">
      <xdr:nvSpPr>
        <xdr:cNvPr id="136" name="円/楕円 135"/>
        <xdr:cNvSpPr/>
      </xdr:nvSpPr>
      <xdr:spPr bwMode="auto">
        <a:xfrm>
          <a:off x="2857500" y="648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332147</xdr:rowOff>
    </xdr:from>
    <xdr:ext cx="762000" cy="259045"/>
    <xdr:sp macro="" textlink="">
      <xdr:nvSpPr>
        <xdr:cNvPr id="137" name="テキスト ボックス 136"/>
        <xdr:cNvSpPr txBox="1"/>
      </xdr:nvSpPr>
      <xdr:spPr>
        <a:xfrm>
          <a:off x="2527300" y="62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75829</xdr:rowOff>
    </xdr:from>
    <xdr:to>
      <xdr:col>6</xdr:col>
      <xdr:colOff>511175</xdr:colOff>
      <xdr:row>35</xdr:row>
      <xdr:rowOff>110264</xdr:rowOff>
    </xdr:to>
    <xdr:cxnSp macro="">
      <xdr:nvCxnSpPr>
        <xdr:cNvPr id="61" name="直線コネクタ 60"/>
        <xdr:cNvCxnSpPr/>
      </xdr:nvCxnSpPr>
      <xdr:spPr>
        <a:xfrm>
          <a:off x="3797300" y="6076579"/>
          <a:ext cx="8382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75829</xdr:rowOff>
    </xdr:from>
    <xdr:to>
      <xdr:col>5</xdr:col>
      <xdr:colOff>358775</xdr:colOff>
      <xdr:row>35</xdr:row>
      <xdr:rowOff>89530</xdr:rowOff>
    </xdr:to>
    <xdr:cxnSp macro="">
      <xdr:nvCxnSpPr>
        <xdr:cNvPr id="64" name="直線コネクタ 63"/>
        <xdr:cNvCxnSpPr/>
      </xdr:nvCxnSpPr>
      <xdr:spPr>
        <a:xfrm flipV="1">
          <a:off x="2908300" y="6076579"/>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89530</xdr:rowOff>
    </xdr:from>
    <xdr:to>
      <xdr:col>4</xdr:col>
      <xdr:colOff>155575</xdr:colOff>
      <xdr:row>35</xdr:row>
      <xdr:rowOff>140774</xdr:rowOff>
    </xdr:to>
    <xdr:cxnSp macro="">
      <xdr:nvCxnSpPr>
        <xdr:cNvPr id="67" name="直線コネクタ 66"/>
        <xdr:cNvCxnSpPr/>
      </xdr:nvCxnSpPr>
      <xdr:spPr>
        <a:xfrm flipV="1">
          <a:off x="2019300" y="6090280"/>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57406</xdr:rowOff>
    </xdr:from>
    <xdr:ext cx="534377" cy="259045"/>
    <xdr:sp macro="" textlink="">
      <xdr:nvSpPr>
        <xdr:cNvPr id="69" name="テキスト ボックス 68"/>
        <xdr:cNvSpPr txBox="1"/>
      </xdr:nvSpPr>
      <xdr:spPr>
        <a:xfrm>
          <a:off x="2641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137277</xdr:rowOff>
    </xdr:from>
    <xdr:to>
      <xdr:col>2</xdr:col>
      <xdr:colOff>638175</xdr:colOff>
      <xdr:row>35</xdr:row>
      <xdr:rowOff>140774</xdr:rowOff>
    </xdr:to>
    <xdr:cxnSp macro="">
      <xdr:nvCxnSpPr>
        <xdr:cNvPr id="70" name="直線コネクタ 69"/>
        <xdr:cNvCxnSpPr/>
      </xdr:nvCxnSpPr>
      <xdr:spPr>
        <a:xfrm>
          <a:off x="1130300" y="613802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70245</xdr:rowOff>
    </xdr:from>
    <xdr:ext cx="534377" cy="259045"/>
    <xdr:sp macro="" textlink="">
      <xdr:nvSpPr>
        <xdr:cNvPr id="72" name="テキスト ボックス 71"/>
        <xdr:cNvSpPr txBox="1"/>
      </xdr:nvSpPr>
      <xdr:spPr>
        <a:xfrm>
          <a:off x="1752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55120</xdr:rowOff>
    </xdr:from>
    <xdr:ext cx="534377" cy="259045"/>
    <xdr:sp macro="" textlink="">
      <xdr:nvSpPr>
        <xdr:cNvPr id="74" name="テキスト ボックス 73"/>
        <xdr:cNvSpPr txBox="1"/>
      </xdr:nvSpPr>
      <xdr:spPr>
        <a:xfrm>
          <a:off x="863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59464</xdr:rowOff>
    </xdr:from>
    <xdr:to>
      <xdr:col>6</xdr:col>
      <xdr:colOff>561975</xdr:colOff>
      <xdr:row>35</xdr:row>
      <xdr:rowOff>161064</xdr:rowOff>
    </xdr:to>
    <xdr:sp macro="" textlink="">
      <xdr:nvSpPr>
        <xdr:cNvPr id="80" name="円/楕円 79"/>
        <xdr:cNvSpPr/>
      </xdr:nvSpPr>
      <xdr:spPr>
        <a:xfrm>
          <a:off x="4584700" y="6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37891</xdr:rowOff>
    </xdr:from>
    <xdr:ext cx="599010" cy="259045"/>
    <xdr:sp macro="" textlink="">
      <xdr:nvSpPr>
        <xdr:cNvPr id="81" name="人件費該当値テキスト"/>
        <xdr:cNvSpPr txBox="1"/>
      </xdr:nvSpPr>
      <xdr:spPr>
        <a:xfrm>
          <a:off x="4686300" y="603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25029</xdr:rowOff>
    </xdr:from>
    <xdr:to>
      <xdr:col>5</xdr:col>
      <xdr:colOff>409575</xdr:colOff>
      <xdr:row>35</xdr:row>
      <xdr:rowOff>126629</xdr:rowOff>
    </xdr:to>
    <xdr:sp macro="" textlink="">
      <xdr:nvSpPr>
        <xdr:cNvPr id="82" name="円/楕円 81"/>
        <xdr:cNvSpPr/>
      </xdr:nvSpPr>
      <xdr:spPr>
        <a:xfrm>
          <a:off x="3746500" y="60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143156</xdr:rowOff>
    </xdr:from>
    <xdr:ext cx="599010" cy="259045"/>
    <xdr:sp macro="" textlink="">
      <xdr:nvSpPr>
        <xdr:cNvPr id="83" name="テキスト ボックス 82"/>
        <xdr:cNvSpPr txBox="1"/>
      </xdr:nvSpPr>
      <xdr:spPr>
        <a:xfrm>
          <a:off x="3497794" y="58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38730</xdr:rowOff>
    </xdr:from>
    <xdr:to>
      <xdr:col>4</xdr:col>
      <xdr:colOff>206375</xdr:colOff>
      <xdr:row>35</xdr:row>
      <xdr:rowOff>140330</xdr:rowOff>
    </xdr:to>
    <xdr:sp macro="" textlink="">
      <xdr:nvSpPr>
        <xdr:cNvPr id="84" name="円/楕円 83"/>
        <xdr:cNvSpPr/>
      </xdr:nvSpPr>
      <xdr:spPr>
        <a:xfrm>
          <a:off x="2857500" y="60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156857</xdr:rowOff>
    </xdr:from>
    <xdr:ext cx="599010" cy="259045"/>
    <xdr:sp macro="" textlink="">
      <xdr:nvSpPr>
        <xdr:cNvPr id="85" name="テキスト ボックス 84"/>
        <xdr:cNvSpPr txBox="1"/>
      </xdr:nvSpPr>
      <xdr:spPr>
        <a:xfrm>
          <a:off x="2608794" y="58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89974</xdr:rowOff>
    </xdr:from>
    <xdr:to>
      <xdr:col>3</xdr:col>
      <xdr:colOff>3175</xdr:colOff>
      <xdr:row>36</xdr:row>
      <xdr:rowOff>20124</xdr:rowOff>
    </xdr:to>
    <xdr:sp macro="" textlink="">
      <xdr:nvSpPr>
        <xdr:cNvPr id="86" name="円/楕円 85"/>
        <xdr:cNvSpPr/>
      </xdr:nvSpPr>
      <xdr:spPr>
        <a:xfrm>
          <a:off x="1968500" y="60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36651</xdr:rowOff>
    </xdr:from>
    <xdr:ext cx="599010" cy="259045"/>
    <xdr:sp macro="" textlink="">
      <xdr:nvSpPr>
        <xdr:cNvPr id="87" name="テキスト ボックス 86"/>
        <xdr:cNvSpPr txBox="1"/>
      </xdr:nvSpPr>
      <xdr:spPr>
        <a:xfrm>
          <a:off x="1719794" y="586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127,359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86477</xdr:rowOff>
    </xdr:from>
    <xdr:to>
      <xdr:col>1</xdr:col>
      <xdr:colOff>485775</xdr:colOff>
      <xdr:row>36</xdr:row>
      <xdr:rowOff>16627</xdr:rowOff>
    </xdr:to>
    <xdr:sp macro="" textlink="">
      <xdr:nvSpPr>
        <xdr:cNvPr id="88" name="円/楕円 87"/>
        <xdr:cNvSpPr/>
      </xdr:nvSpPr>
      <xdr:spPr>
        <a:xfrm>
          <a:off x="1079500" y="60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33154</xdr:rowOff>
    </xdr:from>
    <xdr:ext cx="599010" cy="259045"/>
    <xdr:sp macro="" textlink="">
      <xdr:nvSpPr>
        <xdr:cNvPr id="89" name="テキスト ボックス 88"/>
        <xdr:cNvSpPr txBox="1"/>
      </xdr:nvSpPr>
      <xdr:spPr>
        <a:xfrm>
          <a:off x="830794" y="586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89393</xdr:rowOff>
    </xdr:from>
    <xdr:to>
      <xdr:col>6</xdr:col>
      <xdr:colOff>511175</xdr:colOff>
      <xdr:row>55</xdr:row>
      <xdr:rowOff>89491</xdr:rowOff>
    </xdr:to>
    <xdr:cxnSp macro="">
      <xdr:nvCxnSpPr>
        <xdr:cNvPr id="119" name="直線コネクタ 118"/>
        <xdr:cNvCxnSpPr/>
      </xdr:nvCxnSpPr>
      <xdr:spPr>
        <a:xfrm>
          <a:off x="3797300" y="9347693"/>
          <a:ext cx="838200" cy="1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89393</xdr:rowOff>
    </xdr:from>
    <xdr:to>
      <xdr:col>5</xdr:col>
      <xdr:colOff>358775</xdr:colOff>
      <xdr:row>55</xdr:row>
      <xdr:rowOff>128140</xdr:rowOff>
    </xdr:to>
    <xdr:cxnSp macro="">
      <xdr:nvCxnSpPr>
        <xdr:cNvPr id="122" name="直線コネクタ 121"/>
        <xdr:cNvCxnSpPr/>
      </xdr:nvCxnSpPr>
      <xdr:spPr>
        <a:xfrm flipV="1">
          <a:off x="2908300" y="9347693"/>
          <a:ext cx="889000" cy="2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128140</xdr:rowOff>
    </xdr:from>
    <xdr:to>
      <xdr:col>4</xdr:col>
      <xdr:colOff>155575</xdr:colOff>
      <xdr:row>56</xdr:row>
      <xdr:rowOff>110614</xdr:rowOff>
    </xdr:to>
    <xdr:cxnSp macro="">
      <xdr:nvCxnSpPr>
        <xdr:cNvPr id="125" name="直線コネクタ 124"/>
        <xdr:cNvCxnSpPr/>
      </xdr:nvCxnSpPr>
      <xdr:spPr>
        <a:xfrm flipV="1">
          <a:off x="2019300" y="9557890"/>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107583</xdr:rowOff>
    </xdr:from>
    <xdr:ext cx="534377" cy="259045"/>
    <xdr:sp macro="" textlink="">
      <xdr:nvSpPr>
        <xdr:cNvPr id="127" name="テキスト ボックス 126"/>
        <xdr:cNvSpPr txBox="1"/>
      </xdr:nvSpPr>
      <xdr:spPr>
        <a:xfrm>
          <a:off x="2641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76843</xdr:rowOff>
    </xdr:from>
    <xdr:to>
      <xdr:col>2</xdr:col>
      <xdr:colOff>638175</xdr:colOff>
      <xdr:row>56</xdr:row>
      <xdr:rowOff>110614</xdr:rowOff>
    </xdr:to>
    <xdr:cxnSp macro="">
      <xdr:nvCxnSpPr>
        <xdr:cNvPr id="128" name="直線コネクタ 127"/>
        <xdr:cNvCxnSpPr/>
      </xdr:nvCxnSpPr>
      <xdr:spPr>
        <a:xfrm>
          <a:off x="1130300" y="9678043"/>
          <a:ext cx="889000" cy="3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144235</xdr:rowOff>
    </xdr:from>
    <xdr:ext cx="534377" cy="259045"/>
    <xdr:sp macro="" textlink="">
      <xdr:nvSpPr>
        <xdr:cNvPr id="130" name="テキスト ボックス 129"/>
        <xdr:cNvSpPr txBox="1"/>
      </xdr:nvSpPr>
      <xdr:spPr>
        <a:xfrm>
          <a:off x="1752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167622</xdr:rowOff>
    </xdr:from>
    <xdr:ext cx="534377" cy="259045"/>
    <xdr:sp macro="" textlink="">
      <xdr:nvSpPr>
        <xdr:cNvPr id="132" name="テキスト ボックス 131"/>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38691</xdr:rowOff>
    </xdr:from>
    <xdr:to>
      <xdr:col>6</xdr:col>
      <xdr:colOff>561975</xdr:colOff>
      <xdr:row>55</xdr:row>
      <xdr:rowOff>140291</xdr:rowOff>
    </xdr:to>
    <xdr:sp macro="" textlink="">
      <xdr:nvSpPr>
        <xdr:cNvPr id="138" name="円/楕円 137"/>
        <xdr:cNvSpPr/>
      </xdr:nvSpPr>
      <xdr:spPr>
        <a:xfrm>
          <a:off x="4584700" y="94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61568</xdr:rowOff>
    </xdr:from>
    <xdr:ext cx="599010" cy="259045"/>
    <xdr:sp macro="" textlink="">
      <xdr:nvSpPr>
        <xdr:cNvPr id="139" name="物件費該当値テキスト"/>
        <xdr:cNvSpPr txBox="1"/>
      </xdr:nvSpPr>
      <xdr:spPr>
        <a:xfrm>
          <a:off x="4686300" y="931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134,089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38593</xdr:rowOff>
    </xdr:from>
    <xdr:to>
      <xdr:col>5</xdr:col>
      <xdr:colOff>409575</xdr:colOff>
      <xdr:row>54</xdr:row>
      <xdr:rowOff>140193</xdr:rowOff>
    </xdr:to>
    <xdr:sp macro="" textlink="">
      <xdr:nvSpPr>
        <xdr:cNvPr id="140" name="円/楕円 139"/>
        <xdr:cNvSpPr/>
      </xdr:nvSpPr>
      <xdr:spPr>
        <a:xfrm>
          <a:off x="3746500" y="92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156720</xdr:rowOff>
    </xdr:from>
    <xdr:ext cx="599010" cy="259045"/>
    <xdr:sp macro="" textlink="">
      <xdr:nvSpPr>
        <xdr:cNvPr id="141" name="テキスト ボックス 140"/>
        <xdr:cNvSpPr txBox="1"/>
      </xdr:nvSpPr>
      <xdr:spPr>
        <a:xfrm>
          <a:off x="3497794" y="907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77340</xdr:rowOff>
    </xdr:from>
    <xdr:to>
      <xdr:col>4</xdr:col>
      <xdr:colOff>206375</xdr:colOff>
      <xdr:row>56</xdr:row>
      <xdr:rowOff>7490</xdr:rowOff>
    </xdr:to>
    <xdr:sp macro="" textlink="">
      <xdr:nvSpPr>
        <xdr:cNvPr id="142" name="円/楕円 141"/>
        <xdr:cNvSpPr/>
      </xdr:nvSpPr>
      <xdr:spPr>
        <a:xfrm>
          <a:off x="2857500" y="95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24017</xdr:rowOff>
    </xdr:from>
    <xdr:ext cx="599010" cy="259045"/>
    <xdr:sp macro="" textlink="">
      <xdr:nvSpPr>
        <xdr:cNvPr id="143" name="テキスト ボックス 142"/>
        <xdr:cNvSpPr txBox="1"/>
      </xdr:nvSpPr>
      <xdr:spPr>
        <a:xfrm>
          <a:off x="2608794" y="928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59814</xdr:rowOff>
    </xdr:from>
    <xdr:to>
      <xdr:col>3</xdr:col>
      <xdr:colOff>3175</xdr:colOff>
      <xdr:row>56</xdr:row>
      <xdr:rowOff>161414</xdr:rowOff>
    </xdr:to>
    <xdr:sp macro="" textlink="">
      <xdr:nvSpPr>
        <xdr:cNvPr id="144" name="円/楕円 143"/>
        <xdr:cNvSpPr/>
      </xdr:nvSpPr>
      <xdr:spPr>
        <a:xfrm>
          <a:off x="1968500" y="96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6491</xdr:rowOff>
    </xdr:from>
    <xdr:ext cx="599010" cy="259045"/>
    <xdr:sp macro="" textlink="">
      <xdr:nvSpPr>
        <xdr:cNvPr id="145" name="テキスト ボックス 144"/>
        <xdr:cNvSpPr txBox="1"/>
      </xdr:nvSpPr>
      <xdr:spPr>
        <a:xfrm>
          <a:off x="1719794" y="943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26043</xdr:rowOff>
    </xdr:from>
    <xdr:to>
      <xdr:col>1</xdr:col>
      <xdr:colOff>485775</xdr:colOff>
      <xdr:row>56</xdr:row>
      <xdr:rowOff>127643</xdr:rowOff>
    </xdr:to>
    <xdr:sp macro="" textlink="">
      <xdr:nvSpPr>
        <xdr:cNvPr id="146" name="円/楕円 145"/>
        <xdr:cNvSpPr/>
      </xdr:nvSpPr>
      <xdr:spPr>
        <a:xfrm>
          <a:off x="1079500" y="96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144170</xdr:rowOff>
    </xdr:from>
    <xdr:ext cx="599010" cy="259045"/>
    <xdr:sp macro="" textlink="">
      <xdr:nvSpPr>
        <xdr:cNvPr id="147" name="テキスト ボックス 146"/>
        <xdr:cNvSpPr txBox="1"/>
      </xdr:nvSpPr>
      <xdr:spPr>
        <a:xfrm>
          <a:off x="830794" y="940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71120</xdr:rowOff>
    </xdr:from>
    <xdr:to>
      <xdr:col>6</xdr:col>
      <xdr:colOff>511175</xdr:colOff>
      <xdr:row>78</xdr:row>
      <xdr:rowOff>64650</xdr:rowOff>
    </xdr:to>
    <xdr:cxnSp macro="">
      <xdr:nvCxnSpPr>
        <xdr:cNvPr id="174" name="直線コネクタ 173"/>
        <xdr:cNvCxnSpPr/>
      </xdr:nvCxnSpPr>
      <xdr:spPr>
        <a:xfrm flipV="1">
          <a:off x="3797300" y="13272770"/>
          <a:ext cx="8382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32601</xdr:rowOff>
    </xdr:from>
    <xdr:to>
      <xdr:col>5</xdr:col>
      <xdr:colOff>358775</xdr:colOff>
      <xdr:row>78</xdr:row>
      <xdr:rowOff>64650</xdr:rowOff>
    </xdr:to>
    <xdr:cxnSp macro="">
      <xdr:nvCxnSpPr>
        <xdr:cNvPr id="177" name="直線コネクタ 176"/>
        <xdr:cNvCxnSpPr/>
      </xdr:nvCxnSpPr>
      <xdr:spPr>
        <a:xfrm>
          <a:off x="2908300" y="13405701"/>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32601</xdr:rowOff>
    </xdr:from>
    <xdr:to>
      <xdr:col>4</xdr:col>
      <xdr:colOff>155575</xdr:colOff>
      <xdr:row>78</xdr:row>
      <xdr:rowOff>47551</xdr:rowOff>
    </xdr:to>
    <xdr:cxnSp macro="">
      <xdr:nvCxnSpPr>
        <xdr:cNvPr id="180" name="直線コネクタ 179"/>
        <xdr:cNvCxnSpPr/>
      </xdr:nvCxnSpPr>
      <xdr:spPr>
        <a:xfrm flipV="1">
          <a:off x="2019300" y="1340570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124959</xdr:rowOff>
    </xdr:from>
    <xdr:ext cx="534377" cy="259045"/>
    <xdr:sp macro="" textlink="">
      <xdr:nvSpPr>
        <xdr:cNvPr id="182" name="テキスト ボックス 181"/>
        <xdr:cNvSpPr txBox="1"/>
      </xdr:nvSpPr>
      <xdr:spPr>
        <a:xfrm>
          <a:off x="2641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41425</xdr:rowOff>
    </xdr:from>
    <xdr:to>
      <xdr:col>2</xdr:col>
      <xdr:colOff>638175</xdr:colOff>
      <xdr:row>78</xdr:row>
      <xdr:rowOff>47551</xdr:rowOff>
    </xdr:to>
    <xdr:cxnSp macro="">
      <xdr:nvCxnSpPr>
        <xdr:cNvPr id="183" name="直線コネクタ 182"/>
        <xdr:cNvCxnSpPr/>
      </xdr:nvCxnSpPr>
      <xdr:spPr>
        <a:xfrm>
          <a:off x="1130300" y="13414525"/>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137876</xdr:rowOff>
    </xdr:from>
    <xdr:ext cx="534377" cy="259045"/>
    <xdr:sp macro="" textlink="">
      <xdr:nvSpPr>
        <xdr:cNvPr id="185" name="テキスト ボックス 184"/>
        <xdr:cNvSpPr txBox="1"/>
      </xdr:nvSpPr>
      <xdr:spPr>
        <a:xfrm>
          <a:off x="1752111" y="129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155615</xdr:rowOff>
    </xdr:from>
    <xdr:ext cx="469744" cy="259045"/>
    <xdr:sp macro="" textlink="">
      <xdr:nvSpPr>
        <xdr:cNvPr id="187" name="テキスト ボックス 186"/>
        <xdr:cNvSpPr txBox="1"/>
      </xdr:nvSpPr>
      <xdr:spPr>
        <a:xfrm>
          <a:off x="895427" y="130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20320</xdr:rowOff>
    </xdr:from>
    <xdr:to>
      <xdr:col>6</xdr:col>
      <xdr:colOff>561975</xdr:colOff>
      <xdr:row>77</xdr:row>
      <xdr:rowOff>121920</xdr:rowOff>
    </xdr:to>
    <xdr:sp macro="" textlink="">
      <xdr:nvSpPr>
        <xdr:cNvPr id="193" name="円/楕円 192"/>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170197</xdr:rowOff>
    </xdr:from>
    <xdr:ext cx="534377" cy="259045"/>
    <xdr:sp macro="" textlink="">
      <xdr:nvSpPr>
        <xdr:cNvPr id="194" name="維持補修費該当値テキスト"/>
        <xdr:cNvSpPr txBox="1"/>
      </xdr:nvSpPr>
      <xdr:spPr>
        <a:xfrm>
          <a:off x="4686300" y="132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13850</xdr:rowOff>
    </xdr:from>
    <xdr:to>
      <xdr:col>5</xdr:col>
      <xdr:colOff>409575</xdr:colOff>
      <xdr:row>78</xdr:row>
      <xdr:rowOff>115450</xdr:rowOff>
    </xdr:to>
    <xdr:sp macro="" textlink="">
      <xdr:nvSpPr>
        <xdr:cNvPr id="195" name="円/楕円 194"/>
        <xdr:cNvSpPr/>
      </xdr:nvSpPr>
      <xdr:spPr>
        <a:xfrm>
          <a:off x="3746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106577</xdr:rowOff>
    </xdr:from>
    <xdr:ext cx="469744" cy="259045"/>
    <xdr:sp macro="" textlink="">
      <xdr:nvSpPr>
        <xdr:cNvPr id="196" name="テキスト ボックス 195"/>
        <xdr:cNvSpPr txBox="1"/>
      </xdr:nvSpPr>
      <xdr:spPr>
        <a:xfrm>
          <a:off x="3562427" y="134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153251</xdr:rowOff>
    </xdr:from>
    <xdr:to>
      <xdr:col>4</xdr:col>
      <xdr:colOff>206375</xdr:colOff>
      <xdr:row>78</xdr:row>
      <xdr:rowOff>83401</xdr:rowOff>
    </xdr:to>
    <xdr:sp macro="" textlink="">
      <xdr:nvSpPr>
        <xdr:cNvPr id="197" name="円/楕円 196"/>
        <xdr:cNvSpPr/>
      </xdr:nvSpPr>
      <xdr:spPr>
        <a:xfrm>
          <a:off x="2857500" y="133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74528</xdr:rowOff>
    </xdr:from>
    <xdr:ext cx="469744" cy="259045"/>
    <xdr:sp macro="" textlink="">
      <xdr:nvSpPr>
        <xdr:cNvPr id="198" name="テキスト ボックス 197"/>
        <xdr:cNvSpPr txBox="1"/>
      </xdr:nvSpPr>
      <xdr:spPr>
        <a:xfrm>
          <a:off x="2673427" y="134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168201</xdr:rowOff>
    </xdr:from>
    <xdr:to>
      <xdr:col>3</xdr:col>
      <xdr:colOff>3175</xdr:colOff>
      <xdr:row>78</xdr:row>
      <xdr:rowOff>98351</xdr:rowOff>
    </xdr:to>
    <xdr:sp macro="" textlink="">
      <xdr:nvSpPr>
        <xdr:cNvPr id="199" name="円/楕円 198"/>
        <xdr:cNvSpPr/>
      </xdr:nvSpPr>
      <xdr:spPr>
        <a:xfrm>
          <a:off x="1968500" y="133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89478</xdr:rowOff>
    </xdr:from>
    <xdr:ext cx="469744" cy="259045"/>
    <xdr:sp macro="" textlink="">
      <xdr:nvSpPr>
        <xdr:cNvPr id="200" name="テキスト ボックス 199"/>
        <xdr:cNvSpPr txBox="1"/>
      </xdr:nvSpPr>
      <xdr:spPr>
        <a:xfrm>
          <a:off x="1784427" y="1346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162075</xdr:rowOff>
    </xdr:from>
    <xdr:to>
      <xdr:col>1</xdr:col>
      <xdr:colOff>485775</xdr:colOff>
      <xdr:row>78</xdr:row>
      <xdr:rowOff>92225</xdr:rowOff>
    </xdr:to>
    <xdr:sp macro="" textlink="">
      <xdr:nvSpPr>
        <xdr:cNvPr id="201" name="円/楕円 200"/>
        <xdr:cNvSpPr/>
      </xdr:nvSpPr>
      <xdr:spPr>
        <a:xfrm>
          <a:off x="1079500" y="133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83352</xdr:rowOff>
    </xdr:from>
    <xdr:ext cx="469744" cy="259045"/>
    <xdr:sp macro="" textlink="">
      <xdr:nvSpPr>
        <xdr:cNvPr id="202" name="テキスト ボックス 201"/>
        <xdr:cNvSpPr txBox="1"/>
      </xdr:nvSpPr>
      <xdr:spPr>
        <a:xfrm>
          <a:off x="895427" y="1345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145154</xdr:rowOff>
    </xdr:from>
    <xdr:to>
      <xdr:col>6</xdr:col>
      <xdr:colOff>511175</xdr:colOff>
      <xdr:row>98</xdr:row>
      <xdr:rowOff>14379</xdr:rowOff>
    </xdr:to>
    <xdr:cxnSp macro="">
      <xdr:nvCxnSpPr>
        <xdr:cNvPr id="234" name="直線コネクタ 233"/>
        <xdr:cNvCxnSpPr/>
      </xdr:nvCxnSpPr>
      <xdr:spPr>
        <a:xfrm flipV="1">
          <a:off x="3797300" y="16775804"/>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14379</xdr:rowOff>
    </xdr:from>
    <xdr:to>
      <xdr:col>5</xdr:col>
      <xdr:colOff>358775</xdr:colOff>
      <xdr:row>98</xdr:row>
      <xdr:rowOff>55363</xdr:rowOff>
    </xdr:to>
    <xdr:cxnSp macro="">
      <xdr:nvCxnSpPr>
        <xdr:cNvPr id="237" name="直線コネクタ 236"/>
        <xdr:cNvCxnSpPr/>
      </xdr:nvCxnSpPr>
      <xdr:spPr>
        <a:xfrm flipV="1">
          <a:off x="2908300" y="1681647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55363</xdr:rowOff>
    </xdr:from>
    <xdr:to>
      <xdr:col>4</xdr:col>
      <xdr:colOff>155575</xdr:colOff>
      <xdr:row>98</xdr:row>
      <xdr:rowOff>82975</xdr:rowOff>
    </xdr:to>
    <xdr:cxnSp macro="">
      <xdr:nvCxnSpPr>
        <xdr:cNvPr id="240" name="直線コネクタ 239"/>
        <xdr:cNvCxnSpPr/>
      </xdr:nvCxnSpPr>
      <xdr:spPr>
        <a:xfrm flipV="1">
          <a:off x="2019300" y="16857463"/>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64625</xdr:rowOff>
    </xdr:from>
    <xdr:ext cx="534377" cy="259045"/>
    <xdr:sp macro="" textlink="">
      <xdr:nvSpPr>
        <xdr:cNvPr id="242" name="テキスト ボックス 241"/>
        <xdr:cNvSpPr txBox="1"/>
      </xdr:nvSpPr>
      <xdr:spPr>
        <a:xfrm>
          <a:off x="2641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82975</xdr:rowOff>
    </xdr:from>
    <xdr:to>
      <xdr:col>2</xdr:col>
      <xdr:colOff>638175</xdr:colOff>
      <xdr:row>98</xdr:row>
      <xdr:rowOff>118604</xdr:rowOff>
    </xdr:to>
    <xdr:cxnSp macro="">
      <xdr:nvCxnSpPr>
        <xdr:cNvPr id="243" name="直線コネクタ 242"/>
        <xdr:cNvCxnSpPr/>
      </xdr:nvCxnSpPr>
      <xdr:spPr>
        <a:xfrm flipV="1">
          <a:off x="1130300" y="16885075"/>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167219</xdr:rowOff>
    </xdr:from>
    <xdr:ext cx="534377" cy="259045"/>
    <xdr:sp macro="" textlink="">
      <xdr:nvSpPr>
        <xdr:cNvPr id="245" name="テキスト ボックス 244"/>
        <xdr:cNvSpPr txBox="1"/>
      </xdr:nvSpPr>
      <xdr:spPr>
        <a:xfrm>
          <a:off x="1752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22759</xdr:rowOff>
    </xdr:from>
    <xdr:ext cx="534377" cy="259045"/>
    <xdr:sp macro="" textlink="">
      <xdr:nvSpPr>
        <xdr:cNvPr id="247" name="テキスト ボックス 246"/>
        <xdr:cNvSpPr txBox="1"/>
      </xdr:nvSpPr>
      <xdr:spPr>
        <a:xfrm>
          <a:off x="863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94354</xdr:rowOff>
    </xdr:from>
    <xdr:to>
      <xdr:col>6</xdr:col>
      <xdr:colOff>561975</xdr:colOff>
      <xdr:row>98</xdr:row>
      <xdr:rowOff>24504</xdr:rowOff>
    </xdr:to>
    <xdr:sp macro="" textlink="">
      <xdr:nvSpPr>
        <xdr:cNvPr id="253" name="円/楕円 252"/>
        <xdr:cNvSpPr/>
      </xdr:nvSpPr>
      <xdr:spPr>
        <a:xfrm>
          <a:off x="4584700" y="1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72781</xdr:rowOff>
    </xdr:from>
    <xdr:ext cx="534377" cy="259045"/>
    <xdr:sp macro="" textlink="">
      <xdr:nvSpPr>
        <xdr:cNvPr id="254" name="扶助費該当値テキスト"/>
        <xdr:cNvSpPr txBox="1"/>
      </xdr:nvSpPr>
      <xdr:spPr>
        <a:xfrm>
          <a:off x="4686300" y="167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135029</xdr:rowOff>
    </xdr:from>
    <xdr:to>
      <xdr:col>5</xdr:col>
      <xdr:colOff>409575</xdr:colOff>
      <xdr:row>98</xdr:row>
      <xdr:rowOff>65179</xdr:rowOff>
    </xdr:to>
    <xdr:sp macro="" textlink="">
      <xdr:nvSpPr>
        <xdr:cNvPr id="255" name="円/楕円 254"/>
        <xdr:cNvSpPr/>
      </xdr:nvSpPr>
      <xdr:spPr>
        <a:xfrm>
          <a:off x="3746500" y="167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56306</xdr:rowOff>
    </xdr:from>
    <xdr:ext cx="534377" cy="259045"/>
    <xdr:sp macro="" textlink="">
      <xdr:nvSpPr>
        <xdr:cNvPr id="256" name="テキスト ボックス 255"/>
        <xdr:cNvSpPr txBox="1"/>
      </xdr:nvSpPr>
      <xdr:spPr>
        <a:xfrm>
          <a:off x="3530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4563</xdr:rowOff>
    </xdr:from>
    <xdr:to>
      <xdr:col>4</xdr:col>
      <xdr:colOff>206375</xdr:colOff>
      <xdr:row>98</xdr:row>
      <xdr:rowOff>106163</xdr:rowOff>
    </xdr:to>
    <xdr:sp macro="" textlink="">
      <xdr:nvSpPr>
        <xdr:cNvPr id="257" name="円/楕円 256"/>
        <xdr:cNvSpPr/>
      </xdr:nvSpPr>
      <xdr:spPr>
        <a:xfrm>
          <a:off x="2857500" y="168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97290</xdr:rowOff>
    </xdr:from>
    <xdr:ext cx="534377" cy="259045"/>
    <xdr:sp macro="" textlink="">
      <xdr:nvSpPr>
        <xdr:cNvPr id="258" name="テキスト ボックス 257"/>
        <xdr:cNvSpPr txBox="1"/>
      </xdr:nvSpPr>
      <xdr:spPr>
        <a:xfrm>
          <a:off x="2641111" y="1689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32175</xdr:rowOff>
    </xdr:from>
    <xdr:to>
      <xdr:col>3</xdr:col>
      <xdr:colOff>3175</xdr:colOff>
      <xdr:row>98</xdr:row>
      <xdr:rowOff>133775</xdr:rowOff>
    </xdr:to>
    <xdr:sp macro="" textlink="">
      <xdr:nvSpPr>
        <xdr:cNvPr id="259" name="円/楕円 258"/>
        <xdr:cNvSpPr/>
      </xdr:nvSpPr>
      <xdr:spPr>
        <a:xfrm>
          <a:off x="1968500" y="168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124902</xdr:rowOff>
    </xdr:from>
    <xdr:ext cx="534377" cy="259045"/>
    <xdr:sp macro="" textlink="">
      <xdr:nvSpPr>
        <xdr:cNvPr id="260" name="テキスト ボックス 259"/>
        <xdr:cNvSpPr txBox="1"/>
      </xdr:nvSpPr>
      <xdr:spPr>
        <a:xfrm>
          <a:off x="1752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67804</xdr:rowOff>
    </xdr:from>
    <xdr:to>
      <xdr:col>1</xdr:col>
      <xdr:colOff>485775</xdr:colOff>
      <xdr:row>98</xdr:row>
      <xdr:rowOff>169404</xdr:rowOff>
    </xdr:to>
    <xdr:sp macro="" textlink="">
      <xdr:nvSpPr>
        <xdr:cNvPr id="261" name="円/楕円 260"/>
        <xdr:cNvSpPr/>
      </xdr:nvSpPr>
      <xdr:spPr>
        <a:xfrm>
          <a:off x="1079500" y="1686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160531</xdr:rowOff>
    </xdr:from>
    <xdr:ext cx="534377" cy="259045"/>
    <xdr:sp macro="" textlink="">
      <xdr:nvSpPr>
        <xdr:cNvPr id="262" name="テキスト ボックス 261"/>
        <xdr:cNvSpPr txBox="1"/>
      </xdr:nvSpPr>
      <xdr:spPr>
        <a:xfrm>
          <a:off x="863111" y="1696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112291</xdr:rowOff>
    </xdr:from>
    <xdr:to>
      <xdr:col>15</xdr:col>
      <xdr:colOff>180975</xdr:colOff>
      <xdr:row>36</xdr:row>
      <xdr:rowOff>114104</xdr:rowOff>
    </xdr:to>
    <xdr:cxnSp macro="">
      <xdr:nvCxnSpPr>
        <xdr:cNvPr id="291" name="直線コネクタ 290"/>
        <xdr:cNvCxnSpPr/>
      </xdr:nvCxnSpPr>
      <xdr:spPr>
        <a:xfrm flipV="1">
          <a:off x="9639300" y="6284491"/>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114104</xdr:rowOff>
    </xdr:from>
    <xdr:to>
      <xdr:col>14</xdr:col>
      <xdr:colOff>28575</xdr:colOff>
      <xdr:row>36</xdr:row>
      <xdr:rowOff>125938</xdr:rowOff>
    </xdr:to>
    <xdr:cxnSp macro="">
      <xdr:nvCxnSpPr>
        <xdr:cNvPr id="294" name="直線コネクタ 293"/>
        <xdr:cNvCxnSpPr/>
      </xdr:nvCxnSpPr>
      <xdr:spPr>
        <a:xfrm flipV="1">
          <a:off x="8750300" y="6286304"/>
          <a:ext cx="889000" cy="1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125938</xdr:rowOff>
    </xdr:from>
    <xdr:to>
      <xdr:col>12</xdr:col>
      <xdr:colOff>511175</xdr:colOff>
      <xdr:row>36</xdr:row>
      <xdr:rowOff>140946</xdr:rowOff>
    </xdr:to>
    <xdr:cxnSp macro="">
      <xdr:nvCxnSpPr>
        <xdr:cNvPr id="297" name="直線コネクタ 296"/>
        <xdr:cNvCxnSpPr/>
      </xdr:nvCxnSpPr>
      <xdr:spPr>
        <a:xfrm flipV="1">
          <a:off x="7861300" y="6298138"/>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299" name="テキスト ボックス 298"/>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140946</xdr:rowOff>
    </xdr:from>
    <xdr:to>
      <xdr:col>11</xdr:col>
      <xdr:colOff>307975</xdr:colOff>
      <xdr:row>37</xdr:row>
      <xdr:rowOff>18672</xdr:rowOff>
    </xdr:to>
    <xdr:cxnSp macro="">
      <xdr:nvCxnSpPr>
        <xdr:cNvPr id="300" name="直線コネクタ 299"/>
        <xdr:cNvCxnSpPr/>
      </xdr:nvCxnSpPr>
      <xdr:spPr>
        <a:xfrm flipV="1">
          <a:off x="6972300" y="6313146"/>
          <a:ext cx="889000" cy="4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2" name="テキスト ボックス 301"/>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4" name="テキスト ボックス 303"/>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61491</xdr:rowOff>
    </xdr:from>
    <xdr:to>
      <xdr:col>15</xdr:col>
      <xdr:colOff>231775</xdr:colOff>
      <xdr:row>36</xdr:row>
      <xdr:rowOff>163091</xdr:rowOff>
    </xdr:to>
    <xdr:sp macro="" textlink="">
      <xdr:nvSpPr>
        <xdr:cNvPr id="310" name="円/楕円 309"/>
        <xdr:cNvSpPr/>
      </xdr:nvSpPr>
      <xdr:spPr>
        <a:xfrm>
          <a:off x="10426700" y="62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39918</xdr:rowOff>
    </xdr:from>
    <xdr:ext cx="599010" cy="259045"/>
    <xdr:sp macro="" textlink="">
      <xdr:nvSpPr>
        <xdr:cNvPr id="311" name="補助費等該当値テキスト"/>
        <xdr:cNvSpPr txBox="1"/>
      </xdr:nvSpPr>
      <xdr:spPr>
        <a:xfrm>
          <a:off x="10528300" y="621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63304</xdr:rowOff>
    </xdr:from>
    <xdr:to>
      <xdr:col>14</xdr:col>
      <xdr:colOff>79375</xdr:colOff>
      <xdr:row>36</xdr:row>
      <xdr:rowOff>164904</xdr:rowOff>
    </xdr:to>
    <xdr:sp macro="" textlink="">
      <xdr:nvSpPr>
        <xdr:cNvPr id="312" name="円/楕円 311"/>
        <xdr:cNvSpPr/>
      </xdr:nvSpPr>
      <xdr:spPr>
        <a:xfrm>
          <a:off x="9588500" y="62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156031</xdr:rowOff>
    </xdr:from>
    <xdr:ext cx="599010" cy="259045"/>
    <xdr:sp macro="" textlink="">
      <xdr:nvSpPr>
        <xdr:cNvPr id="313" name="テキスト ボックス 312"/>
        <xdr:cNvSpPr txBox="1"/>
      </xdr:nvSpPr>
      <xdr:spPr>
        <a:xfrm>
          <a:off x="9339794" y="632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75138</xdr:rowOff>
    </xdr:from>
    <xdr:to>
      <xdr:col>12</xdr:col>
      <xdr:colOff>561975</xdr:colOff>
      <xdr:row>37</xdr:row>
      <xdr:rowOff>5288</xdr:rowOff>
    </xdr:to>
    <xdr:sp macro="" textlink="">
      <xdr:nvSpPr>
        <xdr:cNvPr id="314" name="円/楕円 313"/>
        <xdr:cNvSpPr/>
      </xdr:nvSpPr>
      <xdr:spPr>
        <a:xfrm>
          <a:off x="8699500" y="62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21815</xdr:rowOff>
    </xdr:from>
    <xdr:ext cx="599010" cy="259045"/>
    <xdr:sp macro="" textlink="">
      <xdr:nvSpPr>
        <xdr:cNvPr id="315" name="テキスト ボックス 314"/>
        <xdr:cNvSpPr txBox="1"/>
      </xdr:nvSpPr>
      <xdr:spPr>
        <a:xfrm>
          <a:off x="8450794" y="602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90146</xdr:rowOff>
    </xdr:from>
    <xdr:to>
      <xdr:col>11</xdr:col>
      <xdr:colOff>358775</xdr:colOff>
      <xdr:row>37</xdr:row>
      <xdr:rowOff>20296</xdr:rowOff>
    </xdr:to>
    <xdr:sp macro="" textlink="">
      <xdr:nvSpPr>
        <xdr:cNvPr id="316" name="円/楕円 315"/>
        <xdr:cNvSpPr/>
      </xdr:nvSpPr>
      <xdr:spPr>
        <a:xfrm>
          <a:off x="7810500" y="62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36823</xdr:rowOff>
    </xdr:from>
    <xdr:ext cx="599010" cy="259045"/>
    <xdr:sp macro="" textlink="">
      <xdr:nvSpPr>
        <xdr:cNvPr id="317" name="テキスト ボックス 316"/>
        <xdr:cNvSpPr txBox="1"/>
      </xdr:nvSpPr>
      <xdr:spPr>
        <a:xfrm>
          <a:off x="7561794" y="603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139322</xdr:rowOff>
    </xdr:from>
    <xdr:to>
      <xdr:col>10</xdr:col>
      <xdr:colOff>155575</xdr:colOff>
      <xdr:row>37</xdr:row>
      <xdr:rowOff>69472</xdr:rowOff>
    </xdr:to>
    <xdr:sp macro="" textlink="">
      <xdr:nvSpPr>
        <xdr:cNvPr id="318" name="円/楕円 317"/>
        <xdr:cNvSpPr/>
      </xdr:nvSpPr>
      <xdr:spPr>
        <a:xfrm>
          <a:off x="6921500" y="63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85999</xdr:rowOff>
    </xdr:from>
    <xdr:ext cx="534377" cy="259045"/>
    <xdr:sp macro="" textlink="">
      <xdr:nvSpPr>
        <xdr:cNvPr id="319" name="テキスト ボックス 318"/>
        <xdr:cNvSpPr txBox="1"/>
      </xdr:nvSpPr>
      <xdr:spPr>
        <a:xfrm>
          <a:off x="6705111" y="60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101929</xdr:rowOff>
    </xdr:from>
    <xdr:to>
      <xdr:col>15</xdr:col>
      <xdr:colOff>180975</xdr:colOff>
      <xdr:row>56</xdr:row>
      <xdr:rowOff>139468</xdr:rowOff>
    </xdr:to>
    <xdr:cxnSp macro="">
      <xdr:nvCxnSpPr>
        <xdr:cNvPr id="350" name="直線コネクタ 349"/>
        <xdr:cNvCxnSpPr/>
      </xdr:nvCxnSpPr>
      <xdr:spPr>
        <a:xfrm flipV="1">
          <a:off x="9639300" y="9703129"/>
          <a:ext cx="8382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50213</xdr:rowOff>
    </xdr:from>
    <xdr:to>
      <xdr:col>14</xdr:col>
      <xdr:colOff>28575</xdr:colOff>
      <xdr:row>56</xdr:row>
      <xdr:rowOff>139468</xdr:rowOff>
    </xdr:to>
    <xdr:cxnSp macro="">
      <xdr:nvCxnSpPr>
        <xdr:cNvPr id="353" name="直線コネクタ 352"/>
        <xdr:cNvCxnSpPr/>
      </xdr:nvCxnSpPr>
      <xdr:spPr>
        <a:xfrm>
          <a:off x="8750300" y="9479963"/>
          <a:ext cx="889000" cy="2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50213</xdr:rowOff>
    </xdr:from>
    <xdr:to>
      <xdr:col>12</xdr:col>
      <xdr:colOff>511175</xdr:colOff>
      <xdr:row>56</xdr:row>
      <xdr:rowOff>63236</xdr:rowOff>
    </xdr:to>
    <xdr:cxnSp macro="">
      <xdr:nvCxnSpPr>
        <xdr:cNvPr id="356" name="直線コネクタ 355"/>
        <xdr:cNvCxnSpPr/>
      </xdr:nvCxnSpPr>
      <xdr:spPr>
        <a:xfrm flipV="1">
          <a:off x="7861300" y="9479963"/>
          <a:ext cx="889000" cy="1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51939</xdr:rowOff>
    </xdr:from>
    <xdr:ext cx="599010" cy="259045"/>
    <xdr:sp macro="" textlink="">
      <xdr:nvSpPr>
        <xdr:cNvPr id="358" name="テキスト ボックス 357"/>
        <xdr:cNvSpPr txBox="1"/>
      </xdr:nvSpPr>
      <xdr:spPr>
        <a:xfrm>
          <a:off x="8450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63236</xdr:rowOff>
    </xdr:from>
    <xdr:to>
      <xdr:col>11</xdr:col>
      <xdr:colOff>307975</xdr:colOff>
      <xdr:row>57</xdr:row>
      <xdr:rowOff>62492</xdr:rowOff>
    </xdr:to>
    <xdr:cxnSp macro="">
      <xdr:nvCxnSpPr>
        <xdr:cNvPr id="359" name="直線コネクタ 358"/>
        <xdr:cNvCxnSpPr/>
      </xdr:nvCxnSpPr>
      <xdr:spPr>
        <a:xfrm flipV="1">
          <a:off x="6972300" y="9664436"/>
          <a:ext cx="889000" cy="17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37684</xdr:rowOff>
    </xdr:from>
    <xdr:ext cx="599010" cy="259045"/>
    <xdr:sp macro="" textlink="">
      <xdr:nvSpPr>
        <xdr:cNvPr id="361" name="テキスト ボックス 360"/>
        <xdr:cNvSpPr txBox="1"/>
      </xdr:nvSpPr>
      <xdr:spPr>
        <a:xfrm>
          <a:off x="7561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3" name="テキスト ボックス 362"/>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51129</xdr:rowOff>
    </xdr:from>
    <xdr:to>
      <xdr:col>15</xdr:col>
      <xdr:colOff>231775</xdr:colOff>
      <xdr:row>56</xdr:row>
      <xdr:rowOff>152729</xdr:rowOff>
    </xdr:to>
    <xdr:sp macro="" textlink="">
      <xdr:nvSpPr>
        <xdr:cNvPr id="369" name="円/楕円 368"/>
        <xdr:cNvSpPr/>
      </xdr:nvSpPr>
      <xdr:spPr>
        <a:xfrm>
          <a:off x="10426700" y="96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29556</xdr:rowOff>
    </xdr:from>
    <xdr:ext cx="599010" cy="259045"/>
    <xdr:sp macro="" textlink="">
      <xdr:nvSpPr>
        <xdr:cNvPr id="370" name="普通建設事業費該当値テキスト"/>
        <xdr:cNvSpPr txBox="1"/>
      </xdr:nvSpPr>
      <xdr:spPr>
        <a:xfrm>
          <a:off x="10528300" y="96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88668</xdr:rowOff>
    </xdr:from>
    <xdr:to>
      <xdr:col>14</xdr:col>
      <xdr:colOff>79375</xdr:colOff>
      <xdr:row>57</xdr:row>
      <xdr:rowOff>18818</xdr:rowOff>
    </xdr:to>
    <xdr:sp macro="" textlink="">
      <xdr:nvSpPr>
        <xdr:cNvPr id="371" name="円/楕円 370"/>
        <xdr:cNvSpPr/>
      </xdr:nvSpPr>
      <xdr:spPr>
        <a:xfrm>
          <a:off x="9588500" y="96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9945</xdr:rowOff>
    </xdr:from>
    <xdr:ext cx="599010" cy="259045"/>
    <xdr:sp macro="" textlink="">
      <xdr:nvSpPr>
        <xdr:cNvPr id="372" name="テキスト ボックス 371"/>
        <xdr:cNvSpPr txBox="1"/>
      </xdr:nvSpPr>
      <xdr:spPr>
        <a:xfrm>
          <a:off x="9339794" y="978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145,071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170863</xdr:rowOff>
    </xdr:from>
    <xdr:to>
      <xdr:col>12</xdr:col>
      <xdr:colOff>561975</xdr:colOff>
      <xdr:row>55</xdr:row>
      <xdr:rowOff>101013</xdr:rowOff>
    </xdr:to>
    <xdr:sp macro="" textlink="">
      <xdr:nvSpPr>
        <xdr:cNvPr id="373" name="円/楕円 372"/>
        <xdr:cNvSpPr/>
      </xdr:nvSpPr>
      <xdr:spPr>
        <a:xfrm>
          <a:off x="8699500" y="942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117540</xdr:rowOff>
    </xdr:from>
    <xdr:ext cx="599010" cy="259045"/>
    <xdr:sp macro="" textlink="">
      <xdr:nvSpPr>
        <xdr:cNvPr id="374" name="テキスト ボックス 373"/>
        <xdr:cNvSpPr txBox="1"/>
      </xdr:nvSpPr>
      <xdr:spPr>
        <a:xfrm>
          <a:off x="8450794" y="920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224,902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12436</xdr:rowOff>
    </xdr:from>
    <xdr:to>
      <xdr:col>11</xdr:col>
      <xdr:colOff>358775</xdr:colOff>
      <xdr:row>56</xdr:row>
      <xdr:rowOff>114036</xdr:rowOff>
    </xdr:to>
    <xdr:sp macro="" textlink="">
      <xdr:nvSpPr>
        <xdr:cNvPr id="375" name="円/楕円 374"/>
        <xdr:cNvSpPr/>
      </xdr:nvSpPr>
      <xdr:spPr>
        <a:xfrm>
          <a:off x="7810500" y="96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130563</xdr:rowOff>
    </xdr:from>
    <xdr:ext cx="599010" cy="259045"/>
    <xdr:sp macro="" textlink="">
      <xdr:nvSpPr>
        <xdr:cNvPr id="376" name="テキスト ボックス 375"/>
        <xdr:cNvSpPr txBox="1"/>
      </xdr:nvSpPr>
      <xdr:spPr>
        <a:xfrm>
          <a:off x="7561794" y="938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11692</xdr:rowOff>
    </xdr:from>
    <xdr:to>
      <xdr:col>10</xdr:col>
      <xdr:colOff>155575</xdr:colOff>
      <xdr:row>57</xdr:row>
      <xdr:rowOff>113292</xdr:rowOff>
    </xdr:to>
    <xdr:sp macro="" textlink="">
      <xdr:nvSpPr>
        <xdr:cNvPr id="377" name="円/楕円 376"/>
        <xdr:cNvSpPr/>
      </xdr:nvSpPr>
      <xdr:spPr>
        <a:xfrm>
          <a:off x="6921500" y="97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129819</xdr:rowOff>
    </xdr:from>
    <xdr:ext cx="599010" cy="259045"/>
    <xdr:sp macro="" textlink="">
      <xdr:nvSpPr>
        <xdr:cNvPr id="378" name="テキスト ボックス 377"/>
        <xdr:cNvSpPr txBox="1"/>
      </xdr:nvSpPr>
      <xdr:spPr>
        <a:xfrm>
          <a:off x="6672794" y="955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113630</xdr:rowOff>
    </xdr:from>
    <xdr:to>
      <xdr:col>15</xdr:col>
      <xdr:colOff>180975</xdr:colOff>
      <xdr:row>76</xdr:row>
      <xdr:rowOff>25464</xdr:rowOff>
    </xdr:to>
    <xdr:cxnSp macro="">
      <xdr:nvCxnSpPr>
        <xdr:cNvPr id="405" name="直線コネクタ 404"/>
        <xdr:cNvCxnSpPr/>
      </xdr:nvCxnSpPr>
      <xdr:spPr>
        <a:xfrm flipV="1">
          <a:off x="9639300" y="12972380"/>
          <a:ext cx="8382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79766</xdr:rowOff>
    </xdr:from>
    <xdr:to>
      <xdr:col>14</xdr:col>
      <xdr:colOff>28575</xdr:colOff>
      <xdr:row>76</xdr:row>
      <xdr:rowOff>25464</xdr:rowOff>
    </xdr:to>
    <xdr:cxnSp macro="">
      <xdr:nvCxnSpPr>
        <xdr:cNvPr id="408" name="直線コネクタ 407"/>
        <xdr:cNvCxnSpPr/>
      </xdr:nvCxnSpPr>
      <xdr:spPr>
        <a:xfrm>
          <a:off x="8750300" y="12938516"/>
          <a:ext cx="889000" cy="1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61365</xdr:rowOff>
    </xdr:from>
    <xdr:ext cx="534377" cy="259045"/>
    <xdr:sp macro="" textlink="">
      <xdr:nvSpPr>
        <xdr:cNvPr id="412" name="テキスト ボックス 411"/>
        <xdr:cNvSpPr txBox="1"/>
      </xdr:nvSpPr>
      <xdr:spPr>
        <a:xfrm>
          <a:off x="8483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62830</xdr:rowOff>
    </xdr:from>
    <xdr:to>
      <xdr:col>15</xdr:col>
      <xdr:colOff>231775</xdr:colOff>
      <xdr:row>75</xdr:row>
      <xdr:rowOff>164430</xdr:rowOff>
    </xdr:to>
    <xdr:sp macro="" textlink="">
      <xdr:nvSpPr>
        <xdr:cNvPr id="418" name="円/楕円 417"/>
        <xdr:cNvSpPr/>
      </xdr:nvSpPr>
      <xdr:spPr>
        <a:xfrm>
          <a:off x="10426700" y="12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85707</xdr:rowOff>
    </xdr:from>
    <xdr:ext cx="599010" cy="259045"/>
    <xdr:sp macro="" textlink="">
      <xdr:nvSpPr>
        <xdr:cNvPr id="419" name="普通建設事業費 （ うち新規整備　）該当値テキスト"/>
        <xdr:cNvSpPr txBox="1"/>
      </xdr:nvSpPr>
      <xdr:spPr>
        <a:xfrm>
          <a:off x="10528300" y="1277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118,202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146114</xdr:rowOff>
    </xdr:from>
    <xdr:to>
      <xdr:col>14</xdr:col>
      <xdr:colOff>79375</xdr:colOff>
      <xdr:row>76</xdr:row>
      <xdr:rowOff>76264</xdr:rowOff>
    </xdr:to>
    <xdr:sp macro="" textlink="">
      <xdr:nvSpPr>
        <xdr:cNvPr id="420" name="円/楕円 419"/>
        <xdr:cNvSpPr/>
      </xdr:nvSpPr>
      <xdr:spPr>
        <a:xfrm>
          <a:off x="9588500" y="130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92791</xdr:rowOff>
    </xdr:from>
    <xdr:ext cx="534377" cy="259045"/>
    <xdr:sp macro="" textlink="">
      <xdr:nvSpPr>
        <xdr:cNvPr id="421" name="テキスト ボックス 420"/>
        <xdr:cNvSpPr txBox="1"/>
      </xdr:nvSpPr>
      <xdr:spPr>
        <a:xfrm>
          <a:off x="9372111" y="12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28966</xdr:rowOff>
    </xdr:from>
    <xdr:to>
      <xdr:col>12</xdr:col>
      <xdr:colOff>561975</xdr:colOff>
      <xdr:row>75</xdr:row>
      <xdr:rowOff>130566</xdr:rowOff>
    </xdr:to>
    <xdr:sp macro="" textlink="">
      <xdr:nvSpPr>
        <xdr:cNvPr id="422" name="円/楕円 421"/>
        <xdr:cNvSpPr/>
      </xdr:nvSpPr>
      <xdr:spPr>
        <a:xfrm>
          <a:off x="8699500" y="128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147093</xdr:rowOff>
    </xdr:from>
    <xdr:ext cx="599010" cy="259045"/>
    <xdr:sp macro="" textlink="">
      <xdr:nvSpPr>
        <xdr:cNvPr id="423" name="テキスト ボックス 422"/>
        <xdr:cNvSpPr txBox="1"/>
      </xdr:nvSpPr>
      <xdr:spPr>
        <a:xfrm>
          <a:off x="8450794" y="126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148520</xdr:rowOff>
    </xdr:from>
    <xdr:to>
      <xdr:col>15</xdr:col>
      <xdr:colOff>180975</xdr:colOff>
      <xdr:row>98</xdr:row>
      <xdr:rowOff>34503</xdr:rowOff>
    </xdr:to>
    <xdr:cxnSp macro="">
      <xdr:nvCxnSpPr>
        <xdr:cNvPr id="450" name="直線コネクタ 449"/>
        <xdr:cNvCxnSpPr/>
      </xdr:nvCxnSpPr>
      <xdr:spPr>
        <a:xfrm>
          <a:off x="9639300" y="16779170"/>
          <a:ext cx="838200" cy="5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140460</xdr:rowOff>
    </xdr:from>
    <xdr:to>
      <xdr:col>14</xdr:col>
      <xdr:colOff>28575</xdr:colOff>
      <xdr:row>97</xdr:row>
      <xdr:rowOff>148520</xdr:rowOff>
    </xdr:to>
    <xdr:cxnSp macro="">
      <xdr:nvCxnSpPr>
        <xdr:cNvPr id="453" name="直線コネクタ 452"/>
        <xdr:cNvCxnSpPr/>
      </xdr:nvCxnSpPr>
      <xdr:spPr>
        <a:xfrm>
          <a:off x="8750300" y="16599660"/>
          <a:ext cx="889000" cy="17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136410</xdr:rowOff>
    </xdr:from>
    <xdr:ext cx="534377" cy="259045"/>
    <xdr:sp macro="" textlink="">
      <xdr:nvSpPr>
        <xdr:cNvPr id="457" name="テキスト ボックス 456"/>
        <xdr:cNvSpPr txBox="1"/>
      </xdr:nvSpPr>
      <xdr:spPr>
        <a:xfrm>
          <a:off x="8483111" y="167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155153</xdr:rowOff>
    </xdr:from>
    <xdr:to>
      <xdr:col>15</xdr:col>
      <xdr:colOff>231775</xdr:colOff>
      <xdr:row>98</xdr:row>
      <xdr:rowOff>85303</xdr:rowOff>
    </xdr:to>
    <xdr:sp macro="" textlink="">
      <xdr:nvSpPr>
        <xdr:cNvPr id="463" name="円/楕円 462"/>
        <xdr:cNvSpPr/>
      </xdr:nvSpPr>
      <xdr:spPr>
        <a:xfrm>
          <a:off x="10426700" y="167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70080</xdr:rowOff>
    </xdr:from>
    <xdr:ext cx="534377" cy="259045"/>
    <xdr:sp macro="" textlink="">
      <xdr:nvSpPr>
        <xdr:cNvPr id="464" name="普通建設事業費 （ うち更新整備　）該当値テキスト"/>
        <xdr:cNvSpPr txBox="1"/>
      </xdr:nvSpPr>
      <xdr:spPr>
        <a:xfrm>
          <a:off x="10528300" y="167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97720</xdr:rowOff>
    </xdr:from>
    <xdr:to>
      <xdr:col>14</xdr:col>
      <xdr:colOff>79375</xdr:colOff>
      <xdr:row>98</xdr:row>
      <xdr:rowOff>27870</xdr:rowOff>
    </xdr:to>
    <xdr:sp macro="" textlink="">
      <xdr:nvSpPr>
        <xdr:cNvPr id="465" name="円/楕円 464"/>
        <xdr:cNvSpPr/>
      </xdr:nvSpPr>
      <xdr:spPr>
        <a:xfrm>
          <a:off x="9588500" y="167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18997</xdr:rowOff>
    </xdr:from>
    <xdr:ext cx="534377" cy="259045"/>
    <xdr:sp macro="" textlink="">
      <xdr:nvSpPr>
        <xdr:cNvPr id="466" name="テキスト ボックス 465"/>
        <xdr:cNvSpPr txBox="1"/>
      </xdr:nvSpPr>
      <xdr:spPr>
        <a:xfrm>
          <a:off x="9372111" y="168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89660</xdr:rowOff>
    </xdr:from>
    <xdr:to>
      <xdr:col>12</xdr:col>
      <xdr:colOff>561975</xdr:colOff>
      <xdr:row>97</xdr:row>
      <xdr:rowOff>19810</xdr:rowOff>
    </xdr:to>
    <xdr:sp macro="" textlink="">
      <xdr:nvSpPr>
        <xdr:cNvPr id="467" name="円/楕円 466"/>
        <xdr:cNvSpPr/>
      </xdr:nvSpPr>
      <xdr:spPr>
        <a:xfrm>
          <a:off x="8699500" y="165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36337</xdr:rowOff>
    </xdr:from>
    <xdr:ext cx="534377" cy="259045"/>
    <xdr:sp macro="" textlink="">
      <xdr:nvSpPr>
        <xdr:cNvPr id="468" name="テキスト ボックス 467"/>
        <xdr:cNvSpPr txBox="1"/>
      </xdr:nvSpPr>
      <xdr:spPr>
        <a:xfrm>
          <a:off x="8483111" y="163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9" name="直線コネクタ 47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80" name="テキスト ボックス 47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2" name="テキスト ボックス 48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83" name="直線コネクタ 48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84" name="テキスト ボックス 48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156296</xdr:rowOff>
    </xdr:from>
    <xdr:to>
      <xdr:col>23</xdr:col>
      <xdr:colOff>516889</xdr:colOff>
      <xdr:row>38</xdr:row>
      <xdr:rowOff>25400</xdr:rowOff>
    </xdr:to>
    <xdr:cxnSp macro="">
      <xdr:nvCxnSpPr>
        <xdr:cNvPr id="488" name="直線コネクタ 487"/>
        <xdr:cNvCxnSpPr/>
      </xdr:nvCxnSpPr>
      <xdr:spPr>
        <a:xfrm flipV="1">
          <a:off x="16317595" y="5471246"/>
          <a:ext cx="1269" cy="10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90" name="直線コネクタ 48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102973</xdr:rowOff>
    </xdr:from>
    <xdr:ext cx="599010" cy="259045"/>
    <xdr:sp macro="" textlink="">
      <xdr:nvSpPr>
        <xdr:cNvPr id="491" name="災害復旧事業費最大値テキスト"/>
        <xdr:cNvSpPr txBox="1"/>
      </xdr:nvSpPr>
      <xdr:spPr>
        <a:xfrm>
          <a:off x="16370300" y="524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31</xdr:row>
      <xdr:rowOff>156296</xdr:rowOff>
    </xdr:from>
    <xdr:to>
      <xdr:col>23</xdr:col>
      <xdr:colOff>606425</xdr:colOff>
      <xdr:row>31</xdr:row>
      <xdr:rowOff>156296</xdr:rowOff>
    </xdr:to>
    <xdr:cxnSp macro="">
      <xdr:nvCxnSpPr>
        <xdr:cNvPr id="492" name="直線コネクタ 491"/>
        <xdr:cNvCxnSpPr/>
      </xdr:nvCxnSpPr>
      <xdr:spPr>
        <a:xfrm>
          <a:off x="16230600" y="547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103547</xdr:rowOff>
    </xdr:from>
    <xdr:to>
      <xdr:col>23</xdr:col>
      <xdr:colOff>517525</xdr:colOff>
      <xdr:row>36</xdr:row>
      <xdr:rowOff>154005</xdr:rowOff>
    </xdr:to>
    <xdr:cxnSp macro="">
      <xdr:nvCxnSpPr>
        <xdr:cNvPr id="493" name="直線コネクタ 492"/>
        <xdr:cNvCxnSpPr/>
      </xdr:nvCxnSpPr>
      <xdr:spPr>
        <a:xfrm>
          <a:off x="15481300" y="6275747"/>
          <a:ext cx="8382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52268</xdr:rowOff>
    </xdr:from>
    <xdr:ext cx="534377" cy="259045"/>
    <xdr:sp macro="" textlink="">
      <xdr:nvSpPr>
        <xdr:cNvPr id="494" name="災害復旧事業費平均値テキスト"/>
        <xdr:cNvSpPr txBox="1"/>
      </xdr:nvSpPr>
      <xdr:spPr>
        <a:xfrm>
          <a:off x="16370300" y="6395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73841</xdr:rowOff>
    </xdr:from>
    <xdr:to>
      <xdr:col>23</xdr:col>
      <xdr:colOff>568325</xdr:colOff>
      <xdr:row>38</xdr:row>
      <xdr:rowOff>3990</xdr:rowOff>
    </xdr:to>
    <xdr:sp macro="" textlink="">
      <xdr:nvSpPr>
        <xdr:cNvPr id="495" name="フローチャート : 判断 494"/>
        <xdr:cNvSpPr/>
      </xdr:nvSpPr>
      <xdr:spPr>
        <a:xfrm>
          <a:off x="162687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103547</xdr:rowOff>
    </xdr:from>
    <xdr:to>
      <xdr:col>22</xdr:col>
      <xdr:colOff>365125</xdr:colOff>
      <xdr:row>37</xdr:row>
      <xdr:rowOff>87545</xdr:rowOff>
    </xdr:to>
    <xdr:cxnSp macro="">
      <xdr:nvCxnSpPr>
        <xdr:cNvPr id="496" name="直線コネクタ 495"/>
        <xdr:cNvCxnSpPr/>
      </xdr:nvCxnSpPr>
      <xdr:spPr>
        <a:xfrm flipV="1">
          <a:off x="14592300" y="627574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84065</xdr:rowOff>
    </xdr:from>
    <xdr:to>
      <xdr:col>22</xdr:col>
      <xdr:colOff>415925</xdr:colOff>
      <xdr:row>38</xdr:row>
      <xdr:rowOff>14215</xdr:rowOff>
    </xdr:to>
    <xdr:sp macro="" textlink="">
      <xdr:nvSpPr>
        <xdr:cNvPr id="497" name="フローチャート : 判断 496"/>
        <xdr:cNvSpPr/>
      </xdr:nvSpPr>
      <xdr:spPr>
        <a:xfrm>
          <a:off x="15430500" y="64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5342</xdr:rowOff>
    </xdr:from>
    <xdr:ext cx="534377" cy="259045"/>
    <xdr:sp macro="" textlink="">
      <xdr:nvSpPr>
        <xdr:cNvPr id="498" name="テキスト ボックス 497"/>
        <xdr:cNvSpPr txBox="1"/>
      </xdr:nvSpPr>
      <xdr:spPr>
        <a:xfrm>
          <a:off x="15214111" y="65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13015</xdr:rowOff>
    </xdr:from>
    <xdr:to>
      <xdr:col>21</xdr:col>
      <xdr:colOff>161925</xdr:colOff>
      <xdr:row>37</xdr:row>
      <xdr:rowOff>87545</xdr:rowOff>
    </xdr:to>
    <xdr:cxnSp macro="">
      <xdr:nvCxnSpPr>
        <xdr:cNvPr id="499" name="直線コネクタ 498"/>
        <xdr:cNvCxnSpPr/>
      </xdr:nvCxnSpPr>
      <xdr:spPr>
        <a:xfrm>
          <a:off x="13703300" y="6185215"/>
          <a:ext cx="889000" cy="2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58479</xdr:rowOff>
    </xdr:from>
    <xdr:to>
      <xdr:col>21</xdr:col>
      <xdr:colOff>212725</xdr:colOff>
      <xdr:row>37</xdr:row>
      <xdr:rowOff>160079</xdr:rowOff>
    </xdr:to>
    <xdr:sp macro="" textlink="">
      <xdr:nvSpPr>
        <xdr:cNvPr id="500" name="フローチャート : 判断 499"/>
        <xdr:cNvSpPr/>
      </xdr:nvSpPr>
      <xdr:spPr>
        <a:xfrm>
          <a:off x="14541500" y="64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151206</xdr:rowOff>
    </xdr:from>
    <xdr:ext cx="534377" cy="259045"/>
    <xdr:sp macro="" textlink="">
      <xdr:nvSpPr>
        <xdr:cNvPr id="501" name="テキスト ボックス 500"/>
        <xdr:cNvSpPr txBox="1"/>
      </xdr:nvSpPr>
      <xdr:spPr>
        <a:xfrm>
          <a:off x="14325111" y="64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81018</xdr:rowOff>
    </xdr:from>
    <xdr:to>
      <xdr:col>19</xdr:col>
      <xdr:colOff>644525</xdr:colOff>
      <xdr:row>36</xdr:row>
      <xdr:rowOff>13015</xdr:rowOff>
    </xdr:to>
    <xdr:cxnSp macro="">
      <xdr:nvCxnSpPr>
        <xdr:cNvPr id="502" name="直線コネクタ 501"/>
        <xdr:cNvCxnSpPr/>
      </xdr:nvCxnSpPr>
      <xdr:spPr>
        <a:xfrm>
          <a:off x="12814300" y="5395968"/>
          <a:ext cx="889000" cy="78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66577</xdr:rowOff>
    </xdr:from>
    <xdr:to>
      <xdr:col>20</xdr:col>
      <xdr:colOff>9525</xdr:colOff>
      <xdr:row>37</xdr:row>
      <xdr:rowOff>168177</xdr:rowOff>
    </xdr:to>
    <xdr:sp macro="" textlink="">
      <xdr:nvSpPr>
        <xdr:cNvPr id="503" name="フローチャート : 判断 502"/>
        <xdr:cNvSpPr/>
      </xdr:nvSpPr>
      <xdr:spPr>
        <a:xfrm>
          <a:off x="13652500" y="64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159304</xdr:rowOff>
    </xdr:from>
    <xdr:ext cx="534377" cy="259045"/>
    <xdr:sp macro="" textlink="">
      <xdr:nvSpPr>
        <xdr:cNvPr id="504" name="テキスト ボックス 503"/>
        <xdr:cNvSpPr txBox="1"/>
      </xdr:nvSpPr>
      <xdr:spPr>
        <a:xfrm>
          <a:off x="13436111" y="650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50632</xdr:rowOff>
    </xdr:from>
    <xdr:to>
      <xdr:col>18</xdr:col>
      <xdr:colOff>492125</xdr:colOff>
      <xdr:row>37</xdr:row>
      <xdr:rowOff>152232</xdr:rowOff>
    </xdr:to>
    <xdr:sp macro="" textlink="">
      <xdr:nvSpPr>
        <xdr:cNvPr id="505" name="フローチャート : 判断 504"/>
        <xdr:cNvSpPr/>
      </xdr:nvSpPr>
      <xdr:spPr>
        <a:xfrm>
          <a:off x="12763500" y="63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143360</xdr:rowOff>
    </xdr:from>
    <xdr:ext cx="534377" cy="259045"/>
    <xdr:sp macro="" textlink="">
      <xdr:nvSpPr>
        <xdr:cNvPr id="506" name="テキスト ボックス 505"/>
        <xdr:cNvSpPr txBox="1"/>
      </xdr:nvSpPr>
      <xdr:spPr>
        <a:xfrm>
          <a:off x="12547111" y="64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103205</xdr:rowOff>
    </xdr:from>
    <xdr:to>
      <xdr:col>23</xdr:col>
      <xdr:colOff>568325</xdr:colOff>
      <xdr:row>37</xdr:row>
      <xdr:rowOff>33355</xdr:rowOff>
    </xdr:to>
    <xdr:sp macro="" textlink="">
      <xdr:nvSpPr>
        <xdr:cNvPr id="512" name="円/楕円 511"/>
        <xdr:cNvSpPr/>
      </xdr:nvSpPr>
      <xdr:spPr>
        <a:xfrm>
          <a:off x="16268700" y="62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126082</xdr:rowOff>
    </xdr:from>
    <xdr:ext cx="534377" cy="259045"/>
    <xdr:sp macro="" textlink="">
      <xdr:nvSpPr>
        <xdr:cNvPr id="513" name="災害復旧事業費該当値テキスト"/>
        <xdr:cNvSpPr txBox="1"/>
      </xdr:nvSpPr>
      <xdr:spPr>
        <a:xfrm>
          <a:off x="16370300" y="61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52747</xdr:rowOff>
    </xdr:from>
    <xdr:to>
      <xdr:col>22</xdr:col>
      <xdr:colOff>415925</xdr:colOff>
      <xdr:row>36</xdr:row>
      <xdr:rowOff>154347</xdr:rowOff>
    </xdr:to>
    <xdr:sp macro="" textlink="">
      <xdr:nvSpPr>
        <xdr:cNvPr id="514" name="円/楕円 513"/>
        <xdr:cNvSpPr/>
      </xdr:nvSpPr>
      <xdr:spPr>
        <a:xfrm>
          <a:off x="15430500" y="62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170874</xdr:rowOff>
    </xdr:from>
    <xdr:ext cx="534377" cy="259045"/>
    <xdr:sp macro="" textlink="">
      <xdr:nvSpPr>
        <xdr:cNvPr id="515" name="テキスト ボックス 514"/>
        <xdr:cNvSpPr txBox="1"/>
      </xdr:nvSpPr>
      <xdr:spPr>
        <a:xfrm>
          <a:off x="15214111" y="60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36745</xdr:rowOff>
    </xdr:from>
    <xdr:to>
      <xdr:col>21</xdr:col>
      <xdr:colOff>212725</xdr:colOff>
      <xdr:row>37</xdr:row>
      <xdr:rowOff>138345</xdr:rowOff>
    </xdr:to>
    <xdr:sp macro="" textlink="">
      <xdr:nvSpPr>
        <xdr:cNvPr id="516" name="円/楕円 515"/>
        <xdr:cNvSpPr/>
      </xdr:nvSpPr>
      <xdr:spPr>
        <a:xfrm>
          <a:off x="14541500" y="63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154872</xdr:rowOff>
    </xdr:from>
    <xdr:ext cx="534377" cy="259045"/>
    <xdr:sp macro="" textlink="">
      <xdr:nvSpPr>
        <xdr:cNvPr id="517" name="テキスト ボックス 516"/>
        <xdr:cNvSpPr txBox="1"/>
      </xdr:nvSpPr>
      <xdr:spPr>
        <a:xfrm>
          <a:off x="14325111" y="61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133665</xdr:rowOff>
    </xdr:from>
    <xdr:to>
      <xdr:col>20</xdr:col>
      <xdr:colOff>9525</xdr:colOff>
      <xdr:row>36</xdr:row>
      <xdr:rowOff>63815</xdr:rowOff>
    </xdr:to>
    <xdr:sp macro="" textlink="">
      <xdr:nvSpPr>
        <xdr:cNvPr id="518" name="円/楕円 517"/>
        <xdr:cNvSpPr/>
      </xdr:nvSpPr>
      <xdr:spPr>
        <a:xfrm>
          <a:off x="13652500" y="61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80342</xdr:rowOff>
    </xdr:from>
    <xdr:ext cx="534377" cy="259045"/>
    <xdr:sp macro="" textlink="">
      <xdr:nvSpPr>
        <xdr:cNvPr id="519" name="テキスト ボックス 518"/>
        <xdr:cNvSpPr txBox="1"/>
      </xdr:nvSpPr>
      <xdr:spPr>
        <a:xfrm>
          <a:off x="13436111" y="59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30218</xdr:rowOff>
    </xdr:from>
    <xdr:to>
      <xdr:col>18</xdr:col>
      <xdr:colOff>492125</xdr:colOff>
      <xdr:row>31</xdr:row>
      <xdr:rowOff>131818</xdr:rowOff>
    </xdr:to>
    <xdr:sp macro="" textlink="">
      <xdr:nvSpPr>
        <xdr:cNvPr id="520" name="円/楕円 519"/>
        <xdr:cNvSpPr/>
      </xdr:nvSpPr>
      <xdr:spPr>
        <a:xfrm>
          <a:off x="12763500" y="5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29</xdr:row>
      <xdr:rowOff>148345</xdr:rowOff>
    </xdr:from>
    <xdr:ext cx="599010" cy="259045"/>
    <xdr:sp macro="" textlink="">
      <xdr:nvSpPr>
        <xdr:cNvPr id="521" name="テキスト ボックス 520"/>
        <xdr:cNvSpPr txBox="1"/>
      </xdr:nvSpPr>
      <xdr:spPr>
        <a:xfrm>
          <a:off x="12514794" y="512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5" name="テキスト ボックス 534"/>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37" name="テキスト ボックス 53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39" name="テキスト ボックス 538"/>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1" name="テキスト ボックス 540"/>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3" name="テキスト ボックス 542"/>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5" name="直線コネクタ 544"/>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46"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48"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49" name="直線コネクタ 548"/>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1"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2" name="フローチャート : 判断 551"/>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4" name="フローチャート : 判断 553"/>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5" name="テキスト ボックス 554"/>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7" name="フローチャート : 判断 556"/>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8" name="テキスト ボックス 55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0" name="フローチャート : 判断 559"/>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フローチャート : 判断 561"/>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0"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2" name="テキスト ボックス 571"/>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4" name="テキスト ボックス 573"/>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6" name="テキスト ボックス 575"/>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8" name="テキスト ボックス 577"/>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9" name="直線コネクタ 58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0" name="テキスト ボックス 58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1" name="直線コネクタ 59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2" name="テキスト ボックス 59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3" name="直線コネクタ 59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4" name="テキスト ボックス 59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5" name="直線コネクタ 59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6" name="テキスト ボックス 59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0" name="直線コネクタ 599"/>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1"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2" name="直線コネクタ 601"/>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3"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4" name="直線コネクタ 603"/>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42609</xdr:rowOff>
    </xdr:from>
    <xdr:to>
      <xdr:col>23</xdr:col>
      <xdr:colOff>517525</xdr:colOff>
      <xdr:row>74</xdr:row>
      <xdr:rowOff>93025</xdr:rowOff>
    </xdr:to>
    <xdr:cxnSp macro="">
      <xdr:nvCxnSpPr>
        <xdr:cNvPr id="605" name="直線コネクタ 604"/>
        <xdr:cNvCxnSpPr/>
      </xdr:nvCxnSpPr>
      <xdr:spPr>
        <a:xfrm>
          <a:off x="15481300" y="12729909"/>
          <a:ext cx="8382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06"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07" name="フローチャート : 判断 606"/>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27174</xdr:rowOff>
    </xdr:from>
    <xdr:to>
      <xdr:col>22</xdr:col>
      <xdr:colOff>365125</xdr:colOff>
      <xdr:row>74</xdr:row>
      <xdr:rowOff>42609</xdr:rowOff>
    </xdr:to>
    <xdr:cxnSp macro="">
      <xdr:nvCxnSpPr>
        <xdr:cNvPr id="608" name="直線コネクタ 607"/>
        <xdr:cNvCxnSpPr/>
      </xdr:nvCxnSpPr>
      <xdr:spPr>
        <a:xfrm>
          <a:off x="14592300" y="12714474"/>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09" name="フローチャート : 判断 608"/>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0" name="テキスト ボックス 609"/>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152419</xdr:rowOff>
    </xdr:from>
    <xdr:to>
      <xdr:col>21</xdr:col>
      <xdr:colOff>161925</xdr:colOff>
      <xdr:row>74</xdr:row>
      <xdr:rowOff>27174</xdr:rowOff>
    </xdr:to>
    <xdr:cxnSp macro="">
      <xdr:nvCxnSpPr>
        <xdr:cNvPr id="611" name="直線コネクタ 610"/>
        <xdr:cNvCxnSpPr/>
      </xdr:nvCxnSpPr>
      <xdr:spPr>
        <a:xfrm>
          <a:off x="13703300" y="12668269"/>
          <a:ext cx="889000" cy="4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2" name="フローチャート : 判断 611"/>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13" name="テキスト ボックス 612"/>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116749</xdr:rowOff>
    </xdr:from>
    <xdr:to>
      <xdr:col>19</xdr:col>
      <xdr:colOff>644525</xdr:colOff>
      <xdr:row>73</xdr:row>
      <xdr:rowOff>152419</xdr:rowOff>
    </xdr:to>
    <xdr:cxnSp macro="">
      <xdr:nvCxnSpPr>
        <xdr:cNvPr id="614" name="直線コネクタ 613"/>
        <xdr:cNvCxnSpPr/>
      </xdr:nvCxnSpPr>
      <xdr:spPr>
        <a:xfrm>
          <a:off x="12814300" y="12632599"/>
          <a:ext cx="889000" cy="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5" name="フローチャート : 判断 614"/>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16" name="テキスト ボックス 615"/>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7" name="フローチャート : 判断 616"/>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8" name="テキスト ボックス 617"/>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42225</xdr:rowOff>
    </xdr:from>
    <xdr:to>
      <xdr:col>23</xdr:col>
      <xdr:colOff>568325</xdr:colOff>
      <xdr:row>74</xdr:row>
      <xdr:rowOff>143825</xdr:rowOff>
    </xdr:to>
    <xdr:sp macro="" textlink="">
      <xdr:nvSpPr>
        <xdr:cNvPr id="624" name="円/楕円 623"/>
        <xdr:cNvSpPr/>
      </xdr:nvSpPr>
      <xdr:spPr>
        <a:xfrm>
          <a:off x="16268700" y="127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65102</xdr:rowOff>
    </xdr:from>
    <xdr:ext cx="599010" cy="259045"/>
    <xdr:sp macro="" textlink="">
      <xdr:nvSpPr>
        <xdr:cNvPr id="625" name="公債費該当値テキスト"/>
        <xdr:cNvSpPr txBox="1"/>
      </xdr:nvSpPr>
      <xdr:spPr>
        <a:xfrm>
          <a:off x="16370300" y="1258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163259</xdr:rowOff>
    </xdr:from>
    <xdr:to>
      <xdr:col>22</xdr:col>
      <xdr:colOff>415925</xdr:colOff>
      <xdr:row>74</xdr:row>
      <xdr:rowOff>93409</xdr:rowOff>
    </xdr:to>
    <xdr:sp macro="" textlink="">
      <xdr:nvSpPr>
        <xdr:cNvPr id="626" name="円/楕円 625"/>
        <xdr:cNvSpPr/>
      </xdr:nvSpPr>
      <xdr:spPr>
        <a:xfrm>
          <a:off x="15430500" y="126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109936</xdr:rowOff>
    </xdr:from>
    <xdr:ext cx="599010" cy="259045"/>
    <xdr:sp macro="" textlink="">
      <xdr:nvSpPr>
        <xdr:cNvPr id="627" name="テキスト ボックス 626"/>
        <xdr:cNvSpPr txBox="1"/>
      </xdr:nvSpPr>
      <xdr:spPr>
        <a:xfrm>
          <a:off x="15181794" y="124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171,236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147824</xdr:rowOff>
    </xdr:from>
    <xdr:to>
      <xdr:col>21</xdr:col>
      <xdr:colOff>212725</xdr:colOff>
      <xdr:row>74</xdr:row>
      <xdr:rowOff>77974</xdr:rowOff>
    </xdr:to>
    <xdr:sp macro="" textlink="">
      <xdr:nvSpPr>
        <xdr:cNvPr id="628" name="円/楕円 627"/>
        <xdr:cNvSpPr/>
      </xdr:nvSpPr>
      <xdr:spPr>
        <a:xfrm>
          <a:off x="14541500" y="12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94501</xdr:rowOff>
    </xdr:from>
    <xdr:ext cx="599010" cy="259045"/>
    <xdr:sp macro="" textlink="">
      <xdr:nvSpPr>
        <xdr:cNvPr id="629" name="テキスト ボックス 628"/>
        <xdr:cNvSpPr txBox="1"/>
      </xdr:nvSpPr>
      <xdr:spPr>
        <a:xfrm>
          <a:off x="14292794" y="1243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174,612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101619</xdr:rowOff>
    </xdr:from>
    <xdr:to>
      <xdr:col>20</xdr:col>
      <xdr:colOff>9525</xdr:colOff>
      <xdr:row>74</xdr:row>
      <xdr:rowOff>31769</xdr:rowOff>
    </xdr:to>
    <xdr:sp macro="" textlink="">
      <xdr:nvSpPr>
        <xdr:cNvPr id="630" name="円/楕円 629"/>
        <xdr:cNvSpPr/>
      </xdr:nvSpPr>
      <xdr:spPr>
        <a:xfrm>
          <a:off x="13652500" y="126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48296</xdr:rowOff>
    </xdr:from>
    <xdr:ext cx="599010" cy="259045"/>
    <xdr:sp macro="" textlink="">
      <xdr:nvSpPr>
        <xdr:cNvPr id="631" name="テキスト ボックス 630"/>
        <xdr:cNvSpPr txBox="1"/>
      </xdr:nvSpPr>
      <xdr:spPr>
        <a:xfrm>
          <a:off x="13403794" y="1239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184,718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65949</xdr:rowOff>
    </xdr:from>
    <xdr:to>
      <xdr:col>18</xdr:col>
      <xdr:colOff>492125</xdr:colOff>
      <xdr:row>73</xdr:row>
      <xdr:rowOff>167549</xdr:rowOff>
    </xdr:to>
    <xdr:sp macro="" textlink="">
      <xdr:nvSpPr>
        <xdr:cNvPr id="632" name="円/楕円 631"/>
        <xdr:cNvSpPr/>
      </xdr:nvSpPr>
      <xdr:spPr>
        <a:xfrm>
          <a:off x="12763500" y="125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12626</xdr:rowOff>
    </xdr:from>
    <xdr:ext cx="599010" cy="259045"/>
    <xdr:sp macro="" textlink="">
      <xdr:nvSpPr>
        <xdr:cNvPr id="633" name="テキスト ボックス 632"/>
        <xdr:cNvSpPr txBox="1"/>
      </xdr:nvSpPr>
      <xdr:spPr>
        <a:xfrm>
          <a:off x="12514794" y="123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7" name="テキスト ボックス 64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9" name="テキスト ボックス 64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1" name="テキスト ボックス 65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57" name="直線コネクタ 656"/>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58"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59" name="直線コネクタ 658"/>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0"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1" name="直線コネクタ 660"/>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104804</xdr:rowOff>
    </xdr:from>
    <xdr:to>
      <xdr:col>23</xdr:col>
      <xdr:colOff>517525</xdr:colOff>
      <xdr:row>97</xdr:row>
      <xdr:rowOff>135437</xdr:rowOff>
    </xdr:to>
    <xdr:cxnSp macro="">
      <xdr:nvCxnSpPr>
        <xdr:cNvPr id="662" name="直線コネクタ 661"/>
        <xdr:cNvCxnSpPr/>
      </xdr:nvCxnSpPr>
      <xdr:spPr>
        <a:xfrm>
          <a:off x="15481300" y="16735454"/>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3"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4" name="フローチャート : 判断 663"/>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104804</xdr:rowOff>
    </xdr:from>
    <xdr:to>
      <xdr:col>22</xdr:col>
      <xdr:colOff>365125</xdr:colOff>
      <xdr:row>97</xdr:row>
      <xdr:rowOff>160015</xdr:rowOff>
    </xdr:to>
    <xdr:cxnSp macro="">
      <xdr:nvCxnSpPr>
        <xdr:cNvPr id="665" name="直線コネクタ 664"/>
        <xdr:cNvCxnSpPr/>
      </xdr:nvCxnSpPr>
      <xdr:spPr>
        <a:xfrm flipV="1">
          <a:off x="14592300" y="16735454"/>
          <a:ext cx="889000" cy="5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66" name="フローチャート : 判断 665"/>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67" name="テキスト ボックス 666"/>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133871</xdr:rowOff>
    </xdr:from>
    <xdr:to>
      <xdr:col>21</xdr:col>
      <xdr:colOff>161925</xdr:colOff>
      <xdr:row>97</xdr:row>
      <xdr:rowOff>160015</xdr:rowOff>
    </xdr:to>
    <xdr:cxnSp macro="">
      <xdr:nvCxnSpPr>
        <xdr:cNvPr id="668" name="直線コネクタ 667"/>
        <xdr:cNvCxnSpPr/>
      </xdr:nvCxnSpPr>
      <xdr:spPr>
        <a:xfrm>
          <a:off x="13703300" y="16593071"/>
          <a:ext cx="889000" cy="19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69" name="フローチャート : 判断 668"/>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0" name="テキスト ボックス 669"/>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133871</xdr:rowOff>
    </xdr:from>
    <xdr:to>
      <xdr:col>19</xdr:col>
      <xdr:colOff>644525</xdr:colOff>
      <xdr:row>98</xdr:row>
      <xdr:rowOff>17129</xdr:rowOff>
    </xdr:to>
    <xdr:cxnSp macro="">
      <xdr:nvCxnSpPr>
        <xdr:cNvPr id="671" name="直線コネクタ 670"/>
        <xdr:cNvCxnSpPr/>
      </xdr:nvCxnSpPr>
      <xdr:spPr>
        <a:xfrm flipV="1">
          <a:off x="12814300" y="16593071"/>
          <a:ext cx="889000" cy="2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2" name="フローチャート : 判断 671"/>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131132</xdr:rowOff>
    </xdr:from>
    <xdr:ext cx="534377" cy="259045"/>
    <xdr:sp macro="" textlink="">
      <xdr:nvSpPr>
        <xdr:cNvPr id="673" name="テキスト ボックス 672"/>
        <xdr:cNvSpPr txBox="1"/>
      </xdr:nvSpPr>
      <xdr:spPr>
        <a:xfrm>
          <a:off x="13436111" y="16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4" name="フローチャート : 判断 673"/>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75" name="テキスト ボックス 674"/>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84637</xdr:rowOff>
    </xdr:from>
    <xdr:to>
      <xdr:col>23</xdr:col>
      <xdr:colOff>568325</xdr:colOff>
      <xdr:row>98</xdr:row>
      <xdr:rowOff>14787</xdr:rowOff>
    </xdr:to>
    <xdr:sp macro="" textlink="">
      <xdr:nvSpPr>
        <xdr:cNvPr id="681" name="円/楕円 680"/>
        <xdr:cNvSpPr/>
      </xdr:nvSpPr>
      <xdr:spPr>
        <a:xfrm>
          <a:off x="16268700" y="167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107514</xdr:rowOff>
    </xdr:from>
    <xdr:ext cx="534377" cy="259045"/>
    <xdr:sp macro="" textlink="">
      <xdr:nvSpPr>
        <xdr:cNvPr id="682" name="積立金該当値テキスト"/>
        <xdr:cNvSpPr txBox="1"/>
      </xdr:nvSpPr>
      <xdr:spPr>
        <a:xfrm>
          <a:off x="16370300" y="1656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54004</xdr:rowOff>
    </xdr:from>
    <xdr:to>
      <xdr:col>22</xdr:col>
      <xdr:colOff>415925</xdr:colOff>
      <xdr:row>97</xdr:row>
      <xdr:rowOff>155604</xdr:rowOff>
    </xdr:to>
    <xdr:sp macro="" textlink="">
      <xdr:nvSpPr>
        <xdr:cNvPr id="683" name="円/楕円 682"/>
        <xdr:cNvSpPr/>
      </xdr:nvSpPr>
      <xdr:spPr>
        <a:xfrm>
          <a:off x="15430500" y="166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681</xdr:rowOff>
    </xdr:from>
    <xdr:ext cx="534377" cy="259045"/>
    <xdr:sp macro="" textlink="">
      <xdr:nvSpPr>
        <xdr:cNvPr id="684" name="テキスト ボックス 683"/>
        <xdr:cNvSpPr txBox="1"/>
      </xdr:nvSpPr>
      <xdr:spPr>
        <a:xfrm>
          <a:off x="15214111" y="1645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109215</xdr:rowOff>
    </xdr:from>
    <xdr:to>
      <xdr:col>21</xdr:col>
      <xdr:colOff>212725</xdr:colOff>
      <xdr:row>98</xdr:row>
      <xdr:rowOff>39365</xdr:rowOff>
    </xdr:to>
    <xdr:sp macro="" textlink="">
      <xdr:nvSpPr>
        <xdr:cNvPr id="685" name="円/楕円 684"/>
        <xdr:cNvSpPr/>
      </xdr:nvSpPr>
      <xdr:spPr>
        <a:xfrm>
          <a:off x="14541500" y="167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55892</xdr:rowOff>
    </xdr:from>
    <xdr:ext cx="534377" cy="259045"/>
    <xdr:sp macro="" textlink="">
      <xdr:nvSpPr>
        <xdr:cNvPr id="686" name="テキスト ボックス 685"/>
        <xdr:cNvSpPr txBox="1"/>
      </xdr:nvSpPr>
      <xdr:spPr>
        <a:xfrm>
          <a:off x="14325111" y="165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83071</xdr:rowOff>
    </xdr:from>
    <xdr:to>
      <xdr:col>20</xdr:col>
      <xdr:colOff>9525</xdr:colOff>
      <xdr:row>97</xdr:row>
      <xdr:rowOff>13221</xdr:rowOff>
    </xdr:to>
    <xdr:sp macro="" textlink="">
      <xdr:nvSpPr>
        <xdr:cNvPr id="687" name="円/楕円 686"/>
        <xdr:cNvSpPr/>
      </xdr:nvSpPr>
      <xdr:spPr>
        <a:xfrm>
          <a:off x="13652500" y="165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29748</xdr:rowOff>
    </xdr:from>
    <xdr:ext cx="599010" cy="259045"/>
    <xdr:sp macro="" textlink="">
      <xdr:nvSpPr>
        <xdr:cNvPr id="688" name="テキスト ボックス 687"/>
        <xdr:cNvSpPr txBox="1"/>
      </xdr:nvSpPr>
      <xdr:spPr>
        <a:xfrm>
          <a:off x="13403794" y="1631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137779</xdr:rowOff>
    </xdr:from>
    <xdr:to>
      <xdr:col>18</xdr:col>
      <xdr:colOff>492125</xdr:colOff>
      <xdr:row>98</xdr:row>
      <xdr:rowOff>67929</xdr:rowOff>
    </xdr:to>
    <xdr:sp macro="" textlink="">
      <xdr:nvSpPr>
        <xdr:cNvPr id="689" name="円/楕円 688"/>
        <xdr:cNvSpPr/>
      </xdr:nvSpPr>
      <xdr:spPr>
        <a:xfrm>
          <a:off x="12763500" y="167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84456</xdr:rowOff>
    </xdr:from>
    <xdr:ext cx="534377" cy="259045"/>
    <xdr:sp macro="" textlink="">
      <xdr:nvSpPr>
        <xdr:cNvPr id="690" name="テキスト ボックス 689"/>
        <xdr:cNvSpPr txBox="1"/>
      </xdr:nvSpPr>
      <xdr:spPr>
        <a:xfrm>
          <a:off x="12547111" y="1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2" name="直線コネクタ 711"/>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5"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16" name="直線コネクタ 715"/>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18"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19" name="フローチャート : 判断 718"/>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1" name="フローチャート : 判断 720"/>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2" name="テキスト ボックス 721"/>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4" name="フローチャート : 判断 723"/>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5" name="テキスト ボックス 724"/>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27" name="フローチャート : 判断 726"/>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28" name="テキスト ボックス 727"/>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29" name="フローチャート : 判断 728"/>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137898</xdr:rowOff>
    </xdr:from>
    <xdr:ext cx="469744" cy="259045"/>
    <xdr:sp macro="" textlink="">
      <xdr:nvSpPr>
        <xdr:cNvPr id="730" name="テキスト ボックス 729"/>
        <xdr:cNvSpPr txBox="1"/>
      </xdr:nvSpPr>
      <xdr:spPr>
        <a:xfrm>
          <a:off x="18421427" y="63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6" name="円/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8" name="円/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9" name="テキスト ボックス 73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0" name="円/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1" name="テキスト ボックス 74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2" name="円/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3" name="テキスト ボックス 74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4" name="円/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5" name="テキスト ボックス 74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69" name="直線コネクタ 768"/>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2"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3" name="直線コネクタ 772"/>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4" name="直線コネクタ 77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5"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76" name="フローチャート : 判断 775"/>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7" name="直線コネクタ 77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78" name="フローチャート : 判断 777"/>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79" name="テキスト ボックス 778"/>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0" name="直線コネクタ 77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1" name="フローチャート : 判断 780"/>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2" name="テキスト ボックス 781"/>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3" name="直線コネクタ 78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4" name="フローチャート : 判断 783"/>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85" name="テキスト ボックス 784"/>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86" name="フローチャート : 判断 785"/>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87" name="テキスト ボックス 786"/>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円/楕円 79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5" name="円/楕円 79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7" name="円/楕円 79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8" name="テキスト ボックス 79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9" name="円/楕円 79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0" name="テキスト ボックス 79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1" name="円/楕円 80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2" name="テキスト ボックス 80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4" name="テキスト ボックス 81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0" name="テキスト ボックス 81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28" name="直線コネクタ 827"/>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29"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0" name="直線コネクタ 829"/>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1"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2" name="直線コネクタ 831"/>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119681</xdr:rowOff>
    </xdr:from>
    <xdr:to>
      <xdr:col>32</xdr:col>
      <xdr:colOff>187325</xdr:colOff>
      <xdr:row>73</xdr:row>
      <xdr:rowOff>164269</xdr:rowOff>
    </xdr:to>
    <xdr:cxnSp macro="">
      <xdr:nvCxnSpPr>
        <xdr:cNvPr id="833" name="直線コネクタ 832"/>
        <xdr:cNvCxnSpPr/>
      </xdr:nvCxnSpPr>
      <xdr:spPr>
        <a:xfrm>
          <a:off x="21323300" y="12635531"/>
          <a:ext cx="8382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4"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5" name="フローチャート : 判断 834"/>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87068</xdr:rowOff>
    </xdr:from>
    <xdr:to>
      <xdr:col>31</xdr:col>
      <xdr:colOff>34925</xdr:colOff>
      <xdr:row>73</xdr:row>
      <xdr:rowOff>119681</xdr:rowOff>
    </xdr:to>
    <xdr:cxnSp macro="">
      <xdr:nvCxnSpPr>
        <xdr:cNvPr id="836" name="直線コネクタ 835"/>
        <xdr:cNvCxnSpPr/>
      </xdr:nvCxnSpPr>
      <xdr:spPr>
        <a:xfrm>
          <a:off x="20434300" y="12602918"/>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37" name="フローチャート : 判断 836"/>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38" name="テキスト ボックス 837"/>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87068</xdr:rowOff>
    </xdr:from>
    <xdr:to>
      <xdr:col>29</xdr:col>
      <xdr:colOff>517525</xdr:colOff>
      <xdr:row>73</xdr:row>
      <xdr:rowOff>156301</xdr:rowOff>
    </xdr:to>
    <xdr:cxnSp macro="">
      <xdr:nvCxnSpPr>
        <xdr:cNvPr id="839" name="直線コネクタ 838"/>
        <xdr:cNvCxnSpPr/>
      </xdr:nvCxnSpPr>
      <xdr:spPr>
        <a:xfrm flipV="1">
          <a:off x="19545300" y="12602918"/>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0" name="フローチャート : 判断 839"/>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25830</xdr:rowOff>
    </xdr:from>
    <xdr:ext cx="534377" cy="259045"/>
    <xdr:sp macro="" textlink="">
      <xdr:nvSpPr>
        <xdr:cNvPr id="841" name="テキスト ボックス 840"/>
        <xdr:cNvSpPr txBox="1"/>
      </xdr:nvSpPr>
      <xdr:spPr>
        <a:xfrm>
          <a:off x="20167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156301</xdr:rowOff>
    </xdr:from>
    <xdr:to>
      <xdr:col>28</xdr:col>
      <xdr:colOff>314325</xdr:colOff>
      <xdr:row>74</xdr:row>
      <xdr:rowOff>28590</xdr:rowOff>
    </xdr:to>
    <xdr:cxnSp macro="">
      <xdr:nvCxnSpPr>
        <xdr:cNvPr id="842" name="直線コネクタ 841"/>
        <xdr:cNvCxnSpPr/>
      </xdr:nvCxnSpPr>
      <xdr:spPr>
        <a:xfrm flipV="1">
          <a:off x="18656300" y="12672151"/>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3" name="フローチャート : 判断 842"/>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58020</xdr:rowOff>
    </xdr:from>
    <xdr:ext cx="534377" cy="259045"/>
    <xdr:sp macro="" textlink="">
      <xdr:nvSpPr>
        <xdr:cNvPr id="844" name="テキスト ボックス 843"/>
        <xdr:cNvSpPr txBox="1"/>
      </xdr:nvSpPr>
      <xdr:spPr>
        <a:xfrm>
          <a:off x="19278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5" name="フローチャート : 判断 844"/>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74501</xdr:rowOff>
    </xdr:from>
    <xdr:ext cx="534377" cy="259045"/>
    <xdr:sp macro="" textlink="">
      <xdr:nvSpPr>
        <xdr:cNvPr id="846" name="テキスト ボックス 845"/>
        <xdr:cNvSpPr txBox="1"/>
      </xdr:nvSpPr>
      <xdr:spPr>
        <a:xfrm>
          <a:off x="18389111" y="129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113469</xdr:rowOff>
    </xdr:from>
    <xdr:to>
      <xdr:col>32</xdr:col>
      <xdr:colOff>238125</xdr:colOff>
      <xdr:row>74</xdr:row>
      <xdr:rowOff>43619</xdr:rowOff>
    </xdr:to>
    <xdr:sp macro="" textlink="">
      <xdr:nvSpPr>
        <xdr:cNvPr id="852" name="円/楕円 851"/>
        <xdr:cNvSpPr/>
      </xdr:nvSpPr>
      <xdr:spPr>
        <a:xfrm>
          <a:off x="22110700" y="126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136346</xdr:rowOff>
    </xdr:from>
    <xdr:ext cx="534377" cy="259045"/>
    <xdr:sp macro="" textlink="">
      <xdr:nvSpPr>
        <xdr:cNvPr id="853" name="繰出金該当値テキスト"/>
        <xdr:cNvSpPr txBox="1"/>
      </xdr:nvSpPr>
      <xdr:spPr>
        <a:xfrm>
          <a:off x="22212300" y="124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88,493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68881</xdr:rowOff>
    </xdr:from>
    <xdr:to>
      <xdr:col>31</xdr:col>
      <xdr:colOff>85725</xdr:colOff>
      <xdr:row>73</xdr:row>
      <xdr:rowOff>170481</xdr:rowOff>
    </xdr:to>
    <xdr:sp macro="" textlink="">
      <xdr:nvSpPr>
        <xdr:cNvPr id="854" name="円/楕円 853"/>
        <xdr:cNvSpPr/>
      </xdr:nvSpPr>
      <xdr:spPr>
        <a:xfrm>
          <a:off x="21272500" y="125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15558</xdr:rowOff>
    </xdr:from>
    <xdr:ext cx="534377" cy="259045"/>
    <xdr:sp macro="" textlink="">
      <xdr:nvSpPr>
        <xdr:cNvPr id="855" name="テキスト ボックス 854"/>
        <xdr:cNvSpPr txBox="1"/>
      </xdr:nvSpPr>
      <xdr:spPr>
        <a:xfrm>
          <a:off x="21056111" y="123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36268</xdr:rowOff>
    </xdr:from>
    <xdr:to>
      <xdr:col>29</xdr:col>
      <xdr:colOff>568325</xdr:colOff>
      <xdr:row>73</xdr:row>
      <xdr:rowOff>137868</xdr:rowOff>
    </xdr:to>
    <xdr:sp macro="" textlink="">
      <xdr:nvSpPr>
        <xdr:cNvPr id="856" name="円/楕円 855"/>
        <xdr:cNvSpPr/>
      </xdr:nvSpPr>
      <xdr:spPr>
        <a:xfrm>
          <a:off x="20383500" y="125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154395</xdr:rowOff>
    </xdr:from>
    <xdr:ext cx="534377" cy="259045"/>
    <xdr:sp macro="" textlink="">
      <xdr:nvSpPr>
        <xdr:cNvPr id="857" name="テキスト ボックス 856"/>
        <xdr:cNvSpPr txBox="1"/>
      </xdr:nvSpPr>
      <xdr:spPr>
        <a:xfrm>
          <a:off x="20167111" y="123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105501</xdr:rowOff>
    </xdr:from>
    <xdr:to>
      <xdr:col>28</xdr:col>
      <xdr:colOff>365125</xdr:colOff>
      <xdr:row>74</xdr:row>
      <xdr:rowOff>35651</xdr:rowOff>
    </xdr:to>
    <xdr:sp macro="" textlink="">
      <xdr:nvSpPr>
        <xdr:cNvPr id="858" name="円/楕円 857"/>
        <xdr:cNvSpPr/>
      </xdr:nvSpPr>
      <xdr:spPr>
        <a:xfrm>
          <a:off x="19494500" y="126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52178</xdr:rowOff>
    </xdr:from>
    <xdr:ext cx="534377" cy="259045"/>
    <xdr:sp macro="" textlink="">
      <xdr:nvSpPr>
        <xdr:cNvPr id="859" name="テキスト ボックス 858"/>
        <xdr:cNvSpPr txBox="1"/>
      </xdr:nvSpPr>
      <xdr:spPr>
        <a:xfrm>
          <a:off x="19278111" y="123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149240</xdr:rowOff>
    </xdr:from>
    <xdr:to>
      <xdr:col>27</xdr:col>
      <xdr:colOff>161925</xdr:colOff>
      <xdr:row>74</xdr:row>
      <xdr:rowOff>79390</xdr:rowOff>
    </xdr:to>
    <xdr:sp macro="" textlink="">
      <xdr:nvSpPr>
        <xdr:cNvPr id="860" name="円/楕円 859"/>
        <xdr:cNvSpPr/>
      </xdr:nvSpPr>
      <xdr:spPr>
        <a:xfrm>
          <a:off x="18605500" y="126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95917</xdr:rowOff>
    </xdr:from>
    <xdr:ext cx="534377" cy="259045"/>
    <xdr:sp macro="" textlink="">
      <xdr:nvSpPr>
        <xdr:cNvPr id="861" name="テキスト ボックス 860"/>
        <xdr:cNvSpPr txBox="1"/>
      </xdr:nvSpPr>
      <xdr:spPr>
        <a:xfrm>
          <a:off x="18389111" y="124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2" name="直線コネクタ 87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3" name="テキスト ボックス 87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4" name="直線コネクタ 87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5" name="テキスト ボックス 874"/>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6" name="直線コネクタ 87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7" name="テキスト ボックス 876"/>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8" name="直線コネクタ 87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9" name="テキスト ボックス 878"/>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1" name="テキスト ボックス 880"/>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3" name="直線コネクタ 88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5" name="直線コネクタ 88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8" name="直線コネクタ 88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フローチャート : 判断 88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1" name="直線コネクタ 89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2" name="フローチャート : 判断 89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3" name="テキスト ボックス 892"/>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4" name="直線コネクタ 89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5" name="フローチャート : 判断 89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6" name="テキスト ボックス 895"/>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7" name="直線コネクタ 89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8" name="フローチャート : 判断 897"/>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9" name="テキスト ボックス 898"/>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0" name="フローチャート : 判断 899"/>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1" name="テキスト ボックス 900"/>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7" name="円/楕円 90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9" name="円/楕円 90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0" name="テキスト ボックス 909"/>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1" name="円/楕円 91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2" name="テキスト ボックス 911"/>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3" name="円/楕円 91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4" name="テキスト ボックス 913"/>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5" name="円/楕円 91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6" name="テキスト ボックス 915"/>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歳出決算における住民一人当たりの</a:t>
          </a:r>
          <a:r>
            <a:rPr kumimoji="1" lang="ja-JP" altLang="en-US" sz="1300">
              <a:solidFill>
                <a:sysClr val="windowText" lastClr="000000"/>
              </a:solidFill>
              <a:effectLst/>
              <a:latin typeface="+mn-lt"/>
              <a:ea typeface="+mn-ea"/>
              <a:cs typeface="+mn-cs"/>
            </a:rPr>
            <a:t>全体の</a:t>
          </a:r>
          <a:r>
            <a:rPr kumimoji="1" lang="ja-JP" altLang="ja-JP" sz="1300">
              <a:solidFill>
                <a:sysClr val="windowText" lastClr="000000"/>
              </a:solidFill>
              <a:effectLst/>
              <a:latin typeface="+mn-lt"/>
              <a:ea typeface="+mn-ea"/>
              <a:cs typeface="+mn-cs"/>
            </a:rPr>
            <a:t>コストは</a:t>
          </a:r>
          <a:r>
            <a:rPr kumimoji="1" lang="ja-JP" altLang="en-US" sz="1300">
              <a:solidFill>
                <a:sysClr val="windowText" lastClr="000000"/>
              </a:solidFill>
              <a:effectLst/>
              <a:latin typeface="+mn-lt"/>
              <a:ea typeface="+mn-ea"/>
              <a:cs typeface="+mn-cs"/>
            </a:rPr>
            <a:t>、Ｈ</a:t>
          </a:r>
          <a:r>
            <a:rPr kumimoji="1" lang="en-US" altLang="ja-JP" sz="1300">
              <a:solidFill>
                <a:sysClr val="windowText" lastClr="000000"/>
              </a:solidFill>
              <a:effectLst/>
              <a:latin typeface="+mn-lt"/>
              <a:ea typeface="+mn-ea"/>
              <a:cs typeface="+mn-cs"/>
            </a:rPr>
            <a:t>27</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1,133,098</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→Ｈ</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1,101,407</a:t>
          </a:r>
          <a:r>
            <a:rPr kumimoji="1" lang="ja-JP" altLang="en-US" sz="1300">
              <a:solidFill>
                <a:sysClr val="windowText" lastClr="000000"/>
              </a:solidFill>
              <a:effectLst/>
              <a:latin typeface="+mn-lt"/>
              <a:ea typeface="+mn-ea"/>
              <a:cs typeface="+mn-cs"/>
            </a:rPr>
            <a:t>円</a:t>
          </a:r>
          <a:r>
            <a:rPr kumimoji="1" lang="ja-JP" altLang="ja-JP" sz="1300">
              <a:solidFill>
                <a:sysClr val="windowText" lastClr="000000"/>
              </a:solidFill>
              <a:effectLst/>
              <a:latin typeface="+mn-lt"/>
              <a:ea typeface="+mn-ea"/>
              <a:cs typeface="+mn-cs"/>
            </a:rPr>
            <a:t>と</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31,691</a:t>
          </a:r>
          <a:r>
            <a:rPr kumimoji="1" lang="ja-JP" altLang="en-US" sz="1300">
              <a:solidFill>
                <a:sysClr val="windowText" lastClr="000000"/>
              </a:solidFill>
              <a:effectLst/>
              <a:latin typeface="+mn-lt"/>
              <a:ea typeface="+mn-ea"/>
              <a:cs typeface="+mn-cs"/>
            </a:rPr>
            <a:t>円</a:t>
          </a:r>
          <a:r>
            <a:rPr kumimoji="1" lang="ja-JP" altLang="ja-JP" sz="1300">
              <a:solidFill>
                <a:sysClr val="windowText" lastClr="000000"/>
              </a:solidFill>
              <a:effectLst/>
              <a:latin typeface="+mn-lt"/>
              <a:ea typeface="+mn-ea"/>
              <a:cs typeface="+mn-cs"/>
            </a:rPr>
            <a:t>なっています。ここ数年いずれの項目についても</a:t>
          </a:r>
          <a:r>
            <a:rPr kumimoji="1" lang="ja-JP" altLang="en-US" sz="1300">
              <a:solidFill>
                <a:sysClr val="windowText" lastClr="000000"/>
              </a:solidFill>
              <a:effectLst/>
              <a:latin typeface="+mn-lt"/>
              <a:ea typeface="+mn-ea"/>
              <a:cs typeface="+mn-cs"/>
            </a:rPr>
            <a:t>ほぼ横ばい、</a:t>
          </a:r>
          <a:r>
            <a:rPr kumimoji="1" lang="ja-JP" altLang="ja-JP" sz="1300">
              <a:solidFill>
                <a:sysClr val="windowText" lastClr="000000"/>
              </a:solidFill>
              <a:effectLst/>
              <a:latin typeface="+mn-lt"/>
              <a:ea typeface="+mn-ea"/>
              <a:cs typeface="+mn-cs"/>
            </a:rPr>
            <a:t>または減少の傾向で推移している</a:t>
          </a:r>
          <a:r>
            <a:rPr kumimoji="1" lang="ja-JP" altLang="en-US" sz="1300">
              <a:solidFill>
                <a:sysClr val="windowText" lastClr="000000"/>
              </a:solidFill>
              <a:effectLst/>
              <a:latin typeface="+mn-lt"/>
              <a:ea typeface="+mn-ea"/>
              <a:cs typeface="+mn-cs"/>
            </a:rPr>
            <a:t>ものの類似団体平均と比較すると約</a:t>
          </a:r>
          <a:r>
            <a:rPr kumimoji="1" lang="en-US" altLang="ja-JP" sz="1300">
              <a:solidFill>
                <a:sysClr val="windowText" lastClr="000000"/>
              </a:solidFill>
              <a:effectLst/>
              <a:latin typeface="+mn-lt"/>
              <a:ea typeface="+mn-ea"/>
              <a:cs typeface="+mn-cs"/>
            </a:rPr>
            <a:t>43</a:t>
          </a:r>
          <a:r>
            <a:rPr kumimoji="1" lang="ja-JP" altLang="en-US" sz="1300">
              <a:solidFill>
                <a:sysClr val="windowText" lastClr="000000"/>
              </a:solidFill>
              <a:effectLst/>
              <a:latin typeface="+mn-lt"/>
              <a:ea typeface="+mn-ea"/>
              <a:cs typeface="+mn-cs"/>
            </a:rPr>
            <a:t>千円高い数値となっている。</a:t>
          </a:r>
          <a:r>
            <a:rPr kumimoji="1" lang="ja-JP" altLang="ja-JP" sz="1300">
              <a:solidFill>
                <a:sysClr val="windowText" lastClr="000000"/>
              </a:solidFill>
              <a:effectLst/>
              <a:latin typeface="+mn-lt"/>
              <a:ea typeface="+mn-ea"/>
              <a:cs typeface="+mn-cs"/>
            </a:rPr>
            <a:t>年</a:t>
          </a:r>
          <a:r>
            <a:rPr kumimoji="1" lang="ja-JP" altLang="en-US" sz="1300">
              <a:solidFill>
                <a:sysClr val="windowText" lastClr="000000"/>
              </a:solidFill>
              <a:effectLst/>
              <a:latin typeface="+mn-lt"/>
              <a:ea typeface="+mn-ea"/>
              <a:cs typeface="+mn-cs"/>
            </a:rPr>
            <a:t>度</a:t>
          </a:r>
          <a:r>
            <a:rPr kumimoji="1" lang="ja-JP" altLang="ja-JP" sz="1300">
              <a:solidFill>
                <a:sysClr val="windowText" lastClr="000000"/>
              </a:solidFill>
              <a:effectLst/>
              <a:latin typeface="+mn-lt"/>
              <a:ea typeface="+mn-ea"/>
              <a:cs typeface="+mn-cs"/>
            </a:rPr>
            <a:t>により変動</a:t>
          </a:r>
          <a:r>
            <a:rPr kumimoji="1" lang="ja-JP" altLang="en-US" sz="1300">
              <a:solidFill>
                <a:sysClr val="windowText" lastClr="000000"/>
              </a:solidFill>
              <a:effectLst/>
              <a:latin typeface="+mn-lt"/>
              <a:ea typeface="+mn-ea"/>
              <a:cs typeface="+mn-cs"/>
            </a:rPr>
            <a:t>はあるが、</a:t>
          </a:r>
          <a:r>
            <a:rPr kumimoji="1" lang="ja-JP" altLang="ja-JP" sz="1300">
              <a:solidFill>
                <a:sysClr val="windowText" lastClr="000000"/>
              </a:solidFill>
              <a:effectLst/>
              <a:latin typeface="+mn-lt"/>
              <a:ea typeface="+mn-ea"/>
              <a:cs typeface="+mn-cs"/>
            </a:rPr>
            <a:t>公債費、物件費、普通建設事業費、人件費が</a:t>
          </a:r>
          <a:r>
            <a:rPr kumimoji="1" lang="ja-JP" altLang="en-US" sz="1300">
              <a:solidFill>
                <a:sysClr val="windowText" lastClr="000000"/>
              </a:solidFill>
              <a:effectLst/>
              <a:latin typeface="+mn-lt"/>
              <a:ea typeface="+mn-ea"/>
              <a:cs typeface="+mn-cs"/>
            </a:rPr>
            <a:t>大半</a:t>
          </a:r>
          <a:r>
            <a:rPr kumimoji="1" lang="ja-JP" altLang="ja-JP" sz="1300">
              <a:solidFill>
                <a:sysClr val="windowText" lastClr="000000"/>
              </a:solidFill>
              <a:effectLst/>
              <a:latin typeface="+mn-lt"/>
              <a:ea typeface="+mn-ea"/>
              <a:cs typeface="+mn-cs"/>
            </a:rPr>
            <a:t>を占めて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。公債費につ</a:t>
          </a:r>
          <a:r>
            <a:rPr kumimoji="1" lang="ja-JP" altLang="en-US" sz="1300">
              <a:solidFill>
                <a:sysClr val="windowText" lastClr="000000"/>
              </a:solidFill>
              <a:effectLst/>
              <a:latin typeface="+mn-lt"/>
              <a:ea typeface="+mn-ea"/>
              <a:cs typeface="+mn-cs"/>
            </a:rPr>
            <a:t>いて</a:t>
          </a:r>
          <a:r>
            <a:rPr kumimoji="1" lang="ja-JP" altLang="ja-JP" sz="1300">
              <a:solidFill>
                <a:sysClr val="windowText" lastClr="000000"/>
              </a:solidFill>
              <a:effectLst/>
              <a:latin typeface="+mn-lt"/>
              <a:ea typeface="+mn-ea"/>
              <a:cs typeface="+mn-cs"/>
            </a:rPr>
            <a:t>は、起債の抑制によりその残高も減少してきている事などから</a:t>
          </a:r>
          <a:r>
            <a:rPr kumimoji="1" lang="ja-JP" altLang="en-US" sz="1300">
              <a:solidFill>
                <a:sysClr val="windowText" lastClr="000000"/>
              </a:solidFill>
              <a:effectLst/>
              <a:latin typeface="+mn-lt"/>
              <a:ea typeface="+mn-ea"/>
              <a:cs typeface="+mn-cs"/>
            </a:rPr>
            <a:t>今後も</a:t>
          </a:r>
          <a:r>
            <a:rPr kumimoji="1" lang="ja-JP" altLang="ja-JP" sz="1300">
              <a:solidFill>
                <a:sysClr val="windowText" lastClr="000000"/>
              </a:solidFill>
              <a:effectLst/>
              <a:latin typeface="+mn-lt"/>
              <a:ea typeface="+mn-ea"/>
              <a:cs typeface="+mn-cs"/>
            </a:rPr>
            <a:t>数値の改善</a:t>
          </a:r>
          <a:r>
            <a:rPr kumimoji="1" lang="ja-JP" altLang="en-US" sz="1300">
              <a:solidFill>
                <a:sysClr val="windowText" lastClr="000000"/>
              </a:solidFill>
              <a:effectLst/>
              <a:latin typeface="+mn-lt"/>
              <a:ea typeface="+mn-ea"/>
              <a:cs typeface="+mn-cs"/>
            </a:rPr>
            <a:t>の見通しであり</a:t>
          </a:r>
          <a:r>
            <a:rPr kumimoji="1" lang="ja-JP" altLang="ja-JP" sz="1300">
              <a:solidFill>
                <a:sysClr val="windowText" lastClr="000000"/>
              </a:solidFill>
              <a:effectLst/>
              <a:latin typeface="+mn-lt"/>
              <a:ea typeface="+mn-ea"/>
              <a:cs typeface="+mn-cs"/>
            </a:rPr>
            <a:t>、人件費につ</a:t>
          </a:r>
          <a:r>
            <a:rPr kumimoji="1" lang="ja-JP" altLang="en-US" sz="1300">
              <a:solidFill>
                <a:sysClr val="windowText" lastClr="000000"/>
              </a:solidFill>
              <a:effectLst/>
              <a:latin typeface="+mn-lt"/>
              <a:ea typeface="+mn-ea"/>
              <a:cs typeface="+mn-cs"/>
            </a:rPr>
            <a:t>いて</a:t>
          </a:r>
          <a:r>
            <a:rPr kumimoji="1" lang="ja-JP" altLang="ja-JP" sz="1300">
              <a:solidFill>
                <a:sysClr val="windowText" lastClr="000000"/>
              </a:solidFill>
              <a:effectLst/>
              <a:latin typeface="+mn-lt"/>
              <a:ea typeface="+mn-ea"/>
              <a:cs typeface="+mn-cs"/>
            </a:rPr>
            <a:t>も定員管理計画に</a:t>
          </a:r>
          <a:r>
            <a:rPr kumimoji="1" lang="ja-JP" altLang="en-US" sz="1300">
              <a:solidFill>
                <a:sysClr val="windowText" lastClr="000000"/>
              </a:solidFill>
              <a:effectLst/>
              <a:latin typeface="+mn-lt"/>
              <a:ea typeface="+mn-ea"/>
              <a:cs typeface="+mn-cs"/>
            </a:rPr>
            <a:t>基づいて</a:t>
          </a:r>
          <a:r>
            <a:rPr kumimoji="1" lang="ja-JP" altLang="ja-JP" sz="1300">
              <a:solidFill>
                <a:sysClr val="windowText" lastClr="000000"/>
              </a:solidFill>
              <a:effectLst/>
              <a:latin typeface="+mn-lt"/>
              <a:ea typeface="+mn-ea"/>
              <a:cs typeface="+mn-cs"/>
            </a:rPr>
            <a:t>職員数の減少が見込まれることにより改善が見込</a:t>
          </a:r>
          <a:r>
            <a:rPr kumimoji="1" lang="ja-JP" altLang="en-US" sz="1300">
              <a:solidFill>
                <a:sysClr val="windowText" lastClr="000000"/>
              </a:solidFill>
              <a:effectLst/>
              <a:latin typeface="+mn-lt"/>
              <a:ea typeface="+mn-ea"/>
              <a:cs typeface="+mn-cs"/>
            </a:rPr>
            <a:t>んでいる。</a:t>
          </a:r>
          <a:r>
            <a:rPr kumimoji="1" lang="ja-JP" altLang="ja-JP" sz="1300">
              <a:solidFill>
                <a:sysClr val="windowText" lastClr="000000"/>
              </a:solidFill>
              <a:effectLst/>
              <a:latin typeface="+mn-lt"/>
              <a:ea typeface="+mn-ea"/>
              <a:cs typeface="+mn-cs"/>
            </a:rPr>
            <a:t>物件費においては例年類似団体の数値を大幅に上回ってい</a:t>
          </a:r>
          <a:r>
            <a:rPr kumimoji="1" lang="ja-JP" altLang="en-US" sz="1300">
              <a:solidFill>
                <a:sysClr val="windowText" lastClr="000000"/>
              </a:solidFill>
              <a:effectLst/>
              <a:latin typeface="+mn-lt"/>
              <a:ea typeface="+mn-ea"/>
              <a:cs typeface="+mn-cs"/>
            </a:rPr>
            <a:t>たが、Ｈ</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年度においては減少しほぼ類似団体と同等の数値に回復した。引き続き抑制に努める。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106553</xdr:rowOff>
    </xdr:from>
    <xdr:to>
      <xdr:col>6</xdr:col>
      <xdr:colOff>511175</xdr:colOff>
      <xdr:row>38</xdr:row>
      <xdr:rowOff>18034</xdr:rowOff>
    </xdr:to>
    <xdr:cxnSp macro="">
      <xdr:nvCxnSpPr>
        <xdr:cNvPr id="61" name="直線コネクタ 60"/>
        <xdr:cNvCxnSpPr/>
      </xdr:nvCxnSpPr>
      <xdr:spPr>
        <a:xfrm>
          <a:off x="3797300" y="6450203"/>
          <a:ext cx="8382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91186</xdr:rowOff>
    </xdr:from>
    <xdr:to>
      <xdr:col>5</xdr:col>
      <xdr:colOff>358775</xdr:colOff>
      <xdr:row>37</xdr:row>
      <xdr:rowOff>106553</xdr:rowOff>
    </xdr:to>
    <xdr:cxnSp macro="">
      <xdr:nvCxnSpPr>
        <xdr:cNvPr id="64" name="直線コネクタ 63"/>
        <xdr:cNvCxnSpPr/>
      </xdr:nvCxnSpPr>
      <xdr:spPr>
        <a:xfrm>
          <a:off x="2908300" y="643483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121793</xdr:rowOff>
    </xdr:from>
    <xdr:to>
      <xdr:col>4</xdr:col>
      <xdr:colOff>155575</xdr:colOff>
      <xdr:row>37</xdr:row>
      <xdr:rowOff>91186</xdr:rowOff>
    </xdr:to>
    <xdr:cxnSp macro="">
      <xdr:nvCxnSpPr>
        <xdr:cNvPr id="67" name="直線コネクタ 66"/>
        <xdr:cNvCxnSpPr/>
      </xdr:nvCxnSpPr>
      <xdr:spPr>
        <a:xfrm>
          <a:off x="2019300" y="6293993"/>
          <a:ext cx="889000" cy="1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53357</xdr:rowOff>
    </xdr:from>
    <xdr:ext cx="469744" cy="259045"/>
    <xdr:sp macro="" textlink="">
      <xdr:nvSpPr>
        <xdr:cNvPr id="69" name="テキスト ボックス 68"/>
        <xdr:cNvSpPr txBox="1"/>
      </xdr:nvSpPr>
      <xdr:spPr>
        <a:xfrm>
          <a:off x="2673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112903</xdr:rowOff>
    </xdr:from>
    <xdr:to>
      <xdr:col>2</xdr:col>
      <xdr:colOff>638175</xdr:colOff>
      <xdr:row>36</xdr:row>
      <xdr:rowOff>121793</xdr:rowOff>
    </xdr:to>
    <xdr:cxnSp macro="">
      <xdr:nvCxnSpPr>
        <xdr:cNvPr id="70" name="直線コネクタ 69"/>
        <xdr:cNvCxnSpPr/>
      </xdr:nvCxnSpPr>
      <xdr:spPr>
        <a:xfrm>
          <a:off x="1130300" y="6285103"/>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74" name="テキスト ボックス 73"/>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138684</xdr:rowOff>
    </xdr:from>
    <xdr:to>
      <xdr:col>6</xdr:col>
      <xdr:colOff>561975</xdr:colOff>
      <xdr:row>38</xdr:row>
      <xdr:rowOff>68835</xdr:rowOff>
    </xdr:to>
    <xdr:sp macro="" textlink="">
      <xdr:nvSpPr>
        <xdr:cNvPr id="80" name="円/楕円 79"/>
        <xdr:cNvSpPr/>
      </xdr:nvSpPr>
      <xdr:spPr>
        <a:xfrm>
          <a:off x="45847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117111</xdr:rowOff>
    </xdr:from>
    <xdr:ext cx="469744" cy="259045"/>
    <xdr:sp macro="" textlink="">
      <xdr:nvSpPr>
        <xdr:cNvPr id="81" name="議会費該当値テキスト"/>
        <xdr:cNvSpPr txBox="1"/>
      </xdr:nvSpPr>
      <xdr:spPr>
        <a:xfrm>
          <a:off x="4686300" y="64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55753</xdr:rowOff>
    </xdr:from>
    <xdr:to>
      <xdr:col>5</xdr:col>
      <xdr:colOff>409575</xdr:colOff>
      <xdr:row>37</xdr:row>
      <xdr:rowOff>157353</xdr:rowOff>
    </xdr:to>
    <xdr:sp macro="" textlink="">
      <xdr:nvSpPr>
        <xdr:cNvPr id="82" name="円/楕円 81"/>
        <xdr:cNvSpPr/>
      </xdr:nvSpPr>
      <xdr:spPr>
        <a:xfrm>
          <a:off x="3746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148480</xdr:rowOff>
    </xdr:from>
    <xdr:ext cx="469744" cy="259045"/>
    <xdr:sp macro="" textlink="">
      <xdr:nvSpPr>
        <xdr:cNvPr id="83" name="テキスト ボックス 82"/>
        <xdr:cNvSpPr txBox="1"/>
      </xdr:nvSpPr>
      <xdr:spPr>
        <a:xfrm>
          <a:off x="3562427"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40386</xdr:rowOff>
    </xdr:from>
    <xdr:to>
      <xdr:col>4</xdr:col>
      <xdr:colOff>206375</xdr:colOff>
      <xdr:row>37</xdr:row>
      <xdr:rowOff>141986</xdr:rowOff>
    </xdr:to>
    <xdr:sp macro="" textlink="">
      <xdr:nvSpPr>
        <xdr:cNvPr id="84" name="円/楕円 83"/>
        <xdr:cNvSpPr/>
      </xdr:nvSpPr>
      <xdr:spPr>
        <a:xfrm>
          <a:off x="28575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158513</xdr:rowOff>
    </xdr:from>
    <xdr:ext cx="469744" cy="259045"/>
    <xdr:sp macro="" textlink="">
      <xdr:nvSpPr>
        <xdr:cNvPr id="85" name="テキスト ボックス 84"/>
        <xdr:cNvSpPr txBox="1"/>
      </xdr:nvSpPr>
      <xdr:spPr>
        <a:xfrm>
          <a:off x="2673427" y="61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70993</xdr:rowOff>
    </xdr:from>
    <xdr:to>
      <xdr:col>3</xdr:col>
      <xdr:colOff>3175</xdr:colOff>
      <xdr:row>37</xdr:row>
      <xdr:rowOff>1143</xdr:rowOff>
    </xdr:to>
    <xdr:sp macro="" textlink="">
      <xdr:nvSpPr>
        <xdr:cNvPr id="86" name="円/楕円 85"/>
        <xdr:cNvSpPr/>
      </xdr:nvSpPr>
      <xdr:spPr>
        <a:xfrm>
          <a:off x="1968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17670</xdr:rowOff>
    </xdr:from>
    <xdr:ext cx="469744" cy="259045"/>
    <xdr:sp macro="" textlink="">
      <xdr:nvSpPr>
        <xdr:cNvPr id="87" name="テキスト ボックス 86"/>
        <xdr:cNvSpPr txBox="1"/>
      </xdr:nvSpPr>
      <xdr:spPr>
        <a:xfrm>
          <a:off x="1784427" y="60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62103</xdr:rowOff>
    </xdr:from>
    <xdr:to>
      <xdr:col>1</xdr:col>
      <xdr:colOff>485775</xdr:colOff>
      <xdr:row>36</xdr:row>
      <xdr:rowOff>163703</xdr:rowOff>
    </xdr:to>
    <xdr:sp macro="" textlink="">
      <xdr:nvSpPr>
        <xdr:cNvPr id="88" name="円/楕円 87"/>
        <xdr:cNvSpPr/>
      </xdr:nvSpPr>
      <xdr:spPr>
        <a:xfrm>
          <a:off x="1079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8780</xdr:rowOff>
    </xdr:from>
    <xdr:ext cx="469744" cy="259045"/>
    <xdr:sp macro="" textlink="">
      <xdr:nvSpPr>
        <xdr:cNvPr id="89" name="テキスト ボックス 88"/>
        <xdr:cNvSpPr txBox="1"/>
      </xdr:nvSpPr>
      <xdr:spPr>
        <a:xfrm>
          <a:off x="895427" y="60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12660</xdr:rowOff>
    </xdr:from>
    <xdr:to>
      <xdr:col>6</xdr:col>
      <xdr:colOff>511175</xdr:colOff>
      <xdr:row>55</xdr:row>
      <xdr:rowOff>131395</xdr:rowOff>
    </xdr:to>
    <xdr:cxnSp macro="">
      <xdr:nvCxnSpPr>
        <xdr:cNvPr id="120" name="直線コネクタ 119"/>
        <xdr:cNvCxnSpPr/>
      </xdr:nvCxnSpPr>
      <xdr:spPr>
        <a:xfrm>
          <a:off x="3797300" y="9442410"/>
          <a:ext cx="838200" cy="1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12660</xdr:rowOff>
    </xdr:from>
    <xdr:to>
      <xdr:col>5</xdr:col>
      <xdr:colOff>358775</xdr:colOff>
      <xdr:row>55</xdr:row>
      <xdr:rowOff>76401</xdr:rowOff>
    </xdr:to>
    <xdr:cxnSp macro="">
      <xdr:nvCxnSpPr>
        <xdr:cNvPr id="123" name="直線コネクタ 122"/>
        <xdr:cNvCxnSpPr/>
      </xdr:nvCxnSpPr>
      <xdr:spPr>
        <a:xfrm flipV="1">
          <a:off x="2908300" y="9442410"/>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76401</xdr:rowOff>
    </xdr:from>
    <xdr:to>
      <xdr:col>4</xdr:col>
      <xdr:colOff>155575</xdr:colOff>
      <xdr:row>55</xdr:row>
      <xdr:rowOff>79650</xdr:rowOff>
    </xdr:to>
    <xdr:cxnSp macro="">
      <xdr:nvCxnSpPr>
        <xdr:cNvPr id="126" name="直線コネクタ 125"/>
        <xdr:cNvCxnSpPr/>
      </xdr:nvCxnSpPr>
      <xdr:spPr>
        <a:xfrm flipV="1">
          <a:off x="2019300" y="9506151"/>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120597</xdr:rowOff>
    </xdr:from>
    <xdr:ext cx="599010" cy="259045"/>
    <xdr:sp macro="" textlink="">
      <xdr:nvSpPr>
        <xdr:cNvPr id="128" name="テキスト ボックス 127"/>
        <xdr:cNvSpPr txBox="1"/>
      </xdr:nvSpPr>
      <xdr:spPr>
        <a:xfrm>
          <a:off x="2608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79650</xdr:rowOff>
    </xdr:from>
    <xdr:to>
      <xdr:col>2</xdr:col>
      <xdr:colOff>638175</xdr:colOff>
      <xdr:row>56</xdr:row>
      <xdr:rowOff>86678</xdr:rowOff>
    </xdr:to>
    <xdr:cxnSp macro="">
      <xdr:nvCxnSpPr>
        <xdr:cNvPr id="129" name="直線コネクタ 128"/>
        <xdr:cNvCxnSpPr/>
      </xdr:nvCxnSpPr>
      <xdr:spPr>
        <a:xfrm flipV="1">
          <a:off x="1130300" y="9509400"/>
          <a:ext cx="889000" cy="1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112616</xdr:rowOff>
    </xdr:from>
    <xdr:ext cx="599010" cy="259045"/>
    <xdr:sp macro="" textlink="">
      <xdr:nvSpPr>
        <xdr:cNvPr id="131" name="テキスト ボックス 130"/>
        <xdr:cNvSpPr txBox="1"/>
      </xdr:nvSpPr>
      <xdr:spPr>
        <a:xfrm>
          <a:off x="1719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149058</xdr:rowOff>
    </xdr:from>
    <xdr:ext cx="599010" cy="259045"/>
    <xdr:sp macro="" textlink="">
      <xdr:nvSpPr>
        <xdr:cNvPr id="133" name="テキスト ボックス 132"/>
        <xdr:cNvSpPr txBox="1"/>
      </xdr:nvSpPr>
      <xdr:spPr>
        <a:xfrm>
          <a:off x="830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80595</xdr:rowOff>
    </xdr:from>
    <xdr:to>
      <xdr:col>6</xdr:col>
      <xdr:colOff>561975</xdr:colOff>
      <xdr:row>56</xdr:row>
      <xdr:rowOff>10745</xdr:rowOff>
    </xdr:to>
    <xdr:sp macro="" textlink="">
      <xdr:nvSpPr>
        <xdr:cNvPr id="139" name="円/楕円 138"/>
        <xdr:cNvSpPr/>
      </xdr:nvSpPr>
      <xdr:spPr>
        <a:xfrm>
          <a:off x="4584700" y="95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103472</xdr:rowOff>
    </xdr:from>
    <xdr:ext cx="599010" cy="259045"/>
    <xdr:sp macro="" textlink="">
      <xdr:nvSpPr>
        <xdr:cNvPr id="140" name="総務費該当値テキスト"/>
        <xdr:cNvSpPr txBox="1"/>
      </xdr:nvSpPr>
      <xdr:spPr>
        <a:xfrm>
          <a:off x="4686300" y="936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200,043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133310</xdr:rowOff>
    </xdr:from>
    <xdr:to>
      <xdr:col>5</xdr:col>
      <xdr:colOff>409575</xdr:colOff>
      <xdr:row>55</xdr:row>
      <xdr:rowOff>63460</xdr:rowOff>
    </xdr:to>
    <xdr:sp macro="" textlink="">
      <xdr:nvSpPr>
        <xdr:cNvPr id="141" name="円/楕円 140"/>
        <xdr:cNvSpPr/>
      </xdr:nvSpPr>
      <xdr:spPr>
        <a:xfrm>
          <a:off x="3746500" y="9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79987</xdr:rowOff>
    </xdr:from>
    <xdr:ext cx="599010" cy="259045"/>
    <xdr:sp macro="" textlink="">
      <xdr:nvSpPr>
        <xdr:cNvPr id="142" name="テキスト ボックス 141"/>
        <xdr:cNvSpPr txBox="1"/>
      </xdr:nvSpPr>
      <xdr:spPr>
        <a:xfrm>
          <a:off x="3497794" y="916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236,401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25601</xdr:rowOff>
    </xdr:from>
    <xdr:to>
      <xdr:col>4</xdr:col>
      <xdr:colOff>206375</xdr:colOff>
      <xdr:row>55</xdr:row>
      <xdr:rowOff>127201</xdr:rowOff>
    </xdr:to>
    <xdr:sp macro="" textlink="">
      <xdr:nvSpPr>
        <xdr:cNvPr id="143" name="円/楕円 142"/>
        <xdr:cNvSpPr/>
      </xdr:nvSpPr>
      <xdr:spPr>
        <a:xfrm>
          <a:off x="2857500" y="94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143728</xdr:rowOff>
    </xdr:from>
    <xdr:ext cx="599010" cy="259045"/>
    <xdr:sp macro="" textlink="">
      <xdr:nvSpPr>
        <xdr:cNvPr id="144" name="テキスト ボックス 143"/>
        <xdr:cNvSpPr txBox="1"/>
      </xdr:nvSpPr>
      <xdr:spPr>
        <a:xfrm>
          <a:off x="2608794" y="923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216,883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28850</xdr:rowOff>
    </xdr:from>
    <xdr:to>
      <xdr:col>3</xdr:col>
      <xdr:colOff>3175</xdr:colOff>
      <xdr:row>55</xdr:row>
      <xdr:rowOff>130450</xdr:rowOff>
    </xdr:to>
    <xdr:sp macro="" textlink="">
      <xdr:nvSpPr>
        <xdr:cNvPr id="145" name="円/楕円 144"/>
        <xdr:cNvSpPr/>
      </xdr:nvSpPr>
      <xdr:spPr>
        <a:xfrm>
          <a:off x="1968500" y="94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146977</xdr:rowOff>
    </xdr:from>
    <xdr:ext cx="599010" cy="259045"/>
    <xdr:sp macro="" textlink="">
      <xdr:nvSpPr>
        <xdr:cNvPr id="146" name="テキスト ボックス 145"/>
        <xdr:cNvSpPr txBox="1"/>
      </xdr:nvSpPr>
      <xdr:spPr>
        <a:xfrm>
          <a:off x="1719794" y="92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215,888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35878</xdr:rowOff>
    </xdr:from>
    <xdr:to>
      <xdr:col>1</xdr:col>
      <xdr:colOff>485775</xdr:colOff>
      <xdr:row>56</xdr:row>
      <xdr:rowOff>137478</xdr:rowOff>
    </xdr:to>
    <xdr:sp macro="" textlink="">
      <xdr:nvSpPr>
        <xdr:cNvPr id="147" name="円/楕円 146"/>
        <xdr:cNvSpPr/>
      </xdr:nvSpPr>
      <xdr:spPr>
        <a:xfrm>
          <a:off x="1079500" y="963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154005</xdr:rowOff>
    </xdr:from>
    <xdr:ext cx="599010" cy="259045"/>
    <xdr:sp macro="" textlink="">
      <xdr:nvSpPr>
        <xdr:cNvPr id="148" name="テキスト ボックス 147"/>
        <xdr:cNvSpPr txBox="1"/>
      </xdr:nvSpPr>
      <xdr:spPr>
        <a:xfrm>
          <a:off x="830794" y="941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132252</xdr:rowOff>
    </xdr:from>
    <xdr:to>
      <xdr:col>6</xdr:col>
      <xdr:colOff>511175</xdr:colOff>
      <xdr:row>76</xdr:row>
      <xdr:rowOff>169661</xdr:rowOff>
    </xdr:to>
    <xdr:cxnSp macro="">
      <xdr:nvCxnSpPr>
        <xdr:cNvPr id="176" name="直線コネクタ 175"/>
        <xdr:cNvCxnSpPr/>
      </xdr:nvCxnSpPr>
      <xdr:spPr>
        <a:xfrm flipV="1">
          <a:off x="3797300" y="13162452"/>
          <a:ext cx="8382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169661</xdr:rowOff>
    </xdr:from>
    <xdr:to>
      <xdr:col>5</xdr:col>
      <xdr:colOff>358775</xdr:colOff>
      <xdr:row>77</xdr:row>
      <xdr:rowOff>37347</xdr:rowOff>
    </xdr:to>
    <xdr:cxnSp macro="">
      <xdr:nvCxnSpPr>
        <xdr:cNvPr id="179" name="直線コネクタ 178"/>
        <xdr:cNvCxnSpPr/>
      </xdr:nvCxnSpPr>
      <xdr:spPr>
        <a:xfrm flipV="1">
          <a:off x="2908300" y="13199861"/>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37347</xdr:rowOff>
    </xdr:from>
    <xdr:to>
      <xdr:col>4</xdr:col>
      <xdr:colOff>155575</xdr:colOff>
      <xdr:row>77</xdr:row>
      <xdr:rowOff>83062</xdr:rowOff>
    </xdr:to>
    <xdr:cxnSp macro="">
      <xdr:nvCxnSpPr>
        <xdr:cNvPr id="182" name="直線コネクタ 181"/>
        <xdr:cNvCxnSpPr/>
      </xdr:nvCxnSpPr>
      <xdr:spPr>
        <a:xfrm flipV="1">
          <a:off x="2019300" y="13238997"/>
          <a:ext cx="889000" cy="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66694</xdr:rowOff>
    </xdr:from>
    <xdr:to>
      <xdr:col>2</xdr:col>
      <xdr:colOff>638175</xdr:colOff>
      <xdr:row>77</xdr:row>
      <xdr:rowOff>83062</xdr:rowOff>
    </xdr:to>
    <xdr:cxnSp macro="">
      <xdr:nvCxnSpPr>
        <xdr:cNvPr id="185" name="直線コネクタ 184"/>
        <xdr:cNvCxnSpPr/>
      </xdr:nvCxnSpPr>
      <xdr:spPr>
        <a:xfrm>
          <a:off x="1130300" y="1326834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142752</xdr:rowOff>
    </xdr:from>
    <xdr:ext cx="599010" cy="259045"/>
    <xdr:sp macro="" textlink="">
      <xdr:nvSpPr>
        <xdr:cNvPr id="187" name="テキスト ボックス 186"/>
        <xdr:cNvSpPr txBox="1"/>
      </xdr:nvSpPr>
      <xdr:spPr>
        <a:xfrm>
          <a:off x="1719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153395</xdr:rowOff>
    </xdr:from>
    <xdr:ext cx="599010" cy="259045"/>
    <xdr:sp macro="" textlink="">
      <xdr:nvSpPr>
        <xdr:cNvPr id="189" name="テキスト ボックス 188"/>
        <xdr:cNvSpPr txBox="1"/>
      </xdr:nvSpPr>
      <xdr:spPr>
        <a:xfrm>
          <a:off x="830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81452</xdr:rowOff>
    </xdr:from>
    <xdr:to>
      <xdr:col>6</xdr:col>
      <xdr:colOff>561975</xdr:colOff>
      <xdr:row>77</xdr:row>
      <xdr:rowOff>11602</xdr:rowOff>
    </xdr:to>
    <xdr:sp macro="" textlink="">
      <xdr:nvSpPr>
        <xdr:cNvPr id="195" name="円/楕円 194"/>
        <xdr:cNvSpPr/>
      </xdr:nvSpPr>
      <xdr:spPr>
        <a:xfrm>
          <a:off x="4584700" y="1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59879</xdr:rowOff>
    </xdr:from>
    <xdr:ext cx="599010" cy="259045"/>
    <xdr:sp macro="" textlink="">
      <xdr:nvSpPr>
        <xdr:cNvPr id="196" name="民生費該当値テキスト"/>
        <xdr:cNvSpPr txBox="1"/>
      </xdr:nvSpPr>
      <xdr:spPr>
        <a:xfrm>
          <a:off x="4686300" y="130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176,629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118861</xdr:rowOff>
    </xdr:from>
    <xdr:to>
      <xdr:col>5</xdr:col>
      <xdr:colOff>409575</xdr:colOff>
      <xdr:row>77</xdr:row>
      <xdr:rowOff>49011</xdr:rowOff>
    </xdr:to>
    <xdr:sp macro="" textlink="">
      <xdr:nvSpPr>
        <xdr:cNvPr id="197" name="円/楕円 196"/>
        <xdr:cNvSpPr/>
      </xdr:nvSpPr>
      <xdr:spPr>
        <a:xfrm>
          <a:off x="3746500" y="131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40138</xdr:rowOff>
    </xdr:from>
    <xdr:ext cx="599010" cy="259045"/>
    <xdr:sp macro="" textlink="">
      <xdr:nvSpPr>
        <xdr:cNvPr id="198" name="テキスト ボックス 197"/>
        <xdr:cNvSpPr txBox="1"/>
      </xdr:nvSpPr>
      <xdr:spPr>
        <a:xfrm>
          <a:off x="3497794" y="132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157997</xdr:rowOff>
    </xdr:from>
    <xdr:to>
      <xdr:col>4</xdr:col>
      <xdr:colOff>206375</xdr:colOff>
      <xdr:row>77</xdr:row>
      <xdr:rowOff>88147</xdr:rowOff>
    </xdr:to>
    <xdr:sp macro="" textlink="">
      <xdr:nvSpPr>
        <xdr:cNvPr id="199" name="円/楕円 198"/>
        <xdr:cNvSpPr/>
      </xdr:nvSpPr>
      <xdr:spPr>
        <a:xfrm>
          <a:off x="2857500" y="131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104674</xdr:rowOff>
    </xdr:from>
    <xdr:ext cx="599010" cy="259045"/>
    <xdr:sp macro="" textlink="">
      <xdr:nvSpPr>
        <xdr:cNvPr id="200" name="テキスト ボックス 199"/>
        <xdr:cNvSpPr txBox="1"/>
      </xdr:nvSpPr>
      <xdr:spPr>
        <a:xfrm>
          <a:off x="2608794" y="1296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32262</xdr:rowOff>
    </xdr:from>
    <xdr:to>
      <xdr:col>3</xdr:col>
      <xdr:colOff>3175</xdr:colOff>
      <xdr:row>77</xdr:row>
      <xdr:rowOff>133862</xdr:rowOff>
    </xdr:to>
    <xdr:sp macro="" textlink="">
      <xdr:nvSpPr>
        <xdr:cNvPr id="201" name="円/楕円 200"/>
        <xdr:cNvSpPr/>
      </xdr:nvSpPr>
      <xdr:spPr>
        <a:xfrm>
          <a:off x="1968500" y="132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150389</xdr:rowOff>
    </xdr:from>
    <xdr:ext cx="599010" cy="259045"/>
    <xdr:sp macro="" textlink="">
      <xdr:nvSpPr>
        <xdr:cNvPr id="202" name="テキスト ボックス 201"/>
        <xdr:cNvSpPr txBox="1"/>
      </xdr:nvSpPr>
      <xdr:spPr>
        <a:xfrm>
          <a:off x="1719794" y="1300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15894</xdr:rowOff>
    </xdr:from>
    <xdr:to>
      <xdr:col>1</xdr:col>
      <xdr:colOff>485775</xdr:colOff>
      <xdr:row>77</xdr:row>
      <xdr:rowOff>117494</xdr:rowOff>
    </xdr:to>
    <xdr:sp macro="" textlink="">
      <xdr:nvSpPr>
        <xdr:cNvPr id="203" name="円/楕円 202"/>
        <xdr:cNvSpPr/>
      </xdr:nvSpPr>
      <xdr:spPr>
        <a:xfrm>
          <a:off x="1079500" y="132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134021</xdr:rowOff>
    </xdr:from>
    <xdr:ext cx="599010" cy="259045"/>
    <xdr:sp macro="" textlink="">
      <xdr:nvSpPr>
        <xdr:cNvPr id="204" name="テキスト ボックス 203"/>
        <xdr:cNvSpPr txBox="1"/>
      </xdr:nvSpPr>
      <xdr:spPr>
        <a:xfrm>
          <a:off x="830794" y="1299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163947</xdr:rowOff>
    </xdr:from>
    <xdr:to>
      <xdr:col>6</xdr:col>
      <xdr:colOff>511175</xdr:colOff>
      <xdr:row>95</xdr:row>
      <xdr:rowOff>43551</xdr:rowOff>
    </xdr:to>
    <xdr:cxnSp macro="">
      <xdr:nvCxnSpPr>
        <xdr:cNvPr id="233" name="直線コネクタ 232"/>
        <xdr:cNvCxnSpPr/>
      </xdr:nvCxnSpPr>
      <xdr:spPr>
        <a:xfrm>
          <a:off x="3797300" y="16280247"/>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118371</xdr:rowOff>
    </xdr:from>
    <xdr:to>
      <xdr:col>5</xdr:col>
      <xdr:colOff>358775</xdr:colOff>
      <xdr:row>94</xdr:row>
      <xdr:rowOff>163947</xdr:rowOff>
    </xdr:to>
    <xdr:cxnSp macro="">
      <xdr:nvCxnSpPr>
        <xdr:cNvPr id="236" name="直線コネクタ 235"/>
        <xdr:cNvCxnSpPr/>
      </xdr:nvCxnSpPr>
      <xdr:spPr>
        <a:xfrm>
          <a:off x="2908300" y="16234671"/>
          <a:ext cx="889000" cy="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118371</xdr:rowOff>
    </xdr:from>
    <xdr:to>
      <xdr:col>4</xdr:col>
      <xdr:colOff>155575</xdr:colOff>
      <xdr:row>94</xdr:row>
      <xdr:rowOff>129558</xdr:rowOff>
    </xdr:to>
    <xdr:cxnSp macro="">
      <xdr:nvCxnSpPr>
        <xdr:cNvPr id="239" name="直線コネクタ 238"/>
        <xdr:cNvCxnSpPr/>
      </xdr:nvCxnSpPr>
      <xdr:spPr>
        <a:xfrm flipV="1">
          <a:off x="2019300" y="16234671"/>
          <a:ext cx="8890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138720</xdr:rowOff>
    </xdr:from>
    <xdr:ext cx="534377" cy="259045"/>
    <xdr:sp macro="" textlink="">
      <xdr:nvSpPr>
        <xdr:cNvPr id="241" name="テキスト ボックス 240"/>
        <xdr:cNvSpPr txBox="1"/>
      </xdr:nvSpPr>
      <xdr:spPr>
        <a:xfrm>
          <a:off x="2641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129558</xdr:rowOff>
    </xdr:from>
    <xdr:to>
      <xdr:col>2</xdr:col>
      <xdr:colOff>638175</xdr:colOff>
      <xdr:row>95</xdr:row>
      <xdr:rowOff>109883</xdr:rowOff>
    </xdr:to>
    <xdr:cxnSp macro="">
      <xdr:nvCxnSpPr>
        <xdr:cNvPr id="242" name="直線コネクタ 241"/>
        <xdr:cNvCxnSpPr/>
      </xdr:nvCxnSpPr>
      <xdr:spPr>
        <a:xfrm flipV="1">
          <a:off x="1130300" y="16245858"/>
          <a:ext cx="889000" cy="15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140761</xdr:rowOff>
    </xdr:from>
    <xdr:ext cx="534377" cy="259045"/>
    <xdr:sp macro="" textlink="">
      <xdr:nvSpPr>
        <xdr:cNvPr id="244" name="テキスト ボックス 243"/>
        <xdr:cNvSpPr txBox="1"/>
      </xdr:nvSpPr>
      <xdr:spPr>
        <a:xfrm>
          <a:off x="1752111" y="16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127151</xdr:rowOff>
    </xdr:from>
    <xdr:ext cx="534377" cy="259045"/>
    <xdr:sp macro="" textlink="">
      <xdr:nvSpPr>
        <xdr:cNvPr id="246" name="テキスト ボックス 245"/>
        <xdr:cNvSpPr txBox="1"/>
      </xdr:nvSpPr>
      <xdr:spPr>
        <a:xfrm>
          <a:off x="863111"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164201</xdr:rowOff>
    </xdr:from>
    <xdr:to>
      <xdr:col>6</xdr:col>
      <xdr:colOff>561975</xdr:colOff>
      <xdr:row>95</xdr:row>
      <xdr:rowOff>94351</xdr:rowOff>
    </xdr:to>
    <xdr:sp macro="" textlink="">
      <xdr:nvSpPr>
        <xdr:cNvPr id="252" name="円/楕円 251"/>
        <xdr:cNvSpPr/>
      </xdr:nvSpPr>
      <xdr:spPr>
        <a:xfrm>
          <a:off x="4584700" y="162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15628</xdr:rowOff>
    </xdr:from>
    <xdr:ext cx="534377" cy="259045"/>
    <xdr:sp macro="" textlink="">
      <xdr:nvSpPr>
        <xdr:cNvPr id="253" name="衛生費該当値テキスト"/>
        <xdr:cNvSpPr txBox="1"/>
      </xdr:nvSpPr>
      <xdr:spPr>
        <a:xfrm>
          <a:off x="4686300" y="1613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90,118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113147</xdr:rowOff>
    </xdr:from>
    <xdr:to>
      <xdr:col>5</xdr:col>
      <xdr:colOff>409575</xdr:colOff>
      <xdr:row>95</xdr:row>
      <xdr:rowOff>43297</xdr:rowOff>
    </xdr:to>
    <xdr:sp macro="" textlink="">
      <xdr:nvSpPr>
        <xdr:cNvPr id="254" name="円/楕円 253"/>
        <xdr:cNvSpPr/>
      </xdr:nvSpPr>
      <xdr:spPr>
        <a:xfrm>
          <a:off x="3746500" y="162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59824</xdr:rowOff>
    </xdr:from>
    <xdr:ext cx="534377" cy="259045"/>
    <xdr:sp macro="" textlink="">
      <xdr:nvSpPr>
        <xdr:cNvPr id="255" name="テキスト ボックス 254"/>
        <xdr:cNvSpPr txBox="1"/>
      </xdr:nvSpPr>
      <xdr:spPr>
        <a:xfrm>
          <a:off x="3530111" y="160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96,818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67571</xdr:rowOff>
    </xdr:from>
    <xdr:to>
      <xdr:col>4</xdr:col>
      <xdr:colOff>206375</xdr:colOff>
      <xdr:row>94</xdr:row>
      <xdr:rowOff>169171</xdr:rowOff>
    </xdr:to>
    <xdr:sp macro="" textlink="">
      <xdr:nvSpPr>
        <xdr:cNvPr id="256" name="円/楕円 255"/>
        <xdr:cNvSpPr/>
      </xdr:nvSpPr>
      <xdr:spPr>
        <a:xfrm>
          <a:off x="2857500" y="161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14248</xdr:rowOff>
    </xdr:from>
    <xdr:ext cx="599010" cy="259045"/>
    <xdr:sp macro="" textlink="">
      <xdr:nvSpPr>
        <xdr:cNvPr id="257" name="テキスト ボックス 256"/>
        <xdr:cNvSpPr txBox="1"/>
      </xdr:nvSpPr>
      <xdr:spPr>
        <a:xfrm>
          <a:off x="2608794" y="1595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78758</xdr:rowOff>
    </xdr:from>
    <xdr:to>
      <xdr:col>3</xdr:col>
      <xdr:colOff>3175</xdr:colOff>
      <xdr:row>95</xdr:row>
      <xdr:rowOff>8908</xdr:rowOff>
    </xdr:to>
    <xdr:sp macro="" textlink="">
      <xdr:nvSpPr>
        <xdr:cNvPr id="258" name="円/楕円 257"/>
        <xdr:cNvSpPr/>
      </xdr:nvSpPr>
      <xdr:spPr>
        <a:xfrm>
          <a:off x="1968500" y="161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25435</xdr:rowOff>
    </xdr:from>
    <xdr:ext cx="599010" cy="259045"/>
    <xdr:sp macro="" textlink="">
      <xdr:nvSpPr>
        <xdr:cNvPr id="259" name="テキスト ボックス 258"/>
        <xdr:cNvSpPr txBox="1"/>
      </xdr:nvSpPr>
      <xdr:spPr>
        <a:xfrm>
          <a:off x="1719794" y="159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59083</xdr:rowOff>
    </xdr:from>
    <xdr:to>
      <xdr:col>1</xdr:col>
      <xdr:colOff>485775</xdr:colOff>
      <xdr:row>95</xdr:row>
      <xdr:rowOff>160683</xdr:rowOff>
    </xdr:to>
    <xdr:sp macro="" textlink="">
      <xdr:nvSpPr>
        <xdr:cNvPr id="260" name="円/楕円 259"/>
        <xdr:cNvSpPr/>
      </xdr:nvSpPr>
      <xdr:spPr>
        <a:xfrm>
          <a:off x="1079500" y="163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5760</xdr:rowOff>
    </xdr:from>
    <xdr:ext cx="534377" cy="259045"/>
    <xdr:sp macro="" textlink="">
      <xdr:nvSpPr>
        <xdr:cNvPr id="261" name="テキスト ボックス 260"/>
        <xdr:cNvSpPr txBox="1"/>
      </xdr:nvSpPr>
      <xdr:spPr>
        <a:xfrm>
          <a:off x="863111" y="161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11113</xdr:rowOff>
    </xdr:from>
    <xdr:to>
      <xdr:col>12</xdr:col>
      <xdr:colOff>511175</xdr:colOff>
      <xdr:row>39</xdr:row>
      <xdr:rowOff>44450</xdr:rowOff>
    </xdr:to>
    <xdr:cxnSp macro="">
      <xdr:nvCxnSpPr>
        <xdr:cNvPr id="296" name="直線コネクタ 295"/>
        <xdr:cNvCxnSpPr/>
      </xdr:nvCxnSpPr>
      <xdr:spPr>
        <a:xfrm>
          <a:off x="7861300" y="6697663"/>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141224</xdr:rowOff>
    </xdr:from>
    <xdr:to>
      <xdr:col>11</xdr:col>
      <xdr:colOff>307975</xdr:colOff>
      <xdr:row>39</xdr:row>
      <xdr:rowOff>11113</xdr:rowOff>
    </xdr:to>
    <xdr:cxnSp macro="">
      <xdr:nvCxnSpPr>
        <xdr:cNvPr id="299" name="直線コネクタ 298"/>
        <xdr:cNvCxnSpPr/>
      </xdr:nvCxnSpPr>
      <xdr:spPr>
        <a:xfrm>
          <a:off x="6972300" y="6484874"/>
          <a:ext cx="889000" cy="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131763</xdr:rowOff>
    </xdr:from>
    <xdr:to>
      <xdr:col>11</xdr:col>
      <xdr:colOff>358775</xdr:colOff>
      <xdr:row>39</xdr:row>
      <xdr:rowOff>61913</xdr:rowOff>
    </xdr:to>
    <xdr:sp macro="" textlink="">
      <xdr:nvSpPr>
        <xdr:cNvPr id="315" name="円/楕円 314"/>
        <xdr:cNvSpPr/>
      </xdr:nvSpPr>
      <xdr:spPr>
        <a:xfrm>
          <a:off x="78105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53040</xdr:rowOff>
    </xdr:from>
    <xdr:ext cx="378565" cy="259045"/>
    <xdr:sp macro="" textlink="">
      <xdr:nvSpPr>
        <xdr:cNvPr id="316" name="テキスト ボックス 315"/>
        <xdr:cNvSpPr txBox="1"/>
      </xdr:nvSpPr>
      <xdr:spPr>
        <a:xfrm>
          <a:off x="7672017" y="673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90424</xdr:rowOff>
    </xdr:from>
    <xdr:to>
      <xdr:col>10</xdr:col>
      <xdr:colOff>155575</xdr:colOff>
      <xdr:row>38</xdr:row>
      <xdr:rowOff>20574</xdr:rowOff>
    </xdr:to>
    <xdr:sp macro="" textlink="">
      <xdr:nvSpPr>
        <xdr:cNvPr id="317" name="円/楕円 316"/>
        <xdr:cNvSpPr/>
      </xdr:nvSpPr>
      <xdr:spPr>
        <a:xfrm>
          <a:off x="6921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11701</xdr:rowOff>
    </xdr:from>
    <xdr:ext cx="469744" cy="259045"/>
    <xdr:sp macro="" textlink="">
      <xdr:nvSpPr>
        <xdr:cNvPr id="318" name="テキスト ボックス 317"/>
        <xdr:cNvSpPr txBox="1"/>
      </xdr:nvSpPr>
      <xdr:spPr>
        <a:xfrm>
          <a:off x="6737427"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574</xdr:rowOff>
    </xdr:from>
    <xdr:to>
      <xdr:col>15</xdr:col>
      <xdr:colOff>180975</xdr:colOff>
      <xdr:row>58</xdr:row>
      <xdr:rowOff>5075</xdr:rowOff>
    </xdr:to>
    <xdr:cxnSp macro="">
      <xdr:nvCxnSpPr>
        <xdr:cNvPr id="345" name="直線コネクタ 344"/>
        <xdr:cNvCxnSpPr/>
      </xdr:nvCxnSpPr>
      <xdr:spPr>
        <a:xfrm>
          <a:off x="9639300" y="9944674"/>
          <a:ext cx="8382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574</xdr:rowOff>
    </xdr:from>
    <xdr:to>
      <xdr:col>14</xdr:col>
      <xdr:colOff>28575</xdr:colOff>
      <xdr:row>58</xdr:row>
      <xdr:rowOff>6845</xdr:rowOff>
    </xdr:to>
    <xdr:cxnSp macro="">
      <xdr:nvCxnSpPr>
        <xdr:cNvPr id="348" name="直線コネクタ 347"/>
        <xdr:cNvCxnSpPr/>
      </xdr:nvCxnSpPr>
      <xdr:spPr>
        <a:xfrm flipV="1">
          <a:off x="8750300" y="9944674"/>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122210</xdr:rowOff>
    </xdr:from>
    <xdr:to>
      <xdr:col>12</xdr:col>
      <xdr:colOff>511175</xdr:colOff>
      <xdr:row>58</xdr:row>
      <xdr:rowOff>6845</xdr:rowOff>
    </xdr:to>
    <xdr:cxnSp macro="">
      <xdr:nvCxnSpPr>
        <xdr:cNvPr id="351" name="直線コネクタ 350"/>
        <xdr:cNvCxnSpPr/>
      </xdr:nvCxnSpPr>
      <xdr:spPr>
        <a:xfrm>
          <a:off x="7861300" y="9894860"/>
          <a:ext cx="889000" cy="5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64696</xdr:rowOff>
    </xdr:from>
    <xdr:ext cx="534377" cy="259045"/>
    <xdr:sp macro="" textlink="">
      <xdr:nvSpPr>
        <xdr:cNvPr id="353" name="テキスト ボックス 352"/>
        <xdr:cNvSpPr txBox="1"/>
      </xdr:nvSpPr>
      <xdr:spPr>
        <a:xfrm>
          <a:off x="8483111" y="9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122210</xdr:rowOff>
    </xdr:from>
    <xdr:to>
      <xdr:col>11</xdr:col>
      <xdr:colOff>307975</xdr:colOff>
      <xdr:row>57</xdr:row>
      <xdr:rowOff>142395</xdr:rowOff>
    </xdr:to>
    <xdr:cxnSp macro="">
      <xdr:nvCxnSpPr>
        <xdr:cNvPr id="354" name="直線コネクタ 353"/>
        <xdr:cNvCxnSpPr/>
      </xdr:nvCxnSpPr>
      <xdr:spPr>
        <a:xfrm flipV="1">
          <a:off x="6972300" y="9894860"/>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37694</xdr:rowOff>
    </xdr:from>
    <xdr:ext cx="534377" cy="259045"/>
    <xdr:sp macro="" textlink="">
      <xdr:nvSpPr>
        <xdr:cNvPr id="356" name="テキスト ボックス 355"/>
        <xdr:cNvSpPr txBox="1"/>
      </xdr:nvSpPr>
      <xdr:spPr>
        <a:xfrm>
          <a:off x="7594111" y="99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50047</xdr:rowOff>
    </xdr:from>
    <xdr:ext cx="534377" cy="259045"/>
    <xdr:sp macro="" textlink="">
      <xdr:nvSpPr>
        <xdr:cNvPr id="358" name="テキスト ボックス 357"/>
        <xdr:cNvSpPr txBox="1"/>
      </xdr:nvSpPr>
      <xdr:spPr>
        <a:xfrm>
          <a:off x="6705111" y="99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125725</xdr:rowOff>
    </xdr:from>
    <xdr:to>
      <xdr:col>15</xdr:col>
      <xdr:colOff>231775</xdr:colOff>
      <xdr:row>58</xdr:row>
      <xdr:rowOff>55875</xdr:rowOff>
    </xdr:to>
    <xdr:sp macro="" textlink="">
      <xdr:nvSpPr>
        <xdr:cNvPr id="364" name="円/楕円 363"/>
        <xdr:cNvSpPr/>
      </xdr:nvSpPr>
      <xdr:spPr>
        <a:xfrm>
          <a:off x="10426700" y="98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40652</xdr:rowOff>
    </xdr:from>
    <xdr:ext cx="534377" cy="259045"/>
    <xdr:sp macro="" textlink="">
      <xdr:nvSpPr>
        <xdr:cNvPr id="365" name="農林水産業費該当値テキスト"/>
        <xdr:cNvSpPr txBox="1"/>
      </xdr:nvSpPr>
      <xdr:spPr>
        <a:xfrm>
          <a:off x="10528300" y="98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121224</xdr:rowOff>
    </xdr:from>
    <xdr:to>
      <xdr:col>14</xdr:col>
      <xdr:colOff>79375</xdr:colOff>
      <xdr:row>58</xdr:row>
      <xdr:rowOff>51374</xdr:rowOff>
    </xdr:to>
    <xdr:sp macro="" textlink="">
      <xdr:nvSpPr>
        <xdr:cNvPr id="366" name="円/楕円 365"/>
        <xdr:cNvSpPr/>
      </xdr:nvSpPr>
      <xdr:spPr>
        <a:xfrm>
          <a:off x="9588500" y="9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42501</xdr:rowOff>
    </xdr:from>
    <xdr:ext cx="534377" cy="259045"/>
    <xdr:sp macro="" textlink="">
      <xdr:nvSpPr>
        <xdr:cNvPr id="367" name="テキスト ボックス 366"/>
        <xdr:cNvSpPr txBox="1"/>
      </xdr:nvSpPr>
      <xdr:spPr>
        <a:xfrm>
          <a:off x="9372111" y="9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127495</xdr:rowOff>
    </xdr:from>
    <xdr:to>
      <xdr:col>12</xdr:col>
      <xdr:colOff>561975</xdr:colOff>
      <xdr:row>58</xdr:row>
      <xdr:rowOff>57645</xdr:rowOff>
    </xdr:to>
    <xdr:sp macro="" textlink="">
      <xdr:nvSpPr>
        <xdr:cNvPr id="368" name="円/楕円 367"/>
        <xdr:cNvSpPr/>
      </xdr:nvSpPr>
      <xdr:spPr>
        <a:xfrm>
          <a:off x="8699500" y="99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48772</xdr:rowOff>
    </xdr:from>
    <xdr:ext cx="534377" cy="259045"/>
    <xdr:sp macro="" textlink="">
      <xdr:nvSpPr>
        <xdr:cNvPr id="369" name="テキスト ボックス 368"/>
        <xdr:cNvSpPr txBox="1"/>
      </xdr:nvSpPr>
      <xdr:spPr>
        <a:xfrm>
          <a:off x="8483111" y="99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71410</xdr:rowOff>
    </xdr:from>
    <xdr:to>
      <xdr:col>11</xdr:col>
      <xdr:colOff>358775</xdr:colOff>
      <xdr:row>58</xdr:row>
      <xdr:rowOff>1560</xdr:rowOff>
    </xdr:to>
    <xdr:sp macro="" textlink="">
      <xdr:nvSpPr>
        <xdr:cNvPr id="370" name="円/楕円 369"/>
        <xdr:cNvSpPr/>
      </xdr:nvSpPr>
      <xdr:spPr>
        <a:xfrm>
          <a:off x="7810500" y="98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18087</xdr:rowOff>
    </xdr:from>
    <xdr:ext cx="534377" cy="259045"/>
    <xdr:sp macro="" textlink="">
      <xdr:nvSpPr>
        <xdr:cNvPr id="371" name="テキスト ボックス 370"/>
        <xdr:cNvSpPr txBox="1"/>
      </xdr:nvSpPr>
      <xdr:spPr>
        <a:xfrm>
          <a:off x="7594111" y="96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91595</xdr:rowOff>
    </xdr:from>
    <xdr:to>
      <xdr:col>10</xdr:col>
      <xdr:colOff>155575</xdr:colOff>
      <xdr:row>58</xdr:row>
      <xdr:rowOff>21745</xdr:rowOff>
    </xdr:to>
    <xdr:sp macro="" textlink="">
      <xdr:nvSpPr>
        <xdr:cNvPr id="372" name="円/楕円 371"/>
        <xdr:cNvSpPr/>
      </xdr:nvSpPr>
      <xdr:spPr>
        <a:xfrm>
          <a:off x="6921500" y="98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38272</xdr:rowOff>
    </xdr:from>
    <xdr:ext cx="534377" cy="259045"/>
    <xdr:sp macro="" textlink="">
      <xdr:nvSpPr>
        <xdr:cNvPr id="373" name="テキスト ボックス 372"/>
        <xdr:cNvSpPr txBox="1"/>
      </xdr:nvSpPr>
      <xdr:spPr>
        <a:xfrm>
          <a:off x="6705111" y="963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97299</xdr:rowOff>
    </xdr:from>
    <xdr:to>
      <xdr:col>15</xdr:col>
      <xdr:colOff>180975</xdr:colOff>
      <xdr:row>77</xdr:row>
      <xdr:rowOff>160274</xdr:rowOff>
    </xdr:to>
    <xdr:cxnSp macro="">
      <xdr:nvCxnSpPr>
        <xdr:cNvPr id="400" name="直線コネクタ 399"/>
        <xdr:cNvCxnSpPr/>
      </xdr:nvCxnSpPr>
      <xdr:spPr>
        <a:xfrm flipV="1">
          <a:off x="9639300" y="13298949"/>
          <a:ext cx="838200" cy="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116968</xdr:rowOff>
    </xdr:from>
    <xdr:to>
      <xdr:col>14</xdr:col>
      <xdr:colOff>28575</xdr:colOff>
      <xdr:row>77</xdr:row>
      <xdr:rowOff>160274</xdr:rowOff>
    </xdr:to>
    <xdr:cxnSp macro="">
      <xdr:nvCxnSpPr>
        <xdr:cNvPr id="403" name="直線コネクタ 402"/>
        <xdr:cNvCxnSpPr/>
      </xdr:nvCxnSpPr>
      <xdr:spPr>
        <a:xfrm>
          <a:off x="8750300" y="13318618"/>
          <a:ext cx="889000" cy="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105418</xdr:rowOff>
    </xdr:from>
    <xdr:to>
      <xdr:col>12</xdr:col>
      <xdr:colOff>511175</xdr:colOff>
      <xdr:row>77</xdr:row>
      <xdr:rowOff>116968</xdr:rowOff>
    </xdr:to>
    <xdr:cxnSp macro="">
      <xdr:nvCxnSpPr>
        <xdr:cNvPr id="406" name="直線コネクタ 405"/>
        <xdr:cNvCxnSpPr/>
      </xdr:nvCxnSpPr>
      <xdr:spPr>
        <a:xfrm>
          <a:off x="7861300" y="13307068"/>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1371</xdr:rowOff>
    </xdr:from>
    <xdr:ext cx="534377" cy="259045"/>
    <xdr:sp macro="" textlink="">
      <xdr:nvSpPr>
        <xdr:cNvPr id="408" name="テキスト ボックス 407"/>
        <xdr:cNvSpPr txBox="1"/>
      </xdr:nvSpPr>
      <xdr:spPr>
        <a:xfrm>
          <a:off x="8483111" y="13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105418</xdr:rowOff>
    </xdr:from>
    <xdr:to>
      <xdr:col>11</xdr:col>
      <xdr:colOff>307975</xdr:colOff>
      <xdr:row>77</xdr:row>
      <xdr:rowOff>142773</xdr:rowOff>
    </xdr:to>
    <xdr:cxnSp macro="">
      <xdr:nvCxnSpPr>
        <xdr:cNvPr id="409" name="直線コネクタ 408"/>
        <xdr:cNvCxnSpPr/>
      </xdr:nvCxnSpPr>
      <xdr:spPr>
        <a:xfrm flipV="1">
          <a:off x="6972300" y="13307068"/>
          <a:ext cx="889000" cy="3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17282</xdr:rowOff>
    </xdr:from>
    <xdr:ext cx="534377" cy="259045"/>
    <xdr:sp macro="" textlink="">
      <xdr:nvSpPr>
        <xdr:cNvPr id="411" name="テキスト ボックス 410"/>
        <xdr:cNvSpPr txBox="1"/>
      </xdr:nvSpPr>
      <xdr:spPr>
        <a:xfrm>
          <a:off x="7594111"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19311</xdr:rowOff>
    </xdr:from>
    <xdr:ext cx="534377" cy="259045"/>
    <xdr:sp macro="" textlink="">
      <xdr:nvSpPr>
        <xdr:cNvPr id="413" name="テキスト ボックス 412"/>
        <xdr:cNvSpPr txBox="1"/>
      </xdr:nvSpPr>
      <xdr:spPr>
        <a:xfrm>
          <a:off x="6705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46499</xdr:rowOff>
    </xdr:from>
    <xdr:to>
      <xdr:col>15</xdr:col>
      <xdr:colOff>231775</xdr:colOff>
      <xdr:row>77</xdr:row>
      <xdr:rowOff>148099</xdr:rowOff>
    </xdr:to>
    <xdr:sp macro="" textlink="">
      <xdr:nvSpPr>
        <xdr:cNvPr id="419" name="円/楕円 418"/>
        <xdr:cNvSpPr/>
      </xdr:nvSpPr>
      <xdr:spPr>
        <a:xfrm>
          <a:off x="10426700" y="132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24926</xdr:rowOff>
    </xdr:from>
    <xdr:ext cx="534377" cy="259045"/>
    <xdr:sp macro="" textlink="">
      <xdr:nvSpPr>
        <xdr:cNvPr id="420" name="商工費該当値テキスト"/>
        <xdr:cNvSpPr txBox="1"/>
      </xdr:nvSpPr>
      <xdr:spPr>
        <a:xfrm>
          <a:off x="10528300" y="132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109474</xdr:rowOff>
    </xdr:from>
    <xdr:to>
      <xdr:col>14</xdr:col>
      <xdr:colOff>79375</xdr:colOff>
      <xdr:row>78</xdr:row>
      <xdr:rowOff>39624</xdr:rowOff>
    </xdr:to>
    <xdr:sp macro="" textlink="">
      <xdr:nvSpPr>
        <xdr:cNvPr id="421" name="円/楕円 420"/>
        <xdr:cNvSpPr/>
      </xdr:nvSpPr>
      <xdr:spPr>
        <a:xfrm>
          <a:off x="9588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30751</xdr:rowOff>
    </xdr:from>
    <xdr:ext cx="534377" cy="259045"/>
    <xdr:sp macro="" textlink="">
      <xdr:nvSpPr>
        <xdr:cNvPr id="422" name="テキスト ボックス 421"/>
        <xdr:cNvSpPr txBox="1"/>
      </xdr:nvSpPr>
      <xdr:spPr>
        <a:xfrm>
          <a:off x="9372111" y="134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66168</xdr:rowOff>
    </xdr:from>
    <xdr:to>
      <xdr:col>12</xdr:col>
      <xdr:colOff>561975</xdr:colOff>
      <xdr:row>77</xdr:row>
      <xdr:rowOff>167768</xdr:rowOff>
    </xdr:to>
    <xdr:sp macro="" textlink="">
      <xdr:nvSpPr>
        <xdr:cNvPr id="423" name="円/楕円 422"/>
        <xdr:cNvSpPr/>
      </xdr:nvSpPr>
      <xdr:spPr>
        <a:xfrm>
          <a:off x="8699500" y="132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12845</xdr:rowOff>
    </xdr:from>
    <xdr:ext cx="534377" cy="259045"/>
    <xdr:sp macro="" textlink="">
      <xdr:nvSpPr>
        <xdr:cNvPr id="424" name="テキスト ボックス 423"/>
        <xdr:cNvSpPr txBox="1"/>
      </xdr:nvSpPr>
      <xdr:spPr>
        <a:xfrm>
          <a:off x="8483111" y="130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54618</xdr:rowOff>
    </xdr:from>
    <xdr:to>
      <xdr:col>11</xdr:col>
      <xdr:colOff>358775</xdr:colOff>
      <xdr:row>77</xdr:row>
      <xdr:rowOff>156218</xdr:rowOff>
    </xdr:to>
    <xdr:sp macro="" textlink="">
      <xdr:nvSpPr>
        <xdr:cNvPr id="425" name="円/楕円 424"/>
        <xdr:cNvSpPr/>
      </xdr:nvSpPr>
      <xdr:spPr>
        <a:xfrm>
          <a:off x="7810500" y="132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1295</xdr:rowOff>
    </xdr:from>
    <xdr:ext cx="534377" cy="259045"/>
    <xdr:sp macro="" textlink="">
      <xdr:nvSpPr>
        <xdr:cNvPr id="426" name="テキスト ボックス 425"/>
        <xdr:cNvSpPr txBox="1"/>
      </xdr:nvSpPr>
      <xdr:spPr>
        <a:xfrm>
          <a:off x="7594111" y="130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91973</xdr:rowOff>
    </xdr:from>
    <xdr:to>
      <xdr:col>10</xdr:col>
      <xdr:colOff>155575</xdr:colOff>
      <xdr:row>78</xdr:row>
      <xdr:rowOff>22123</xdr:rowOff>
    </xdr:to>
    <xdr:sp macro="" textlink="">
      <xdr:nvSpPr>
        <xdr:cNvPr id="427" name="円/楕円 426"/>
        <xdr:cNvSpPr/>
      </xdr:nvSpPr>
      <xdr:spPr>
        <a:xfrm>
          <a:off x="6921500" y="132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38650</xdr:rowOff>
    </xdr:from>
    <xdr:ext cx="534377" cy="259045"/>
    <xdr:sp macro="" textlink="">
      <xdr:nvSpPr>
        <xdr:cNvPr id="428" name="テキスト ボックス 427"/>
        <xdr:cNvSpPr txBox="1"/>
      </xdr:nvSpPr>
      <xdr:spPr>
        <a:xfrm>
          <a:off x="6705111" y="130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122007</xdr:rowOff>
    </xdr:from>
    <xdr:to>
      <xdr:col>15</xdr:col>
      <xdr:colOff>180975</xdr:colOff>
      <xdr:row>94</xdr:row>
      <xdr:rowOff>163782</xdr:rowOff>
    </xdr:to>
    <xdr:cxnSp macro="">
      <xdr:nvCxnSpPr>
        <xdr:cNvPr id="453" name="直線コネクタ 452"/>
        <xdr:cNvCxnSpPr/>
      </xdr:nvCxnSpPr>
      <xdr:spPr>
        <a:xfrm flipV="1">
          <a:off x="9639300" y="16238307"/>
          <a:ext cx="8382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124383</xdr:rowOff>
    </xdr:from>
    <xdr:to>
      <xdr:col>14</xdr:col>
      <xdr:colOff>28575</xdr:colOff>
      <xdr:row>94</xdr:row>
      <xdr:rowOff>163782</xdr:rowOff>
    </xdr:to>
    <xdr:cxnSp macro="">
      <xdr:nvCxnSpPr>
        <xdr:cNvPr id="456" name="直線コネクタ 455"/>
        <xdr:cNvCxnSpPr/>
      </xdr:nvCxnSpPr>
      <xdr:spPr>
        <a:xfrm>
          <a:off x="8750300" y="16240683"/>
          <a:ext cx="8890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124383</xdr:rowOff>
    </xdr:from>
    <xdr:to>
      <xdr:col>12</xdr:col>
      <xdr:colOff>511175</xdr:colOff>
      <xdr:row>94</xdr:row>
      <xdr:rowOff>132590</xdr:rowOff>
    </xdr:to>
    <xdr:cxnSp macro="">
      <xdr:nvCxnSpPr>
        <xdr:cNvPr id="459" name="直線コネクタ 458"/>
        <xdr:cNvCxnSpPr/>
      </xdr:nvCxnSpPr>
      <xdr:spPr>
        <a:xfrm flipV="1">
          <a:off x="7861300" y="16240683"/>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130855</xdr:rowOff>
    </xdr:from>
    <xdr:ext cx="534377" cy="259045"/>
    <xdr:sp macro="" textlink="">
      <xdr:nvSpPr>
        <xdr:cNvPr id="461" name="テキスト ボックス 460"/>
        <xdr:cNvSpPr txBox="1"/>
      </xdr:nvSpPr>
      <xdr:spPr>
        <a:xfrm>
          <a:off x="8483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132590</xdr:rowOff>
    </xdr:from>
    <xdr:to>
      <xdr:col>11</xdr:col>
      <xdr:colOff>307975</xdr:colOff>
      <xdr:row>95</xdr:row>
      <xdr:rowOff>123927</xdr:rowOff>
    </xdr:to>
    <xdr:cxnSp macro="">
      <xdr:nvCxnSpPr>
        <xdr:cNvPr id="462" name="直線コネクタ 461"/>
        <xdr:cNvCxnSpPr/>
      </xdr:nvCxnSpPr>
      <xdr:spPr>
        <a:xfrm flipV="1">
          <a:off x="6972300" y="16248890"/>
          <a:ext cx="889000" cy="1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140771</xdr:rowOff>
    </xdr:from>
    <xdr:ext cx="534377" cy="259045"/>
    <xdr:sp macro="" textlink="">
      <xdr:nvSpPr>
        <xdr:cNvPr id="464" name="テキスト ボックス 463"/>
        <xdr:cNvSpPr txBox="1"/>
      </xdr:nvSpPr>
      <xdr:spPr>
        <a:xfrm>
          <a:off x="7594111" y="164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47159</xdr:rowOff>
    </xdr:from>
    <xdr:ext cx="534377" cy="259045"/>
    <xdr:sp macro="" textlink="">
      <xdr:nvSpPr>
        <xdr:cNvPr id="466" name="テキスト ボックス 465"/>
        <xdr:cNvSpPr txBox="1"/>
      </xdr:nvSpPr>
      <xdr:spPr>
        <a:xfrm>
          <a:off x="6705111" y="165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71207</xdr:rowOff>
    </xdr:from>
    <xdr:to>
      <xdr:col>15</xdr:col>
      <xdr:colOff>231775</xdr:colOff>
      <xdr:row>95</xdr:row>
      <xdr:rowOff>1357</xdr:rowOff>
    </xdr:to>
    <xdr:sp macro="" textlink="">
      <xdr:nvSpPr>
        <xdr:cNvPr id="472" name="円/楕円 471"/>
        <xdr:cNvSpPr/>
      </xdr:nvSpPr>
      <xdr:spPr>
        <a:xfrm>
          <a:off x="10426700" y="161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94084</xdr:rowOff>
    </xdr:from>
    <xdr:ext cx="599010" cy="259045"/>
    <xdr:sp macro="" textlink="">
      <xdr:nvSpPr>
        <xdr:cNvPr id="473" name="土木費該当値テキスト"/>
        <xdr:cNvSpPr txBox="1"/>
      </xdr:nvSpPr>
      <xdr:spPr>
        <a:xfrm>
          <a:off x="10528300" y="160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103,096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112982</xdr:rowOff>
    </xdr:from>
    <xdr:to>
      <xdr:col>14</xdr:col>
      <xdr:colOff>79375</xdr:colOff>
      <xdr:row>95</xdr:row>
      <xdr:rowOff>43132</xdr:rowOff>
    </xdr:to>
    <xdr:sp macro="" textlink="">
      <xdr:nvSpPr>
        <xdr:cNvPr id="474" name="円/楕円 473"/>
        <xdr:cNvSpPr/>
      </xdr:nvSpPr>
      <xdr:spPr>
        <a:xfrm>
          <a:off x="9588500" y="162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59659</xdr:rowOff>
    </xdr:from>
    <xdr:ext cx="534377" cy="259045"/>
    <xdr:sp macro="" textlink="">
      <xdr:nvSpPr>
        <xdr:cNvPr id="475" name="テキスト ボックス 474"/>
        <xdr:cNvSpPr txBox="1"/>
      </xdr:nvSpPr>
      <xdr:spPr>
        <a:xfrm>
          <a:off x="9372111" y="1600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95,786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73583</xdr:rowOff>
    </xdr:from>
    <xdr:to>
      <xdr:col>12</xdr:col>
      <xdr:colOff>561975</xdr:colOff>
      <xdr:row>95</xdr:row>
      <xdr:rowOff>3733</xdr:rowOff>
    </xdr:to>
    <xdr:sp macro="" textlink="">
      <xdr:nvSpPr>
        <xdr:cNvPr id="476" name="円/楕円 475"/>
        <xdr:cNvSpPr/>
      </xdr:nvSpPr>
      <xdr:spPr>
        <a:xfrm>
          <a:off x="8699500" y="161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20260</xdr:rowOff>
    </xdr:from>
    <xdr:ext cx="599010" cy="259045"/>
    <xdr:sp macro="" textlink="">
      <xdr:nvSpPr>
        <xdr:cNvPr id="477" name="テキスト ボックス 476"/>
        <xdr:cNvSpPr txBox="1"/>
      </xdr:nvSpPr>
      <xdr:spPr>
        <a:xfrm>
          <a:off x="8450794" y="1596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102,680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81790</xdr:rowOff>
    </xdr:from>
    <xdr:to>
      <xdr:col>11</xdr:col>
      <xdr:colOff>358775</xdr:colOff>
      <xdr:row>95</xdr:row>
      <xdr:rowOff>11940</xdr:rowOff>
    </xdr:to>
    <xdr:sp macro="" textlink="">
      <xdr:nvSpPr>
        <xdr:cNvPr id="478" name="円/楕円 477"/>
        <xdr:cNvSpPr/>
      </xdr:nvSpPr>
      <xdr:spPr>
        <a:xfrm>
          <a:off x="7810500" y="161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28467</xdr:rowOff>
    </xdr:from>
    <xdr:ext cx="599010" cy="259045"/>
    <xdr:sp macro="" textlink="">
      <xdr:nvSpPr>
        <xdr:cNvPr id="479" name="テキスト ボックス 478"/>
        <xdr:cNvSpPr txBox="1"/>
      </xdr:nvSpPr>
      <xdr:spPr>
        <a:xfrm>
          <a:off x="7561794" y="1597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73127</xdr:rowOff>
    </xdr:from>
    <xdr:to>
      <xdr:col>10</xdr:col>
      <xdr:colOff>155575</xdr:colOff>
      <xdr:row>96</xdr:row>
      <xdr:rowOff>3277</xdr:rowOff>
    </xdr:to>
    <xdr:sp macro="" textlink="">
      <xdr:nvSpPr>
        <xdr:cNvPr id="480" name="円/楕円 479"/>
        <xdr:cNvSpPr/>
      </xdr:nvSpPr>
      <xdr:spPr>
        <a:xfrm>
          <a:off x="6921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19804</xdr:rowOff>
    </xdr:from>
    <xdr:ext cx="534377" cy="259045"/>
    <xdr:sp macro="" textlink="">
      <xdr:nvSpPr>
        <xdr:cNvPr id="481" name="テキスト ボックス 480"/>
        <xdr:cNvSpPr txBox="1"/>
      </xdr:nvSpPr>
      <xdr:spPr>
        <a:xfrm>
          <a:off x="6705111" y="16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76226</xdr:rowOff>
    </xdr:from>
    <xdr:to>
      <xdr:col>23</xdr:col>
      <xdr:colOff>517525</xdr:colOff>
      <xdr:row>37</xdr:row>
      <xdr:rowOff>157035</xdr:rowOff>
    </xdr:to>
    <xdr:cxnSp macro="">
      <xdr:nvCxnSpPr>
        <xdr:cNvPr id="514" name="直線コネクタ 513"/>
        <xdr:cNvCxnSpPr/>
      </xdr:nvCxnSpPr>
      <xdr:spPr>
        <a:xfrm flipV="1">
          <a:off x="15481300" y="6419876"/>
          <a:ext cx="8382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157035</xdr:rowOff>
    </xdr:from>
    <xdr:to>
      <xdr:col>22</xdr:col>
      <xdr:colOff>365125</xdr:colOff>
      <xdr:row>38</xdr:row>
      <xdr:rowOff>60061</xdr:rowOff>
    </xdr:to>
    <xdr:cxnSp macro="">
      <xdr:nvCxnSpPr>
        <xdr:cNvPr id="517" name="直線コネクタ 516"/>
        <xdr:cNvCxnSpPr/>
      </xdr:nvCxnSpPr>
      <xdr:spPr>
        <a:xfrm flipV="1">
          <a:off x="14592300" y="6500685"/>
          <a:ext cx="889000" cy="7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58471</xdr:rowOff>
    </xdr:from>
    <xdr:to>
      <xdr:col>21</xdr:col>
      <xdr:colOff>161925</xdr:colOff>
      <xdr:row>38</xdr:row>
      <xdr:rowOff>60061</xdr:rowOff>
    </xdr:to>
    <xdr:cxnSp macro="">
      <xdr:nvCxnSpPr>
        <xdr:cNvPr id="520" name="直線コネクタ 519"/>
        <xdr:cNvCxnSpPr/>
      </xdr:nvCxnSpPr>
      <xdr:spPr>
        <a:xfrm>
          <a:off x="13703300" y="6573571"/>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53398</xdr:rowOff>
    </xdr:from>
    <xdr:ext cx="534377" cy="259045"/>
    <xdr:sp macro="" textlink="">
      <xdr:nvSpPr>
        <xdr:cNvPr id="522" name="テキスト ボックス 521"/>
        <xdr:cNvSpPr txBox="1"/>
      </xdr:nvSpPr>
      <xdr:spPr>
        <a:xfrm>
          <a:off x="14325111" y="62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58471</xdr:rowOff>
    </xdr:from>
    <xdr:to>
      <xdr:col>19</xdr:col>
      <xdr:colOff>644525</xdr:colOff>
      <xdr:row>38</xdr:row>
      <xdr:rowOff>90275</xdr:rowOff>
    </xdr:to>
    <xdr:cxnSp macro="">
      <xdr:nvCxnSpPr>
        <xdr:cNvPr id="523" name="直線コネクタ 522"/>
        <xdr:cNvCxnSpPr/>
      </xdr:nvCxnSpPr>
      <xdr:spPr>
        <a:xfrm flipV="1">
          <a:off x="12814300" y="6573571"/>
          <a:ext cx="889000"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51846</xdr:rowOff>
    </xdr:from>
    <xdr:ext cx="534377" cy="259045"/>
    <xdr:sp macro="" textlink="">
      <xdr:nvSpPr>
        <xdr:cNvPr id="525" name="テキスト ボックス 524"/>
        <xdr:cNvSpPr txBox="1"/>
      </xdr:nvSpPr>
      <xdr:spPr>
        <a:xfrm>
          <a:off x="13436111" y="62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73096</xdr:rowOff>
    </xdr:from>
    <xdr:ext cx="534377" cy="259045"/>
    <xdr:sp macro="" textlink="">
      <xdr:nvSpPr>
        <xdr:cNvPr id="527" name="テキスト ボックス 526"/>
        <xdr:cNvSpPr txBox="1"/>
      </xdr:nvSpPr>
      <xdr:spPr>
        <a:xfrm>
          <a:off x="12547111" y="62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25426</xdr:rowOff>
    </xdr:from>
    <xdr:to>
      <xdr:col>23</xdr:col>
      <xdr:colOff>568325</xdr:colOff>
      <xdr:row>37</xdr:row>
      <xdr:rowOff>127026</xdr:rowOff>
    </xdr:to>
    <xdr:sp macro="" textlink="">
      <xdr:nvSpPr>
        <xdr:cNvPr id="533" name="円/楕円 532"/>
        <xdr:cNvSpPr/>
      </xdr:nvSpPr>
      <xdr:spPr>
        <a:xfrm>
          <a:off x="16268700" y="63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3853</xdr:rowOff>
    </xdr:from>
    <xdr:ext cx="534377" cy="259045"/>
    <xdr:sp macro="" textlink="">
      <xdr:nvSpPr>
        <xdr:cNvPr id="534" name="消防費該当値テキスト"/>
        <xdr:cNvSpPr txBox="1"/>
      </xdr:nvSpPr>
      <xdr:spPr>
        <a:xfrm>
          <a:off x="16370300" y="63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106235</xdr:rowOff>
    </xdr:from>
    <xdr:to>
      <xdr:col>22</xdr:col>
      <xdr:colOff>415925</xdr:colOff>
      <xdr:row>38</xdr:row>
      <xdr:rowOff>36385</xdr:rowOff>
    </xdr:to>
    <xdr:sp macro="" textlink="">
      <xdr:nvSpPr>
        <xdr:cNvPr id="535" name="円/楕円 534"/>
        <xdr:cNvSpPr/>
      </xdr:nvSpPr>
      <xdr:spPr>
        <a:xfrm>
          <a:off x="15430500" y="64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27512</xdr:rowOff>
    </xdr:from>
    <xdr:ext cx="534377" cy="259045"/>
    <xdr:sp macro="" textlink="">
      <xdr:nvSpPr>
        <xdr:cNvPr id="536" name="テキスト ボックス 535"/>
        <xdr:cNvSpPr txBox="1"/>
      </xdr:nvSpPr>
      <xdr:spPr>
        <a:xfrm>
          <a:off x="1521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9261</xdr:rowOff>
    </xdr:from>
    <xdr:to>
      <xdr:col>21</xdr:col>
      <xdr:colOff>212725</xdr:colOff>
      <xdr:row>38</xdr:row>
      <xdr:rowOff>110861</xdr:rowOff>
    </xdr:to>
    <xdr:sp macro="" textlink="">
      <xdr:nvSpPr>
        <xdr:cNvPr id="537" name="円/楕円 536"/>
        <xdr:cNvSpPr/>
      </xdr:nvSpPr>
      <xdr:spPr>
        <a:xfrm>
          <a:off x="14541500" y="65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101988</xdr:rowOff>
    </xdr:from>
    <xdr:ext cx="534377" cy="259045"/>
    <xdr:sp macro="" textlink="">
      <xdr:nvSpPr>
        <xdr:cNvPr id="538" name="テキスト ボックス 537"/>
        <xdr:cNvSpPr txBox="1"/>
      </xdr:nvSpPr>
      <xdr:spPr>
        <a:xfrm>
          <a:off x="14325111" y="66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7671</xdr:rowOff>
    </xdr:from>
    <xdr:to>
      <xdr:col>20</xdr:col>
      <xdr:colOff>9525</xdr:colOff>
      <xdr:row>38</xdr:row>
      <xdr:rowOff>109271</xdr:rowOff>
    </xdr:to>
    <xdr:sp macro="" textlink="">
      <xdr:nvSpPr>
        <xdr:cNvPr id="539" name="円/楕円 538"/>
        <xdr:cNvSpPr/>
      </xdr:nvSpPr>
      <xdr:spPr>
        <a:xfrm>
          <a:off x="13652500" y="65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100398</xdr:rowOff>
    </xdr:from>
    <xdr:ext cx="534377" cy="259045"/>
    <xdr:sp macro="" textlink="">
      <xdr:nvSpPr>
        <xdr:cNvPr id="540" name="テキスト ボックス 539"/>
        <xdr:cNvSpPr txBox="1"/>
      </xdr:nvSpPr>
      <xdr:spPr>
        <a:xfrm>
          <a:off x="13436111" y="66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39475</xdr:rowOff>
    </xdr:from>
    <xdr:to>
      <xdr:col>18</xdr:col>
      <xdr:colOff>492125</xdr:colOff>
      <xdr:row>38</xdr:row>
      <xdr:rowOff>141075</xdr:rowOff>
    </xdr:to>
    <xdr:sp macro="" textlink="">
      <xdr:nvSpPr>
        <xdr:cNvPr id="541" name="円/楕円 540"/>
        <xdr:cNvSpPr/>
      </xdr:nvSpPr>
      <xdr:spPr>
        <a:xfrm>
          <a:off x="12763500" y="65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132202</xdr:rowOff>
    </xdr:from>
    <xdr:ext cx="534377" cy="259045"/>
    <xdr:sp macro="" textlink="">
      <xdr:nvSpPr>
        <xdr:cNvPr id="542" name="テキスト ボックス 541"/>
        <xdr:cNvSpPr txBox="1"/>
      </xdr:nvSpPr>
      <xdr:spPr>
        <a:xfrm>
          <a:off x="12547111" y="664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24133</xdr:rowOff>
    </xdr:from>
    <xdr:to>
      <xdr:col>23</xdr:col>
      <xdr:colOff>517525</xdr:colOff>
      <xdr:row>57</xdr:row>
      <xdr:rowOff>36345</xdr:rowOff>
    </xdr:to>
    <xdr:cxnSp macro="">
      <xdr:nvCxnSpPr>
        <xdr:cNvPr id="569" name="直線コネクタ 568"/>
        <xdr:cNvCxnSpPr/>
      </xdr:nvCxnSpPr>
      <xdr:spPr>
        <a:xfrm>
          <a:off x="15481300" y="9796783"/>
          <a:ext cx="8382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112616</xdr:rowOff>
    </xdr:from>
    <xdr:to>
      <xdr:col>22</xdr:col>
      <xdr:colOff>365125</xdr:colOff>
      <xdr:row>57</xdr:row>
      <xdr:rowOff>24133</xdr:rowOff>
    </xdr:to>
    <xdr:cxnSp macro="">
      <xdr:nvCxnSpPr>
        <xdr:cNvPr id="572" name="直線コネクタ 571"/>
        <xdr:cNvCxnSpPr/>
      </xdr:nvCxnSpPr>
      <xdr:spPr>
        <a:xfrm>
          <a:off x="14592300" y="9542366"/>
          <a:ext cx="889000" cy="25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112616</xdr:rowOff>
    </xdr:from>
    <xdr:to>
      <xdr:col>21</xdr:col>
      <xdr:colOff>161925</xdr:colOff>
      <xdr:row>57</xdr:row>
      <xdr:rowOff>35061</xdr:rowOff>
    </xdr:to>
    <xdr:cxnSp macro="">
      <xdr:nvCxnSpPr>
        <xdr:cNvPr id="575" name="直線コネクタ 574"/>
        <xdr:cNvCxnSpPr/>
      </xdr:nvCxnSpPr>
      <xdr:spPr>
        <a:xfrm flipV="1">
          <a:off x="13703300" y="9542366"/>
          <a:ext cx="889000" cy="2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26179</xdr:rowOff>
    </xdr:from>
    <xdr:ext cx="534377" cy="259045"/>
    <xdr:sp macro="" textlink="">
      <xdr:nvSpPr>
        <xdr:cNvPr id="577" name="テキスト ボックス 576"/>
        <xdr:cNvSpPr txBox="1"/>
      </xdr:nvSpPr>
      <xdr:spPr>
        <a:xfrm>
          <a:off x="14325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35061</xdr:rowOff>
    </xdr:from>
    <xdr:to>
      <xdr:col>19</xdr:col>
      <xdr:colOff>644525</xdr:colOff>
      <xdr:row>57</xdr:row>
      <xdr:rowOff>83277</xdr:rowOff>
    </xdr:to>
    <xdr:cxnSp macro="">
      <xdr:nvCxnSpPr>
        <xdr:cNvPr id="578" name="直線コネクタ 577"/>
        <xdr:cNvCxnSpPr/>
      </xdr:nvCxnSpPr>
      <xdr:spPr>
        <a:xfrm flipV="1">
          <a:off x="12814300" y="9807711"/>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44204</xdr:rowOff>
    </xdr:from>
    <xdr:ext cx="534377" cy="259045"/>
    <xdr:sp macro="" textlink="">
      <xdr:nvSpPr>
        <xdr:cNvPr id="580" name="テキスト ボックス 579"/>
        <xdr:cNvSpPr txBox="1"/>
      </xdr:nvSpPr>
      <xdr:spPr>
        <a:xfrm>
          <a:off x="13436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37058</xdr:rowOff>
    </xdr:from>
    <xdr:ext cx="534377" cy="259045"/>
    <xdr:sp macro="" textlink="">
      <xdr:nvSpPr>
        <xdr:cNvPr id="582" name="テキスト ボックス 581"/>
        <xdr:cNvSpPr txBox="1"/>
      </xdr:nvSpPr>
      <xdr:spPr>
        <a:xfrm>
          <a:off x="12547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156995</xdr:rowOff>
    </xdr:from>
    <xdr:to>
      <xdr:col>23</xdr:col>
      <xdr:colOff>568325</xdr:colOff>
      <xdr:row>57</xdr:row>
      <xdr:rowOff>87145</xdr:rowOff>
    </xdr:to>
    <xdr:sp macro="" textlink="">
      <xdr:nvSpPr>
        <xdr:cNvPr id="588" name="円/楕円 587"/>
        <xdr:cNvSpPr/>
      </xdr:nvSpPr>
      <xdr:spPr>
        <a:xfrm>
          <a:off x="16268700" y="97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71922</xdr:rowOff>
    </xdr:from>
    <xdr:ext cx="534377" cy="259045"/>
    <xdr:sp macro="" textlink="">
      <xdr:nvSpPr>
        <xdr:cNvPr id="589" name="教育費該当値テキスト"/>
        <xdr:cNvSpPr txBox="1"/>
      </xdr:nvSpPr>
      <xdr:spPr>
        <a:xfrm>
          <a:off x="16370300" y="967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144783</xdr:rowOff>
    </xdr:from>
    <xdr:to>
      <xdr:col>22</xdr:col>
      <xdr:colOff>415925</xdr:colOff>
      <xdr:row>57</xdr:row>
      <xdr:rowOff>74933</xdr:rowOff>
    </xdr:to>
    <xdr:sp macro="" textlink="">
      <xdr:nvSpPr>
        <xdr:cNvPr id="590" name="円/楕円 589"/>
        <xdr:cNvSpPr/>
      </xdr:nvSpPr>
      <xdr:spPr>
        <a:xfrm>
          <a:off x="15430500" y="97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66060</xdr:rowOff>
    </xdr:from>
    <xdr:ext cx="534377" cy="259045"/>
    <xdr:sp macro="" textlink="">
      <xdr:nvSpPr>
        <xdr:cNvPr id="591" name="テキスト ボックス 590"/>
        <xdr:cNvSpPr txBox="1"/>
      </xdr:nvSpPr>
      <xdr:spPr>
        <a:xfrm>
          <a:off x="15214111" y="983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61816</xdr:rowOff>
    </xdr:from>
    <xdr:to>
      <xdr:col>21</xdr:col>
      <xdr:colOff>212725</xdr:colOff>
      <xdr:row>55</xdr:row>
      <xdr:rowOff>163416</xdr:rowOff>
    </xdr:to>
    <xdr:sp macro="" textlink="">
      <xdr:nvSpPr>
        <xdr:cNvPr id="592" name="円/楕円 591"/>
        <xdr:cNvSpPr/>
      </xdr:nvSpPr>
      <xdr:spPr>
        <a:xfrm>
          <a:off x="14541500" y="9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8493</xdr:rowOff>
    </xdr:from>
    <xdr:ext cx="599010" cy="259045"/>
    <xdr:sp macro="" textlink="">
      <xdr:nvSpPr>
        <xdr:cNvPr id="593" name="テキスト ボックス 592"/>
        <xdr:cNvSpPr txBox="1"/>
      </xdr:nvSpPr>
      <xdr:spPr>
        <a:xfrm>
          <a:off x="14292794" y="926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118,424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155711</xdr:rowOff>
    </xdr:from>
    <xdr:to>
      <xdr:col>20</xdr:col>
      <xdr:colOff>9525</xdr:colOff>
      <xdr:row>57</xdr:row>
      <xdr:rowOff>85861</xdr:rowOff>
    </xdr:to>
    <xdr:sp macro="" textlink="">
      <xdr:nvSpPr>
        <xdr:cNvPr id="594" name="円/楕円 593"/>
        <xdr:cNvSpPr/>
      </xdr:nvSpPr>
      <xdr:spPr>
        <a:xfrm>
          <a:off x="13652500" y="97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76988</xdr:rowOff>
    </xdr:from>
    <xdr:ext cx="534377" cy="259045"/>
    <xdr:sp macro="" textlink="">
      <xdr:nvSpPr>
        <xdr:cNvPr id="595" name="テキスト ボックス 594"/>
        <xdr:cNvSpPr txBox="1"/>
      </xdr:nvSpPr>
      <xdr:spPr>
        <a:xfrm>
          <a:off x="13436111" y="98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32477</xdr:rowOff>
    </xdr:from>
    <xdr:to>
      <xdr:col>18</xdr:col>
      <xdr:colOff>492125</xdr:colOff>
      <xdr:row>57</xdr:row>
      <xdr:rowOff>134077</xdr:rowOff>
    </xdr:to>
    <xdr:sp macro="" textlink="">
      <xdr:nvSpPr>
        <xdr:cNvPr id="596" name="円/楕円 595"/>
        <xdr:cNvSpPr/>
      </xdr:nvSpPr>
      <xdr:spPr>
        <a:xfrm>
          <a:off x="12763500" y="98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125204</xdr:rowOff>
    </xdr:from>
    <xdr:ext cx="534377" cy="259045"/>
    <xdr:sp macro="" textlink="">
      <xdr:nvSpPr>
        <xdr:cNvPr id="597" name="テキスト ボックス 596"/>
        <xdr:cNvSpPr txBox="1"/>
      </xdr:nvSpPr>
      <xdr:spPr>
        <a:xfrm>
          <a:off x="12547111" y="98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8" name="直線コネクタ 60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9" name="テキスト ボックス 60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2" name="直線コネクタ 61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3" name="テキスト ボックス 61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156297</xdr:rowOff>
    </xdr:from>
    <xdr:to>
      <xdr:col>23</xdr:col>
      <xdr:colOff>516889</xdr:colOff>
      <xdr:row>78</xdr:row>
      <xdr:rowOff>25400</xdr:rowOff>
    </xdr:to>
    <xdr:cxnSp macro="">
      <xdr:nvCxnSpPr>
        <xdr:cNvPr id="617" name="直線コネクタ 616"/>
        <xdr:cNvCxnSpPr/>
      </xdr:nvCxnSpPr>
      <xdr:spPr>
        <a:xfrm flipV="1">
          <a:off x="16317595" y="12329247"/>
          <a:ext cx="1269" cy="106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9" name="直線コネクタ 61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102974</xdr:rowOff>
    </xdr:from>
    <xdr:ext cx="599010" cy="259045"/>
    <xdr:sp macro="" textlink="">
      <xdr:nvSpPr>
        <xdr:cNvPr id="620" name="災害復旧費最大値テキスト"/>
        <xdr:cNvSpPr txBox="1"/>
      </xdr:nvSpPr>
      <xdr:spPr>
        <a:xfrm>
          <a:off x="16370300" y="121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71</xdr:row>
      <xdr:rowOff>156297</xdr:rowOff>
    </xdr:from>
    <xdr:to>
      <xdr:col>23</xdr:col>
      <xdr:colOff>606425</xdr:colOff>
      <xdr:row>71</xdr:row>
      <xdr:rowOff>156297</xdr:rowOff>
    </xdr:to>
    <xdr:cxnSp macro="">
      <xdr:nvCxnSpPr>
        <xdr:cNvPr id="621" name="直線コネクタ 620"/>
        <xdr:cNvCxnSpPr/>
      </xdr:nvCxnSpPr>
      <xdr:spPr>
        <a:xfrm>
          <a:off x="16230600" y="12329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103547</xdr:rowOff>
    </xdr:from>
    <xdr:to>
      <xdr:col>23</xdr:col>
      <xdr:colOff>517525</xdr:colOff>
      <xdr:row>76</xdr:row>
      <xdr:rowOff>154005</xdr:rowOff>
    </xdr:to>
    <xdr:cxnSp macro="">
      <xdr:nvCxnSpPr>
        <xdr:cNvPr id="622" name="直線コネクタ 621"/>
        <xdr:cNvCxnSpPr/>
      </xdr:nvCxnSpPr>
      <xdr:spPr>
        <a:xfrm>
          <a:off x="15481300" y="13133747"/>
          <a:ext cx="8382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52267</xdr:rowOff>
    </xdr:from>
    <xdr:ext cx="534377" cy="259045"/>
    <xdr:sp macro="" textlink="">
      <xdr:nvSpPr>
        <xdr:cNvPr id="623" name="災害復旧費平均値テキスト"/>
        <xdr:cNvSpPr txBox="1"/>
      </xdr:nvSpPr>
      <xdr:spPr>
        <a:xfrm>
          <a:off x="16370300" y="1325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73840</xdr:rowOff>
    </xdr:from>
    <xdr:to>
      <xdr:col>23</xdr:col>
      <xdr:colOff>568325</xdr:colOff>
      <xdr:row>78</xdr:row>
      <xdr:rowOff>3990</xdr:rowOff>
    </xdr:to>
    <xdr:sp macro="" textlink="">
      <xdr:nvSpPr>
        <xdr:cNvPr id="624" name="フローチャート : 判断 623"/>
        <xdr:cNvSpPr/>
      </xdr:nvSpPr>
      <xdr:spPr>
        <a:xfrm>
          <a:off x="162687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103547</xdr:rowOff>
    </xdr:from>
    <xdr:to>
      <xdr:col>22</xdr:col>
      <xdr:colOff>365125</xdr:colOff>
      <xdr:row>77</xdr:row>
      <xdr:rowOff>87545</xdr:rowOff>
    </xdr:to>
    <xdr:cxnSp macro="">
      <xdr:nvCxnSpPr>
        <xdr:cNvPr id="625" name="直線コネクタ 624"/>
        <xdr:cNvCxnSpPr/>
      </xdr:nvCxnSpPr>
      <xdr:spPr>
        <a:xfrm flipV="1">
          <a:off x="14592300" y="1313374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84065</xdr:rowOff>
    </xdr:from>
    <xdr:to>
      <xdr:col>22</xdr:col>
      <xdr:colOff>415925</xdr:colOff>
      <xdr:row>78</xdr:row>
      <xdr:rowOff>14215</xdr:rowOff>
    </xdr:to>
    <xdr:sp macro="" textlink="">
      <xdr:nvSpPr>
        <xdr:cNvPr id="626" name="フローチャート : 判断 625"/>
        <xdr:cNvSpPr/>
      </xdr:nvSpPr>
      <xdr:spPr>
        <a:xfrm>
          <a:off x="15430500" y="1328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5342</xdr:rowOff>
    </xdr:from>
    <xdr:ext cx="534377" cy="259045"/>
    <xdr:sp macro="" textlink="">
      <xdr:nvSpPr>
        <xdr:cNvPr id="627" name="テキスト ボックス 626"/>
        <xdr:cNvSpPr txBox="1"/>
      </xdr:nvSpPr>
      <xdr:spPr>
        <a:xfrm>
          <a:off x="15214111" y="1337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10204</xdr:rowOff>
    </xdr:from>
    <xdr:to>
      <xdr:col>21</xdr:col>
      <xdr:colOff>161925</xdr:colOff>
      <xdr:row>77</xdr:row>
      <xdr:rowOff>87545</xdr:rowOff>
    </xdr:to>
    <xdr:cxnSp macro="">
      <xdr:nvCxnSpPr>
        <xdr:cNvPr id="628" name="直線コネクタ 627"/>
        <xdr:cNvCxnSpPr/>
      </xdr:nvCxnSpPr>
      <xdr:spPr>
        <a:xfrm>
          <a:off x="13703300" y="13040404"/>
          <a:ext cx="889000" cy="2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58479</xdr:rowOff>
    </xdr:from>
    <xdr:to>
      <xdr:col>21</xdr:col>
      <xdr:colOff>212725</xdr:colOff>
      <xdr:row>77</xdr:row>
      <xdr:rowOff>160079</xdr:rowOff>
    </xdr:to>
    <xdr:sp macro="" textlink="">
      <xdr:nvSpPr>
        <xdr:cNvPr id="629" name="フローチャート : 判断 628"/>
        <xdr:cNvSpPr/>
      </xdr:nvSpPr>
      <xdr:spPr>
        <a:xfrm>
          <a:off x="14541500" y="132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151206</xdr:rowOff>
    </xdr:from>
    <xdr:ext cx="534377" cy="259045"/>
    <xdr:sp macro="" textlink="">
      <xdr:nvSpPr>
        <xdr:cNvPr id="630" name="テキスト ボックス 629"/>
        <xdr:cNvSpPr txBox="1"/>
      </xdr:nvSpPr>
      <xdr:spPr>
        <a:xfrm>
          <a:off x="14325111" y="133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81018</xdr:rowOff>
    </xdr:from>
    <xdr:to>
      <xdr:col>19</xdr:col>
      <xdr:colOff>644525</xdr:colOff>
      <xdr:row>76</xdr:row>
      <xdr:rowOff>10204</xdr:rowOff>
    </xdr:to>
    <xdr:cxnSp macro="">
      <xdr:nvCxnSpPr>
        <xdr:cNvPr id="631" name="直線コネクタ 630"/>
        <xdr:cNvCxnSpPr/>
      </xdr:nvCxnSpPr>
      <xdr:spPr>
        <a:xfrm>
          <a:off x="12814300" y="12253968"/>
          <a:ext cx="889000" cy="7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66514</xdr:rowOff>
    </xdr:from>
    <xdr:to>
      <xdr:col>20</xdr:col>
      <xdr:colOff>9525</xdr:colOff>
      <xdr:row>77</xdr:row>
      <xdr:rowOff>168114</xdr:rowOff>
    </xdr:to>
    <xdr:sp macro="" textlink="">
      <xdr:nvSpPr>
        <xdr:cNvPr id="632" name="フローチャート : 判断 631"/>
        <xdr:cNvSpPr/>
      </xdr:nvSpPr>
      <xdr:spPr>
        <a:xfrm>
          <a:off x="13652500" y="1326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159241</xdr:rowOff>
    </xdr:from>
    <xdr:ext cx="534377" cy="259045"/>
    <xdr:sp macro="" textlink="">
      <xdr:nvSpPr>
        <xdr:cNvPr id="633" name="テキスト ボックス 632"/>
        <xdr:cNvSpPr txBox="1"/>
      </xdr:nvSpPr>
      <xdr:spPr>
        <a:xfrm>
          <a:off x="13436111" y="133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50633</xdr:rowOff>
    </xdr:from>
    <xdr:to>
      <xdr:col>18</xdr:col>
      <xdr:colOff>492125</xdr:colOff>
      <xdr:row>77</xdr:row>
      <xdr:rowOff>152233</xdr:rowOff>
    </xdr:to>
    <xdr:sp macro="" textlink="">
      <xdr:nvSpPr>
        <xdr:cNvPr id="634" name="フローチャート : 判断 633"/>
        <xdr:cNvSpPr/>
      </xdr:nvSpPr>
      <xdr:spPr>
        <a:xfrm>
          <a:off x="12763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143360</xdr:rowOff>
    </xdr:from>
    <xdr:ext cx="534377" cy="259045"/>
    <xdr:sp macro="" textlink="">
      <xdr:nvSpPr>
        <xdr:cNvPr id="635" name="テキスト ボックス 634"/>
        <xdr:cNvSpPr txBox="1"/>
      </xdr:nvSpPr>
      <xdr:spPr>
        <a:xfrm>
          <a:off x="12547111" y="133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103205</xdr:rowOff>
    </xdr:from>
    <xdr:to>
      <xdr:col>23</xdr:col>
      <xdr:colOff>568325</xdr:colOff>
      <xdr:row>77</xdr:row>
      <xdr:rowOff>33355</xdr:rowOff>
    </xdr:to>
    <xdr:sp macro="" textlink="">
      <xdr:nvSpPr>
        <xdr:cNvPr id="641" name="円/楕円 640"/>
        <xdr:cNvSpPr/>
      </xdr:nvSpPr>
      <xdr:spPr>
        <a:xfrm>
          <a:off x="16268700" y="131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126082</xdr:rowOff>
    </xdr:from>
    <xdr:ext cx="534377" cy="259045"/>
    <xdr:sp macro="" textlink="">
      <xdr:nvSpPr>
        <xdr:cNvPr id="642" name="災害復旧費該当値テキスト"/>
        <xdr:cNvSpPr txBox="1"/>
      </xdr:nvSpPr>
      <xdr:spPr>
        <a:xfrm>
          <a:off x="16370300" y="129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52747</xdr:rowOff>
    </xdr:from>
    <xdr:to>
      <xdr:col>22</xdr:col>
      <xdr:colOff>415925</xdr:colOff>
      <xdr:row>76</xdr:row>
      <xdr:rowOff>154347</xdr:rowOff>
    </xdr:to>
    <xdr:sp macro="" textlink="">
      <xdr:nvSpPr>
        <xdr:cNvPr id="643" name="円/楕円 642"/>
        <xdr:cNvSpPr/>
      </xdr:nvSpPr>
      <xdr:spPr>
        <a:xfrm>
          <a:off x="15430500" y="130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170874</xdr:rowOff>
    </xdr:from>
    <xdr:ext cx="534377" cy="259045"/>
    <xdr:sp macro="" textlink="">
      <xdr:nvSpPr>
        <xdr:cNvPr id="644" name="テキスト ボックス 643"/>
        <xdr:cNvSpPr txBox="1"/>
      </xdr:nvSpPr>
      <xdr:spPr>
        <a:xfrm>
          <a:off x="15214111" y="128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36745</xdr:rowOff>
    </xdr:from>
    <xdr:to>
      <xdr:col>21</xdr:col>
      <xdr:colOff>212725</xdr:colOff>
      <xdr:row>77</xdr:row>
      <xdr:rowOff>138345</xdr:rowOff>
    </xdr:to>
    <xdr:sp macro="" textlink="">
      <xdr:nvSpPr>
        <xdr:cNvPr id="645" name="円/楕円 644"/>
        <xdr:cNvSpPr/>
      </xdr:nvSpPr>
      <xdr:spPr>
        <a:xfrm>
          <a:off x="14541500" y="132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154872</xdr:rowOff>
    </xdr:from>
    <xdr:ext cx="534377" cy="259045"/>
    <xdr:sp macro="" textlink="">
      <xdr:nvSpPr>
        <xdr:cNvPr id="646" name="テキスト ボックス 645"/>
        <xdr:cNvSpPr txBox="1"/>
      </xdr:nvSpPr>
      <xdr:spPr>
        <a:xfrm>
          <a:off x="14325111" y="130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130854</xdr:rowOff>
    </xdr:from>
    <xdr:to>
      <xdr:col>20</xdr:col>
      <xdr:colOff>9525</xdr:colOff>
      <xdr:row>76</xdr:row>
      <xdr:rowOff>61004</xdr:rowOff>
    </xdr:to>
    <xdr:sp macro="" textlink="">
      <xdr:nvSpPr>
        <xdr:cNvPr id="647" name="円/楕円 646"/>
        <xdr:cNvSpPr/>
      </xdr:nvSpPr>
      <xdr:spPr>
        <a:xfrm>
          <a:off x="13652500" y="12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77531</xdr:rowOff>
    </xdr:from>
    <xdr:ext cx="534377" cy="259045"/>
    <xdr:sp macro="" textlink="">
      <xdr:nvSpPr>
        <xdr:cNvPr id="648" name="テキスト ボックス 647"/>
        <xdr:cNvSpPr txBox="1"/>
      </xdr:nvSpPr>
      <xdr:spPr>
        <a:xfrm>
          <a:off x="13436111" y="127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30218</xdr:rowOff>
    </xdr:from>
    <xdr:to>
      <xdr:col>18</xdr:col>
      <xdr:colOff>492125</xdr:colOff>
      <xdr:row>71</xdr:row>
      <xdr:rowOff>131818</xdr:rowOff>
    </xdr:to>
    <xdr:sp macro="" textlink="">
      <xdr:nvSpPr>
        <xdr:cNvPr id="649" name="円/楕円 648"/>
        <xdr:cNvSpPr/>
      </xdr:nvSpPr>
      <xdr:spPr>
        <a:xfrm>
          <a:off x="12763500" y="122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148345</xdr:rowOff>
    </xdr:from>
    <xdr:ext cx="599010" cy="259045"/>
    <xdr:sp macro="" textlink="">
      <xdr:nvSpPr>
        <xdr:cNvPr id="650" name="テキスト ボックス 649"/>
        <xdr:cNvSpPr txBox="1"/>
      </xdr:nvSpPr>
      <xdr:spPr>
        <a:xfrm>
          <a:off x="12514794" y="119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2" name="直線コネクタ 671"/>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3"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4" name="直線コネクタ 673"/>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5"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76" name="直線コネクタ 675"/>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42608</xdr:rowOff>
    </xdr:from>
    <xdr:to>
      <xdr:col>23</xdr:col>
      <xdr:colOff>517525</xdr:colOff>
      <xdr:row>94</xdr:row>
      <xdr:rowOff>93024</xdr:rowOff>
    </xdr:to>
    <xdr:cxnSp macro="">
      <xdr:nvCxnSpPr>
        <xdr:cNvPr id="677" name="直線コネクタ 676"/>
        <xdr:cNvCxnSpPr/>
      </xdr:nvCxnSpPr>
      <xdr:spPr>
        <a:xfrm>
          <a:off x="15481300" y="16158908"/>
          <a:ext cx="8382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78"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79" name="フローチャート : 判断 678"/>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27174</xdr:rowOff>
    </xdr:from>
    <xdr:to>
      <xdr:col>22</xdr:col>
      <xdr:colOff>365125</xdr:colOff>
      <xdr:row>94</xdr:row>
      <xdr:rowOff>42608</xdr:rowOff>
    </xdr:to>
    <xdr:cxnSp macro="">
      <xdr:nvCxnSpPr>
        <xdr:cNvPr id="680" name="直線コネクタ 679"/>
        <xdr:cNvCxnSpPr/>
      </xdr:nvCxnSpPr>
      <xdr:spPr>
        <a:xfrm>
          <a:off x="14592300" y="16143474"/>
          <a:ext cx="8890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1" name="フローチャート : 判断 680"/>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2" name="テキスト ボックス 681"/>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152419</xdr:rowOff>
    </xdr:from>
    <xdr:to>
      <xdr:col>21</xdr:col>
      <xdr:colOff>161925</xdr:colOff>
      <xdr:row>94</xdr:row>
      <xdr:rowOff>27174</xdr:rowOff>
    </xdr:to>
    <xdr:cxnSp macro="">
      <xdr:nvCxnSpPr>
        <xdr:cNvPr id="683" name="直線コネクタ 682"/>
        <xdr:cNvCxnSpPr/>
      </xdr:nvCxnSpPr>
      <xdr:spPr>
        <a:xfrm>
          <a:off x="13703300" y="16097269"/>
          <a:ext cx="889000" cy="4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4" name="フローチャート : 判断 683"/>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685" name="テキスト ボックス 684"/>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116748</xdr:rowOff>
    </xdr:from>
    <xdr:to>
      <xdr:col>19</xdr:col>
      <xdr:colOff>644525</xdr:colOff>
      <xdr:row>93</xdr:row>
      <xdr:rowOff>152419</xdr:rowOff>
    </xdr:to>
    <xdr:cxnSp macro="">
      <xdr:nvCxnSpPr>
        <xdr:cNvPr id="686" name="直線コネクタ 685"/>
        <xdr:cNvCxnSpPr/>
      </xdr:nvCxnSpPr>
      <xdr:spPr>
        <a:xfrm>
          <a:off x="12814300" y="16061598"/>
          <a:ext cx="889000" cy="3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87" name="フローチャート : 判断 686"/>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688" name="テキスト ボックス 687"/>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89" name="フローチャート : 判断 688"/>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690" name="テキスト ボックス 689"/>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42224</xdr:rowOff>
    </xdr:from>
    <xdr:to>
      <xdr:col>23</xdr:col>
      <xdr:colOff>568325</xdr:colOff>
      <xdr:row>94</xdr:row>
      <xdr:rowOff>143824</xdr:rowOff>
    </xdr:to>
    <xdr:sp macro="" textlink="">
      <xdr:nvSpPr>
        <xdr:cNvPr id="696" name="円/楕円 695"/>
        <xdr:cNvSpPr/>
      </xdr:nvSpPr>
      <xdr:spPr>
        <a:xfrm>
          <a:off x="16268700" y="161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65101</xdr:rowOff>
    </xdr:from>
    <xdr:ext cx="599010" cy="259045"/>
    <xdr:sp macro="" textlink="">
      <xdr:nvSpPr>
        <xdr:cNvPr id="697" name="公債費該当値テキスト"/>
        <xdr:cNvSpPr txBox="1"/>
      </xdr:nvSpPr>
      <xdr:spPr>
        <a:xfrm>
          <a:off x="16370300" y="160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163258</xdr:rowOff>
    </xdr:from>
    <xdr:to>
      <xdr:col>22</xdr:col>
      <xdr:colOff>415925</xdr:colOff>
      <xdr:row>94</xdr:row>
      <xdr:rowOff>93408</xdr:rowOff>
    </xdr:to>
    <xdr:sp macro="" textlink="">
      <xdr:nvSpPr>
        <xdr:cNvPr id="698" name="円/楕円 697"/>
        <xdr:cNvSpPr/>
      </xdr:nvSpPr>
      <xdr:spPr>
        <a:xfrm>
          <a:off x="15430500" y="161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109935</xdr:rowOff>
    </xdr:from>
    <xdr:ext cx="599010" cy="259045"/>
    <xdr:sp macro="" textlink="">
      <xdr:nvSpPr>
        <xdr:cNvPr id="699" name="テキスト ボックス 698"/>
        <xdr:cNvSpPr txBox="1"/>
      </xdr:nvSpPr>
      <xdr:spPr>
        <a:xfrm>
          <a:off x="15181794" y="158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171,236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147824</xdr:rowOff>
    </xdr:from>
    <xdr:to>
      <xdr:col>21</xdr:col>
      <xdr:colOff>212725</xdr:colOff>
      <xdr:row>94</xdr:row>
      <xdr:rowOff>77974</xdr:rowOff>
    </xdr:to>
    <xdr:sp macro="" textlink="">
      <xdr:nvSpPr>
        <xdr:cNvPr id="700" name="円/楕円 699"/>
        <xdr:cNvSpPr/>
      </xdr:nvSpPr>
      <xdr:spPr>
        <a:xfrm>
          <a:off x="14541500" y="16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94501</xdr:rowOff>
    </xdr:from>
    <xdr:ext cx="599010" cy="259045"/>
    <xdr:sp macro="" textlink="">
      <xdr:nvSpPr>
        <xdr:cNvPr id="701" name="テキスト ボックス 700"/>
        <xdr:cNvSpPr txBox="1"/>
      </xdr:nvSpPr>
      <xdr:spPr>
        <a:xfrm>
          <a:off x="14292794" y="1586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174,612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101619</xdr:rowOff>
    </xdr:from>
    <xdr:to>
      <xdr:col>20</xdr:col>
      <xdr:colOff>9525</xdr:colOff>
      <xdr:row>94</xdr:row>
      <xdr:rowOff>31769</xdr:rowOff>
    </xdr:to>
    <xdr:sp macro="" textlink="">
      <xdr:nvSpPr>
        <xdr:cNvPr id="702" name="円/楕円 701"/>
        <xdr:cNvSpPr/>
      </xdr:nvSpPr>
      <xdr:spPr>
        <a:xfrm>
          <a:off x="13652500" y="160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48296</xdr:rowOff>
    </xdr:from>
    <xdr:ext cx="599010" cy="259045"/>
    <xdr:sp macro="" textlink="">
      <xdr:nvSpPr>
        <xdr:cNvPr id="703" name="テキスト ボックス 702"/>
        <xdr:cNvSpPr txBox="1"/>
      </xdr:nvSpPr>
      <xdr:spPr>
        <a:xfrm>
          <a:off x="13403794" y="1582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184,718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65948</xdr:rowOff>
    </xdr:from>
    <xdr:to>
      <xdr:col>18</xdr:col>
      <xdr:colOff>492125</xdr:colOff>
      <xdr:row>93</xdr:row>
      <xdr:rowOff>167548</xdr:rowOff>
    </xdr:to>
    <xdr:sp macro="" textlink="">
      <xdr:nvSpPr>
        <xdr:cNvPr id="704" name="円/楕円 703"/>
        <xdr:cNvSpPr/>
      </xdr:nvSpPr>
      <xdr:spPr>
        <a:xfrm>
          <a:off x="12763500" y="160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12625</xdr:rowOff>
    </xdr:from>
    <xdr:ext cx="599010" cy="259045"/>
    <xdr:sp macro="" textlink="">
      <xdr:nvSpPr>
        <xdr:cNvPr id="705" name="テキスト ボックス 704"/>
        <xdr:cNvSpPr txBox="1"/>
      </xdr:nvSpPr>
      <xdr:spPr>
        <a:xfrm>
          <a:off x="12514794" y="1578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5" name="テキスト ボックス 72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29" name="直線コネクタ 728"/>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0"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2"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3" name="直線コネクタ 732"/>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5"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36" name="フローチャート : 判断 735"/>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8" name="フローチャート : 判断 737"/>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39" name="テキスト ボックス 738"/>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1" name="フローチャート : 判断 740"/>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2" name="テキスト ボックス 741"/>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4" name="フローチャート : 判断 743"/>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5" name="テキスト ボックス 744"/>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46" name="フローチャート : 判断 745"/>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47" name="テキスト ボックス 746"/>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3" name="円/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4"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7" name="円/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8" name="テキスト ボックス 75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円/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76" name="テキスト ボックス 775"/>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78" name="テキスト ボックス 777"/>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0" name="テキスト ボックス 779"/>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2" name="テキスト ボックス 781"/>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4" name="直線コネクタ 78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1" name="フローチャート : 判断 79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3" name="フローチャート : 判断 79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4" name="テキスト ボックス 79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6" name="フローチャート : 判断 79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799" name="フローチャート : 判断 79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1" name="フローチャート : 判断 800"/>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2" name="テキスト ボックス 801"/>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円/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0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0" name="円/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1" name="テキスト ボックス 81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2" name="円/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3" name="テキスト ボックス 81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4" name="円/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5" name="テキスト ボックス 814"/>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6" name="円/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7" name="テキスト ボックス 81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mn-lt"/>
              <a:ea typeface="+mn-ea"/>
              <a:cs typeface="+mn-cs"/>
            </a:rPr>
            <a:t>目的別決算におきましても</a:t>
          </a:r>
          <a:r>
            <a:rPr kumimoji="1" lang="ja-JP" altLang="en-US" sz="1300" baseline="0">
              <a:solidFill>
                <a:sysClr val="windowText" lastClr="000000"/>
              </a:solidFill>
              <a:effectLst/>
              <a:latin typeface="+mn-lt"/>
              <a:ea typeface="+mn-ea"/>
              <a:cs typeface="+mn-cs"/>
            </a:rPr>
            <a:t>類似団体平均と比較すると</a:t>
          </a:r>
          <a:r>
            <a:rPr kumimoji="1" lang="ja-JP" altLang="ja-JP" sz="1300" baseline="0">
              <a:solidFill>
                <a:sysClr val="windowText" lastClr="000000"/>
              </a:solidFill>
              <a:effectLst/>
              <a:latin typeface="+mn-lt"/>
              <a:ea typeface="+mn-ea"/>
              <a:cs typeface="+mn-cs"/>
            </a:rPr>
            <a:t>公債費が高い数値となって</a:t>
          </a:r>
          <a:r>
            <a:rPr kumimoji="1" lang="ja-JP" altLang="en-US" sz="1300" baseline="0">
              <a:solidFill>
                <a:sysClr val="windowText" lastClr="000000"/>
              </a:solidFill>
              <a:effectLst/>
              <a:latin typeface="+mn-lt"/>
              <a:ea typeface="+mn-ea"/>
              <a:cs typeface="+mn-cs"/>
            </a:rPr>
            <a:t>いるが、</a:t>
          </a:r>
          <a:r>
            <a:rPr kumimoji="1" lang="ja-JP" altLang="ja-JP" sz="1300" baseline="0">
              <a:solidFill>
                <a:sysClr val="windowText" lastClr="000000"/>
              </a:solidFill>
              <a:effectLst/>
              <a:latin typeface="+mn-lt"/>
              <a:ea typeface="+mn-ea"/>
              <a:cs typeface="+mn-cs"/>
            </a:rPr>
            <a:t>性質別分析同様に公債費適正化計画の実施により借入の抑制を行った事や</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償還の進行により起債残高は</a:t>
          </a:r>
          <a:r>
            <a:rPr kumimoji="1" lang="ja-JP" altLang="en-US" sz="1300" baseline="0">
              <a:solidFill>
                <a:sysClr val="windowText" lastClr="000000"/>
              </a:solidFill>
              <a:effectLst/>
              <a:latin typeface="+mn-lt"/>
              <a:ea typeface="+mn-ea"/>
              <a:cs typeface="+mn-cs"/>
            </a:rPr>
            <a:t>年々</a:t>
          </a:r>
          <a:r>
            <a:rPr kumimoji="1" lang="ja-JP" altLang="ja-JP" sz="1300" baseline="0">
              <a:solidFill>
                <a:sysClr val="windowText" lastClr="000000"/>
              </a:solidFill>
              <a:effectLst/>
              <a:latin typeface="+mn-lt"/>
              <a:ea typeface="+mn-ea"/>
              <a:cs typeface="+mn-cs"/>
            </a:rPr>
            <a:t>減少してきており、今後につ</a:t>
          </a:r>
          <a:r>
            <a:rPr kumimoji="1" lang="ja-JP" altLang="en-US" sz="1300" baseline="0">
              <a:solidFill>
                <a:sysClr val="windowText" lastClr="000000"/>
              </a:solidFill>
              <a:effectLst/>
              <a:latin typeface="+mn-lt"/>
              <a:ea typeface="+mn-ea"/>
              <a:cs typeface="+mn-cs"/>
            </a:rPr>
            <a:t>いて</a:t>
          </a:r>
          <a:r>
            <a:rPr kumimoji="1" lang="ja-JP" altLang="ja-JP" sz="1300" baseline="0">
              <a:solidFill>
                <a:sysClr val="windowText" lastClr="000000"/>
              </a:solidFill>
              <a:effectLst/>
              <a:latin typeface="+mn-lt"/>
              <a:ea typeface="+mn-ea"/>
              <a:cs typeface="+mn-cs"/>
            </a:rPr>
            <a:t>も減少が見込まれる事から</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数値は</a:t>
          </a:r>
          <a:r>
            <a:rPr kumimoji="1" lang="ja-JP" altLang="en-US" sz="1300" baseline="0">
              <a:solidFill>
                <a:sysClr val="windowText" lastClr="000000"/>
              </a:solidFill>
              <a:effectLst/>
              <a:latin typeface="+mn-lt"/>
              <a:ea typeface="+mn-ea"/>
              <a:cs typeface="+mn-cs"/>
            </a:rPr>
            <a:t>引き続き</a:t>
          </a:r>
          <a:r>
            <a:rPr kumimoji="1" lang="ja-JP" altLang="ja-JP" sz="1300" baseline="0">
              <a:solidFill>
                <a:sysClr val="windowText" lastClr="000000"/>
              </a:solidFill>
              <a:effectLst/>
              <a:latin typeface="+mn-lt"/>
              <a:ea typeface="+mn-ea"/>
              <a:cs typeface="+mn-cs"/>
            </a:rPr>
            <a:t>改善</a:t>
          </a:r>
          <a:r>
            <a:rPr kumimoji="1" lang="ja-JP" altLang="en-US" sz="1300" baseline="0">
              <a:solidFill>
                <a:sysClr val="windowText" lastClr="000000"/>
              </a:solidFill>
              <a:effectLst/>
              <a:latin typeface="+mn-lt"/>
              <a:ea typeface="+mn-ea"/>
              <a:cs typeface="+mn-cs"/>
            </a:rPr>
            <a:t>していくものと思われる</a:t>
          </a:r>
          <a:r>
            <a:rPr kumimoji="1" lang="ja-JP" altLang="ja-JP" sz="1300" baseline="0">
              <a:solidFill>
                <a:sysClr val="windowText" lastClr="000000"/>
              </a:solidFill>
              <a:effectLst/>
              <a:latin typeface="+mn-lt"/>
              <a:ea typeface="+mn-ea"/>
              <a:cs typeface="+mn-cs"/>
            </a:rPr>
            <a:t>。</a:t>
          </a:r>
          <a:r>
            <a:rPr kumimoji="1" lang="ja-JP" altLang="en-US" sz="1300" baseline="0">
              <a:solidFill>
                <a:sysClr val="windowText" lastClr="000000"/>
              </a:solidFill>
              <a:effectLst/>
              <a:latin typeface="+mn-lt"/>
              <a:ea typeface="+mn-ea"/>
              <a:cs typeface="+mn-cs"/>
            </a:rPr>
            <a:t>公債費以外の数値については、</a:t>
          </a:r>
          <a:r>
            <a:rPr kumimoji="1" lang="ja-JP" altLang="ja-JP" sz="1300" baseline="0">
              <a:solidFill>
                <a:sysClr val="windowText" lastClr="000000"/>
              </a:solidFill>
              <a:effectLst/>
              <a:latin typeface="+mn-lt"/>
              <a:ea typeface="+mn-ea"/>
              <a:cs typeface="+mn-cs"/>
            </a:rPr>
            <a:t>類似団体</a:t>
          </a:r>
          <a:r>
            <a:rPr kumimoji="1" lang="ja-JP" altLang="en-US" sz="1300" baseline="0">
              <a:solidFill>
                <a:sysClr val="windowText" lastClr="000000"/>
              </a:solidFill>
              <a:effectLst/>
              <a:latin typeface="+mn-lt"/>
              <a:ea typeface="+mn-ea"/>
              <a:cs typeface="+mn-cs"/>
            </a:rPr>
            <a:t>平均</a:t>
          </a:r>
          <a:r>
            <a:rPr kumimoji="1" lang="ja-JP" altLang="ja-JP" sz="1300" baseline="0">
              <a:solidFill>
                <a:sysClr val="windowText" lastClr="000000"/>
              </a:solidFill>
              <a:effectLst/>
              <a:latin typeface="+mn-lt"/>
              <a:ea typeface="+mn-ea"/>
              <a:cs typeface="+mn-cs"/>
            </a:rPr>
            <a:t>と</a:t>
          </a:r>
          <a:r>
            <a:rPr kumimoji="1" lang="ja-JP" altLang="en-US" sz="1300" baseline="0">
              <a:solidFill>
                <a:sysClr val="windowText" lastClr="000000"/>
              </a:solidFill>
              <a:effectLst/>
              <a:latin typeface="+mn-lt"/>
              <a:ea typeface="+mn-ea"/>
              <a:cs typeface="+mn-cs"/>
            </a:rPr>
            <a:t>ほぼ同等となっているが、</a:t>
          </a:r>
          <a:r>
            <a:rPr kumimoji="1" lang="ja-JP" altLang="ja-JP" sz="1300" baseline="0">
              <a:solidFill>
                <a:sysClr val="windowText" lastClr="000000"/>
              </a:solidFill>
              <a:effectLst/>
              <a:latin typeface="+mn-lt"/>
              <a:ea typeface="+mn-ea"/>
              <a:cs typeface="+mn-cs"/>
            </a:rPr>
            <a:t>今後</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普通交付税の減少や人口減少の伴う税収の減が見込まれる中、歳出面に</a:t>
          </a:r>
          <a:r>
            <a:rPr kumimoji="1" lang="ja-JP" altLang="en-US" sz="1300" baseline="0">
              <a:solidFill>
                <a:sysClr val="windowText" lastClr="000000"/>
              </a:solidFill>
              <a:effectLst/>
              <a:latin typeface="+mn-lt"/>
              <a:ea typeface="+mn-ea"/>
              <a:cs typeface="+mn-cs"/>
            </a:rPr>
            <a:t>おいて</a:t>
          </a:r>
          <a:r>
            <a:rPr kumimoji="1" lang="ja-JP" altLang="ja-JP" sz="1300" baseline="0">
              <a:solidFill>
                <a:sysClr val="windowText" lastClr="000000"/>
              </a:solidFill>
              <a:effectLst/>
              <a:latin typeface="+mn-lt"/>
              <a:ea typeface="+mn-ea"/>
              <a:cs typeface="+mn-cs"/>
            </a:rPr>
            <a:t>精査し適正な財政運営を</a:t>
          </a:r>
          <a:r>
            <a:rPr kumimoji="1" lang="ja-JP" altLang="en-US" sz="1300" baseline="0">
              <a:solidFill>
                <a:sysClr val="windowText" lastClr="000000"/>
              </a:solidFill>
              <a:effectLst/>
              <a:latin typeface="+mn-lt"/>
              <a:ea typeface="+mn-ea"/>
              <a:cs typeface="+mn-cs"/>
            </a:rPr>
            <a:t>図る</a:t>
          </a:r>
          <a:r>
            <a:rPr kumimoji="1" lang="ja-JP" altLang="ja-JP" sz="130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mn-lt"/>
              <a:ea typeface="+mn-ea"/>
              <a:cs typeface="+mn-cs"/>
            </a:rPr>
            <a:t>実質単年度収支について比率に変動はあるものの</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財政調整基金等の取り崩しを実行しなくとも</a:t>
          </a:r>
          <a:r>
            <a:rPr kumimoji="1" lang="ja-JP" altLang="en-US" sz="1300" baseline="0">
              <a:solidFill>
                <a:sysClr val="windowText" lastClr="000000"/>
              </a:solidFill>
              <a:effectLst/>
              <a:latin typeface="+mn-lt"/>
              <a:ea typeface="+mn-ea"/>
              <a:cs typeface="+mn-cs"/>
            </a:rPr>
            <a:t>、現時点では</a:t>
          </a:r>
          <a:r>
            <a:rPr kumimoji="1" lang="ja-JP" altLang="ja-JP" sz="1300" baseline="0">
              <a:solidFill>
                <a:sysClr val="windowText" lastClr="000000"/>
              </a:solidFill>
              <a:effectLst/>
              <a:latin typeface="+mn-lt"/>
              <a:ea typeface="+mn-ea"/>
              <a:cs typeface="+mn-cs"/>
            </a:rPr>
            <a:t>黒字で推移して</a:t>
          </a:r>
          <a:r>
            <a:rPr kumimoji="1" lang="ja-JP" altLang="en-US" sz="1300" baseline="0">
              <a:solidFill>
                <a:sysClr val="windowText" lastClr="000000"/>
              </a:solidFill>
              <a:effectLst/>
              <a:latin typeface="+mn-lt"/>
              <a:ea typeface="+mn-ea"/>
              <a:cs typeface="+mn-cs"/>
            </a:rPr>
            <a:t>いる</a:t>
          </a:r>
          <a:r>
            <a:rPr kumimoji="1" lang="ja-JP" altLang="ja-JP" sz="1300" baseline="0">
              <a:solidFill>
                <a:sysClr val="windowText" lastClr="000000"/>
              </a:solidFill>
              <a:effectLst/>
              <a:latin typeface="+mn-lt"/>
              <a:ea typeface="+mn-ea"/>
              <a:cs typeface="+mn-cs"/>
            </a:rPr>
            <a:t>。財政調整基金は健全な財政運営による余剰金を積立てる事ができ、</a:t>
          </a:r>
          <a:r>
            <a:rPr kumimoji="1" lang="ja-JP" altLang="en-US" sz="1300" baseline="0">
              <a:solidFill>
                <a:sysClr val="windowText" lastClr="000000"/>
              </a:solidFill>
              <a:effectLst/>
              <a:latin typeface="+mn-lt"/>
              <a:ea typeface="+mn-ea"/>
              <a:cs typeface="+mn-cs"/>
            </a:rPr>
            <a:t>近年</a:t>
          </a:r>
          <a:r>
            <a:rPr kumimoji="1" lang="ja-JP" altLang="ja-JP" sz="1300" baseline="0">
              <a:solidFill>
                <a:sysClr val="windowText" lastClr="000000"/>
              </a:solidFill>
              <a:effectLst/>
              <a:latin typeface="+mn-lt"/>
              <a:ea typeface="+mn-ea"/>
              <a:cs typeface="+mn-cs"/>
            </a:rPr>
            <a:t>大きく伸びておりますが、</a:t>
          </a:r>
          <a:r>
            <a:rPr kumimoji="1" lang="en-US" altLang="ja-JP" sz="1300" baseline="0">
              <a:solidFill>
                <a:sysClr val="windowText" lastClr="000000"/>
              </a:solidFill>
              <a:effectLst/>
              <a:latin typeface="+mn-lt"/>
              <a:ea typeface="+mn-ea"/>
              <a:cs typeface="+mn-cs"/>
            </a:rPr>
            <a:t>H28</a:t>
          </a:r>
          <a:r>
            <a:rPr kumimoji="1" lang="ja-JP" altLang="ja-JP" sz="1300" baseline="0">
              <a:solidFill>
                <a:sysClr val="windowText" lastClr="000000"/>
              </a:solidFill>
              <a:effectLst/>
              <a:latin typeface="+mn-lt"/>
              <a:ea typeface="+mn-ea"/>
              <a:cs typeface="+mn-cs"/>
            </a:rPr>
            <a:t>年度以降</a:t>
          </a:r>
          <a:r>
            <a:rPr kumimoji="1" lang="ja-JP" altLang="en-US" sz="1300" baseline="0">
              <a:solidFill>
                <a:sysClr val="windowText" lastClr="000000"/>
              </a:solidFill>
              <a:effectLst/>
              <a:latin typeface="+mn-lt"/>
              <a:ea typeface="+mn-ea"/>
              <a:cs typeface="+mn-cs"/>
            </a:rPr>
            <a:t>は</a:t>
          </a:r>
          <a:r>
            <a:rPr kumimoji="1" lang="ja-JP" altLang="ja-JP" sz="1300" baseline="0">
              <a:solidFill>
                <a:sysClr val="windowText" lastClr="000000"/>
              </a:solidFill>
              <a:effectLst/>
              <a:latin typeface="+mn-lt"/>
              <a:ea typeface="+mn-ea"/>
              <a:cs typeface="+mn-cs"/>
            </a:rPr>
            <a:t>普通交付税が合併算定替終了により段階的に減少していく事や</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人口減少による税収の減などにより</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今後に</a:t>
          </a:r>
          <a:r>
            <a:rPr kumimoji="1" lang="ja-JP" altLang="en-US" sz="1300" baseline="0">
              <a:solidFill>
                <a:sysClr val="windowText" lastClr="000000"/>
              </a:solidFill>
              <a:effectLst/>
              <a:latin typeface="+mn-lt"/>
              <a:ea typeface="+mn-ea"/>
              <a:cs typeface="+mn-cs"/>
            </a:rPr>
            <a:t>ついて</a:t>
          </a:r>
          <a:r>
            <a:rPr kumimoji="1" lang="ja-JP" altLang="ja-JP" sz="1300" baseline="0">
              <a:solidFill>
                <a:sysClr val="windowText" lastClr="000000"/>
              </a:solidFill>
              <a:effectLst/>
              <a:latin typeface="+mn-lt"/>
              <a:ea typeface="+mn-ea"/>
              <a:cs typeface="+mn-cs"/>
            </a:rPr>
            <a:t>は財政調整基金の取り崩し</a:t>
          </a:r>
          <a:r>
            <a:rPr kumimoji="1" lang="ja-JP" altLang="en-US" sz="1300" baseline="0">
              <a:solidFill>
                <a:sysClr val="windowText" lastClr="000000"/>
              </a:solidFill>
              <a:effectLst/>
              <a:latin typeface="+mn-lt"/>
              <a:ea typeface="+mn-ea"/>
              <a:cs typeface="+mn-cs"/>
            </a:rPr>
            <a:t>が</a:t>
          </a:r>
          <a:r>
            <a:rPr kumimoji="1" lang="ja-JP" altLang="ja-JP" sz="1300" baseline="0">
              <a:solidFill>
                <a:sysClr val="windowText" lastClr="000000"/>
              </a:solidFill>
              <a:effectLst/>
              <a:latin typeface="+mn-lt"/>
              <a:ea typeface="+mn-ea"/>
              <a:cs typeface="+mn-cs"/>
            </a:rPr>
            <a:t>必至とな</a:t>
          </a:r>
          <a:r>
            <a:rPr kumimoji="1" lang="ja-JP" altLang="en-US" sz="1300" baseline="0">
              <a:solidFill>
                <a:sysClr val="windowText" lastClr="000000"/>
              </a:solidFill>
              <a:effectLst/>
              <a:latin typeface="+mn-lt"/>
              <a:ea typeface="+mn-ea"/>
              <a:cs typeface="+mn-cs"/>
            </a:rPr>
            <a:t>る</a:t>
          </a:r>
          <a:r>
            <a:rPr kumimoji="1" lang="ja-JP" altLang="ja-JP" sz="1300" baseline="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H24</a:t>
          </a:r>
          <a:r>
            <a:rPr kumimoji="1" lang="ja-JP" altLang="ja-JP" sz="1300">
              <a:solidFill>
                <a:sysClr val="windowText" lastClr="000000"/>
              </a:solidFill>
              <a:effectLst/>
              <a:latin typeface="+mn-lt"/>
              <a:ea typeface="+mn-ea"/>
              <a:cs typeface="+mn-cs"/>
            </a:rPr>
            <a:t>年度以降、</a:t>
          </a:r>
          <a:r>
            <a:rPr kumimoji="1" lang="ja-JP" altLang="en-US" sz="1300">
              <a:solidFill>
                <a:sysClr val="windowText" lastClr="000000"/>
              </a:solidFill>
              <a:effectLst/>
              <a:latin typeface="+mn-lt"/>
              <a:ea typeface="+mn-ea"/>
              <a:cs typeface="+mn-cs"/>
            </a:rPr>
            <a:t>一般</a:t>
          </a:r>
          <a:r>
            <a:rPr kumimoji="1" lang="ja-JP" altLang="ja-JP" sz="1300">
              <a:solidFill>
                <a:sysClr val="windowText" lastClr="000000"/>
              </a:solidFill>
              <a:effectLst/>
              <a:latin typeface="+mn-lt"/>
              <a:ea typeface="+mn-ea"/>
              <a:cs typeface="+mn-cs"/>
            </a:rPr>
            <a:t>会計における黒字の比率は年々</a:t>
          </a:r>
          <a:r>
            <a:rPr kumimoji="1" lang="ja-JP" altLang="en-US" sz="1300">
              <a:solidFill>
                <a:sysClr val="windowText" lastClr="000000"/>
              </a:solidFill>
              <a:effectLst/>
              <a:latin typeface="+mn-lt"/>
              <a:ea typeface="+mn-ea"/>
              <a:cs typeface="+mn-cs"/>
            </a:rPr>
            <a:t>低下</a:t>
          </a:r>
          <a:r>
            <a:rPr kumimoji="1" lang="ja-JP" altLang="ja-JP" sz="1300">
              <a:solidFill>
                <a:sysClr val="windowText" lastClr="000000"/>
              </a:solidFill>
              <a:effectLst/>
              <a:latin typeface="+mn-lt"/>
              <a:ea typeface="+mn-ea"/>
              <a:cs typeface="+mn-cs"/>
            </a:rPr>
            <a:t>傾向</a:t>
          </a:r>
          <a:r>
            <a:rPr kumimoji="1" lang="ja-JP" altLang="en-US" sz="1300">
              <a:solidFill>
                <a:sysClr val="windowText" lastClr="000000"/>
              </a:solidFill>
              <a:effectLst/>
              <a:latin typeface="+mn-lt"/>
              <a:ea typeface="+mn-ea"/>
              <a:cs typeface="+mn-cs"/>
            </a:rPr>
            <a:t>にあるが大きな変動には至っていない。国民健康保険事業特別会計及び介護保険事業については回復傾向にある。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　近年は一般会計、特別会計</a:t>
          </a:r>
          <a:r>
            <a:rPr kumimoji="1" lang="ja-JP" altLang="en-US" sz="1300">
              <a:solidFill>
                <a:sysClr val="windowText" lastClr="000000"/>
              </a:solidFill>
              <a:effectLst/>
              <a:latin typeface="+mn-lt"/>
              <a:ea typeface="+mn-ea"/>
              <a:cs typeface="+mn-cs"/>
            </a:rPr>
            <a:t>ともに</a:t>
          </a:r>
          <a:r>
            <a:rPr kumimoji="1" lang="ja-JP" altLang="ja-JP" sz="1300">
              <a:solidFill>
                <a:sysClr val="windowText" lastClr="000000"/>
              </a:solidFill>
              <a:effectLst/>
              <a:latin typeface="+mn-lt"/>
              <a:ea typeface="+mn-ea"/>
              <a:cs typeface="+mn-cs"/>
            </a:rPr>
            <a:t>その収支について常に検査し</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健全な財政運営に取り組んで来た結果</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黒字となって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地方債残高は健全化計画の確実な実施に伴い</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各年度の元利償還額も減少してきてい</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また</a:t>
          </a:r>
          <a:r>
            <a:rPr kumimoji="1" lang="ja-JP" altLang="ja-JP" sz="1300">
              <a:solidFill>
                <a:sysClr val="windowText" lastClr="000000"/>
              </a:solidFill>
              <a:effectLst/>
              <a:latin typeface="+mn-lt"/>
              <a:ea typeface="+mn-ea"/>
              <a:cs typeface="+mn-cs"/>
            </a:rPr>
            <a:t>、組合等への負担額も減少して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が、算入公債費等も同様に減少</a:t>
          </a:r>
          <a:r>
            <a:rPr kumimoji="1" lang="ja-JP" altLang="en-US" sz="1300">
              <a:solidFill>
                <a:sysClr val="windowText" lastClr="000000"/>
              </a:solidFill>
              <a:effectLst/>
              <a:latin typeface="+mn-lt"/>
              <a:ea typeface="+mn-ea"/>
              <a:cs typeface="+mn-cs"/>
            </a:rPr>
            <a:t>傾向</a:t>
          </a:r>
          <a:r>
            <a:rPr kumimoji="1" lang="ja-JP" altLang="ja-JP" sz="1300">
              <a:solidFill>
                <a:sysClr val="windowText" lastClr="000000"/>
              </a:solidFill>
              <a:effectLst/>
              <a:latin typeface="+mn-lt"/>
              <a:ea typeface="+mn-ea"/>
              <a:cs typeface="+mn-cs"/>
            </a:rPr>
            <a:t>で</a:t>
          </a:r>
          <a:r>
            <a:rPr kumimoji="1" lang="ja-JP" altLang="en-US" sz="1300">
              <a:solidFill>
                <a:sysClr val="windowText" lastClr="000000"/>
              </a:solidFill>
              <a:effectLst/>
              <a:latin typeface="+mn-lt"/>
              <a:ea typeface="+mn-ea"/>
              <a:cs typeface="+mn-cs"/>
            </a:rPr>
            <a:t>あり、</a:t>
          </a:r>
          <a:r>
            <a:rPr kumimoji="1" lang="ja-JP" altLang="ja-JP" sz="1300">
              <a:solidFill>
                <a:sysClr val="windowText" lastClr="000000"/>
              </a:solidFill>
              <a:effectLst/>
              <a:latin typeface="+mn-lt"/>
              <a:ea typeface="+mn-ea"/>
              <a:cs typeface="+mn-cs"/>
            </a:rPr>
            <a:t>分子の比率は対前年度比微減で推移</a:t>
          </a:r>
          <a:r>
            <a:rPr kumimoji="1" lang="ja-JP" altLang="en-US" sz="1300">
              <a:solidFill>
                <a:sysClr val="windowText" lastClr="000000"/>
              </a:solidFill>
              <a:effectLst/>
              <a:latin typeface="+mn-lt"/>
              <a:ea typeface="+mn-ea"/>
              <a:cs typeface="+mn-cs"/>
            </a:rPr>
            <a:t>する</a:t>
          </a:r>
          <a:r>
            <a:rPr kumimoji="1" lang="ja-JP" altLang="ja-JP" sz="1300">
              <a:solidFill>
                <a:sysClr val="windowText" lastClr="000000"/>
              </a:solidFill>
              <a:effectLst/>
              <a:latin typeface="+mn-lt"/>
              <a:ea typeface="+mn-ea"/>
              <a:cs typeface="+mn-cs"/>
            </a:rPr>
            <a:t>状態で</a:t>
          </a:r>
          <a:r>
            <a:rPr kumimoji="1" lang="ja-JP" altLang="en-US" sz="1300">
              <a:solidFill>
                <a:sysClr val="windowText" lastClr="000000"/>
              </a:solidFill>
              <a:effectLst/>
              <a:latin typeface="+mn-lt"/>
              <a:ea typeface="+mn-ea"/>
              <a:cs typeface="+mn-cs"/>
            </a:rPr>
            <a:t>ある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今後しばらく</a:t>
          </a:r>
          <a:r>
            <a:rPr kumimoji="1" lang="ja-JP" altLang="ja-JP" sz="1300">
              <a:solidFill>
                <a:sysClr val="windowText" lastClr="000000"/>
              </a:solidFill>
              <a:effectLst/>
              <a:latin typeface="+mn-lt"/>
              <a:ea typeface="+mn-ea"/>
              <a:cs typeface="+mn-cs"/>
            </a:rPr>
            <a:t>は</a:t>
          </a:r>
          <a:r>
            <a:rPr kumimoji="1" lang="ja-JP" altLang="en-US" sz="1300">
              <a:solidFill>
                <a:sysClr val="windowText" lastClr="000000"/>
              </a:solidFill>
              <a:effectLst/>
              <a:latin typeface="+mn-lt"/>
              <a:ea typeface="+mn-ea"/>
              <a:cs typeface="+mn-cs"/>
            </a:rPr>
            <a:t>同様の</a:t>
          </a:r>
          <a:r>
            <a:rPr kumimoji="1" lang="ja-JP" altLang="ja-JP" sz="1300">
              <a:solidFill>
                <a:sysClr val="windowText" lastClr="000000"/>
              </a:solidFill>
              <a:effectLst/>
              <a:latin typeface="+mn-lt"/>
              <a:ea typeface="+mn-ea"/>
              <a:cs typeface="+mn-cs"/>
            </a:rPr>
            <a:t>状態で</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推移</a:t>
          </a:r>
          <a:r>
            <a:rPr kumimoji="1" lang="ja-JP" altLang="en-US" sz="1300">
              <a:solidFill>
                <a:sysClr val="windowText" lastClr="000000"/>
              </a:solidFill>
              <a:effectLst/>
              <a:latin typeface="+mn-lt"/>
              <a:ea typeface="+mn-ea"/>
              <a:cs typeface="+mn-cs"/>
            </a:rPr>
            <a:t>となる見込み</a:t>
          </a:r>
          <a:r>
            <a:rPr kumimoji="1" lang="ja-JP" altLang="ja-JP" sz="1300">
              <a:solidFill>
                <a:sysClr val="windowText" lastClr="000000"/>
              </a:solidFill>
              <a:effectLst/>
              <a:latin typeface="+mn-lt"/>
              <a:ea typeface="+mn-ea"/>
              <a:cs typeface="+mn-cs"/>
            </a:rPr>
            <a:t>。</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将来比負担比率に係る地方債残高は年々減少して</a:t>
          </a:r>
          <a:r>
            <a:rPr kumimoji="1" lang="ja-JP" altLang="en-US" sz="1300">
              <a:solidFill>
                <a:sysClr val="windowText" lastClr="000000"/>
              </a:solidFill>
              <a:effectLst/>
              <a:latin typeface="+mn-lt"/>
              <a:ea typeface="+mn-ea"/>
              <a:cs typeface="+mn-cs"/>
            </a:rPr>
            <a:t>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将来負担額に</a:t>
          </a:r>
          <a:r>
            <a:rPr kumimoji="1" lang="ja-JP" altLang="en-US" sz="1300">
              <a:solidFill>
                <a:sysClr val="windowText" lastClr="000000"/>
              </a:solidFill>
              <a:effectLst/>
              <a:latin typeface="+mn-lt"/>
              <a:ea typeface="+mn-ea"/>
              <a:cs typeface="+mn-cs"/>
            </a:rPr>
            <a:t>対する</a:t>
          </a:r>
          <a:r>
            <a:rPr kumimoji="1" lang="ja-JP" altLang="ja-JP" sz="1300">
              <a:solidFill>
                <a:sysClr val="windowText" lastClr="000000"/>
              </a:solidFill>
              <a:effectLst/>
              <a:latin typeface="+mn-lt"/>
              <a:ea typeface="+mn-ea"/>
              <a:cs typeface="+mn-cs"/>
            </a:rPr>
            <a:t>充当可能な財源につ</a:t>
          </a:r>
          <a:r>
            <a:rPr kumimoji="1" lang="ja-JP" altLang="en-US" sz="1300">
              <a:solidFill>
                <a:sysClr val="windowText" lastClr="000000"/>
              </a:solidFill>
              <a:effectLst/>
              <a:latin typeface="+mn-lt"/>
              <a:ea typeface="+mn-ea"/>
              <a:cs typeface="+mn-cs"/>
            </a:rPr>
            <a:t>いて</a:t>
          </a:r>
          <a:r>
            <a:rPr kumimoji="1" lang="ja-JP" altLang="ja-JP" sz="1300">
              <a:solidFill>
                <a:sysClr val="windowText" lastClr="000000"/>
              </a:solidFill>
              <a:effectLst/>
              <a:latin typeface="+mn-lt"/>
              <a:ea typeface="+mn-ea"/>
              <a:cs typeface="+mn-cs"/>
            </a:rPr>
            <a:t>は、現状では財政調整基金等保有する事ができてい</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が、今後の一般財源の減少を見据えると</a:t>
          </a:r>
          <a:r>
            <a:rPr kumimoji="1" lang="ja-JP" altLang="en-US" sz="1300">
              <a:solidFill>
                <a:sysClr val="windowText" lastClr="000000"/>
              </a:solidFill>
              <a:effectLst/>
              <a:latin typeface="+mn-lt"/>
              <a:ea typeface="+mn-ea"/>
              <a:cs typeface="+mn-cs"/>
            </a:rPr>
            <a:t>、基金の</a:t>
          </a:r>
          <a:r>
            <a:rPr kumimoji="1" lang="ja-JP" altLang="ja-JP" sz="1300">
              <a:solidFill>
                <a:sysClr val="windowText" lastClr="000000"/>
              </a:solidFill>
              <a:effectLst/>
              <a:latin typeface="+mn-lt"/>
              <a:ea typeface="+mn-ea"/>
              <a:cs typeface="+mn-cs"/>
            </a:rPr>
            <a:t>取り崩しも今後必要とな</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計画的に実施し適切な財政運営を図</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9978907</v>
      </c>
      <c r="BO4" s="381"/>
      <c r="BP4" s="381"/>
      <c r="BQ4" s="381"/>
      <c r="BR4" s="381"/>
      <c r="BS4" s="381"/>
      <c r="BT4" s="381"/>
      <c r="BU4" s="382"/>
      <c r="BV4" s="380">
        <v>10493688</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3.2</v>
      </c>
      <c r="CU4" s="558"/>
      <c r="CV4" s="558"/>
      <c r="CW4" s="558"/>
      <c r="CX4" s="558"/>
      <c r="CY4" s="558"/>
      <c r="CZ4" s="558"/>
      <c r="DA4" s="559"/>
      <c r="DB4" s="557">
        <v>3.3</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9732544</v>
      </c>
      <c r="BO5" s="386"/>
      <c r="BP5" s="386"/>
      <c r="BQ5" s="386"/>
      <c r="BR5" s="386"/>
      <c r="BS5" s="386"/>
      <c r="BT5" s="386"/>
      <c r="BU5" s="387"/>
      <c r="BV5" s="385">
        <v>10253736</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86.2</v>
      </c>
      <c r="CU5" s="356"/>
      <c r="CV5" s="356"/>
      <c r="CW5" s="356"/>
      <c r="CX5" s="356"/>
      <c r="CY5" s="356"/>
      <c r="CZ5" s="356"/>
      <c r="DA5" s="357"/>
      <c r="DB5" s="355">
        <v>82.8</v>
      </c>
      <c r="DC5" s="356"/>
      <c r="DD5" s="356"/>
      <c r="DE5" s="356"/>
      <c r="DF5" s="356"/>
      <c r="DG5" s="356"/>
      <c r="DH5" s="356"/>
      <c r="DI5" s="357"/>
      <c r="DJ5" s="139"/>
      <c r="DK5" s="139"/>
      <c r="DL5" s="139"/>
      <c r="DM5" s="139"/>
      <c r="DN5" s="139"/>
      <c r="DO5" s="139"/>
    </row>
    <row r="6" spans="1:119" ht="18.75" customHeight="1">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246363</v>
      </c>
      <c r="BO6" s="386"/>
      <c r="BP6" s="386"/>
      <c r="BQ6" s="386"/>
      <c r="BR6" s="386"/>
      <c r="BS6" s="386"/>
      <c r="BT6" s="386"/>
      <c r="BU6" s="387"/>
      <c r="BV6" s="385">
        <v>239952</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89.7</v>
      </c>
      <c r="CU6" s="532"/>
      <c r="CV6" s="532"/>
      <c r="CW6" s="532"/>
      <c r="CX6" s="532"/>
      <c r="CY6" s="532"/>
      <c r="CZ6" s="532"/>
      <c r="DA6" s="533"/>
      <c r="DB6" s="531">
        <v>87.1</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60129</v>
      </c>
      <c r="BO7" s="386"/>
      <c r="BP7" s="386"/>
      <c r="BQ7" s="386"/>
      <c r="BR7" s="386"/>
      <c r="BS7" s="386"/>
      <c r="BT7" s="386"/>
      <c r="BU7" s="387"/>
      <c r="BV7" s="385">
        <v>42129</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5804042</v>
      </c>
      <c r="CU7" s="386"/>
      <c r="CV7" s="386"/>
      <c r="CW7" s="386"/>
      <c r="CX7" s="386"/>
      <c r="CY7" s="386"/>
      <c r="CZ7" s="386"/>
      <c r="DA7" s="387"/>
      <c r="DB7" s="385">
        <v>6063309</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186234</v>
      </c>
      <c r="BO8" s="386"/>
      <c r="BP8" s="386"/>
      <c r="BQ8" s="386"/>
      <c r="BR8" s="386"/>
      <c r="BS8" s="386"/>
      <c r="BT8" s="386"/>
      <c r="BU8" s="387"/>
      <c r="BV8" s="385">
        <v>197823</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0.23</v>
      </c>
      <c r="CU8" s="495"/>
      <c r="CV8" s="495"/>
      <c r="CW8" s="495"/>
      <c r="CX8" s="495"/>
      <c r="CY8" s="495"/>
      <c r="CZ8" s="495"/>
      <c r="DA8" s="496"/>
      <c r="DB8" s="494">
        <v>0.23</v>
      </c>
      <c r="DC8" s="495"/>
      <c r="DD8" s="495"/>
      <c r="DE8" s="495"/>
      <c r="DF8" s="495"/>
      <c r="DG8" s="495"/>
      <c r="DH8" s="495"/>
      <c r="DI8" s="496"/>
      <c r="DJ8" s="139"/>
      <c r="DK8" s="139"/>
      <c r="DL8" s="139"/>
      <c r="DM8" s="139"/>
      <c r="DN8" s="139"/>
      <c r="DO8" s="139"/>
    </row>
    <row r="9" spans="1:119" ht="18.75" customHeight="1" thickBot="1">
      <c r="A9" s="140"/>
      <c r="B9" s="520" t="s">
        <v>97</v>
      </c>
      <c r="C9" s="521"/>
      <c r="D9" s="521"/>
      <c r="E9" s="521"/>
      <c r="F9" s="521"/>
      <c r="G9" s="521"/>
      <c r="H9" s="521"/>
      <c r="I9" s="521"/>
      <c r="J9" s="521"/>
      <c r="K9" s="448"/>
      <c r="L9" s="522" t="s">
        <v>98</v>
      </c>
      <c r="M9" s="523"/>
      <c r="N9" s="523"/>
      <c r="O9" s="523"/>
      <c r="P9" s="523"/>
      <c r="Q9" s="524"/>
      <c r="R9" s="525">
        <v>9776</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101</v>
      </c>
      <c r="AV9" s="443"/>
      <c r="AW9" s="443"/>
      <c r="AX9" s="443"/>
      <c r="AY9" s="365" t="s">
        <v>102</v>
      </c>
      <c r="AZ9" s="366"/>
      <c r="BA9" s="366"/>
      <c r="BB9" s="366"/>
      <c r="BC9" s="366"/>
      <c r="BD9" s="366"/>
      <c r="BE9" s="366"/>
      <c r="BF9" s="366"/>
      <c r="BG9" s="366"/>
      <c r="BH9" s="366"/>
      <c r="BI9" s="366"/>
      <c r="BJ9" s="366"/>
      <c r="BK9" s="366"/>
      <c r="BL9" s="366"/>
      <c r="BM9" s="367"/>
      <c r="BN9" s="385">
        <v>-11589</v>
      </c>
      <c r="BO9" s="386"/>
      <c r="BP9" s="386"/>
      <c r="BQ9" s="386"/>
      <c r="BR9" s="386"/>
      <c r="BS9" s="386"/>
      <c r="BT9" s="386"/>
      <c r="BU9" s="387"/>
      <c r="BV9" s="385">
        <v>25431</v>
      </c>
      <c r="BW9" s="386"/>
      <c r="BX9" s="386"/>
      <c r="BY9" s="386"/>
      <c r="BZ9" s="386"/>
      <c r="CA9" s="386"/>
      <c r="CB9" s="386"/>
      <c r="CC9" s="387"/>
      <c r="CD9" s="394" t="s">
        <v>103</v>
      </c>
      <c r="CE9" s="395"/>
      <c r="CF9" s="395"/>
      <c r="CG9" s="395"/>
      <c r="CH9" s="395"/>
      <c r="CI9" s="395"/>
      <c r="CJ9" s="395"/>
      <c r="CK9" s="395"/>
      <c r="CL9" s="395"/>
      <c r="CM9" s="395"/>
      <c r="CN9" s="395"/>
      <c r="CO9" s="395"/>
      <c r="CP9" s="395"/>
      <c r="CQ9" s="395"/>
      <c r="CR9" s="395"/>
      <c r="CS9" s="396"/>
      <c r="CT9" s="355">
        <v>23.4</v>
      </c>
      <c r="CU9" s="356"/>
      <c r="CV9" s="356"/>
      <c r="CW9" s="356"/>
      <c r="CX9" s="356"/>
      <c r="CY9" s="356"/>
      <c r="CZ9" s="356"/>
      <c r="DA9" s="357"/>
      <c r="DB9" s="355">
        <v>24.1</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104</v>
      </c>
      <c r="M10" s="359"/>
      <c r="N10" s="359"/>
      <c r="O10" s="359"/>
      <c r="P10" s="359"/>
      <c r="Q10" s="360"/>
      <c r="R10" s="361">
        <v>10509</v>
      </c>
      <c r="S10" s="362"/>
      <c r="T10" s="362"/>
      <c r="U10" s="362"/>
      <c r="V10" s="364"/>
      <c r="W10" s="529"/>
      <c r="X10" s="347"/>
      <c r="Y10" s="347"/>
      <c r="Z10" s="347"/>
      <c r="AA10" s="347"/>
      <c r="AB10" s="347"/>
      <c r="AC10" s="347"/>
      <c r="AD10" s="347"/>
      <c r="AE10" s="347"/>
      <c r="AF10" s="347"/>
      <c r="AG10" s="347"/>
      <c r="AH10" s="347"/>
      <c r="AI10" s="347"/>
      <c r="AJ10" s="347"/>
      <c r="AK10" s="347"/>
      <c r="AL10" s="530"/>
      <c r="AM10" s="454" t="s">
        <v>105</v>
      </c>
      <c r="AN10" s="359"/>
      <c r="AO10" s="359"/>
      <c r="AP10" s="359"/>
      <c r="AQ10" s="359"/>
      <c r="AR10" s="359"/>
      <c r="AS10" s="359"/>
      <c r="AT10" s="360"/>
      <c r="AU10" s="442" t="s">
        <v>106</v>
      </c>
      <c r="AV10" s="443"/>
      <c r="AW10" s="443"/>
      <c r="AX10" s="443"/>
      <c r="AY10" s="365" t="s">
        <v>107</v>
      </c>
      <c r="AZ10" s="366"/>
      <c r="BA10" s="366"/>
      <c r="BB10" s="366"/>
      <c r="BC10" s="366"/>
      <c r="BD10" s="366"/>
      <c r="BE10" s="366"/>
      <c r="BF10" s="366"/>
      <c r="BG10" s="366"/>
      <c r="BH10" s="366"/>
      <c r="BI10" s="366"/>
      <c r="BJ10" s="366"/>
      <c r="BK10" s="366"/>
      <c r="BL10" s="366"/>
      <c r="BM10" s="367"/>
      <c r="BN10" s="385">
        <v>114885</v>
      </c>
      <c r="BO10" s="386"/>
      <c r="BP10" s="386"/>
      <c r="BQ10" s="386"/>
      <c r="BR10" s="386"/>
      <c r="BS10" s="386"/>
      <c r="BT10" s="386"/>
      <c r="BU10" s="387"/>
      <c r="BV10" s="385">
        <v>154871</v>
      </c>
      <c r="BW10" s="386"/>
      <c r="BX10" s="386"/>
      <c r="BY10" s="386"/>
      <c r="BZ10" s="386"/>
      <c r="CA10" s="386"/>
      <c r="CB10" s="386"/>
      <c r="CC10" s="38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109</v>
      </c>
      <c r="M11" s="432"/>
      <c r="N11" s="432"/>
      <c r="O11" s="432"/>
      <c r="P11" s="432"/>
      <c r="Q11" s="433"/>
      <c r="R11" s="517" t="s">
        <v>110</v>
      </c>
      <c r="S11" s="518"/>
      <c r="T11" s="518"/>
      <c r="U11" s="518"/>
      <c r="V11" s="519"/>
      <c r="W11" s="529"/>
      <c r="X11" s="347"/>
      <c r="Y11" s="347"/>
      <c r="Z11" s="347"/>
      <c r="AA11" s="347"/>
      <c r="AB11" s="347"/>
      <c r="AC11" s="347"/>
      <c r="AD11" s="347"/>
      <c r="AE11" s="347"/>
      <c r="AF11" s="347"/>
      <c r="AG11" s="347"/>
      <c r="AH11" s="347"/>
      <c r="AI11" s="347"/>
      <c r="AJ11" s="347"/>
      <c r="AK11" s="347"/>
      <c r="AL11" s="530"/>
      <c r="AM11" s="454" t="s">
        <v>111</v>
      </c>
      <c r="AN11" s="359"/>
      <c r="AO11" s="359"/>
      <c r="AP11" s="359"/>
      <c r="AQ11" s="359"/>
      <c r="AR11" s="359"/>
      <c r="AS11" s="359"/>
      <c r="AT11" s="360"/>
      <c r="AU11" s="442" t="s">
        <v>112</v>
      </c>
      <c r="AV11" s="443"/>
      <c r="AW11" s="443"/>
      <c r="AX11" s="443"/>
      <c r="AY11" s="365" t="s">
        <v>113</v>
      </c>
      <c r="AZ11" s="366"/>
      <c r="BA11" s="366"/>
      <c r="BB11" s="366"/>
      <c r="BC11" s="366"/>
      <c r="BD11" s="366"/>
      <c r="BE11" s="366"/>
      <c r="BF11" s="366"/>
      <c r="BG11" s="366"/>
      <c r="BH11" s="366"/>
      <c r="BI11" s="366"/>
      <c r="BJ11" s="366"/>
      <c r="BK11" s="366"/>
      <c r="BL11" s="366"/>
      <c r="BM11" s="367"/>
      <c r="BN11" s="385" t="s">
        <v>114</v>
      </c>
      <c r="BO11" s="386"/>
      <c r="BP11" s="386"/>
      <c r="BQ11" s="386"/>
      <c r="BR11" s="386"/>
      <c r="BS11" s="386"/>
      <c r="BT11" s="386"/>
      <c r="BU11" s="387"/>
      <c r="BV11" s="385" t="s">
        <v>114</v>
      </c>
      <c r="BW11" s="386"/>
      <c r="BX11" s="386"/>
      <c r="BY11" s="386"/>
      <c r="BZ11" s="386"/>
      <c r="CA11" s="386"/>
      <c r="CB11" s="386"/>
      <c r="CC11" s="387"/>
      <c r="CD11" s="394" t="s">
        <v>115</v>
      </c>
      <c r="CE11" s="395"/>
      <c r="CF11" s="395"/>
      <c r="CG11" s="395"/>
      <c r="CH11" s="395"/>
      <c r="CI11" s="395"/>
      <c r="CJ11" s="395"/>
      <c r="CK11" s="395"/>
      <c r="CL11" s="395"/>
      <c r="CM11" s="395"/>
      <c r="CN11" s="395"/>
      <c r="CO11" s="395"/>
      <c r="CP11" s="395"/>
      <c r="CQ11" s="395"/>
      <c r="CR11" s="395"/>
      <c r="CS11" s="396"/>
      <c r="CT11" s="494" t="s">
        <v>114</v>
      </c>
      <c r="CU11" s="495"/>
      <c r="CV11" s="495"/>
      <c r="CW11" s="495"/>
      <c r="CX11" s="495"/>
      <c r="CY11" s="495"/>
      <c r="CZ11" s="495"/>
      <c r="DA11" s="496"/>
      <c r="DB11" s="494" t="s">
        <v>114</v>
      </c>
      <c r="DC11" s="495"/>
      <c r="DD11" s="495"/>
      <c r="DE11" s="495"/>
      <c r="DF11" s="495"/>
      <c r="DG11" s="495"/>
      <c r="DH11" s="495"/>
      <c r="DI11" s="496"/>
      <c r="DJ11" s="139"/>
      <c r="DK11" s="139"/>
      <c r="DL11" s="139"/>
      <c r="DM11" s="139"/>
      <c r="DN11" s="139"/>
      <c r="DO11" s="139"/>
    </row>
    <row r="12" spans="1:119" ht="18.75" customHeight="1">
      <c r="A12" s="140"/>
      <c r="B12" s="497" t="s">
        <v>116</v>
      </c>
      <c r="C12" s="498"/>
      <c r="D12" s="498"/>
      <c r="E12" s="498"/>
      <c r="F12" s="498"/>
      <c r="G12" s="498"/>
      <c r="H12" s="498"/>
      <c r="I12" s="498"/>
      <c r="J12" s="498"/>
      <c r="K12" s="499"/>
      <c r="L12" s="506" t="s">
        <v>117</v>
      </c>
      <c r="M12" s="507"/>
      <c r="N12" s="507"/>
      <c r="O12" s="507"/>
      <c r="P12" s="507"/>
      <c r="Q12" s="508"/>
      <c r="R12" s="509">
        <v>10136</v>
      </c>
      <c r="S12" s="510"/>
      <c r="T12" s="510"/>
      <c r="U12" s="510"/>
      <c r="V12" s="511"/>
      <c r="W12" s="512" t="s">
        <v>1</v>
      </c>
      <c r="X12" s="443"/>
      <c r="Y12" s="443"/>
      <c r="Z12" s="443"/>
      <c r="AA12" s="443"/>
      <c r="AB12" s="513"/>
      <c r="AC12" s="442" t="s">
        <v>118</v>
      </c>
      <c r="AD12" s="443"/>
      <c r="AE12" s="443"/>
      <c r="AF12" s="443"/>
      <c r="AG12" s="513"/>
      <c r="AH12" s="442" t="s">
        <v>119</v>
      </c>
      <c r="AI12" s="443"/>
      <c r="AJ12" s="443"/>
      <c r="AK12" s="443"/>
      <c r="AL12" s="514"/>
      <c r="AM12" s="454" t="s">
        <v>120</v>
      </c>
      <c r="AN12" s="359"/>
      <c r="AO12" s="359"/>
      <c r="AP12" s="359"/>
      <c r="AQ12" s="359"/>
      <c r="AR12" s="359"/>
      <c r="AS12" s="359"/>
      <c r="AT12" s="360"/>
      <c r="AU12" s="442" t="s">
        <v>121</v>
      </c>
      <c r="AV12" s="443"/>
      <c r="AW12" s="443"/>
      <c r="AX12" s="443"/>
      <c r="AY12" s="365" t="s">
        <v>122</v>
      </c>
      <c r="AZ12" s="366"/>
      <c r="BA12" s="366"/>
      <c r="BB12" s="366"/>
      <c r="BC12" s="366"/>
      <c r="BD12" s="366"/>
      <c r="BE12" s="366"/>
      <c r="BF12" s="366"/>
      <c r="BG12" s="366"/>
      <c r="BH12" s="366"/>
      <c r="BI12" s="366"/>
      <c r="BJ12" s="366"/>
      <c r="BK12" s="366"/>
      <c r="BL12" s="366"/>
      <c r="BM12" s="367"/>
      <c r="BN12" s="385" t="s">
        <v>123</v>
      </c>
      <c r="BO12" s="386"/>
      <c r="BP12" s="386"/>
      <c r="BQ12" s="386"/>
      <c r="BR12" s="386"/>
      <c r="BS12" s="386"/>
      <c r="BT12" s="386"/>
      <c r="BU12" s="387"/>
      <c r="BV12" s="385" t="s">
        <v>123</v>
      </c>
      <c r="BW12" s="386"/>
      <c r="BX12" s="386"/>
      <c r="BY12" s="386"/>
      <c r="BZ12" s="386"/>
      <c r="CA12" s="386"/>
      <c r="CB12" s="386"/>
      <c r="CC12" s="387"/>
      <c r="CD12" s="394" t="s">
        <v>124</v>
      </c>
      <c r="CE12" s="395"/>
      <c r="CF12" s="395"/>
      <c r="CG12" s="395"/>
      <c r="CH12" s="395"/>
      <c r="CI12" s="395"/>
      <c r="CJ12" s="395"/>
      <c r="CK12" s="395"/>
      <c r="CL12" s="395"/>
      <c r="CM12" s="395"/>
      <c r="CN12" s="395"/>
      <c r="CO12" s="395"/>
      <c r="CP12" s="395"/>
      <c r="CQ12" s="395"/>
      <c r="CR12" s="395"/>
      <c r="CS12" s="396"/>
      <c r="CT12" s="494" t="s">
        <v>123</v>
      </c>
      <c r="CU12" s="495"/>
      <c r="CV12" s="495"/>
      <c r="CW12" s="495"/>
      <c r="CX12" s="495"/>
      <c r="CY12" s="495"/>
      <c r="CZ12" s="495"/>
      <c r="DA12" s="496"/>
      <c r="DB12" s="494" t="s">
        <v>123</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125</v>
      </c>
      <c r="N13" s="484"/>
      <c r="O13" s="484"/>
      <c r="P13" s="484"/>
      <c r="Q13" s="485"/>
      <c r="R13" s="486">
        <v>10104</v>
      </c>
      <c r="S13" s="487"/>
      <c r="T13" s="487"/>
      <c r="U13" s="487"/>
      <c r="V13" s="488"/>
      <c r="W13" s="474" t="s">
        <v>126</v>
      </c>
      <c r="X13" s="398"/>
      <c r="Y13" s="398"/>
      <c r="Z13" s="398"/>
      <c r="AA13" s="398"/>
      <c r="AB13" s="399"/>
      <c r="AC13" s="361">
        <v>1261</v>
      </c>
      <c r="AD13" s="362"/>
      <c r="AE13" s="362"/>
      <c r="AF13" s="362"/>
      <c r="AG13" s="363"/>
      <c r="AH13" s="361">
        <v>1296</v>
      </c>
      <c r="AI13" s="362"/>
      <c r="AJ13" s="362"/>
      <c r="AK13" s="362"/>
      <c r="AL13" s="364"/>
      <c r="AM13" s="454" t="s">
        <v>127</v>
      </c>
      <c r="AN13" s="359"/>
      <c r="AO13" s="359"/>
      <c r="AP13" s="359"/>
      <c r="AQ13" s="359"/>
      <c r="AR13" s="359"/>
      <c r="AS13" s="359"/>
      <c r="AT13" s="360"/>
      <c r="AU13" s="442" t="s">
        <v>128</v>
      </c>
      <c r="AV13" s="443"/>
      <c r="AW13" s="443"/>
      <c r="AX13" s="443"/>
      <c r="AY13" s="365" t="s">
        <v>129</v>
      </c>
      <c r="AZ13" s="366"/>
      <c r="BA13" s="366"/>
      <c r="BB13" s="366"/>
      <c r="BC13" s="366"/>
      <c r="BD13" s="366"/>
      <c r="BE13" s="366"/>
      <c r="BF13" s="366"/>
      <c r="BG13" s="366"/>
      <c r="BH13" s="366"/>
      <c r="BI13" s="366"/>
      <c r="BJ13" s="366"/>
      <c r="BK13" s="366"/>
      <c r="BL13" s="366"/>
      <c r="BM13" s="367"/>
      <c r="BN13" s="385">
        <v>103296</v>
      </c>
      <c r="BO13" s="386"/>
      <c r="BP13" s="386"/>
      <c r="BQ13" s="386"/>
      <c r="BR13" s="386"/>
      <c r="BS13" s="386"/>
      <c r="BT13" s="386"/>
      <c r="BU13" s="387"/>
      <c r="BV13" s="385">
        <v>180302</v>
      </c>
      <c r="BW13" s="386"/>
      <c r="BX13" s="386"/>
      <c r="BY13" s="386"/>
      <c r="BZ13" s="386"/>
      <c r="CA13" s="386"/>
      <c r="CB13" s="386"/>
      <c r="CC13" s="387"/>
      <c r="CD13" s="394" t="s">
        <v>130</v>
      </c>
      <c r="CE13" s="395"/>
      <c r="CF13" s="395"/>
      <c r="CG13" s="395"/>
      <c r="CH13" s="395"/>
      <c r="CI13" s="395"/>
      <c r="CJ13" s="395"/>
      <c r="CK13" s="395"/>
      <c r="CL13" s="395"/>
      <c r="CM13" s="395"/>
      <c r="CN13" s="395"/>
      <c r="CO13" s="395"/>
      <c r="CP13" s="395"/>
      <c r="CQ13" s="395"/>
      <c r="CR13" s="395"/>
      <c r="CS13" s="396"/>
      <c r="CT13" s="355">
        <v>13.6</v>
      </c>
      <c r="CU13" s="356"/>
      <c r="CV13" s="356"/>
      <c r="CW13" s="356"/>
      <c r="CX13" s="356"/>
      <c r="CY13" s="356"/>
      <c r="CZ13" s="356"/>
      <c r="DA13" s="357"/>
      <c r="DB13" s="355">
        <v>15</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131</v>
      </c>
      <c r="M14" s="515"/>
      <c r="N14" s="515"/>
      <c r="O14" s="515"/>
      <c r="P14" s="515"/>
      <c r="Q14" s="516"/>
      <c r="R14" s="486">
        <v>10279</v>
      </c>
      <c r="S14" s="487"/>
      <c r="T14" s="487"/>
      <c r="U14" s="487"/>
      <c r="V14" s="488"/>
      <c r="W14" s="489"/>
      <c r="X14" s="401"/>
      <c r="Y14" s="401"/>
      <c r="Z14" s="401"/>
      <c r="AA14" s="401"/>
      <c r="AB14" s="402"/>
      <c r="AC14" s="479">
        <v>25.4</v>
      </c>
      <c r="AD14" s="480"/>
      <c r="AE14" s="480"/>
      <c r="AF14" s="480"/>
      <c r="AG14" s="481"/>
      <c r="AH14" s="479">
        <v>26.3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132</v>
      </c>
      <c r="CE14" s="392"/>
      <c r="CF14" s="392"/>
      <c r="CG14" s="392"/>
      <c r="CH14" s="392"/>
      <c r="CI14" s="392"/>
      <c r="CJ14" s="392"/>
      <c r="CK14" s="392"/>
      <c r="CL14" s="392"/>
      <c r="CM14" s="392"/>
      <c r="CN14" s="392"/>
      <c r="CO14" s="392"/>
      <c r="CP14" s="392"/>
      <c r="CQ14" s="392"/>
      <c r="CR14" s="392"/>
      <c r="CS14" s="393"/>
      <c r="CT14" s="490">
        <v>15.4</v>
      </c>
      <c r="CU14" s="458"/>
      <c r="CV14" s="458"/>
      <c r="CW14" s="458"/>
      <c r="CX14" s="458"/>
      <c r="CY14" s="458"/>
      <c r="CZ14" s="458"/>
      <c r="DA14" s="459"/>
      <c r="DB14" s="490">
        <v>43.5</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125</v>
      </c>
      <c r="N15" s="484"/>
      <c r="O15" s="484"/>
      <c r="P15" s="484"/>
      <c r="Q15" s="485"/>
      <c r="R15" s="486">
        <v>10239</v>
      </c>
      <c r="S15" s="487"/>
      <c r="T15" s="487"/>
      <c r="U15" s="487"/>
      <c r="V15" s="488"/>
      <c r="W15" s="474" t="s">
        <v>133</v>
      </c>
      <c r="X15" s="398"/>
      <c r="Y15" s="398"/>
      <c r="Z15" s="398"/>
      <c r="AA15" s="398"/>
      <c r="AB15" s="399"/>
      <c r="AC15" s="361">
        <v>1039</v>
      </c>
      <c r="AD15" s="362"/>
      <c r="AE15" s="362"/>
      <c r="AF15" s="362"/>
      <c r="AG15" s="363"/>
      <c r="AH15" s="361">
        <v>1027</v>
      </c>
      <c r="AI15" s="362"/>
      <c r="AJ15" s="362"/>
      <c r="AK15" s="362"/>
      <c r="AL15" s="364"/>
      <c r="AM15" s="454"/>
      <c r="AN15" s="359"/>
      <c r="AO15" s="359"/>
      <c r="AP15" s="359"/>
      <c r="AQ15" s="359"/>
      <c r="AR15" s="359"/>
      <c r="AS15" s="359"/>
      <c r="AT15" s="360"/>
      <c r="AU15" s="442"/>
      <c r="AV15" s="443"/>
      <c r="AW15" s="443"/>
      <c r="AX15" s="443"/>
      <c r="AY15" s="377" t="s">
        <v>134</v>
      </c>
      <c r="AZ15" s="378"/>
      <c r="BA15" s="378"/>
      <c r="BB15" s="378"/>
      <c r="BC15" s="378"/>
      <c r="BD15" s="378"/>
      <c r="BE15" s="378"/>
      <c r="BF15" s="378"/>
      <c r="BG15" s="378"/>
      <c r="BH15" s="378"/>
      <c r="BI15" s="378"/>
      <c r="BJ15" s="378"/>
      <c r="BK15" s="378"/>
      <c r="BL15" s="378"/>
      <c r="BM15" s="379"/>
      <c r="BN15" s="380">
        <v>1118289</v>
      </c>
      <c r="BO15" s="381"/>
      <c r="BP15" s="381"/>
      <c r="BQ15" s="381"/>
      <c r="BR15" s="381"/>
      <c r="BS15" s="381"/>
      <c r="BT15" s="381"/>
      <c r="BU15" s="382"/>
      <c r="BV15" s="380">
        <v>1119825</v>
      </c>
      <c r="BW15" s="381"/>
      <c r="BX15" s="381"/>
      <c r="BY15" s="381"/>
      <c r="BZ15" s="381"/>
      <c r="CA15" s="381"/>
      <c r="CB15" s="381"/>
      <c r="CC15" s="382"/>
      <c r="CD15" s="491" t="s">
        <v>135</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136</v>
      </c>
      <c r="M16" s="477"/>
      <c r="N16" s="477"/>
      <c r="O16" s="477"/>
      <c r="P16" s="477"/>
      <c r="Q16" s="478"/>
      <c r="R16" s="471" t="s">
        <v>137</v>
      </c>
      <c r="S16" s="472"/>
      <c r="T16" s="472"/>
      <c r="U16" s="472"/>
      <c r="V16" s="473"/>
      <c r="W16" s="489"/>
      <c r="X16" s="401"/>
      <c r="Y16" s="401"/>
      <c r="Z16" s="401"/>
      <c r="AA16" s="401"/>
      <c r="AB16" s="402"/>
      <c r="AC16" s="479">
        <v>20.9</v>
      </c>
      <c r="AD16" s="480"/>
      <c r="AE16" s="480"/>
      <c r="AF16" s="480"/>
      <c r="AG16" s="481"/>
      <c r="AH16" s="479">
        <v>20.9</v>
      </c>
      <c r="AI16" s="480"/>
      <c r="AJ16" s="480"/>
      <c r="AK16" s="480"/>
      <c r="AL16" s="482"/>
      <c r="AM16" s="454"/>
      <c r="AN16" s="359"/>
      <c r="AO16" s="359"/>
      <c r="AP16" s="359"/>
      <c r="AQ16" s="359"/>
      <c r="AR16" s="359"/>
      <c r="AS16" s="359"/>
      <c r="AT16" s="360"/>
      <c r="AU16" s="442"/>
      <c r="AV16" s="443"/>
      <c r="AW16" s="443"/>
      <c r="AX16" s="443"/>
      <c r="AY16" s="365" t="s">
        <v>138</v>
      </c>
      <c r="AZ16" s="366"/>
      <c r="BA16" s="366"/>
      <c r="BB16" s="366"/>
      <c r="BC16" s="366"/>
      <c r="BD16" s="366"/>
      <c r="BE16" s="366"/>
      <c r="BF16" s="366"/>
      <c r="BG16" s="366"/>
      <c r="BH16" s="366"/>
      <c r="BI16" s="366"/>
      <c r="BJ16" s="366"/>
      <c r="BK16" s="366"/>
      <c r="BL16" s="366"/>
      <c r="BM16" s="367"/>
      <c r="BN16" s="385">
        <v>4899937</v>
      </c>
      <c r="BO16" s="386"/>
      <c r="BP16" s="386"/>
      <c r="BQ16" s="386"/>
      <c r="BR16" s="386"/>
      <c r="BS16" s="386"/>
      <c r="BT16" s="386"/>
      <c r="BU16" s="387"/>
      <c r="BV16" s="385">
        <v>4851676</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139</v>
      </c>
      <c r="N17" s="469"/>
      <c r="O17" s="469"/>
      <c r="P17" s="469"/>
      <c r="Q17" s="470"/>
      <c r="R17" s="471" t="s">
        <v>140</v>
      </c>
      <c r="S17" s="472"/>
      <c r="T17" s="472"/>
      <c r="U17" s="472"/>
      <c r="V17" s="473"/>
      <c r="W17" s="474" t="s">
        <v>141</v>
      </c>
      <c r="X17" s="398"/>
      <c r="Y17" s="398"/>
      <c r="Z17" s="398"/>
      <c r="AA17" s="398"/>
      <c r="AB17" s="399"/>
      <c r="AC17" s="361">
        <v>2665</v>
      </c>
      <c r="AD17" s="362"/>
      <c r="AE17" s="362"/>
      <c r="AF17" s="362"/>
      <c r="AG17" s="363"/>
      <c r="AH17" s="361">
        <v>2601</v>
      </c>
      <c r="AI17" s="362"/>
      <c r="AJ17" s="362"/>
      <c r="AK17" s="362"/>
      <c r="AL17" s="364"/>
      <c r="AM17" s="454"/>
      <c r="AN17" s="359"/>
      <c r="AO17" s="359"/>
      <c r="AP17" s="359"/>
      <c r="AQ17" s="359"/>
      <c r="AR17" s="359"/>
      <c r="AS17" s="359"/>
      <c r="AT17" s="360"/>
      <c r="AU17" s="442"/>
      <c r="AV17" s="443"/>
      <c r="AW17" s="443"/>
      <c r="AX17" s="443"/>
      <c r="AY17" s="365" t="s">
        <v>142</v>
      </c>
      <c r="AZ17" s="366"/>
      <c r="BA17" s="366"/>
      <c r="BB17" s="366"/>
      <c r="BC17" s="366"/>
      <c r="BD17" s="366"/>
      <c r="BE17" s="366"/>
      <c r="BF17" s="366"/>
      <c r="BG17" s="366"/>
      <c r="BH17" s="366"/>
      <c r="BI17" s="366"/>
      <c r="BJ17" s="366"/>
      <c r="BK17" s="366"/>
      <c r="BL17" s="366"/>
      <c r="BM17" s="367"/>
      <c r="BN17" s="385">
        <v>1401115</v>
      </c>
      <c r="BO17" s="386"/>
      <c r="BP17" s="386"/>
      <c r="BQ17" s="386"/>
      <c r="BR17" s="386"/>
      <c r="BS17" s="386"/>
      <c r="BT17" s="386"/>
      <c r="BU17" s="387"/>
      <c r="BV17" s="385">
        <v>1411087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143</v>
      </c>
      <c r="C18" s="448"/>
      <c r="D18" s="448"/>
      <c r="E18" s="449"/>
      <c r="F18" s="449"/>
      <c r="G18" s="449"/>
      <c r="H18" s="449"/>
      <c r="I18" s="449"/>
      <c r="J18" s="449"/>
      <c r="K18" s="449"/>
      <c r="L18" s="450">
        <v>331.59</v>
      </c>
      <c r="M18" s="450"/>
      <c r="N18" s="450"/>
      <c r="O18" s="450"/>
      <c r="P18" s="450"/>
      <c r="Q18" s="450"/>
      <c r="R18" s="451"/>
      <c r="S18" s="451"/>
      <c r="T18" s="451"/>
      <c r="U18" s="451"/>
      <c r="V18" s="452"/>
      <c r="W18" s="466"/>
      <c r="X18" s="467"/>
      <c r="Y18" s="467"/>
      <c r="Z18" s="467"/>
      <c r="AA18" s="467"/>
      <c r="AB18" s="475"/>
      <c r="AC18" s="349">
        <v>53.7</v>
      </c>
      <c r="AD18" s="350"/>
      <c r="AE18" s="350"/>
      <c r="AF18" s="350"/>
      <c r="AG18" s="453"/>
      <c r="AH18" s="349">
        <v>52.8</v>
      </c>
      <c r="AI18" s="350"/>
      <c r="AJ18" s="350"/>
      <c r="AK18" s="350"/>
      <c r="AL18" s="351"/>
      <c r="AM18" s="454"/>
      <c r="AN18" s="359"/>
      <c r="AO18" s="359"/>
      <c r="AP18" s="359"/>
      <c r="AQ18" s="359"/>
      <c r="AR18" s="359"/>
      <c r="AS18" s="359"/>
      <c r="AT18" s="360"/>
      <c r="AU18" s="442"/>
      <c r="AV18" s="443"/>
      <c r="AW18" s="443"/>
      <c r="AX18" s="443"/>
      <c r="AY18" s="365" t="s">
        <v>144</v>
      </c>
      <c r="AZ18" s="366"/>
      <c r="BA18" s="366"/>
      <c r="BB18" s="366"/>
      <c r="BC18" s="366"/>
      <c r="BD18" s="366"/>
      <c r="BE18" s="366"/>
      <c r="BF18" s="366"/>
      <c r="BG18" s="366"/>
      <c r="BH18" s="366"/>
      <c r="BI18" s="366"/>
      <c r="BJ18" s="366"/>
      <c r="BK18" s="366"/>
      <c r="BL18" s="366"/>
      <c r="BM18" s="367"/>
      <c r="BN18" s="385">
        <v>5024564</v>
      </c>
      <c r="BO18" s="386"/>
      <c r="BP18" s="386"/>
      <c r="BQ18" s="386"/>
      <c r="BR18" s="386"/>
      <c r="BS18" s="386"/>
      <c r="BT18" s="386"/>
      <c r="BU18" s="387"/>
      <c r="BV18" s="385">
        <v>5044315</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145</v>
      </c>
      <c r="C19" s="448"/>
      <c r="D19" s="448"/>
      <c r="E19" s="449"/>
      <c r="F19" s="449"/>
      <c r="G19" s="449"/>
      <c r="H19" s="449"/>
      <c r="I19" s="449"/>
      <c r="J19" s="449"/>
      <c r="K19" s="449"/>
      <c r="L19" s="455">
        <v>29</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146</v>
      </c>
      <c r="AZ19" s="366"/>
      <c r="BA19" s="366"/>
      <c r="BB19" s="366"/>
      <c r="BC19" s="366"/>
      <c r="BD19" s="366"/>
      <c r="BE19" s="366"/>
      <c r="BF19" s="366"/>
      <c r="BG19" s="366"/>
      <c r="BH19" s="366"/>
      <c r="BI19" s="366"/>
      <c r="BJ19" s="366"/>
      <c r="BK19" s="366"/>
      <c r="BL19" s="366"/>
      <c r="BM19" s="367"/>
      <c r="BN19" s="385">
        <v>6874943</v>
      </c>
      <c r="BO19" s="386"/>
      <c r="BP19" s="386"/>
      <c r="BQ19" s="386"/>
      <c r="BR19" s="386"/>
      <c r="BS19" s="386"/>
      <c r="BT19" s="386"/>
      <c r="BU19" s="387"/>
      <c r="BV19" s="385">
        <v>7231975</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147</v>
      </c>
      <c r="C20" s="448"/>
      <c r="D20" s="448"/>
      <c r="E20" s="449"/>
      <c r="F20" s="449"/>
      <c r="G20" s="449"/>
      <c r="H20" s="449"/>
      <c r="I20" s="449"/>
      <c r="J20" s="449"/>
      <c r="K20" s="449"/>
      <c r="L20" s="455">
        <v>3650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148</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149</v>
      </c>
      <c r="C22" s="415"/>
      <c r="D22" s="416"/>
      <c r="E22" s="423" t="s">
        <v>1</v>
      </c>
      <c r="F22" s="398"/>
      <c r="G22" s="398"/>
      <c r="H22" s="398"/>
      <c r="I22" s="398"/>
      <c r="J22" s="398"/>
      <c r="K22" s="399"/>
      <c r="L22" s="423" t="s">
        <v>150</v>
      </c>
      <c r="M22" s="398"/>
      <c r="N22" s="398"/>
      <c r="O22" s="398"/>
      <c r="P22" s="399"/>
      <c r="Q22" s="408" t="s">
        <v>151</v>
      </c>
      <c r="R22" s="409"/>
      <c r="S22" s="409"/>
      <c r="T22" s="409"/>
      <c r="U22" s="409"/>
      <c r="V22" s="424"/>
      <c r="W22" s="426" t="s">
        <v>152</v>
      </c>
      <c r="X22" s="415"/>
      <c r="Y22" s="416"/>
      <c r="Z22" s="423" t="s">
        <v>1</v>
      </c>
      <c r="AA22" s="398"/>
      <c r="AB22" s="398"/>
      <c r="AC22" s="398"/>
      <c r="AD22" s="398"/>
      <c r="AE22" s="398"/>
      <c r="AF22" s="398"/>
      <c r="AG22" s="399"/>
      <c r="AH22" s="397" t="s">
        <v>153</v>
      </c>
      <c r="AI22" s="398"/>
      <c r="AJ22" s="398"/>
      <c r="AK22" s="398"/>
      <c r="AL22" s="399"/>
      <c r="AM22" s="397" t="s">
        <v>154</v>
      </c>
      <c r="AN22" s="403"/>
      <c r="AO22" s="403"/>
      <c r="AP22" s="403"/>
      <c r="AQ22" s="403"/>
      <c r="AR22" s="404"/>
      <c r="AS22" s="408" t="s">
        <v>151</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155</v>
      </c>
      <c r="AZ23" s="378"/>
      <c r="BA23" s="378"/>
      <c r="BB23" s="378"/>
      <c r="BC23" s="378"/>
      <c r="BD23" s="378"/>
      <c r="BE23" s="378"/>
      <c r="BF23" s="378"/>
      <c r="BG23" s="378"/>
      <c r="BH23" s="378"/>
      <c r="BI23" s="378"/>
      <c r="BJ23" s="378"/>
      <c r="BK23" s="378"/>
      <c r="BL23" s="378"/>
      <c r="BM23" s="379"/>
      <c r="BN23" s="385">
        <v>10765352</v>
      </c>
      <c r="BO23" s="386"/>
      <c r="BP23" s="386"/>
      <c r="BQ23" s="386"/>
      <c r="BR23" s="386"/>
      <c r="BS23" s="386"/>
      <c r="BT23" s="386"/>
      <c r="BU23" s="387"/>
      <c r="BV23" s="385">
        <v>11334592</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156</v>
      </c>
      <c r="F24" s="359"/>
      <c r="G24" s="359"/>
      <c r="H24" s="359"/>
      <c r="I24" s="359"/>
      <c r="J24" s="359"/>
      <c r="K24" s="360"/>
      <c r="L24" s="361">
        <v>1</v>
      </c>
      <c r="M24" s="362"/>
      <c r="N24" s="362"/>
      <c r="O24" s="362"/>
      <c r="P24" s="363"/>
      <c r="Q24" s="361">
        <v>6300</v>
      </c>
      <c r="R24" s="362"/>
      <c r="S24" s="362"/>
      <c r="T24" s="362"/>
      <c r="U24" s="362"/>
      <c r="V24" s="363"/>
      <c r="W24" s="427"/>
      <c r="X24" s="418"/>
      <c r="Y24" s="419"/>
      <c r="Z24" s="358" t="s">
        <v>157</v>
      </c>
      <c r="AA24" s="359"/>
      <c r="AB24" s="359"/>
      <c r="AC24" s="359"/>
      <c r="AD24" s="359"/>
      <c r="AE24" s="359"/>
      <c r="AF24" s="359"/>
      <c r="AG24" s="360"/>
      <c r="AH24" s="361">
        <v>157</v>
      </c>
      <c r="AI24" s="362"/>
      <c r="AJ24" s="362"/>
      <c r="AK24" s="362"/>
      <c r="AL24" s="363"/>
      <c r="AM24" s="361">
        <v>481833</v>
      </c>
      <c r="AN24" s="362"/>
      <c r="AO24" s="362"/>
      <c r="AP24" s="362"/>
      <c r="AQ24" s="362"/>
      <c r="AR24" s="363"/>
      <c r="AS24" s="361">
        <v>3069</v>
      </c>
      <c r="AT24" s="362"/>
      <c r="AU24" s="362"/>
      <c r="AV24" s="362"/>
      <c r="AW24" s="362"/>
      <c r="AX24" s="364"/>
      <c r="AY24" s="352" t="s">
        <v>158</v>
      </c>
      <c r="AZ24" s="353"/>
      <c r="BA24" s="353"/>
      <c r="BB24" s="353"/>
      <c r="BC24" s="353"/>
      <c r="BD24" s="353"/>
      <c r="BE24" s="353"/>
      <c r="BF24" s="353"/>
      <c r="BG24" s="353"/>
      <c r="BH24" s="353"/>
      <c r="BI24" s="353"/>
      <c r="BJ24" s="353"/>
      <c r="BK24" s="353"/>
      <c r="BL24" s="353"/>
      <c r="BM24" s="354"/>
      <c r="BN24" s="385">
        <v>9273861</v>
      </c>
      <c r="BO24" s="386"/>
      <c r="BP24" s="386"/>
      <c r="BQ24" s="386"/>
      <c r="BR24" s="386"/>
      <c r="BS24" s="386"/>
      <c r="BT24" s="386"/>
      <c r="BU24" s="387"/>
      <c r="BV24" s="385">
        <v>9858121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159</v>
      </c>
      <c r="F25" s="359"/>
      <c r="G25" s="359"/>
      <c r="H25" s="359"/>
      <c r="I25" s="359"/>
      <c r="J25" s="359"/>
      <c r="K25" s="360"/>
      <c r="L25" s="361">
        <v>1</v>
      </c>
      <c r="M25" s="362"/>
      <c r="N25" s="362"/>
      <c r="O25" s="362"/>
      <c r="P25" s="363"/>
      <c r="Q25" s="361">
        <v>5415</v>
      </c>
      <c r="R25" s="362"/>
      <c r="S25" s="362"/>
      <c r="T25" s="362"/>
      <c r="U25" s="362"/>
      <c r="V25" s="363"/>
      <c r="W25" s="427"/>
      <c r="X25" s="418"/>
      <c r="Y25" s="419"/>
      <c r="Z25" s="358" t="s">
        <v>160</v>
      </c>
      <c r="AA25" s="359"/>
      <c r="AB25" s="359"/>
      <c r="AC25" s="359"/>
      <c r="AD25" s="359"/>
      <c r="AE25" s="359"/>
      <c r="AF25" s="359"/>
      <c r="AG25" s="360"/>
      <c r="AH25" s="361" t="s">
        <v>123</v>
      </c>
      <c r="AI25" s="362"/>
      <c r="AJ25" s="362"/>
      <c r="AK25" s="362"/>
      <c r="AL25" s="363"/>
      <c r="AM25" s="361" t="s">
        <v>123</v>
      </c>
      <c r="AN25" s="362"/>
      <c r="AO25" s="362"/>
      <c r="AP25" s="362"/>
      <c r="AQ25" s="362"/>
      <c r="AR25" s="363"/>
      <c r="AS25" s="361" t="s">
        <v>123</v>
      </c>
      <c r="AT25" s="362"/>
      <c r="AU25" s="362"/>
      <c r="AV25" s="362"/>
      <c r="AW25" s="362"/>
      <c r="AX25" s="364"/>
      <c r="AY25" s="377" t="s">
        <v>161</v>
      </c>
      <c r="AZ25" s="378"/>
      <c r="BA25" s="378"/>
      <c r="BB25" s="378"/>
      <c r="BC25" s="378"/>
      <c r="BD25" s="378"/>
      <c r="BE25" s="378"/>
      <c r="BF25" s="378"/>
      <c r="BG25" s="378"/>
      <c r="BH25" s="378"/>
      <c r="BI25" s="378"/>
      <c r="BJ25" s="378"/>
      <c r="BK25" s="378"/>
      <c r="BL25" s="378"/>
      <c r="BM25" s="379"/>
      <c r="BN25" s="380">
        <v>382953</v>
      </c>
      <c r="BO25" s="381"/>
      <c r="BP25" s="381"/>
      <c r="BQ25" s="381"/>
      <c r="BR25" s="381"/>
      <c r="BS25" s="381"/>
      <c r="BT25" s="381"/>
      <c r="BU25" s="382"/>
      <c r="BV25" s="380">
        <v>86354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162</v>
      </c>
      <c r="F26" s="359"/>
      <c r="G26" s="359"/>
      <c r="H26" s="359"/>
      <c r="I26" s="359"/>
      <c r="J26" s="359"/>
      <c r="K26" s="360"/>
      <c r="L26" s="361">
        <v>1</v>
      </c>
      <c r="M26" s="362"/>
      <c r="N26" s="362"/>
      <c r="O26" s="362"/>
      <c r="P26" s="363"/>
      <c r="Q26" s="361">
        <v>5200</v>
      </c>
      <c r="R26" s="362"/>
      <c r="S26" s="362"/>
      <c r="T26" s="362"/>
      <c r="U26" s="362"/>
      <c r="V26" s="363"/>
      <c r="W26" s="427"/>
      <c r="X26" s="418"/>
      <c r="Y26" s="419"/>
      <c r="Z26" s="358" t="s">
        <v>163</v>
      </c>
      <c r="AA26" s="440"/>
      <c r="AB26" s="440"/>
      <c r="AC26" s="440"/>
      <c r="AD26" s="440"/>
      <c r="AE26" s="440"/>
      <c r="AF26" s="440"/>
      <c r="AG26" s="441"/>
      <c r="AH26" s="361">
        <v>16</v>
      </c>
      <c r="AI26" s="362"/>
      <c r="AJ26" s="362"/>
      <c r="AK26" s="362"/>
      <c r="AL26" s="363"/>
      <c r="AM26" s="361">
        <v>41056</v>
      </c>
      <c r="AN26" s="362"/>
      <c r="AO26" s="362"/>
      <c r="AP26" s="362"/>
      <c r="AQ26" s="362"/>
      <c r="AR26" s="363"/>
      <c r="AS26" s="361">
        <v>2566</v>
      </c>
      <c r="AT26" s="362"/>
      <c r="AU26" s="362"/>
      <c r="AV26" s="362"/>
      <c r="AW26" s="362"/>
      <c r="AX26" s="364"/>
      <c r="AY26" s="394" t="s">
        <v>164</v>
      </c>
      <c r="AZ26" s="395"/>
      <c r="BA26" s="395"/>
      <c r="BB26" s="395"/>
      <c r="BC26" s="395"/>
      <c r="BD26" s="395"/>
      <c r="BE26" s="395"/>
      <c r="BF26" s="395"/>
      <c r="BG26" s="395"/>
      <c r="BH26" s="395"/>
      <c r="BI26" s="395"/>
      <c r="BJ26" s="395"/>
      <c r="BK26" s="395"/>
      <c r="BL26" s="395"/>
      <c r="BM26" s="396"/>
      <c r="BN26" s="385" t="s">
        <v>123</v>
      </c>
      <c r="BO26" s="386"/>
      <c r="BP26" s="386"/>
      <c r="BQ26" s="386"/>
      <c r="BR26" s="386"/>
      <c r="BS26" s="386"/>
      <c r="BT26" s="386"/>
      <c r="BU26" s="387"/>
      <c r="BV26" s="385" t="s">
        <v>123</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165</v>
      </c>
      <c r="F27" s="359"/>
      <c r="G27" s="359"/>
      <c r="H27" s="359"/>
      <c r="I27" s="359"/>
      <c r="J27" s="359"/>
      <c r="K27" s="360"/>
      <c r="L27" s="361">
        <v>1</v>
      </c>
      <c r="M27" s="362"/>
      <c r="N27" s="362"/>
      <c r="O27" s="362"/>
      <c r="P27" s="363"/>
      <c r="Q27" s="361">
        <v>2800</v>
      </c>
      <c r="R27" s="362"/>
      <c r="S27" s="362"/>
      <c r="T27" s="362"/>
      <c r="U27" s="362"/>
      <c r="V27" s="363"/>
      <c r="W27" s="427"/>
      <c r="X27" s="418"/>
      <c r="Y27" s="419"/>
      <c r="Z27" s="358" t="s">
        <v>166</v>
      </c>
      <c r="AA27" s="359"/>
      <c r="AB27" s="359"/>
      <c r="AC27" s="359"/>
      <c r="AD27" s="359"/>
      <c r="AE27" s="359"/>
      <c r="AF27" s="359"/>
      <c r="AG27" s="360"/>
      <c r="AH27" s="361">
        <v>1</v>
      </c>
      <c r="AI27" s="362"/>
      <c r="AJ27" s="362"/>
      <c r="AK27" s="362"/>
      <c r="AL27" s="363"/>
      <c r="AM27" s="361" t="s">
        <v>167</v>
      </c>
      <c r="AN27" s="362"/>
      <c r="AO27" s="362"/>
      <c r="AP27" s="362"/>
      <c r="AQ27" s="362"/>
      <c r="AR27" s="363"/>
      <c r="AS27" s="361" t="s">
        <v>167</v>
      </c>
      <c r="AT27" s="362"/>
      <c r="AU27" s="362"/>
      <c r="AV27" s="362"/>
      <c r="AW27" s="362"/>
      <c r="AX27" s="364"/>
      <c r="AY27" s="391" t="s">
        <v>168</v>
      </c>
      <c r="AZ27" s="392"/>
      <c r="BA27" s="392"/>
      <c r="BB27" s="392"/>
      <c r="BC27" s="392"/>
      <c r="BD27" s="392"/>
      <c r="BE27" s="392"/>
      <c r="BF27" s="392"/>
      <c r="BG27" s="392"/>
      <c r="BH27" s="392"/>
      <c r="BI27" s="392"/>
      <c r="BJ27" s="392"/>
      <c r="BK27" s="392"/>
      <c r="BL27" s="392"/>
      <c r="BM27" s="393"/>
      <c r="BN27" s="388">
        <v>137229</v>
      </c>
      <c r="BO27" s="389"/>
      <c r="BP27" s="389"/>
      <c r="BQ27" s="389"/>
      <c r="BR27" s="389"/>
      <c r="BS27" s="389"/>
      <c r="BT27" s="389"/>
      <c r="BU27" s="390"/>
      <c r="BV27" s="388">
        <v>137229</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169</v>
      </c>
      <c r="F28" s="359"/>
      <c r="G28" s="359"/>
      <c r="H28" s="359"/>
      <c r="I28" s="359"/>
      <c r="J28" s="359"/>
      <c r="K28" s="360"/>
      <c r="L28" s="361">
        <v>1</v>
      </c>
      <c r="M28" s="362"/>
      <c r="N28" s="362"/>
      <c r="O28" s="362"/>
      <c r="P28" s="363"/>
      <c r="Q28" s="361">
        <v>2200</v>
      </c>
      <c r="R28" s="362"/>
      <c r="S28" s="362"/>
      <c r="T28" s="362"/>
      <c r="U28" s="362"/>
      <c r="V28" s="363"/>
      <c r="W28" s="427"/>
      <c r="X28" s="418"/>
      <c r="Y28" s="419"/>
      <c r="Z28" s="358" t="s">
        <v>170</v>
      </c>
      <c r="AA28" s="359"/>
      <c r="AB28" s="359"/>
      <c r="AC28" s="359"/>
      <c r="AD28" s="359"/>
      <c r="AE28" s="359"/>
      <c r="AF28" s="359"/>
      <c r="AG28" s="360"/>
      <c r="AH28" s="361" t="s">
        <v>123</v>
      </c>
      <c r="AI28" s="362"/>
      <c r="AJ28" s="362"/>
      <c r="AK28" s="362"/>
      <c r="AL28" s="363"/>
      <c r="AM28" s="361" t="s">
        <v>123</v>
      </c>
      <c r="AN28" s="362"/>
      <c r="AO28" s="362"/>
      <c r="AP28" s="362"/>
      <c r="AQ28" s="362"/>
      <c r="AR28" s="363"/>
      <c r="AS28" s="361" t="s">
        <v>123</v>
      </c>
      <c r="AT28" s="362"/>
      <c r="AU28" s="362"/>
      <c r="AV28" s="362"/>
      <c r="AW28" s="362"/>
      <c r="AX28" s="364"/>
      <c r="AY28" s="368" t="s">
        <v>171</v>
      </c>
      <c r="AZ28" s="369"/>
      <c r="BA28" s="369"/>
      <c r="BB28" s="370"/>
      <c r="BC28" s="377" t="s">
        <v>172</v>
      </c>
      <c r="BD28" s="378"/>
      <c r="BE28" s="378"/>
      <c r="BF28" s="378"/>
      <c r="BG28" s="378"/>
      <c r="BH28" s="378"/>
      <c r="BI28" s="378"/>
      <c r="BJ28" s="378"/>
      <c r="BK28" s="378"/>
      <c r="BL28" s="378"/>
      <c r="BM28" s="379"/>
      <c r="BN28" s="380">
        <v>3581555</v>
      </c>
      <c r="BO28" s="381"/>
      <c r="BP28" s="381"/>
      <c r="BQ28" s="381"/>
      <c r="BR28" s="381"/>
      <c r="BS28" s="381"/>
      <c r="BT28" s="381"/>
      <c r="BU28" s="382"/>
      <c r="BV28" s="380">
        <v>3466670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173</v>
      </c>
      <c r="F29" s="359"/>
      <c r="G29" s="359"/>
      <c r="H29" s="359"/>
      <c r="I29" s="359"/>
      <c r="J29" s="359"/>
      <c r="K29" s="360"/>
      <c r="L29" s="361">
        <v>10</v>
      </c>
      <c r="M29" s="362"/>
      <c r="N29" s="362"/>
      <c r="O29" s="362"/>
      <c r="P29" s="363"/>
      <c r="Q29" s="361">
        <v>2000</v>
      </c>
      <c r="R29" s="362"/>
      <c r="S29" s="362"/>
      <c r="T29" s="362"/>
      <c r="U29" s="362"/>
      <c r="V29" s="363"/>
      <c r="W29" s="428"/>
      <c r="X29" s="429"/>
      <c r="Y29" s="430"/>
      <c r="Z29" s="358" t="s">
        <v>174</v>
      </c>
      <c r="AA29" s="359"/>
      <c r="AB29" s="359"/>
      <c r="AC29" s="359"/>
      <c r="AD29" s="359"/>
      <c r="AE29" s="359"/>
      <c r="AF29" s="359"/>
      <c r="AG29" s="360"/>
      <c r="AH29" s="361">
        <v>158</v>
      </c>
      <c r="AI29" s="362"/>
      <c r="AJ29" s="362"/>
      <c r="AK29" s="362"/>
      <c r="AL29" s="363"/>
      <c r="AM29" s="361">
        <v>485728</v>
      </c>
      <c r="AN29" s="362"/>
      <c r="AO29" s="362"/>
      <c r="AP29" s="362"/>
      <c r="AQ29" s="362"/>
      <c r="AR29" s="363"/>
      <c r="AS29" s="361">
        <v>3074</v>
      </c>
      <c r="AT29" s="362"/>
      <c r="AU29" s="362"/>
      <c r="AV29" s="362"/>
      <c r="AW29" s="362"/>
      <c r="AX29" s="364"/>
      <c r="AY29" s="371"/>
      <c r="AZ29" s="372"/>
      <c r="BA29" s="372"/>
      <c r="BB29" s="373"/>
      <c r="BC29" s="365" t="s">
        <v>175</v>
      </c>
      <c r="BD29" s="366"/>
      <c r="BE29" s="366"/>
      <c r="BF29" s="366"/>
      <c r="BG29" s="366"/>
      <c r="BH29" s="366"/>
      <c r="BI29" s="366"/>
      <c r="BJ29" s="366"/>
      <c r="BK29" s="366"/>
      <c r="BL29" s="366"/>
      <c r="BM29" s="367"/>
      <c r="BN29" s="385">
        <v>1030644</v>
      </c>
      <c r="BO29" s="386"/>
      <c r="BP29" s="386"/>
      <c r="BQ29" s="386"/>
      <c r="BR29" s="386"/>
      <c r="BS29" s="386"/>
      <c r="BT29" s="386"/>
      <c r="BU29" s="387"/>
      <c r="BV29" s="385">
        <v>1027458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176</v>
      </c>
      <c r="X30" s="438"/>
      <c r="Y30" s="438"/>
      <c r="Z30" s="438"/>
      <c r="AA30" s="438"/>
      <c r="AB30" s="438"/>
      <c r="AC30" s="438"/>
      <c r="AD30" s="438"/>
      <c r="AE30" s="438"/>
      <c r="AF30" s="438"/>
      <c r="AG30" s="439"/>
      <c r="AH30" s="349">
        <v>92.2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177</v>
      </c>
      <c r="BD30" s="353"/>
      <c r="BE30" s="353"/>
      <c r="BF30" s="353"/>
      <c r="BG30" s="353"/>
      <c r="BH30" s="353"/>
      <c r="BI30" s="353"/>
      <c r="BJ30" s="353"/>
      <c r="BK30" s="353"/>
      <c r="BL30" s="353"/>
      <c r="BM30" s="354"/>
      <c r="BN30" s="388">
        <v>2943828</v>
      </c>
      <c r="BO30" s="389"/>
      <c r="BP30" s="389"/>
      <c r="BQ30" s="389"/>
      <c r="BR30" s="389"/>
      <c r="BS30" s="389"/>
      <c r="BT30" s="389"/>
      <c r="BU30" s="390"/>
      <c r="BV30" s="388">
        <v>2590563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184</v>
      </c>
      <c r="D33" s="348"/>
      <c r="E33" s="347" t="s">
        <v>185</v>
      </c>
      <c r="F33" s="347"/>
      <c r="G33" s="347"/>
      <c r="H33" s="347"/>
      <c r="I33" s="347"/>
      <c r="J33" s="347"/>
      <c r="K33" s="347"/>
      <c r="L33" s="347"/>
      <c r="M33" s="347"/>
      <c r="N33" s="347"/>
      <c r="O33" s="347"/>
      <c r="P33" s="347"/>
      <c r="Q33" s="347"/>
      <c r="R33" s="347"/>
      <c r="S33" s="347"/>
      <c r="T33" s="169"/>
      <c r="U33" s="348" t="s">
        <v>184</v>
      </c>
      <c r="V33" s="348"/>
      <c r="W33" s="347" t="s">
        <v>185</v>
      </c>
      <c r="X33" s="347"/>
      <c r="Y33" s="347"/>
      <c r="Z33" s="347"/>
      <c r="AA33" s="347"/>
      <c r="AB33" s="347"/>
      <c r="AC33" s="347"/>
      <c r="AD33" s="347"/>
      <c r="AE33" s="347"/>
      <c r="AF33" s="347"/>
      <c r="AG33" s="347"/>
      <c r="AH33" s="347"/>
      <c r="AI33" s="347"/>
      <c r="AJ33" s="347"/>
      <c r="AK33" s="347"/>
      <c r="AL33" s="169"/>
      <c r="AM33" s="348" t="s">
        <v>184</v>
      </c>
      <c r="AN33" s="348"/>
      <c r="AO33" s="347" t="s">
        <v>185</v>
      </c>
      <c r="AP33" s="347"/>
      <c r="AQ33" s="347"/>
      <c r="AR33" s="347"/>
      <c r="AS33" s="347"/>
      <c r="AT33" s="347"/>
      <c r="AU33" s="347"/>
      <c r="AV33" s="347"/>
      <c r="AW33" s="347"/>
      <c r="AX33" s="347"/>
      <c r="AY33" s="347"/>
      <c r="AZ33" s="347"/>
      <c r="BA33" s="347"/>
      <c r="BB33" s="347"/>
      <c r="BC33" s="347"/>
      <c r="BD33" s="170"/>
      <c r="BE33" s="347" t="s">
        <v>186</v>
      </c>
      <c r="BF33" s="347"/>
      <c r="BG33" s="347" t="s">
        <v>187</v>
      </c>
      <c r="BH33" s="347"/>
      <c r="BI33" s="347"/>
      <c r="BJ33" s="347"/>
      <c r="BK33" s="347"/>
      <c r="BL33" s="347"/>
      <c r="BM33" s="347"/>
      <c r="BN33" s="347"/>
      <c r="BO33" s="347"/>
      <c r="BP33" s="347"/>
      <c r="BQ33" s="347"/>
      <c r="BR33" s="347"/>
      <c r="BS33" s="347"/>
      <c r="BT33" s="347"/>
      <c r="BU33" s="347"/>
      <c r="BV33" s="170"/>
      <c r="BW33" s="348" t="s">
        <v>186</v>
      </c>
      <c r="BX33" s="348"/>
      <c r="BY33" s="347" t="s">
        <v>188</v>
      </c>
      <c r="BZ33" s="347"/>
      <c r="CA33" s="347"/>
      <c r="CB33" s="347"/>
      <c r="CC33" s="347"/>
      <c r="CD33" s="347"/>
      <c r="CE33" s="347"/>
      <c r="CF33" s="347"/>
      <c r="CG33" s="347"/>
      <c r="CH33" s="347"/>
      <c r="CI33" s="347"/>
      <c r="CJ33" s="347"/>
      <c r="CK33" s="347"/>
      <c r="CL33" s="347"/>
      <c r="CM33" s="347"/>
      <c r="CN33" s="169"/>
      <c r="CO33" s="348" t="s">
        <v>184</v>
      </c>
      <c r="CP33" s="348"/>
      <c r="CQ33" s="347" t="s">
        <v>189</v>
      </c>
      <c r="CR33" s="347"/>
      <c r="CS33" s="347"/>
      <c r="CT33" s="347"/>
      <c r="CU33" s="347"/>
      <c r="CV33" s="347"/>
      <c r="CW33" s="347"/>
      <c r="CX33" s="347"/>
      <c r="CY33" s="347"/>
      <c r="CZ33" s="347"/>
      <c r="DA33" s="347"/>
      <c r="DB33" s="347"/>
      <c r="DC33" s="347"/>
      <c r="DD33" s="347"/>
      <c r="DE33" s="347"/>
      <c r="DF33" s="169"/>
      <c r="DG33" s="347" t="s">
        <v>190</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IF('各会計、関係団体の財政状況及び健全化判断比率'!B33="","",'各会計、関係団体の財政状況及び健全化判断比率'!B33)</f>
        <v>簡易水道事業特別会計</v>
      </c>
      <c r="BH34" s="344"/>
      <c r="BI34" s="344"/>
      <c r="BJ34" s="344"/>
      <c r="BK34" s="344"/>
      <c r="BL34" s="344"/>
      <c r="BM34" s="344"/>
      <c r="BN34" s="344"/>
      <c r="BO34" s="344"/>
      <c r="BP34" s="344"/>
      <c r="BQ34" s="344"/>
      <c r="BR34" s="344"/>
      <c r="BS34" s="344"/>
      <c r="BT34" s="344"/>
      <c r="BU34" s="344"/>
      <c r="BV34" s="167"/>
      <c r="BW34" s="345" t="str">
        <f>IF(BY34="","",MAX(C34:D43,U34:V43,AM34:AN43,BE34:BF43)+1)</f>
        <v/>
      </c>
      <c r="BX34" s="345"/>
      <c r="BY34" s="344" t="str">
        <f>IF('各会計、関係団体の財政状況及び健全化判断比率'!B68="","",'各会計、関係団体の財政状況及び健全化判断比率'!B68)</f>
        <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笠松農業用水及び公共用水管理運営特別会計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国民健康保険事業川上診療所特別会計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IF('各会計、関係団体の財政状況及び健全化判断比率'!B34="","",'各会計、関係団体の財政状況及び健全化判断比率'!B34)</f>
        <v>下水道事業特別会計</v>
      </c>
      <c r="BH35" s="344"/>
      <c r="BI35" s="344"/>
      <c r="BJ35" s="344"/>
      <c r="BK35" s="344"/>
      <c r="BL35" s="344"/>
      <c r="BM35" s="344"/>
      <c r="BN35" s="344"/>
      <c r="BO35" s="344"/>
      <c r="BP35" s="344"/>
      <c r="BQ35" s="344"/>
      <c r="BR35" s="344"/>
      <c r="BS35" s="344"/>
      <c r="BT35" s="344"/>
      <c r="BU35" s="344"/>
      <c r="BV35" s="167"/>
      <c r="BW35" s="345" t="str">
        <f t="shared" ref="BW35:BW43" si="2">IF(BY35="","",BW34+1)</f>
        <v/>
      </c>
      <c r="BX35" s="345"/>
      <c r="BY35" s="344" t="str">
        <f>IF('各会計、関係団体の財政状況及び健全化判断比率'!B69="","",'各会計、関係団体の財政状況及び健全化判断比率'!B69)</f>
        <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国民健康保険事業寒川診療所特別会計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t="str">
        <f t="shared" si="2"/>
        <v/>
      </c>
      <c r="BX36" s="345"/>
      <c r="BY36" s="344" t="str">
        <f>IF('各会計、関係団体の財政状況及び健全化判断比率'!B70="","",'各会計、関係団体の財政状況及び健全化判断比率'!B70)</f>
        <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介護保険事業特別会計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7</v>
      </c>
      <c r="V38" s="345"/>
      <c r="W38" s="344" t="str">
        <f>IF('各会計、関係団体の財政状況及び健全化判断比率'!B32="","",'各会計、関係団体の財政状況及び健全化判断比率'!B32)</f>
        <v>後期高齢者医療特別会計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195</v>
      </c>
    </row>
    <row r="50" spans="5:5">
      <c r="E50" s="141" t="s">
        <v>196</v>
      </c>
    </row>
    <row r="51" spans="5:5">
      <c r="E51" s="141" t="s">
        <v>197</v>
      </c>
    </row>
    <row r="52" spans="5:5">
      <c r="E52" s="141" t="s">
        <v>198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199</v>
      </c>
      <c r="DI1" s="704"/>
      <c r="DJ1" s="704"/>
      <c r="DK1" s="704"/>
      <c r="DL1" s="704"/>
      <c r="DM1" s="704"/>
      <c r="DN1" s="705"/>
      <c r="DP1" s="703" t="s">
        <v>200</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202</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203</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204</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205</v>
      </c>
      <c r="S4" s="651"/>
      <c r="T4" s="651"/>
      <c r="U4" s="651"/>
      <c r="V4" s="651"/>
      <c r="W4" s="651"/>
      <c r="X4" s="651"/>
      <c r="Y4" s="652"/>
      <c r="Z4" s="650" t="s">
        <v>206</v>
      </c>
      <c r="AA4" s="651"/>
      <c r="AB4" s="651"/>
      <c r="AC4" s="652"/>
      <c r="AD4" s="650" t="s">
        <v>207</v>
      </c>
      <c r="AE4" s="651"/>
      <c r="AF4" s="651"/>
      <c r="AG4" s="651"/>
      <c r="AH4" s="651"/>
      <c r="AI4" s="651"/>
      <c r="AJ4" s="651"/>
      <c r="AK4" s="652"/>
      <c r="AL4" s="650" t="s">
        <v>206</v>
      </c>
      <c r="AM4" s="651"/>
      <c r="AN4" s="651"/>
      <c r="AO4" s="652"/>
      <c r="AP4" s="706" t="s">
        <v>208</v>
      </c>
      <c r="AQ4" s="706"/>
      <c r="AR4" s="706"/>
      <c r="AS4" s="706"/>
      <c r="AT4" s="706"/>
      <c r="AU4" s="706"/>
      <c r="AV4" s="706"/>
      <c r="AW4" s="706"/>
      <c r="AX4" s="706"/>
      <c r="AY4" s="706"/>
      <c r="AZ4" s="706"/>
      <c r="BA4" s="706"/>
      <c r="BB4" s="706"/>
      <c r="BC4" s="706"/>
      <c r="BD4" s="706"/>
      <c r="BE4" s="706"/>
      <c r="BF4" s="706"/>
      <c r="BG4" s="706" t="s">
        <v>209</v>
      </c>
      <c r="BH4" s="706"/>
      <c r="BI4" s="706"/>
      <c r="BJ4" s="706"/>
      <c r="BK4" s="706"/>
      <c r="BL4" s="706"/>
      <c r="BM4" s="706"/>
      <c r="BN4" s="706"/>
      <c r="BO4" s="706" t="s">
        <v>206</v>
      </c>
      <c r="BP4" s="706"/>
      <c r="BQ4" s="706"/>
      <c r="BR4" s="706"/>
      <c r="BS4" s="706" t="s">
        <v>210</v>
      </c>
      <c r="BT4" s="706"/>
      <c r="BU4" s="706"/>
      <c r="BV4" s="706"/>
      <c r="BW4" s="706"/>
      <c r="BX4" s="706"/>
      <c r="BY4" s="706"/>
      <c r="BZ4" s="706"/>
      <c r="CA4" s="706"/>
      <c r="CB4" s="706"/>
      <c r="CD4" s="695" t="s">
        <v>211</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212</v>
      </c>
      <c r="C5" s="678"/>
      <c r="D5" s="678"/>
      <c r="E5" s="678"/>
      <c r="F5" s="678"/>
      <c r="G5" s="678"/>
      <c r="H5" s="678"/>
      <c r="I5" s="678"/>
      <c r="J5" s="678"/>
      <c r="K5" s="678"/>
      <c r="L5" s="678"/>
      <c r="M5" s="678"/>
      <c r="N5" s="678"/>
      <c r="O5" s="678"/>
      <c r="P5" s="678"/>
      <c r="Q5" s="679"/>
      <c r="R5" s="640">
        <v>1109105</v>
      </c>
      <c r="S5" s="641"/>
      <c r="T5" s="641"/>
      <c r="U5" s="641"/>
      <c r="V5" s="641"/>
      <c r="W5" s="641"/>
      <c r="X5" s="641"/>
      <c r="Y5" s="688"/>
      <c r="Z5" s="701">
        <v>11.1</v>
      </c>
      <c r="AA5" s="701"/>
      <c r="AB5" s="701"/>
      <c r="AC5" s="701"/>
      <c r="AD5" s="702">
        <v>1109105</v>
      </c>
      <c r="AE5" s="702"/>
      <c r="AF5" s="702"/>
      <c r="AG5" s="702"/>
      <c r="AH5" s="702"/>
      <c r="AI5" s="702"/>
      <c r="AJ5" s="702"/>
      <c r="AK5" s="702"/>
      <c r="AL5" s="689">
        <v>19.8</v>
      </c>
      <c r="AM5" s="658"/>
      <c r="AN5" s="658"/>
      <c r="AO5" s="690"/>
      <c r="AP5" s="677" t="s">
        <v>213</v>
      </c>
      <c r="AQ5" s="678"/>
      <c r="AR5" s="678"/>
      <c r="AS5" s="678"/>
      <c r="AT5" s="678"/>
      <c r="AU5" s="678"/>
      <c r="AV5" s="678"/>
      <c r="AW5" s="678"/>
      <c r="AX5" s="678"/>
      <c r="AY5" s="678"/>
      <c r="AZ5" s="678"/>
      <c r="BA5" s="678"/>
      <c r="BB5" s="678"/>
      <c r="BC5" s="678"/>
      <c r="BD5" s="678"/>
      <c r="BE5" s="678"/>
      <c r="BF5" s="679"/>
      <c r="BG5" s="590">
        <v>1104652</v>
      </c>
      <c r="BH5" s="591"/>
      <c r="BI5" s="591"/>
      <c r="BJ5" s="591"/>
      <c r="BK5" s="591"/>
      <c r="BL5" s="591"/>
      <c r="BM5" s="591"/>
      <c r="BN5" s="592"/>
      <c r="BO5" s="643">
        <v>99.6</v>
      </c>
      <c r="BP5" s="643"/>
      <c r="BQ5" s="643"/>
      <c r="BR5" s="643"/>
      <c r="BS5" s="644" t="s">
        <v>214</v>
      </c>
      <c r="BT5" s="644"/>
      <c r="BU5" s="644"/>
      <c r="BV5" s="644"/>
      <c r="BW5" s="644"/>
      <c r="BX5" s="644"/>
      <c r="BY5" s="644"/>
      <c r="BZ5" s="644"/>
      <c r="CA5" s="644"/>
      <c r="CB5" s="680"/>
      <c r="CD5" s="695" t="s">
        <v>208</v>
      </c>
      <c r="CE5" s="696"/>
      <c r="CF5" s="696"/>
      <c r="CG5" s="696"/>
      <c r="CH5" s="696"/>
      <c r="CI5" s="696"/>
      <c r="CJ5" s="696"/>
      <c r="CK5" s="696"/>
      <c r="CL5" s="696"/>
      <c r="CM5" s="696"/>
      <c r="CN5" s="696"/>
      <c r="CO5" s="696"/>
      <c r="CP5" s="696"/>
      <c r="CQ5" s="697"/>
      <c r="CR5" s="695" t="s">
        <v>215</v>
      </c>
      <c r="CS5" s="696"/>
      <c r="CT5" s="696"/>
      <c r="CU5" s="696"/>
      <c r="CV5" s="696"/>
      <c r="CW5" s="696"/>
      <c r="CX5" s="696"/>
      <c r="CY5" s="697"/>
      <c r="CZ5" s="695" t="s">
        <v>206</v>
      </c>
      <c r="DA5" s="696"/>
      <c r="DB5" s="696"/>
      <c r="DC5" s="697"/>
      <c r="DD5" s="695" t="s">
        <v>216</v>
      </c>
      <c r="DE5" s="696"/>
      <c r="DF5" s="696"/>
      <c r="DG5" s="696"/>
      <c r="DH5" s="696"/>
      <c r="DI5" s="696"/>
      <c r="DJ5" s="696"/>
      <c r="DK5" s="696"/>
      <c r="DL5" s="696"/>
      <c r="DM5" s="696"/>
      <c r="DN5" s="696"/>
      <c r="DO5" s="696"/>
      <c r="DP5" s="697"/>
      <c r="DQ5" s="695" t="s">
        <v>217</v>
      </c>
      <c r="DR5" s="696"/>
      <c r="DS5" s="696"/>
      <c r="DT5" s="696"/>
      <c r="DU5" s="696"/>
      <c r="DV5" s="696"/>
      <c r="DW5" s="696"/>
      <c r="DX5" s="696"/>
      <c r="DY5" s="696"/>
      <c r="DZ5" s="696"/>
      <c r="EA5" s="696"/>
      <c r="EB5" s="696"/>
      <c r="EC5" s="697"/>
    </row>
    <row r="6" spans="2:143" ht="11.25" customHeight="1">
      <c r="B6" s="587" t="s">
        <v>218</v>
      </c>
      <c r="C6" s="588"/>
      <c r="D6" s="588"/>
      <c r="E6" s="588"/>
      <c r="F6" s="588"/>
      <c r="G6" s="588"/>
      <c r="H6" s="588"/>
      <c r="I6" s="588"/>
      <c r="J6" s="588"/>
      <c r="K6" s="588"/>
      <c r="L6" s="588"/>
      <c r="M6" s="588"/>
      <c r="N6" s="588"/>
      <c r="O6" s="588"/>
      <c r="P6" s="588"/>
      <c r="Q6" s="589"/>
      <c r="R6" s="590">
        <v>96360</v>
      </c>
      <c r="S6" s="591"/>
      <c r="T6" s="591"/>
      <c r="U6" s="591"/>
      <c r="V6" s="591"/>
      <c r="W6" s="591"/>
      <c r="X6" s="591"/>
      <c r="Y6" s="592"/>
      <c r="Z6" s="643">
        <v>1</v>
      </c>
      <c r="AA6" s="643"/>
      <c r="AB6" s="643"/>
      <c r="AC6" s="643"/>
      <c r="AD6" s="644">
        <v>96360</v>
      </c>
      <c r="AE6" s="644"/>
      <c r="AF6" s="644"/>
      <c r="AG6" s="644"/>
      <c r="AH6" s="644"/>
      <c r="AI6" s="644"/>
      <c r="AJ6" s="644"/>
      <c r="AK6" s="644"/>
      <c r="AL6" s="613">
        <v>1.7</v>
      </c>
      <c r="AM6" s="645"/>
      <c r="AN6" s="645"/>
      <c r="AO6" s="646"/>
      <c r="AP6" s="587" t="s">
        <v>219</v>
      </c>
      <c r="AQ6" s="588"/>
      <c r="AR6" s="588"/>
      <c r="AS6" s="588"/>
      <c r="AT6" s="588"/>
      <c r="AU6" s="588"/>
      <c r="AV6" s="588"/>
      <c r="AW6" s="588"/>
      <c r="AX6" s="588"/>
      <c r="AY6" s="588"/>
      <c r="AZ6" s="588"/>
      <c r="BA6" s="588"/>
      <c r="BB6" s="588"/>
      <c r="BC6" s="588"/>
      <c r="BD6" s="588"/>
      <c r="BE6" s="588"/>
      <c r="BF6" s="589"/>
      <c r="BG6" s="590">
        <v>1104652</v>
      </c>
      <c r="BH6" s="591"/>
      <c r="BI6" s="591"/>
      <c r="BJ6" s="591"/>
      <c r="BK6" s="591"/>
      <c r="BL6" s="591"/>
      <c r="BM6" s="591"/>
      <c r="BN6" s="592"/>
      <c r="BO6" s="643">
        <v>99.6</v>
      </c>
      <c r="BP6" s="643"/>
      <c r="BQ6" s="643"/>
      <c r="BR6" s="643"/>
      <c r="BS6" s="644" t="s">
        <v>214</v>
      </c>
      <c r="BT6" s="644"/>
      <c r="BU6" s="644"/>
      <c r="BV6" s="644"/>
      <c r="BW6" s="644"/>
      <c r="BX6" s="644"/>
      <c r="BY6" s="644"/>
      <c r="BZ6" s="644"/>
      <c r="CA6" s="644"/>
      <c r="CB6" s="680"/>
      <c r="CD6" s="647" t="s">
        <v>220</v>
      </c>
      <c r="CE6" s="648"/>
      <c r="CF6" s="648"/>
      <c r="CG6" s="648"/>
      <c r="CH6" s="648"/>
      <c r="CI6" s="648"/>
      <c r="CJ6" s="648"/>
      <c r="CK6" s="648"/>
      <c r="CL6" s="648"/>
      <c r="CM6" s="648"/>
      <c r="CN6" s="648"/>
      <c r="CO6" s="648"/>
      <c r="CP6" s="648"/>
      <c r="CQ6" s="649"/>
      <c r="CR6" s="590">
        <v>76603</v>
      </c>
      <c r="CS6" s="591"/>
      <c r="CT6" s="591"/>
      <c r="CU6" s="591"/>
      <c r="CV6" s="591"/>
      <c r="CW6" s="591"/>
      <c r="CX6" s="591"/>
      <c r="CY6" s="592"/>
      <c r="CZ6" s="643">
        <v>0.8</v>
      </c>
      <c r="DA6" s="643"/>
      <c r="DB6" s="643"/>
      <c r="DC6" s="643"/>
      <c r="DD6" s="596" t="s">
        <v>214</v>
      </c>
      <c r="DE6" s="591"/>
      <c r="DF6" s="591"/>
      <c r="DG6" s="591"/>
      <c r="DH6" s="591"/>
      <c r="DI6" s="591"/>
      <c r="DJ6" s="591"/>
      <c r="DK6" s="591"/>
      <c r="DL6" s="591"/>
      <c r="DM6" s="591"/>
      <c r="DN6" s="591"/>
      <c r="DO6" s="591"/>
      <c r="DP6" s="592"/>
      <c r="DQ6" s="596">
        <v>76603</v>
      </c>
      <c r="DR6" s="591"/>
      <c r="DS6" s="591"/>
      <c r="DT6" s="591"/>
      <c r="DU6" s="591"/>
      <c r="DV6" s="591"/>
      <c r="DW6" s="591"/>
      <c r="DX6" s="591"/>
      <c r="DY6" s="591"/>
      <c r="DZ6" s="591"/>
      <c r="EA6" s="591"/>
      <c r="EB6" s="591"/>
      <c r="EC6" s="626"/>
    </row>
    <row r="7" spans="2:143" ht="11.25" customHeight="1">
      <c r="B7" s="587" t="s">
        <v>221</v>
      </c>
      <c r="C7" s="588"/>
      <c r="D7" s="588"/>
      <c r="E7" s="588"/>
      <c r="F7" s="588"/>
      <c r="G7" s="588"/>
      <c r="H7" s="588"/>
      <c r="I7" s="588"/>
      <c r="J7" s="588"/>
      <c r="K7" s="588"/>
      <c r="L7" s="588"/>
      <c r="M7" s="588"/>
      <c r="N7" s="588"/>
      <c r="O7" s="588"/>
      <c r="P7" s="588"/>
      <c r="Q7" s="589"/>
      <c r="R7" s="590">
        <v>2009</v>
      </c>
      <c r="S7" s="591"/>
      <c r="T7" s="591"/>
      <c r="U7" s="591"/>
      <c r="V7" s="591"/>
      <c r="W7" s="591"/>
      <c r="X7" s="591"/>
      <c r="Y7" s="592"/>
      <c r="Z7" s="643">
        <v>0</v>
      </c>
      <c r="AA7" s="643"/>
      <c r="AB7" s="643"/>
      <c r="AC7" s="643"/>
      <c r="AD7" s="644">
        <v>2009</v>
      </c>
      <c r="AE7" s="644"/>
      <c r="AF7" s="644"/>
      <c r="AG7" s="644"/>
      <c r="AH7" s="644"/>
      <c r="AI7" s="644"/>
      <c r="AJ7" s="644"/>
      <c r="AK7" s="644"/>
      <c r="AL7" s="613">
        <v>0</v>
      </c>
      <c r="AM7" s="645"/>
      <c r="AN7" s="645"/>
      <c r="AO7" s="646"/>
      <c r="AP7" s="587" t="s">
        <v>222</v>
      </c>
      <c r="AQ7" s="588"/>
      <c r="AR7" s="588"/>
      <c r="AS7" s="588"/>
      <c r="AT7" s="588"/>
      <c r="AU7" s="588"/>
      <c r="AV7" s="588"/>
      <c r="AW7" s="588"/>
      <c r="AX7" s="588"/>
      <c r="AY7" s="588"/>
      <c r="AZ7" s="588"/>
      <c r="BA7" s="588"/>
      <c r="BB7" s="588"/>
      <c r="BC7" s="588"/>
      <c r="BD7" s="588"/>
      <c r="BE7" s="588"/>
      <c r="BF7" s="589"/>
      <c r="BG7" s="590">
        <v>385571</v>
      </c>
      <c r="BH7" s="591"/>
      <c r="BI7" s="591"/>
      <c r="BJ7" s="591"/>
      <c r="BK7" s="591"/>
      <c r="BL7" s="591"/>
      <c r="BM7" s="591"/>
      <c r="BN7" s="592"/>
      <c r="BO7" s="643">
        <v>34.799999999999997</v>
      </c>
      <c r="BP7" s="643"/>
      <c r="BQ7" s="643"/>
      <c r="BR7" s="643"/>
      <c r="BS7" s="644" t="s">
        <v>214</v>
      </c>
      <c r="BT7" s="644"/>
      <c r="BU7" s="644"/>
      <c r="BV7" s="644"/>
      <c r="BW7" s="644"/>
      <c r="BX7" s="644"/>
      <c r="BY7" s="644"/>
      <c r="BZ7" s="644"/>
      <c r="CA7" s="644"/>
      <c r="CB7" s="680"/>
      <c r="CD7" s="627" t="s">
        <v>223</v>
      </c>
      <c r="CE7" s="624"/>
      <c r="CF7" s="624"/>
      <c r="CG7" s="624"/>
      <c r="CH7" s="624"/>
      <c r="CI7" s="624"/>
      <c r="CJ7" s="624"/>
      <c r="CK7" s="624"/>
      <c r="CL7" s="624"/>
      <c r="CM7" s="624"/>
      <c r="CN7" s="624"/>
      <c r="CO7" s="624"/>
      <c r="CP7" s="624"/>
      <c r="CQ7" s="625"/>
      <c r="CR7" s="590">
        <v>2027633</v>
      </c>
      <c r="CS7" s="591"/>
      <c r="CT7" s="591"/>
      <c r="CU7" s="591"/>
      <c r="CV7" s="591"/>
      <c r="CW7" s="591"/>
      <c r="CX7" s="591"/>
      <c r="CY7" s="592"/>
      <c r="CZ7" s="643">
        <v>20.8</v>
      </c>
      <c r="DA7" s="643"/>
      <c r="DB7" s="643"/>
      <c r="DC7" s="643"/>
      <c r="DD7" s="596">
        <v>129395</v>
      </c>
      <c r="DE7" s="591"/>
      <c r="DF7" s="591"/>
      <c r="DG7" s="591"/>
      <c r="DH7" s="591"/>
      <c r="DI7" s="591"/>
      <c r="DJ7" s="591"/>
      <c r="DK7" s="591"/>
      <c r="DL7" s="591"/>
      <c r="DM7" s="591"/>
      <c r="DN7" s="591"/>
      <c r="DO7" s="591"/>
      <c r="DP7" s="592"/>
      <c r="DQ7" s="596">
        <v>1447619</v>
      </c>
      <c r="DR7" s="591"/>
      <c r="DS7" s="591"/>
      <c r="DT7" s="591"/>
      <c r="DU7" s="591"/>
      <c r="DV7" s="591"/>
      <c r="DW7" s="591"/>
      <c r="DX7" s="591"/>
      <c r="DY7" s="591"/>
      <c r="DZ7" s="591"/>
      <c r="EA7" s="591"/>
      <c r="EB7" s="591"/>
      <c r="EC7" s="626"/>
    </row>
    <row r="8" spans="2:143" ht="11.25" customHeight="1">
      <c r="B8" s="587" t="s">
        <v>224</v>
      </c>
      <c r="C8" s="588"/>
      <c r="D8" s="588"/>
      <c r="E8" s="588"/>
      <c r="F8" s="588"/>
      <c r="G8" s="588"/>
      <c r="H8" s="588"/>
      <c r="I8" s="588"/>
      <c r="J8" s="588"/>
      <c r="K8" s="588"/>
      <c r="L8" s="588"/>
      <c r="M8" s="588"/>
      <c r="N8" s="588"/>
      <c r="O8" s="588"/>
      <c r="P8" s="588"/>
      <c r="Q8" s="589"/>
      <c r="R8" s="590">
        <v>4951</v>
      </c>
      <c r="S8" s="591"/>
      <c r="T8" s="591"/>
      <c r="U8" s="591"/>
      <c r="V8" s="591"/>
      <c r="W8" s="591"/>
      <c r="X8" s="591"/>
      <c r="Y8" s="592"/>
      <c r="Z8" s="643">
        <v>0</v>
      </c>
      <c r="AA8" s="643"/>
      <c r="AB8" s="643"/>
      <c r="AC8" s="643"/>
      <c r="AD8" s="644">
        <v>4951</v>
      </c>
      <c r="AE8" s="644"/>
      <c r="AF8" s="644"/>
      <c r="AG8" s="644"/>
      <c r="AH8" s="644"/>
      <c r="AI8" s="644"/>
      <c r="AJ8" s="644"/>
      <c r="AK8" s="644"/>
      <c r="AL8" s="613">
        <v>0.1</v>
      </c>
      <c r="AM8" s="645"/>
      <c r="AN8" s="645"/>
      <c r="AO8" s="646"/>
      <c r="AP8" s="587" t="s">
        <v>225</v>
      </c>
      <c r="AQ8" s="588"/>
      <c r="AR8" s="588"/>
      <c r="AS8" s="588"/>
      <c r="AT8" s="588"/>
      <c r="AU8" s="588"/>
      <c r="AV8" s="588"/>
      <c r="AW8" s="588"/>
      <c r="AX8" s="588"/>
      <c r="AY8" s="588"/>
      <c r="AZ8" s="588"/>
      <c r="BA8" s="588"/>
      <c r="BB8" s="588"/>
      <c r="BC8" s="588"/>
      <c r="BD8" s="588"/>
      <c r="BE8" s="588"/>
      <c r="BF8" s="589"/>
      <c r="BG8" s="590">
        <v>15518</v>
      </c>
      <c r="BH8" s="591"/>
      <c r="BI8" s="591"/>
      <c r="BJ8" s="591"/>
      <c r="BK8" s="591"/>
      <c r="BL8" s="591"/>
      <c r="BM8" s="591"/>
      <c r="BN8" s="592"/>
      <c r="BO8" s="643">
        <v>1.4</v>
      </c>
      <c r="BP8" s="643"/>
      <c r="BQ8" s="643"/>
      <c r="BR8" s="643"/>
      <c r="BS8" s="596" t="s">
        <v>114</v>
      </c>
      <c r="BT8" s="591"/>
      <c r="BU8" s="591"/>
      <c r="BV8" s="591"/>
      <c r="BW8" s="591"/>
      <c r="BX8" s="591"/>
      <c r="BY8" s="591"/>
      <c r="BZ8" s="591"/>
      <c r="CA8" s="591"/>
      <c r="CB8" s="626"/>
      <c r="CD8" s="627" t="s">
        <v>226</v>
      </c>
      <c r="CE8" s="624"/>
      <c r="CF8" s="624"/>
      <c r="CG8" s="624"/>
      <c r="CH8" s="624"/>
      <c r="CI8" s="624"/>
      <c r="CJ8" s="624"/>
      <c r="CK8" s="624"/>
      <c r="CL8" s="624"/>
      <c r="CM8" s="624"/>
      <c r="CN8" s="624"/>
      <c r="CO8" s="624"/>
      <c r="CP8" s="624"/>
      <c r="CQ8" s="625"/>
      <c r="CR8" s="590">
        <v>1790310</v>
      </c>
      <c r="CS8" s="591"/>
      <c r="CT8" s="591"/>
      <c r="CU8" s="591"/>
      <c r="CV8" s="591"/>
      <c r="CW8" s="591"/>
      <c r="CX8" s="591"/>
      <c r="CY8" s="592"/>
      <c r="CZ8" s="643">
        <v>18.399999999999999</v>
      </c>
      <c r="DA8" s="643"/>
      <c r="DB8" s="643"/>
      <c r="DC8" s="643"/>
      <c r="DD8" s="596">
        <v>64000</v>
      </c>
      <c r="DE8" s="591"/>
      <c r="DF8" s="591"/>
      <c r="DG8" s="591"/>
      <c r="DH8" s="591"/>
      <c r="DI8" s="591"/>
      <c r="DJ8" s="591"/>
      <c r="DK8" s="591"/>
      <c r="DL8" s="591"/>
      <c r="DM8" s="591"/>
      <c r="DN8" s="591"/>
      <c r="DO8" s="591"/>
      <c r="DP8" s="592"/>
      <c r="DQ8" s="596">
        <v>1071278</v>
      </c>
      <c r="DR8" s="591"/>
      <c r="DS8" s="591"/>
      <c r="DT8" s="591"/>
      <c r="DU8" s="591"/>
      <c r="DV8" s="591"/>
      <c r="DW8" s="591"/>
      <c r="DX8" s="591"/>
      <c r="DY8" s="591"/>
      <c r="DZ8" s="591"/>
      <c r="EA8" s="591"/>
      <c r="EB8" s="591"/>
      <c r="EC8" s="626"/>
    </row>
    <row r="9" spans="2:143" ht="11.25" customHeight="1">
      <c r="B9" s="587" t="s">
        <v>227</v>
      </c>
      <c r="C9" s="588"/>
      <c r="D9" s="588"/>
      <c r="E9" s="588"/>
      <c r="F9" s="588"/>
      <c r="G9" s="588"/>
      <c r="H9" s="588"/>
      <c r="I9" s="588"/>
      <c r="J9" s="588"/>
      <c r="K9" s="588"/>
      <c r="L9" s="588"/>
      <c r="M9" s="588"/>
      <c r="N9" s="588"/>
      <c r="O9" s="588"/>
      <c r="P9" s="588"/>
      <c r="Q9" s="589"/>
      <c r="R9" s="590">
        <v>2483</v>
      </c>
      <c r="S9" s="591"/>
      <c r="T9" s="591"/>
      <c r="U9" s="591"/>
      <c r="V9" s="591"/>
      <c r="W9" s="591"/>
      <c r="X9" s="591"/>
      <c r="Y9" s="592"/>
      <c r="Z9" s="643">
        <v>0</v>
      </c>
      <c r="AA9" s="643"/>
      <c r="AB9" s="643"/>
      <c r="AC9" s="643"/>
      <c r="AD9" s="644">
        <v>2483</v>
      </c>
      <c r="AE9" s="644"/>
      <c r="AF9" s="644"/>
      <c r="AG9" s="644"/>
      <c r="AH9" s="644"/>
      <c r="AI9" s="644"/>
      <c r="AJ9" s="644"/>
      <c r="AK9" s="644"/>
      <c r="AL9" s="613">
        <v>0</v>
      </c>
      <c r="AM9" s="645"/>
      <c r="AN9" s="645"/>
      <c r="AO9" s="646"/>
      <c r="AP9" s="587" t="s">
        <v>228</v>
      </c>
      <c r="AQ9" s="588"/>
      <c r="AR9" s="588"/>
      <c r="AS9" s="588"/>
      <c r="AT9" s="588"/>
      <c r="AU9" s="588"/>
      <c r="AV9" s="588"/>
      <c r="AW9" s="588"/>
      <c r="AX9" s="588"/>
      <c r="AY9" s="588"/>
      <c r="AZ9" s="588"/>
      <c r="BA9" s="588"/>
      <c r="BB9" s="588"/>
      <c r="BC9" s="588"/>
      <c r="BD9" s="588"/>
      <c r="BE9" s="588"/>
      <c r="BF9" s="589"/>
      <c r="BG9" s="590">
        <v>329323</v>
      </c>
      <c r="BH9" s="591"/>
      <c r="BI9" s="591"/>
      <c r="BJ9" s="591"/>
      <c r="BK9" s="591"/>
      <c r="BL9" s="591"/>
      <c r="BM9" s="591"/>
      <c r="BN9" s="592"/>
      <c r="BO9" s="643">
        <v>29.7</v>
      </c>
      <c r="BP9" s="643"/>
      <c r="BQ9" s="643"/>
      <c r="BR9" s="643"/>
      <c r="BS9" s="596" t="s">
        <v>114</v>
      </c>
      <c r="BT9" s="591"/>
      <c r="BU9" s="591"/>
      <c r="BV9" s="591"/>
      <c r="BW9" s="591"/>
      <c r="BX9" s="591"/>
      <c r="BY9" s="591"/>
      <c r="BZ9" s="591"/>
      <c r="CA9" s="591"/>
      <c r="CB9" s="626"/>
      <c r="CD9" s="627" t="s">
        <v>229</v>
      </c>
      <c r="CE9" s="624"/>
      <c r="CF9" s="624"/>
      <c r="CG9" s="624"/>
      <c r="CH9" s="624"/>
      <c r="CI9" s="624"/>
      <c r="CJ9" s="624"/>
      <c r="CK9" s="624"/>
      <c r="CL9" s="624"/>
      <c r="CM9" s="624"/>
      <c r="CN9" s="624"/>
      <c r="CO9" s="624"/>
      <c r="CP9" s="624"/>
      <c r="CQ9" s="625"/>
      <c r="CR9" s="590">
        <v>913437</v>
      </c>
      <c r="CS9" s="591"/>
      <c r="CT9" s="591"/>
      <c r="CU9" s="591"/>
      <c r="CV9" s="591"/>
      <c r="CW9" s="591"/>
      <c r="CX9" s="591"/>
      <c r="CY9" s="592"/>
      <c r="CZ9" s="643">
        <v>9.4</v>
      </c>
      <c r="DA9" s="643"/>
      <c r="DB9" s="643"/>
      <c r="DC9" s="643"/>
      <c r="DD9" s="596">
        <v>13271</v>
      </c>
      <c r="DE9" s="591"/>
      <c r="DF9" s="591"/>
      <c r="DG9" s="591"/>
      <c r="DH9" s="591"/>
      <c r="DI9" s="591"/>
      <c r="DJ9" s="591"/>
      <c r="DK9" s="591"/>
      <c r="DL9" s="591"/>
      <c r="DM9" s="591"/>
      <c r="DN9" s="591"/>
      <c r="DO9" s="591"/>
      <c r="DP9" s="592"/>
      <c r="DQ9" s="596">
        <v>880328</v>
      </c>
      <c r="DR9" s="591"/>
      <c r="DS9" s="591"/>
      <c r="DT9" s="591"/>
      <c r="DU9" s="591"/>
      <c r="DV9" s="591"/>
      <c r="DW9" s="591"/>
      <c r="DX9" s="591"/>
      <c r="DY9" s="591"/>
      <c r="DZ9" s="591"/>
      <c r="EA9" s="591"/>
      <c r="EB9" s="591"/>
      <c r="EC9" s="626"/>
    </row>
    <row r="10" spans="2:143" ht="11.25" customHeight="1">
      <c r="B10" s="587" t="s">
        <v>230</v>
      </c>
      <c r="C10" s="588"/>
      <c r="D10" s="588"/>
      <c r="E10" s="588"/>
      <c r="F10" s="588"/>
      <c r="G10" s="588"/>
      <c r="H10" s="588"/>
      <c r="I10" s="588"/>
      <c r="J10" s="588"/>
      <c r="K10" s="588"/>
      <c r="L10" s="588"/>
      <c r="M10" s="588"/>
      <c r="N10" s="588"/>
      <c r="O10" s="588"/>
      <c r="P10" s="588"/>
      <c r="Q10" s="589"/>
      <c r="R10" s="590">
        <v>151013</v>
      </c>
      <c r="S10" s="591"/>
      <c r="T10" s="591"/>
      <c r="U10" s="591"/>
      <c r="V10" s="591"/>
      <c r="W10" s="591"/>
      <c r="X10" s="591"/>
      <c r="Y10" s="592"/>
      <c r="Z10" s="643">
        <v>1.5</v>
      </c>
      <c r="AA10" s="643"/>
      <c r="AB10" s="643"/>
      <c r="AC10" s="643"/>
      <c r="AD10" s="644">
        <v>151013</v>
      </c>
      <c r="AE10" s="644"/>
      <c r="AF10" s="644"/>
      <c r="AG10" s="644"/>
      <c r="AH10" s="644"/>
      <c r="AI10" s="644"/>
      <c r="AJ10" s="644"/>
      <c r="AK10" s="644"/>
      <c r="AL10" s="613">
        <v>2.7</v>
      </c>
      <c r="AM10" s="645"/>
      <c r="AN10" s="645"/>
      <c r="AO10" s="646"/>
      <c r="AP10" s="587" t="s">
        <v>231</v>
      </c>
      <c r="AQ10" s="588"/>
      <c r="AR10" s="588"/>
      <c r="AS10" s="588"/>
      <c r="AT10" s="588"/>
      <c r="AU10" s="588"/>
      <c r="AV10" s="588"/>
      <c r="AW10" s="588"/>
      <c r="AX10" s="588"/>
      <c r="AY10" s="588"/>
      <c r="AZ10" s="588"/>
      <c r="BA10" s="588"/>
      <c r="BB10" s="588"/>
      <c r="BC10" s="588"/>
      <c r="BD10" s="588"/>
      <c r="BE10" s="588"/>
      <c r="BF10" s="589"/>
      <c r="BG10" s="590">
        <v>16355</v>
      </c>
      <c r="BH10" s="591"/>
      <c r="BI10" s="591"/>
      <c r="BJ10" s="591"/>
      <c r="BK10" s="591"/>
      <c r="BL10" s="591"/>
      <c r="BM10" s="591"/>
      <c r="BN10" s="592"/>
      <c r="BO10" s="643">
        <v>1.5</v>
      </c>
      <c r="BP10" s="643"/>
      <c r="BQ10" s="643"/>
      <c r="BR10" s="643"/>
      <c r="BS10" s="596" t="s">
        <v>114</v>
      </c>
      <c r="BT10" s="591"/>
      <c r="BU10" s="591"/>
      <c r="BV10" s="591"/>
      <c r="BW10" s="591"/>
      <c r="BX10" s="591"/>
      <c r="BY10" s="591"/>
      <c r="BZ10" s="591"/>
      <c r="CA10" s="591"/>
      <c r="CB10" s="626"/>
      <c r="CD10" s="627" t="s">
        <v>232</v>
      </c>
      <c r="CE10" s="624"/>
      <c r="CF10" s="624"/>
      <c r="CG10" s="624"/>
      <c r="CH10" s="624"/>
      <c r="CI10" s="624"/>
      <c r="CJ10" s="624"/>
      <c r="CK10" s="624"/>
      <c r="CL10" s="624"/>
      <c r="CM10" s="624"/>
      <c r="CN10" s="624"/>
      <c r="CO10" s="624"/>
      <c r="CP10" s="624"/>
      <c r="CQ10" s="625"/>
      <c r="CR10" s="590" t="s">
        <v>114</v>
      </c>
      <c r="CS10" s="591"/>
      <c r="CT10" s="591"/>
      <c r="CU10" s="591"/>
      <c r="CV10" s="591"/>
      <c r="CW10" s="591"/>
      <c r="CX10" s="591"/>
      <c r="CY10" s="592"/>
      <c r="CZ10" s="643" t="s">
        <v>114</v>
      </c>
      <c r="DA10" s="643"/>
      <c r="DB10" s="643"/>
      <c r="DC10" s="643"/>
      <c r="DD10" s="596" t="s">
        <v>114</v>
      </c>
      <c r="DE10" s="591"/>
      <c r="DF10" s="591"/>
      <c r="DG10" s="591"/>
      <c r="DH10" s="591"/>
      <c r="DI10" s="591"/>
      <c r="DJ10" s="591"/>
      <c r="DK10" s="591"/>
      <c r="DL10" s="591"/>
      <c r="DM10" s="591"/>
      <c r="DN10" s="591"/>
      <c r="DO10" s="591"/>
      <c r="DP10" s="592"/>
      <c r="DQ10" s="596" t="s">
        <v>114</v>
      </c>
      <c r="DR10" s="591"/>
      <c r="DS10" s="591"/>
      <c r="DT10" s="591"/>
      <c r="DU10" s="591"/>
      <c r="DV10" s="591"/>
      <c r="DW10" s="591"/>
      <c r="DX10" s="591"/>
      <c r="DY10" s="591"/>
      <c r="DZ10" s="591"/>
      <c r="EA10" s="591"/>
      <c r="EB10" s="591"/>
      <c r="EC10" s="626"/>
    </row>
    <row r="11" spans="2:143" ht="11.25" customHeight="1">
      <c r="B11" s="587" t="s">
        <v>233</v>
      </c>
      <c r="C11" s="588"/>
      <c r="D11" s="588"/>
      <c r="E11" s="588"/>
      <c r="F11" s="588"/>
      <c r="G11" s="588"/>
      <c r="H11" s="588"/>
      <c r="I11" s="588"/>
      <c r="J11" s="588"/>
      <c r="K11" s="588"/>
      <c r="L11" s="588"/>
      <c r="M11" s="588"/>
      <c r="N11" s="588"/>
      <c r="O11" s="588"/>
      <c r="P11" s="588"/>
      <c r="Q11" s="589"/>
      <c r="R11" s="590">
        <v>9026</v>
      </c>
      <c r="S11" s="591"/>
      <c r="T11" s="591"/>
      <c r="U11" s="591"/>
      <c r="V11" s="591"/>
      <c r="W11" s="591"/>
      <c r="X11" s="591"/>
      <c r="Y11" s="592"/>
      <c r="Z11" s="643">
        <v>0.1</v>
      </c>
      <c r="AA11" s="643"/>
      <c r="AB11" s="643"/>
      <c r="AC11" s="643"/>
      <c r="AD11" s="644">
        <v>9026</v>
      </c>
      <c r="AE11" s="644"/>
      <c r="AF11" s="644"/>
      <c r="AG11" s="644"/>
      <c r="AH11" s="644"/>
      <c r="AI11" s="644"/>
      <c r="AJ11" s="644"/>
      <c r="AK11" s="644"/>
      <c r="AL11" s="613">
        <v>0.2</v>
      </c>
      <c r="AM11" s="645"/>
      <c r="AN11" s="645"/>
      <c r="AO11" s="646"/>
      <c r="AP11" s="587" t="s">
        <v>234</v>
      </c>
      <c r="AQ11" s="588"/>
      <c r="AR11" s="588"/>
      <c r="AS11" s="588"/>
      <c r="AT11" s="588"/>
      <c r="AU11" s="588"/>
      <c r="AV11" s="588"/>
      <c r="AW11" s="588"/>
      <c r="AX11" s="588"/>
      <c r="AY11" s="588"/>
      <c r="AZ11" s="588"/>
      <c r="BA11" s="588"/>
      <c r="BB11" s="588"/>
      <c r="BC11" s="588"/>
      <c r="BD11" s="588"/>
      <c r="BE11" s="588"/>
      <c r="BF11" s="589"/>
      <c r="BG11" s="590">
        <v>24375</v>
      </c>
      <c r="BH11" s="591"/>
      <c r="BI11" s="591"/>
      <c r="BJ11" s="591"/>
      <c r="BK11" s="591"/>
      <c r="BL11" s="591"/>
      <c r="BM11" s="591"/>
      <c r="BN11" s="592"/>
      <c r="BO11" s="643">
        <v>2.2000000000000002</v>
      </c>
      <c r="BP11" s="643"/>
      <c r="BQ11" s="643"/>
      <c r="BR11" s="643"/>
      <c r="BS11" s="596" t="s">
        <v>114</v>
      </c>
      <c r="BT11" s="591"/>
      <c r="BU11" s="591"/>
      <c r="BV11" s="591"/>
      <c r="BW11" s="591"/>
      <c r="BX11" s="591"/>
      <c r="BY11" s="591"/>
      <c r="BZ11" s="591"/>
      <c r="CA11" s="591"/>
      <c r="CB11" s="626"/>
      <c r="CD11" s="627" t="s">
        <v>235</v>
      </c>
      <c r="CE11" s="624"/>
      <c r="CF11" s="624"/>
      <c r="CG11" s="624"/>
      <c r="CH11" s="624"/>
      <c r="CI11" s="624"/>
      <c r="CJ11" s="624"/>
      <c r="CK11" s="624"/>
      <c r="CL11" s="624"/>
      <c r="CM11" s="624"/>
      <c r="CN11" s="624"/>
      <c r="CO11" s="624"/>
      <c r="CP11" s="624"/>
      <c r="CQ11" s="625"/>
      <c r="CR11" s="590">
        <v>596916</v>
      </c>
      <c r="CS11" s="591"/>
      <c r="CT11" s="591"/>
      <c r="CU11" s="591"/>
      <c r="CV11" s="591"/>
      <c r="CW11" s="591"/>
      <c r="CX11" s="591"/>
      <c r="CY11" s="592"/>
      <c r="CZ11" s="643">
        <v>6.1</v>
      </c>
      <c r="DA11" s="643"/>
      <c r="DB11" s="643"/>
      <c r="DC11" s="643"/>
      <c r="DD11" s="596">
        <v>214875</v>
      </c>
      <c r="DE11" s="591"/>
      <c r="DF11" s="591"/>
      <c r="DG11" s="591"/>
      <c r="DH11" s="591"/>
      <c r="DI11" s="591"/>
      <c r="DJ11" s="591"/>
      <c r="DK11" s="591"/>
      <c r="DL11" s="591"/>
      <c r="DM11" s="591"/>
      <c r="DN11" s="591"/>
      <c r="DO11" s="591"/>
      <c r="DP11" s="592"/>
      <c r="DQ11" s="596">
        <v>292154</v>
      </c>
      <c r="DR11" s="591"/>
      <c r="DS11" s="591"/>
      <c r="DT11" s="591"/>
      <c r="DU11" s="591"/>
      <c r="DV11" s="591"/>
      <c r="DW11" s="591"/>
      <c r="DX11" s="591"/>
      <c r="DY11" s="591"/>
      <c r="DZ11" s="591"/>
      <c r="EA11" s="591"/>
      <c r="EB11" s="591"/>
      <c r="EC11" s="626"/>
    </row>
    <row r="12" spans="2:143" ht="11.25" customHeight="1">
      <c r="B12" s="587" t="s">
        <v>236</v>
      </c>
      <c r="C12" s="588"/>
      <c r="D12" s="588"/>
      <c r="E12" s="588"/>
      <c r="F12" s="588"/>
      <c r="G12" s="588"/>
      <c r="H12" s="588"/>
      <c r="I12" s="588"/>
      <c r="J12" s="588"/>
      <c r="K12" s="588"/>
      <c r="L12" s="588"/>
      <c r="M12" s="588"/>
      <c r="N12" s="588"/>
      <c r="O12" s="588"/>
      <c r="P12" s="588"/>
      <c r="Q12" s="589"/>
      <c r="R12" s="590" t="s">
        <v>114</v>
      </c>
      <c r="S12" s="591"/>
      <c r="T12" s="591"/>
      <c r="U12" s="591"/>
      <c r="V12" s="591"/>
      <c r="W12" s="591"/>
      <c r="X12" s="591"/>
      <c r="Y12" s="592"/>
      <c r="Z12" s="643" t="s">
        <v>114</v>
      </c>
      <c r="AA12" s="643"/>
      <c r="AB12" s="643"/>
      <c r="AC12" s="643"/>
      <c r="AD12" s="644" t="s">
        <v>114</v>
      </c>
      <c r="AE12" s="644"/>
      <c r="AF12" s="644"/>
      <c r="AG12" s="644"/>
      <c r="AH12" s="644"/>
      <c r="AI12" s="644"/>
      <c r="AJ12" s="644"/>
      <c r="AK12" s="644"/>
      <c r="AL12" s="613" t="s">
        <v>114</v>
      </c>
      <c r="AM12" s="645"/>
      <c r="AN12" s="645"/>
      <c r="AO12" s="646"/>
      <c r="AP12" s="587" t="s">
        <v>237</v>
      </c>
      <c r="AQ12" s="588"/>
      <c r="AR12" s="588"/>
      <c r="AS12" s="588"/>
      <c r="AT12" s="588"/>
      <c r="AU12" s="588"/>
      <c r="AV12" s="588"/>
      <c r="AW12" s="588"/>
      <c r="AX12" s="588"/>
      <c r="AY12" s="588"/>
      <c r="AZ12" s="588"/>
      <c r="BA12" s="588"/>
      <c r="BB12" s="588"/>
      <c r="BC12" s="588"/>
      <c r="BD12" s="588"/>
      <c r="BE12" s="588"/>
      <c r="BF12" s="589"/>
      <c r="BG12" s="590">
        <v>635591</v>
      </c>
      <c r="BH12" s="591"/>
      <c r="BI12" s="591"/>
      <c r="BJ12" s="591"/>
      <c r="BK12" s="591"/>
      <c r="BL12" s="591"/>
      <c r="BM12" s="591"/>
      <c r="BN12" s="592"/>
      <c r="BO12" s="643">
        <v>57.3</v>
      </c>
      <c r="BP12" s="643"/>
      <c r="BQ12" s="643"/>
      <c r="BR12" s="643"/>
      <c r="BS12" s="596" t="s">
        <v>114</v>
      </c>
      <c r="BT12" s="591"/>
      <c r="BU12" s="591"/>
      <c r="BV12" s="591"/>
      <c r="BW12" s="591"/>
      <c r="BX12" s="591"/>
      <c r="BY12" s="591"/>
      <c r="BZ12" s="591"/>
      <c r="CA12" s="591"/>
      <c r="CB12" s="626"/>
      <c r="CD12" s="627" t="s">
        <v>238</v>
      </c>
      <c r="CE12" s="624"/>
      <c r="CF12" s="624"/>
      <c r="CG12" s="624"/>
      <c r="CH12" s="624"/>
      <c r="CI12" s="624"/>
      <c r="CJ12" s="624"/>
      <c r="CK12" s="624"/>
      <c r="CL12" s="624"/>
      <c r="CM12" s="624"/>
      <c r="CN12" s="624"/>
      <c r="CO12" s="624"/>
      <c r="CP12" s="624"/>
      <c r="CQ12" s="625"/>
      <c r="CR12" s="590">
        <v>237051</v>
      </c>
      <c r="CS12" s="591"/>
      <c r="CT12" s="591"/>
      <c r="CU12" s="591"/>
      <c r="CV12" s="591"/>
      <c r="CW12" s="591"/>
      <c r="CX12" s="591"/>
      <c r="CY12" s="592"/>
      <c r="CZ12" s="643">
        <v>2.4</v>
      </c>
      <c r="DA12" s="643"/>
      <c r="DB12" s="643"/>
      <c r="DC12" s="643"/>
      <c r="DD12" s="596">
        <v>83214</v>
      </c>
      <c r="DE12" s="591"/>
      <c r="DF12" s="591"/>
      <c r="DG12" s="591"/>
      <c r="DH12" s="591"/>
      <c r="DI12" s="591"/>
      <c r="DJ12" s="591"/>
      <c r="DK12" s="591"/>
      <c r="DL12" s="591"/>
      <c r="DM12" s="591"/>
      <c r="DN12" s="591"/>
      <c r="DO12" s="591"/>
      <c r="DP12" s="592"/>
      <c r="DQ12" s="596">
        <v>181580</v>
      </c>
      <c r="DR12" s="591"/>
      <c r="DS12" s="591"/>
      <c r="DT12" s="591"/>
      <c r="DU12" s="591"/>
      <c r="DV12" s="591"/>
      <c r="DW12" s="591"/>
      <c r="DX12" s="591"/>
      <c r="DY12" s="591"/>
      <c r="DZ12" s="591"/>
      <c r="EA12" s="591"/>
      <c r="EB12" s="591"/>
      <c r="EC12" s="626"/>
    </row>
    <row r="13" spans="2:143" ht="11.25" customHeight="1">
      <c r="B13" s="587" t="s">
        <v>239</v>
      </c>
      <c r="C13" s="588"/>
      <c r="D13" s="588"/>
      <c r="E13" s="588"/>
      <c r="F13" s="588"/>
      <c r="G13" s="588"/>
      <c r="H13" s="588"/>
      <c r="I13" s="588"/>
      <c r="J13" s="588"/>
      <c r="K13" s="588"/>
      <c r="L13" s="588"/>
      <c r="M13" s="588"/>
      <c r="N13" s="588"/>
      <c r="O13" s="588"/>
      <c r="P13" s="588"/>
      <c r="Q13" s="589"/>
      <c r="R13" s="590">
        <v>20298</v>
      </c>
      <c r="S13" s="591"/>
      <c r="T13" s="591"/>
      <c r="U13" s="591"/>
      <c r="V13" s="591"/>
      <c r="W13" s="591"/>
      <c r="X13" s="591"/>
      <c r="Y13" s="592"/>
      <c r="Z13" s="643">
        <v>0.2</v>
      </c>
      <c r="AA13" s="643"/>
      <c r="AB13" s="643"/>
      <c r="AC13" s="643"/>
      <c r="AD13" s="644">
        <v>20298</v>
      </c>
      <c r="AE13" s="644"/>
      <c r="AF13" s="644"/>
      <c r="AG13" s="644"/>
      <c r="AH13" s="644"/>
      <c r="AI13" s="644"/>
      <c r="AJ13" s="644"/>
      <c r="AK13" s="644"/>
      <c r="AL13" s="613">
        <v>0.4</v>
      </c>
      <c r="AM13" s="645"/>
      <c r="AN13" s="645"/>
      <c r="AO13" s="646"/>
      <c r="AP13" s="587" t="s">
        <v>240</v>
      </c>
      <c r="AQ13" s="588"/>
      <c r="AR13" s="588"/>
      <c r="AS13" s="588"/>
      <c r="AT13" s="588"/>
      <c r="AU13" s="588"/>
      <c r="AV13" s="588"/>
      <c r="AW13" s="588"/>
      <c r="AX13" s="588"/>
      <c r="AY13" s="588"/>
      <c r="AZ13" s="588"/>
      <c r="BA13" s="588"/>
      <c r="BB13" s="588"/>
      <c r="BC13" s="588"/>
      <c r="BD13" s="588"/>
      <c r="BE13" s="588"/>
      <c r="BF13" s="589"/>
      <c r="BG13" s="590">
        <v>634314</v>
      </c>
      <c r="BH13" s="591"/>
      <c r="BI13" s="591"/>
      <c r="BJ13" s="591"/>
      <c r="BK13" s="591"/>
      <c r="BL13" s="591"/>
      <c r="BM13" s="591"/>
      <c r="BN13" s="592"/>
      <c r="BO13" s="643">
        <v>57.2</v>
      </c>
      <c r="BP13" s="643"/>
      <c r="BQ13" s="643"/>
      <c r="BR13" s="643"/>
      <c r="BS13" s="596" t="s">
        <v>114</v>
      </c>
      <c r="BT13" s="591"/>
      <c r="BU13" s="591"/>
      <c r="BV13" s="591"/>
      <c r="BW13" s="591"/>
      <c r="BX13" s="591"/>
      <c r="BY13" s="591"/>
      <c r="BZ13" s="591"/>
      <c r="CA13" s="591"/>
      <c r="CB13" s="626"/>
      <c r="CD13" s="627" t="s">
        <v>241</v>
      </c>
      <c r="CE13" s="624"/>
      <c r="CF13" s="624"/>
      <c r="CG13" s="624"/>
      <c r="CH13" s="624"/>
      <c r="CI13" s="624"/>
      <c r="CJ13" s="624"/>
      <c r="CK13" s="624"/>
      <c r="CL13" s="624"/>
      <c r="CM13" s="624"/>
      <c r="CN13" s="624"/>
      <c r="CO13" s="624"/>
      <c r="CP13" s="624"/>
      <c r="CQ13" s="625"/>
      <c r="CR13" s="590">
        <v>1044978</v>
      </c>
      <c r="CS13" s="591"/>
      <c r="CT13" s="591"/>
      <c r="CU13" s="591"/>
      <c r="CV13" s="591"/>
      <c r="CW13" s="591"/>
      <c r="CX13" s="591"/>
      <c r="CY13" s="592"/>
      <c r="CZ13" s="643">
        <v>10.7</v>
      </c>
      <c r="DA13" s="643"/>
      <c r="DB13" s="643"/>
      <c r="DC13" s="643"/>
      <c r="DD13" s="596">
        <v>884984</v>
      </c>
      <c r="DE13" s="591"/>
      <c r="DF13" s="591"/>
      <c r="DG13" s="591"/>
      <c r="DH13" s="591"/>
      <c r="DI13" s="591"/>
      <c r="DJ13" s="591"/>
      <c r="DK13" s="591"/>
      <c r="DL13" s="591"/>
      <c r="DM13" s="591"/>
      <c r="DN13" s="591"/>
      <c r="DO13" s="591"/>
      <c r="DP13" s="592"/>
      <c r="DQ13" s="596">
        <v>201673</v>
      </c>
      <c r="DR13" s="591"/>
      <c r="DS13" s="591"/>
      <c r="DT13" s="591"/>
      <c r="DU13" s="591"/>
      <c r="DV13" s="591"/>
      <c r="DW13" s="591"/>
      <c r="DX13" s="591"/>
      <c r="DY13" s="591"/>
      <c r="DZ13" s="591"/>
      <c r="EA13" s="591"/>
      <c r="EB13" s="591"/>
      <c r="EC13" s="626"/>
    </row>
    <row r="14" spans="2:143" ht="11.25" customHeight="1">
      <c r="B14" s="587" t="s">
        <v>242</v>
      </c>
      <c r="C14" s="588"/>
      <c r="D14" s="588"/>
      <c r="E14" s="588"/>
      <c r="F14" s="588"/>
      <c r="G14" s="588"/>
      <c r="H14" s="588"/>
      <c r="I14" s="588"/>
      <c r="J14" s="588"/>
      <c r="K14" s="588"/>
      <c r="L14" s="588"/>
      <c r="M14" s="588"/>
      <c r="N14" s="588"/>
      <c r="O14" s="588"/>
      <c r="P14" s="588"/>
      <c r="Q14" s="589"/>
      <c r="R14" s="590" t="s">
        <v>114</v>
      </c>
      <c r="S14" s="591"/>
      <c r="T14" s="591"/>
      <c r="U14" s="591"/>
      <c r="V14" s="591"/>
      <c r="W14" s="591"/>
      <c r="X14" s="591"/>
      <c r="Y14" s="592"/>
      <c r="Z14" s="643" t="s">
        <v>114</v>
      </c>
      <c r="AA14" s="643"/>
      <c r="AB14" s="643"/>
      <c r="AC14" s="643"/>
      <c r="AD14" s="644" t="s">
        <v>114</v>
      </c>
      <c r="AE14" s="644"/>
      <c r="AF14" s="644"/>
      <c r="AG14" s="644"/>
      <c r="AH14" s="644"/>
      <c r="AI14" s="644"/>
      <c r="AJ14" s="644"/>
      <c r="AK14" s="644"/>
      <c r="AL14" s="613" t="s">
        <v>114</v>
      </c>
      <c r="AM14" s="645"/>
      <c r="AN14" s="645"/>
      <c r="AO14" s="646"/>
      <c r="AP14" s="587" t="s">
        <v>243</v>
      </c>
      <c r="AQ14" s="588"/>
      <c r="AR14" s="588"/>
      <c r="AS14" s="588"/>
      <c r="AT14" s="588"/>
      <c r="AU14" s="588"/>
      <c r="AV14" s="588"/>
      <c r="AW14" s="588"/>
      <c r="AX14" s="588"/>
      <c r="AY14" s="588"/>
      <c r="AZ14" s="588"/>
      <c r="BA14" s="588"/>
      <c r="BB14" s="588"/>
      <c r="BC14" s="588"/>
      <c r="BD14" s="588"/>
      <c r="BE14" s="588"/>
      <c r="BF14" s="589"/>
      <c r="BG14" s="590">
        <v>41622</v>
      </c>
      <c r="BH14" s="591"/>
      <c r="BI14" s="591"/>
      <c r="BJ14" s="591"/>
      <c r="BK14" s="591"/>
      <c r="BL14" s="591"/>
      <c r="BM14" s="591"/>
      <c r="BN14" s="592"/>
      <c r="BO14" s="643">
        <v>3.8</v>
      </c>
      <c r="BP14" s="643"/>
      <c r="BQ14" s="643"/>
      <c r="BR14" s="643"/>
      <c r="BS14" s="596" t="s">
        <v>114</v>
      </c>
      <c r="BT14" s="591"/>
      <c r="BU14" s="591"/>
      <c r="BV14" s="591"/>
      <c r="BW14" s="591"/>
      <c r="BX14" s="591"/>
      <c r="BY14" s="591"/>
      <c r="BZ14" s="591"/>
      <c r="CA14" s="591"/>
      <c r="CB14" s="626"/>
      <c r="CD14" s="627" t="s">
        <v>244</v>
      </c>
      <c r="CE14" s="624"/>
      <c r="CF14" s="624"/>
      <c r="CG14" s="624"/>
      <c r="CH14" s="624"/>
      <c r="CI14" s="624"/>
      <c r="CJ14" s="624"/>
      <c r="CK14" s="624"/>
      <c r="CL14" s="624"/>
      <c r="CM14" s="624"/>
      <c r="CN14" s="624"/>
      <c r="CO14" s="624"/>
      <c r="CP14" s="624"/>
      <c r="CQ14" s="625"/>
      <c r="CR14" s="590">
        <v>432441</v>
      </c>
      <c r="CS14" s="591"/>
      <c r="CT14" s="591"/>
      <c r="CU14" s="591"/>
      <c r="CV14" s="591"/>
      <c r="CW14" s="591"/>
      <c r="CX14" s="591"/>
      <c r="CY14" s="592"/>
      <c r="CZ14" s="643">
        <v>4.4000000000000004</v>
      </c>
      <c r="DA14" s="643"/>
      <c r="DB14" s="643"/>
      <c r="DC14" s="643"/>
      <c r="DD14" s="596">
        <v>145062</v>
      </c>
      <c r="DE14" s="591"/>
      <c r="DF14" s="591"/>
      <c r="DG14" s="591"/>
      <c r="DH14" s="591"/>
      <c r="DI14" s="591"/>
      <c r="DJ14" s="591"/>
      <c r="DK14" s="591"/>
      <c r="DL14" s="591"/>
      <c r="DM14" s="591"/>
      <c r="DN14" s="591"/>
      <c r="DO14" s="591"/>
      <c r="DP14" s="592"/>
      <c r="DQ14" s="596">
        <v>307974</v>
      </c>
      <c r="DR14" s="591"/>
      <c r="DS14" s="591"/>
      <c r="DT14" s="591"/>
      <c r="DU14" s="591"/>
      <c r="DV14" s="591"/>
      <c r="DW14" s="591"/>
      <c r="DX14" s="591"/>
      <c r="DY14" s="591"/>
      <c r="DZ14" s="591"/>
      <c r="EA14" s="591"/>
      <c r="EB14" s="591"/>
      <c r="EC14" s="626"/>
    </row>
    <row r="15" spans="2:143" ht="11.25" customHeight="1">
      <c r="B15" s="587" t="s">
        <v>245</v>
      </c>
      <c r="C15" s="588"/>
      <c r="D15" s="588"/>
      <c r="E15" s="588"/>
      <c r="F15" s="588"/>
      <c r="G15" s="588"/>
      <c r="H15" s="588"/>
      <c r="I15" s="588"/>
      <c r="J15" s="588"/>
      <c r="K15" s="588"/>
      <c r="L15" s="588"/>
      <c r="M15" s="588"/>
      <c r="N15" s="588"/>
      <c r="O15" s="588"/>
      <c r="P15" s="588"/>
      <c r="Q15" s="589"/>
      <c r="R15" s="590">
        <v>3259</v>
      </c>
      <c r="S15" s="591"/>
      <c r="T15" s="591"/>
      <c r="U15" s="591"/>
      <c r="V15" s="591"/>
      <c r="W15" s="591"/>
      <c r="X15" s="591"/>
      <c r="Y15" s="592"/>
      <c r="Z15" s="643">
        <v>0</v>
      </c>
      <c r="AA15" s="643"/>
      <c r="AB15" s="643"/>
      <c r="AC15" s="643"/>
      <c r="AD15" s="644">
        <v>3259</v>
      </c>
      <c r="AE15" s="644"/>
      <c r="AF15" s="644"/>
      <c r="AG15" s="644"/>
      <c r="AH15" s="644"/>
      <c r="AI15" s="644"/>
      <c r="AJ15" s="644"/>
      <c r="AK15" s="644"/>
      <c r="AL15" s="613">
        <v>0.1</v>
      </c>
      <c r="AM15" s="645"/>
      <c r="AN15" s="645"/>
      <c r="AO15" s="646"/>
      <c r="AP15" s="587" t="s">
        <v>246</v>
      </c>
      <c r="AQ15" s="588"/>
      <c r="AR15" s="588"/>
      <c r="AS15" s="588"/>
      <c r="AT15" s="588"/>
      <c r="AU15" s="588"/>
      <c r="AV15" s="588"/>
      <c r="AW15" s="588"/>
      <c r="AX15" s="588"/>
      <c r="AY15" s="588"/>
      <c r="AZ15" s="588"/>
      <c r="BA15" s="588"/>
      <c r="BB15" s="588"/>
      <c r="BC15" s="588"/>
      <c r="BD15" s="588"/>
      <c r="BE15" s="588"/>
      <c r="BF15" s="589"/>
      <c r="BG15" s="590">
        <v>41868</v>
      </c>
      <c r="BH15" s="591"/>
      <c r="BI15" s="591"/>
      <c r="BJ15" s="591"/>
      <c r="BK15" s="591"/>
      <c r="BL15" s="591"/>
      <c r="BM15" s="591"/>
      <c r="BN15" s="592"/>
      <c r="BO15" s="643">
        <v>3.8</v>
      </c>
      <c r="BP15" s="643"/>
      <c r="BQ15" s="643"/>
      <c r="BR15" s="643"/>
      <c r="BS15" s="596" t="s">
        <v>114</v>
      </c>
      <c r="BT15" s="591"/>
      <c r="BU15" s="591"/>
      <c r="BV15" s="591"/>
      <c r="BW15" s="591"/>
      <c r="BX15" s="591"/>
      <c r="BY15" s="591"/>
      <c r="BZ15" s="591"/>
      <c r="CA15" s="591"/>
      <c r="CB15" s="626"/>
      <c r="CD15" s="627" t="s">
        <v>247</v>
      </c>
      <c r="CE15" s="624"/>
      <c r="CF15" s="624"/>
      <c r="CG15" s="624"/>
      <c r="CH15" s="624"/>
      <c r="CI15" s="624"/>
      <c r="CJ15" s="624"/>
      <c r="CK15" s="624"/>
      <c r="CL15" s="624"/>
      <c r="CM15" s="624"/>
      <c r="CN15" s="624"/>
      <c r="CO15" s="624"/>
      <c r="CP15" s="624"/>
      <c r="CQ15" s="625"/>
      <c r="CR15" s="590">
        <v>609231</v>
      </c>
      <c r="CS15" s="591"/>
      <c r="CT15" s="591"/>
      <c r="CU15" s="591"/>
      <c r="CV15" s="591"/>
      <c r="CW15" s="591"/>
      <c r="CX15" s="591"/>
      <c r="CY15" s="592"/>
      <c r="CZ15" s="643">
        <v>6.3</v>
      </c>
      <c r="DA15" s="643"/>
      <c r="DB15" s="643"/>
      <c r="DC15" s="643"/>
      <c r="DD15" s="596">
        <v>52153</v>
      </c>
      <c r="DE15" s="591"/>
      <c r="DF15" s="591"/>
      <c r="DG15" s="591"/>
      <c r="DH15" s="591"/>
      <c r="DI15" s="591"/>
      <c r="DJ15" s="591"/>
      <c r="DK15" s="591"/>
      <c r="DL15" s="591"/>
      <c r="DM15" s="591"/>
      <c r="DN15" s="591"/>
      <c r="DO15" s="591"/>
      <c r="DP15" s="592"/>
      <c r="DQ15" s="596">
        <v>553528</v>
      </c>
      <c r="DR15" s="591"/>
      <c r="DS15" s="591"/>
      <c r="DT15" s="591"/>
      <c r="DU15" s="591"/>
      <c r="DV15" s="591"/>
      <c r="DW15" s="591"/>
      <c r="DX15" s="591"/>
      <c r="DY15" s="591"/>
      <c r="DZ15" s="591"/>
      <c r="EA15" s="591"/>
      <c r="EB15" s="591"/>
      <c r="EC15" s="626"/>
    </row>
    <row r="16" spans="2:143" ht="11.25" customHeight="1">
      <c r="B16" s="587" t="s">
        <v>248</v>
      </c>
      <c r="C16" s="588"/>
      <c r="D16" s="588"/>
      <c r="E16" s="588"/>
      <c r="F16" s="588"/>
      <c r="G16" s="588"/>
      <c r="H16" s="588"/>
      <c r="I16" s="588"/>
      <c r="J16" s="588"/>
      <c r="K16" s="588"/>
      <c r="L16" s="588"/>
      <c r="M16" s="588"/>
      <c r="N16" s="588"/>
      <c r="O16" s="588"/>
      <c r="P16" s="588"/>
      <c r="Q16" s="589"/>
      <c r="R16" s="590">
        <v>4891104</v>
      </c>
      <c r="S16" s="591"/>
      <c r="T16" s="591"/>
      <c r="U16" s="591"/>
      <c r="V16" s="591"/>
      <c r="W16" s="591"/>
      <c r="X16" s="591"/>
      <c r="Y16" s="592"/>
      <c r="Z16" s="643">
        <v>49</v>
      </c>
      <c r="AA16" s="643"/>
      <c r="AB16" s="643"/>
      <c r="AC16" s="643"/>
      <c r="AD16" s="644">
        <v>4175432</v>
      </c>
      <c r="AE16" s="644"/>
      <c r="AF16" s="644"/>
      <c r="AG16" s="644"/>
      <c r="AH16" s="644"/>
      <c r="AI16" s="644"/>
      <c r="AJ16" s="644"/>
      <c r="AK16" s="644"/>
      <c r="AL16" s="613">
        <v>74.599999999999994</v>
      </c>
      <c r="AM16" s="645"/>
      <c r="AN16" s="645"/>
      <c r="AO16" s="646"/>
      <c r="AP16" s="587" t="s">
        <v>249</v>
      </c>
      <c r="AQ16" s="588"/>
      <c r="AR16" s="588"/>
      <c r="AS16" s="588"/>
      <c r="AT16" s="588"/>
      <c r="AU16" s="588"/>
      <c r="AV16" s="588"/>
      <c r="AW16" s="588"/>
      <c r="AX16" s="588"/>
      <c r="AY16" s="588"/>
      <c r="AZ16" s="588"/>
      <c r="BA16" s="588"/>
      <c r="BB16" s="588"/>
      <c r="BC16" s="588"/>
      <c r="BD16" s="588"/>
      <c r="BE16" s="588"/>
      <c r="BF16" s="589"/>
      <c r="BG16" s="590" t="s">
        <v>114</v>
      </c>
      <c r="BH16" s="591"/>
      <c r="BI16" s="591"/>
      <c r="BJ16" s="591"/>
      <c r="BK16" s="591"/>
      <c r="BL16" s="591"/>
      <c r="BM16" s="591"/>
      <c r="BN16" s="592"/>
      <c r="BO16" s="643" t="s">
        <v>114</v>
      </c>
      <c r="BP16" s="643"/>
      <c r="BQ16" s="643"/>
      <c r="BR16" s="643"/>
      <c r="BS16" s="596" t="s">
        <v>114</v>
      </c>
      <c r="BT16" s="591"/>
      <c r="BU16" s="591"/>
      <c r="BV16" s="591"/>
      <c r="BW16" s="591"/>
      <c r="BX16" s="591"/>
      <c r="BY16" s="591"/>
      <c r="BZ16" s="591"/>
      <c r="CA16" s="591"/>
      <c r="CB16" s="626"/>
      <c r="CD16" s="627" t="s">
        <v>250</v>
      </c>
      <c r="CE16" s="624"/>
      <c r="CF16" s="624"/>
      <c r="CG16" s="624"/>
      <c r="CH16" s="624"/>
      <c r="CI16" s="624"/>
      <c r="CJ16" s="624"/>
      <c r="CK16" s="624"/>
      <c r="CL16" s="624"/>
      <c r="CM16" s="624"/>
      <c r="CN16" s="624"/>
      <c r="CO16" s="624"/>
      <c r="CP16" s="624"/>
      <c r="CQ16" s="625"/>
      <c r="CR16" s="590">
        <v>380066</v>
      </c>
      <c r="CS16" s="591"/>
      <c r="CT16" s="591"/>
      <c r="CU16" s="591"/>
      <c r="CV16" s="591"/>
      <c r="CW16" s="591"/>
      <c r="CX16" s="591"/>
      <c r="CY16" s="592"/>
      <c r="CZ16" s="643">
        <v>3.9</v>
      </c>
      <c r="DA16" s="643"/>
      <c r="DB16" s="643"/>
      <c r="DC16" s="643"/>
      <c r="DD16" s="596" t="s">
        <v>114</v>
      </c>
      <c r="DE16" s="591"/>
      <c r="DF16" s="591"/>
      <c r="DG16" s="591"/>
      <c r="DH16" s="591"/>
      <c r="DI16" s="591"/>
      <c r="DJ16" s="591"/>
      <c r="DK16" s="591"/>
      <c r="DL16" s="591"/>
      <c r="DM16" s="591"/>
      <c r="DN16" s="591"/>
      <c r="DO16" s="591"/>
      <c r="DP16" s="592"/>
      <c r="DQ16" s="596">
        <v>8276</v>
      </c>
      <c r="DR16" s="591"/>
      <c r="DS16" s="591"/>
      <c r="DT16" s="591"/>
      <c r="DU16" s="591"/>
      <c r="DV16" s="591"/>
      <c r="DW16" s="591"/>
      <c r="DX16" s="591"/>
      <c r="DY16" s="591"/>
      <c r="DZ16" s="591"/>
      <c r="EA16" s="591"/>
      <c r="EB16" s="591"/>
      <c r="EC16" s="626"/>
    </row>
    <row r="17" spans="2:133" ht="11.25" customHeight="1">
      <c r="B17" s="587" t="s">
        <v>251</v>
      </c>
      <c r="C17" s="588"/>
      <c r="D17" s="588"/>
      <c r="E17" s="588"/>
      <c r="F17" s="588"/>
      <c r="G17" s="588"/>
      <c r="H17" s="588"/>
      <c r="I17" s="588"/>
      <c r="J17" s="588"/>
      <c r="K17" s="588"/>
      <c r="L17" s="588"/>
      <c r="M17" s="588"/>
      <c r="N17" s="588"/>
      <c r="O17" s="588"/>
      <c r="P17" s="588"/>
      <c r="Q17" s="589"/>
      <c r="R17" s="590">
        <v>4175432</v>
      </c>
      <c r="S17" s="591"/>
      <c r="T17" s="591"/>
      <c r="U17" s="591"/>
      <c r="V17" s="591"/>
      <c r="W17" s="591"/>
      <c r="X17" s="591"/>
      <c r="Y17" s="592"/>
      <c r="Z17" s="643">
        <v>41.8</v>
      </c>
      <c r="AA17" s="643"/>
      <c r="AB17" s="643"/>
      <c r="AC17" s="643"/>
      <c r="AD17" s="644">
        <v>4175432</v>
      </c>
      <c r="AE17" s="644"/>
      <c r="AF17" s="644"/>
      <c r="AG17" s="644"/>
      <c r="AH17" s="644"/>
      <c r="AI17" s="644"/>
      <c r="AJ17" s="644"/>
      <c r="AK17" s="644"/>
      <c r="AL17" s="613">
        <v>74.599999999999994</v>
      </c>
      <c r="AM17" s="645"/>
      <c r="AN17" s="645"/>
      <c r="AO17" s="646"/>
      <c r="AP17" s="587" t="s">
        <v>252</v>
      </c>
      <c r="AQ17" s="588"/>
      <c r="AR17" s="588"/>
      <c r="AS17" s="588"/>
      <c r="AT17" s="588"/>
      <c r="AU17" s="588"/>
      <c r="AV17" s="588"/>
      <c r="AW17" s="588"/>
      <c r="AX17" s="588"/>
      <c r="AY17" s="588"/>
      <c r="AZ17" s="588"/>
      <c r="BA17" s="588"/>
      <c r="BB17" s="588"/>
      <c r="BC17" s="588"/>
      <c r="BD17" s="588"/>
      <c r="BE17" s="588"/>
      <c r="BF17" s="589"/>
      <c r="BG17" s="590" t="s">
        <v>114</v>
      </c>
      <c r="BH17" s="591"/>
      <c r="BI17" s="591"/>
      <c r="BJ17" s="591"/>
      <c r="BK17" s="591"/>
      <c r="BL17" s="591"/>
      <c r="BM17" s="591"/>
      <c r="BN17" s="592"/>
      <c r="BO17" s="643" t="s">
        <v>114</v>
      </c>
      <c r="BP17" s="643"/>
      <c r="BQ17" s="643"/>
      <c r="BR17" s="643"/>
      <c r="BS17" s="596" t="s">
        <v>114</v>
      </c>
      <c r="BT17" s="591"/>
      <c r="BU17" s="591"/>
      <c r="BV17" s="591"/>
      <c r="BW17" s="591"/>
      <c r="BX17" s="591"/>
      <c r="BY17" s="591"/>
      <c r="BZ17" s="591"/>
      <c r="CA17" s="591"/>
      <c r="CB17" s="626"/>
      <c r="CD17" s="627" t="s">
        <v>253</v>
      </c>
      <c r="CE17" s="624"/>
      <c r="CF17" s="624"/>
      <c r="CG17" s="624"/>
      <c r="CH17" s="624"/>
      <c r="CI17" s="624"/>
      <c r="CJ17" s="624"/>
      <c r="CK17" s="624"/>
      <c r="CL17" s="624"/>
      <c r="CM17" s="624"/>
      <c r="CN17" s="624"/>
      <c r="CO17" s="624"/>
      <c r="CP17" s="624"/>
      <c r="CQ17" s="625"/>
      <c r="CR17" s="590">
        <v>1623878</v>
      </c>
      <c r="CS17" s="591"/>
      <c r="CT17" s="591"/>
      <c r="CU17" s="591"/>
      <c r="CV17" s="591"/>
      <c r="CW17" s="591"/>
      <c r="CX17" s="591"/>
      <c r="CY17" s="592"/>
      <c r="CZ17" s="643">
        <v>16.7</v>
      </c>
      <c r="DA17" s="643"/>
      <c r="DB17" s="643"/>
      <c r="DC17" s="643"/>
      <c r="DD17" s="596" t="s">
        <v>114</v>
      </c>
      <c r="DE17" s="591"/>
      <c r="DF17" s="591"/>
      <c r="DG17" s="591"/>
      <c r="DH17" s="591"/>
      <c r="DI17" s="591"/>
      <c r="DJ17" s="591"/>
      <c r="DK17" s="591"/>
      <c r="DL17" s="591"/>
      <c r="DM17" s="591"/>
      <c r="DN17" s="591"/>
      <c r="DO17" s="591"/>
      <c r="DP17" s="592"/>
      <c r="DQ17" s="596">
        <v>1607567</v>
      </c>
      <c r="DR17" s="591"/>
      <c r="DS17" s="591"/>
      <c r="DT17" s="591"/>
      <c r="DU17" s="591"/>
      <c r="DV17" s="591"/>
      <c r="DW17" s="591"/>
      <c r="DX17" s="591"/>
      <c r="DY17" s="591"/>
      <c r="DZ17" s="591"/>
      <c r="EA17" s="591"/>
      <c r="EB17" s="591"/>
      <c r="EC17" s="626"/>
    </row>
    <row r="18" spans="2:133" ht="11.25" customHeight="1">
      <c r="B18" s="587" t="s">
        <v>254</v>
      </c>
      <c r="C18" s="588"/>
      <c r="D18" s="588"/>
      <c r="E18" s="588"/>
      <c r="F18" s="588"/>
      <c r="G18" s="588"/>
      <c r="H18" s="588"/>
      <c r="I18" s="588"/>
      <c r="J18" s="588"/>
      <c r="K18" s="588"/>
      <c r="L18" s="588"/>
      <c r="M18" s="588"/>
      <c r="N18" s="588"/>
      <c r="O18" s="588"/>
      <c r="P18" s="588"/>
      <c r="Q18" s="589"/>
      <c r="R18" s="590">
        <v>715672</v>
      </c>
      <c r="S18" s="591"/>
      <c r="T18" s="591"/>
      <c r="U18" s="591"/>
      <c r="V18" s="591"/>
      <c r="W18" s="591"/>
      <c r="X18" s="591"/>
      <c r="Y18" s="592"/>
      <c r="Z18" s="643">
        <v>7.2</v>
      </c>
      <c r="AA18" s="643"/>
      <c r="AB18" s="643"/>
      <c r="AC18" s="643"/>
      <c r="AD18" s="644" t="s">
        <v>114</v>
      </c>
      <c r="AE18" s="644"/>
      <c r="AF18" s="644"/>
      <c r="AG18" s="644"/>
      <c r="AH18" s="644"/>
      <c r="AI18" s="644"/>
      <c r="AJ18" s="644"/>
      <c r="AK18" s="644"/>
      <c r="AL18" s="613" t="s">
        <v>114</v>
      </c>
      <c r="AM18" s="645"/>
      <c r="AN18" s="645"/>
      <c r="AO18" s="646"/>
      <c r="AP18" s="587" t="s">
        <v>255</v>
      </c>
      <c r="AQ18" s="588"/>
      <c r="AR18" s="588"/>
      <c r="AS18" s="588"/>
      <c r="AT18" s="588"/>
      <c r="AU18" s="588"/>
      <c r="AV18" s="588"/>
      <c r="AW18" s="588"/>
      <c r="AX18" s="588"/>
      <c r="AY18" s="588"/>
      <c r="AZ18" s="588"/>
      <c r="BA18" s="588"/>
      <c r="BB18" s="588"/>
      <c r="BC18" s="588"/>
      <c r="BD18" s="588"/>
      <c r="BE18" s="588"/>
      <c r="BF18" s="589"/>
      <c r="BG18" s="590" t="s">
        <v>114</v>
      </c>
      <c r="BH18" s="591"/>
      <c r="BI18" s="591"/>
      <c r="BJ18" s="591"/>
      <c r="BK18" s="591"/>
      <c r="BL18" s="591"/>
      <c r="BM18" s="591"/>
      <c r="BN18" s="592"/>
      <c r="BO18" s="643" t="s">
        <v>114</v>
      </c>
      <c r="BP18" s="643"/>
      <c r="BQ18" s="643"/>
      <c r="BR18" s="643"/>
      <c r="BS18" s="596" t="s">
        <v>114</v>
      </c>
      <c r="BT18" s="591"/>
      <c r="BU18" s="591"/>
      <c r="BV18" s="591"/>
      <c r="BW18" s="591"/>
      <c r="BX18" s="591"/>
      <c r="BY18" s="591"/>
      <c r="BZ18" s="591"/>
      <c r="CA18" s="591"/>
      <c r="CB18" s="626"/>
      <c r="CD18" s="627" t="s">
        <v>256</v>
      </c>
      <c r="CE18" s="624"/>
      <c r="CF18" s="624"/>
      <c r="CG18" s="624"/>
      <c r="CH18" s="624"/>
      <c r="CI18" s="624"/>
      <c r="CJ18" s="624"/>
      <c r="CK18" s="624"/>
      <c r="CL18" s="624"/>
      <c r="CM18" s="624"/>
      <c r="CN18" s="624"/>
      <c r="CO18" s="624"/>
      <c r="CP18" s="624"/>
      <c r="CQ18" s="625"/>
      <c r="CR18" s="590" t="s">
        <v>114</v>
      </c>
      <c r="CS18" s="591"/>
      <c r="CT18" s="591"/>
      <c r="CU18" s="591"/>
      <c r="CV18" s="591"/>
      <c r="CW18" s="591"/>
      <c r="CX18" s="591"/>
      <c r="CY18" s="592"/>
      <c r="CZ18" s="643" t="s">
        <v>114</v>
      </c>
      <c r="DA18" s="643"/>
      <c r="DB18" s="643"/>
      <c r="DC18" s="643"/>
      <c r="DD18" s="596" t="s">
        <v>114</v>
      </c>
      <c r="DE18" s="591"/>
      <c r="DF18" s="591"/>
      <c r="DG18" s="591"/>
      <c r="DH18" s="591"/>
      <c r="DI18" s="591"/>
      <c r="DJ18" s="591"/>
      <c r="DK18" s="591"/>
      <c r="DL18" s="591"/>
      <c r="DM18" s="591"/>
      <c r="DN18" s="591"/>
      <c r="DO18" s="591"/>
      <c r="DP18" s="592"/>
      <c r="DQ18" s="596" t="s">
        <v>114</v>
      </c>
      <c r="DR18" s="591"/>
      <c r="DS18" s="591"/>
      <c r="DT18" s="591"/>
      <c r="DU18" s="591"/>
      <c r="DV18" s="591"/>
      <c r="DW18" s="591"/>
      <c r="DX18" s="591"/>
      <c r="DY18" s="591"/>
      <c r="DZ18" s="591"/>
      <c r="EA18" s="591"/>
      <c r="EB18" s="591"/>
      <c r="EC18" s="626"/>
    </row>
    <row r="19" spans="2:133" ht="11.25" customHeight="1">
      <c r="B19" s="587" t="s">
        <v>257</v>
      </c>
      <c r="C19" s="588"/>
      <c r="D19" s="588"/>
      <c r="E19" s="588"/>
      <c r="F19" s="588"/>
      <c r="G19" s="588"/>
      <c r="H19" s="588"/>
      <c r="I19" s="588"/>
      <c r="J19" s="588"/>
      <c r="K19" s="588"/>
      <c r="L19" s="588"/>
      <c r="M19" s="588"/>
      <c r="N19" s="588"/>
      <c r="O19" s="588"/>
      <c r="P19" s="588"/>
      <c r="Q19" s="589"/>
      <c r="R19" s="590" t="s">
        <v>114</v>
      </c>
      <c r="S19" s="591"/>
      <c r="T19" s="591"/>
      <c r="U19" s="591"/>
      <c r="V19" s="591"/>
      <c r="W19" s="591"/>
      <c r="X19" s="591"/>
      <c r="Y19" s="592"/>
      <c r="Z19" s="643" t="s">
        <v>114</v>
      </c>
      <c r="AA19" s="643"/>
      <c r="AB19" s="643"/>
      <c r="AC19" s="643"/>
      <c r="AD19" s="644" t="s">
        <v>114</v>
      </c>
      <c r="AE19" s="644"/>
      <c r="AF19" s="644"/>
      <c r="AG19" s="644"/>
      <c r="AH19" s="644"/>
      <c r="AI19" s="644"/>
      <c r="AJ19" s="644"/>
      <c r="AK19" s="644"/>
      <c r="AL19" s="613" t="s">
        <v>114</v>
      </c>
      <c r="AM19" s="645"/>
      <c r="AN19" s="645"/>
      <c r="AO19" s="646"/>
      <c r="AP19" s="587" t="s">
        <v>258</v>
      </c>
      <c r="AQ19" s="588"/>
      <c r="AR19" s="588"/>
      <c r="AS19" s="588"/>
      <c r="AT19" s="588"/>
      <c r="AU19" s="588"/>
      <c r="AV19" s="588"/>
      <c r="AW19" s="588"/>
      <c r="AX19" s="588"/>
      <c r="AY19" s="588"/>
      <c r="AZ19" s="588"/>
      <c r="BA19" s="588"/>
      <c r="BB19" s="588"/>
      <c r="BC19" s="588"/>
      <c r="BD19" s="588"/>
      <c r="BE19" s="588"/>
      <c r="BF19" s="589"/>
      <c r="BG19" s="590">
        <v>4453</v>
      </c>
      <c r="BH19" s="591"/>
      <c r="BI19" s="591"/>
      <c r="BJ19" s="591"/>
      <c r="BK19" s="591"/>
      <c r="BL19" s="591"/>
      <c r="BM19" s="591"/>
      <c r="BN19" s="592"/>
      <c r="BO19" s="643">
        <v>0.4</v>
      </c>
      <c r="BP19" s="643"/>
      <c r="BQ19" s="643"/>
      <c r="BR19" s="643"/>
      <c r="BS19" s="596" t="s">
        <v>114</v>
      </c>
      <c r="BT19" s="591"/>
      <c r="BU19" s="591"/>
      <c r="BV19" s="591"/>
      <c r="BW19" s="591"/>
      <c r="BX19" s="591"/>
      <c r="BY19" s="591"/>
      <c r="BZ19" s="591"/>
      <c r="CA19" s="591"/>
      <c r="CB19" s="626"/>
      <c r="CD19" s="627" t="s">
        <v>259</v>
      </c>
      <c r="CE19" s="624"/>
      <c r="CF19" s="624"/>
      <c r="CG19" s="624"/>
      <c r="CH19" s="624"/>
      <c r="CI19" s="624"/>
      <c r="CJ19" s="624"/>
      <c r="CK19" s="624"/>
      <c r="CL19" s="624"/>
      <c r="CM19" s="624"/>
      <c r="CN19" s="624"/>
      <c r="CO19" s="624"/>
      <c r="CP19" s="624"/>
      <c r="CQ19" s="625"/>
      <c r="CR19" s="590" t="s">
        <v>114</v>
      </c>
      <c r="CS19" s="591"/>
      <c r="CT19" s="591"/>
      <c r="CU19" s="591"/>
      <c r="CV19" s="591"/>
      <c r="CW19" s="591"/>
      <c r="CX19" s="591"/>
      <c r="CY19" s="592"/>
      <c r="CZ19" s="643" t="s">
        <v>114</v>
      </c>
      <c r="DA19" s="643"/>
      <c r="DB19" s="643"/>
      <c r="DC19" s="643"/>
      <c r="DD19" s="596" t="s">
        <v>114</v>
      </c>
      <c r="DE19" s="591"/>
      <c r="DF19" s="591"/>
      <c r="DG19" s="591"/>
      <c r="DH19" s="591"/>
      <c r="DI19" s="591"/>
      <c r="DJ19" s="591"/>
      <c r="DK19" s="591"/>
      <c r="DL19" s="591"/>
      <c r="DM19" s="591"/>
      <c r="DN19" s="591"/>
      <c r="DO19" s="591"/>
      <c r="DP19" s="592"/>
      <c r="DQ19" s="596" t="s">
        <v>114</v>
      </c>
      <c r="DR19" s="591"/>
      <c r="DS19" s="591"/>
      <c r="DT19" s="591"/>
      <c r="DU19" s="591"/>
      <c r="DV19" s="591"/>
      <c r="DW19" s="591"/>
      <c r="DX19" s="591"/>
      <c r="DY19" s="591"/>
      <c r="DZ19" s="591"/>
      <c r="EA19" s="591"/>
      <c r="EB19" s="591"/>
      <c r="EC19" s="626"/>
    </row>
    <row r="20" spans="2:133" ht="11.25" customHeight="1">
      <c r="B20" s="587" t="s">
        <v>260</v>
      </c>
      <c r="C20" s="588"/>
      <c r="D20" s="588"/>
      <c r="E20" s="588"/>
      <c r="F20" s="588"/>
      <c r="G20" s="588"/>
      <c r="H20" s="588"/>
      <c r="I20" s="588"/>
      <c r="J20" s="588"/>
      <c r="K20" s="588"/>
      <c r="L20" s="588"/>
      <c r="M20" s="588"/>
      <c r="N20" s="588"/>
      <c r="O20" s="588"/>
      <c r="P20" s="588"/>
      <c r="Q20" s="589"/>
      <c r="R20" s="590">
        <v>6289608</v>
      </c>
      <c r="S20" s="591"/>
      <c r="T20" s="591"/>
      <c r="U20" s="591"/>
      <c r="V20" s="591"/>
      <c r="W20" s="591"/>
      <c r="X20" s="591"/>
      <c r="Y20" s="592"/>
      <c r="Z20" s="643">
        <v>63</v>
      </c>
      <c r="AA20" s="643"/>
      <c r="AB20" s="643"/>
      <c r="AC20" s="643"/>
      <c r="AD20" s="644">
        <v>5573936</v>
      </c>
      <c r="AE20" s="644"/>
      <c r="AF20" s="644"/>
      <c r="AG20" s="644"/>
      <c r="AH20" s="644"/>
      <c r="AI20" s="644"/>
      <c r="AJ20" s="644"/>
      <c r="AK20" s="644"/>
      <c r="AL20" s="613">
        <v>99.6</v>
      </c>
      <c r="AM20" s="645"/>
      <c r="AN20" s="645"/>
      <c r="AO20" s="646"/>
      <c r="AP20" s="587" t="s">
        <v>261</v>
      </c>
      <c r="AQ20" s="588"/>
      <c r="AR20" s="588"/>
      <c r="AS20" s="588"/>
      <c r="AT20" s="588"/>
      <c r="AU20" s="588"/>
      <c r="AV20" s="588"/>
      <c r="AW20" s="588"/>
      <c r="AX20" s="588"/>
      <c r="AY20" s="588"/>
      <c r="AZ20" s="588"/>
      <c r="BA20" s="588"/>
      <c r="BB20" s="588"/>
      <c r="BC20" s="588"/>
      <c r="BD20" s="588"/>
      <c r="BE20" s="588"/>
      <c r="BF20" s="589"/>
      <c r="BG20" s="590">
        <v>4453</v>
      </c>
      <c r="BH20" s="591"/>
      <c r="BI20" s="591"/>
      <c r="BJ20" s="591"/>
      <c r="BK20" s="591"/>
      <c r="BL20" s="591"/>
      <c r="BM20" s="591"/>
      <c r="BN20" s="592"/>
      <c r="BO20" s="643">
        <v>0.4</v>
      </c>
      <c r="BP20" s="643"/>
      <c r="BQ20" s="643"/>
      <c r="BR20" s="643"/>
      <c r="BS20" s="596" t="s">
        <v>114</v>
      </c>
      <c r="BT20" s="591"/>
      <c r="BU20" s="591"/>
      <c r="BV20" s="591"/>
      <c r="BW20" s="591"/>
      <c r="BX20" s="591"/>
      <c r="BY20" s="591"/>
      <c r="BZ20" s="591"/>
      <c r="CA20" s="591"/>
      <c r="CB20" s="626"/>
      <c r="CD20" s="627" t="s">
        <v>262</v>
      </c>
      <c r="CE20" s="624"/>
      <c r="CF20" s="624"/>
      <c r="CG20" s="624"/>
      <c r="CH20" s="624"/>
      <c r="CI20" s="624"/>
      <c r="CJ20" s="624"/>
      <c r="CK20" s="624"/>
      <c r="CL20" s="624"/>
      <c r="CM20" s="624"/>
      <c r="CN20" s="624"/>
      <c r="CO20" s="624"/>
      <c r="CP20" s="624"/>
      <c r="CQ20" s="625"/>
      <c r="CR20" s="590">
        <v>9732544</v>
      </c>
      <c r="CS20" s="591"/>
      <c r="CT20" s="591"/>
      <c r="CU20" s="591"/>
      <c r="CV20" s="591"/>
      <c r="CW20" s="591"/>
      <c r="CX20" s="591"/>
      <c r="CY20" s="592"/>
      <c r="CZ20" s="643">
        <v>100</v>
      </c>
      <c r="DA20" s="643"/>
      <c r="DB20" s="643"/>
      <c r="DC20" s="643"/>
      <c r="DD20" s="596">
        <v>1586954</v>
      </c>
      <c r="DE20" s="591"/>
      <c r="DF20" s="591"/>
      <c r="DG20" s="591"/>
      <c r="DH20" s="591"/>
      <c r="DI20" s="591"/>
      <c r="DJ20" s="591"/>
      <c r="DK20" s="591"/>
      <c r="DL20" s="591"/>
      <c r="DM20" s="591"/>
      <c r="DN20" s="591"/>
      <c r="DO20" s="591"/>
      <c r="DP20" s="592"/>
      <c r="DQ20" s="596">
        <v>6628580</v>
      </c>
      <c r="DR20" s="591"/>
      <c r="DS20" s="591"/>
      <c r="DT20" s="591"/>
      <c r="DU20" s="591"/>
      <c r="DV20" s="591"/>
      <c r="DW20" s="591"/>
      <c r="DX20" s="591"/>
      <c r="DY20" s="591"/>
      <c r="DZ20" s="591"/>
      <c r="EA20" s="591"/>
      <c r="EB20" s="591"/>
      <c r="EC20" s="626"/>
    </row>
    <row r="21" spans="2:133" ht="11.25" customHeight="1">
      <c r="B21" s="587" t="s">
        <v>263</v>
      </c>
      <c r="C21" s="588"/>
      <c r="D21" s="588"/>
      <c r="E21" s="588"/>
      <c r="F21" s="588"/>
      <c r="G21" s="588"/>
      <c r="H21" s="588"/>
      <c r="I21" s="588"/>
      <c r="J21" s="588"/>
      <c r="K21" s="588"/>
      <c r="L21" s="588"/>
      <c r="M21" s="588"/>
      <c r="N21" s="588"/>
      <c r="O21" s="588"/>
      <c r="P21" s="588"/>
      <c r="Q21" s="589"/>
      <c r="R21" s="590">
        <v>1585</v>
      </c>
      <c r="S21" s="591"/>
      <c r="T21" s="591"/>
      <c r="U21" s="591"/>
      <c r="V21" s="591"/>
      <c r="W21" s="591"/>
      <c r="X21" s="591"/>
      <c r="Y21" s="592"/>
      <c r="Z21" s="643">
        <v>0</v>
      </c>
      <c r="AA21" s="643"/>
      <c r="AB21" s="643"/>
      <c r="AC21" s="643"/>
      <c r="AD21" s="644">
        <v>1585</v>
      </c>
      <c r="AE21" s="644"/>
      <c r="AF21" s="644"/>
      <c r="AG21" s="644"/>
      <c r="AH21" s="644"/>
      <c r="AI21" s="644"/>
      <c r="AJ21" s="644"/>
      <c r="AK21" s="644"/>
      <c r="AL21" s="613">
        <v>0</v>
      </c>
      <c r="AM21" s="645"/>
      <c r="AN21" s="645"/>
      <c r="AO21" s="646"/>
      <c r="AP21" s="681" t="s">
        <v>264</v>
      </c>
      <c r="AQ21" s="691"/>
      <c r="AR21" s="691"/>
      <c r="AS21" s="691"/>
      <c r="AT21" s="691"/>
      <c r="AU21" s="691"/>
      <c r="AV21" s="691"/>
      <c r="AW21" s="691"/>
      <c r="AX21" s="691"/>
      <c r="AY21" s="691"/>
      <c r="AZ21" s="691"/>
      <c r="BA21" s="691"/>
      <c r="BB21" s="691"/>
      <c r="BC21" s="691"/>
      <c r="BD21" s="691"/>
      <c r="BE21" s="691"/>
      <c r="BF21" s="683"/>
      <c r="BG21" s="590">
        <v>4453</v>
      </c>
      <c r="BH21" s="591"/>
      <c r="BI21" s="591"/>
      <c r="BJ21" s="591"/>
      <c r="BK21" s="591"/>
      <c r="BL21" s="591"/>
      <c r="BM21" s="591"/>
      <c r="BN21" s="592"/>
      <c r="BO21" s="643">
        <v>0.4</v>
      </c>
      <c r="BP21" s="643"/>
      <c r="BQ21" s="643"/>
      <c r="BR21" s="643"/>
      <c r="BS21" s="596" t="s">
        <v>114</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265</v>
      </c>
      <c r="C22" s="588"/>
      <c r="D22" s="588"/>
      <c r="E22" s="588"/>
      <c r="F22" s="588"/>
      <c r="G22" s="588"/>
      <c r="H22" s="588"/>
      <c r="I22" s="588"/>
      <c r="J22" s="588"/>
      <c r="K22" s="588"/>
      <c r="L22" s="588"/>
      <c r="M22" s="588"/>
      <c r="N22" s="588"/>
      <c r="O22" s="588"/>
      <c r="P22" s="588"/>
      <c r="Q22" s="589"/>
      <c r="R22" s="590">
        <v>32512</v>
      </c>
      <c r="S22" s="591"/>
      <c r="T22" s="591"/>
      <c r="U22" s="591"/>
      <c r="V22" s="591"/>
      <c r="W22" s="591"/>
      <c r="X22" s="591"/>
      <c r="Y22" s="592"/>
      <c r="Z22" s="643">
        <v>0.3</v>
      </c>
      <c r="AA22" s="643"/>
      <c r="AB22" s="643"/>
      <c r="AC22" s="643"/>
      <c r="AD22" s="644" t="s">
        <v>114</v>
      </c>
      <c r="AE22" s="644"/>
      <c r="AF22" s="644"/>
      <c r="AG22" s="644"/>
      <c r="AH22" s="644"/>
      <c r="AI22" s="644"/>
      <c r="AJ22" s="644"/>
      <c r="AK22" s="644"/>
      <c r="AL22" s="613" t="s">
        <v>114</v>
      </c>
      <c r="AM22" s="645"/>
      <c r="AN22" s="645"/>
      <c r="AO22" s="646"/>
      <c r="AP22" s="681" t="s">
        <v>266</v>
      </c>
      <c r="AQ22" s="691"/>
      <c r="AR22" s="691"/>
      <c r="AS22" s="691"/>
      <c r="AT22" s="691"/>
      <c r="AU22" s="691"/>
      <c r="AV22" s="691"/>
      <c r="AW22" s="691"/>
      <c r="AX22" s="691"/>
      <c r="AY22" s="691"/>
      <c r="AZ22" s="691"/>
      <c r="BA22" s="691"/>
      <c r="BB22" s="691"/>
      <c r="BC22" s="691"/>
      <c r="BD22" s="691"/>
      <c r="BE22" s="691"/>
      <c r="BF22" s="683"/>
      <c r="BG22" s="590" t="s">
        <v>114</v>
      </c>
      <c r="BH22" s="591"/>
      <c r="BI22" s="591"/>
      <c r="BJ22" s="591"/>
      <c r="BK22" s="591"/>
      <c r="BL22" s="591"/>
      <c r="BM22" s="591"/>
      <c r="BN22" s="592"/>
      <c r="BO22" s="643" t="s">
        <v>114</v>
      </c>
      <c r="BP22" s="643"/>
      <c r="BQ22" s="643"/>
      <c r="BR22" s="643"/>
      <c r="BS22" s="596" t="s">
        <v>114</v>
      </c>
      <c r="BT22" s="591"/>
      <c r="BU22" s="591"/>
      <c r="BV22" s="591"/>
      <c r="BW22" s="591"/>
      <c r="BX22" s="591"/>
      <c r="BY22" s="591"/>
      <c r="BZ22" s="591"/>
      <c r="CA22" s="591"/>
      <c r="CB22" s="626"/>
      <c r="CD22" s="695" t="s">
        <v>267</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268</v>
      </c>
      <c r="C23" s="588"/>
      <c r="D23" s="588"/>
      <c r="E23" s="588"/>
      <c r="F23" s="588"/>
      <c r="G23" s="588"/>
      <c r="H23" s="588"/>
      <c r="I23" s="588"/>
      <c r="J23" s="588"/>
      <c r="K23" s="588"/>
      <c r="L23" s="588"/>
      <c r="M23" s="588"/>
      <c r="N23" s="588"/>
      <c r="O23" s="588"/>
      <c r="P23" s="588"/>
      <c r="Q23" s="589"/>
      <c r="R23" s="590">
        <v>105367</v>
      </c>
      <c r="S23" s="591"/>
      <c r="T23" s="591"/>
      <c r="U23" s="591"/>
      <c r="V23" s="591"/>
      <c r="W23" s="591"/>
      <c r="X23" s="591"/>
      <c r="Y23" s="592"/>
      <c r="Z23" s="643">
        <v>1.1000000000000001</v>
      </c>
      <c r="AA23" s="643"/>
      <c r="AB23" s="643"/>
      <c r="AC23" s="643"/>
      <c r="AD23" s="644" t="s">
        <v>114</v>
      </c>
      <c r="AE23" s="644"/>
      <c r="AF23" s="644"/>
      <c r="AG23" s="644"/>
      <c r="AH23" s="644"/>
      <c r="AI23" s="644"/>
      <c r="AJ23" s="644"/>
      <c r="AK23" s="644"/>
      <c r="AL23" s="613" t="s">
        <v>114</v>
      </c>
      <c r="AM23" s="645"/>
      <c r="AN23" s="645"/>
      <c r="AO23" s="646"/>
      <c r="AP23" s="681" t="s">
        <v>269</v>
      </c>
      <c r="AQ23" s="691"/>
      <c r="AR23" s="691"/>
      <c r="AS23" s="691"/>
      <c r="AT23" s="691"/>
      <c r="AU23" s="691"/>
      <c r="AV23" s="691"/>
      <c r="AW23" s="691"/>
      <c r="AX23" s="691"/>
      <c r="AY23" s="691"/>
      <c r="AZ23" s="691"/>
      <c r="BA23" s="691"/>
      <c r="BB23" s="691"/>
      <c r="BC23" s="691"/>
      <c r="BD23" s="691"/>
      <c r="BE23" s="691"/>
      <c r="BF23" s="683"/>
      <c r="BG23" s="590" t="s">
        <v>114</v>
      </c>
      <c r="BH23" s="591"/>
      <c r="BI23" s="591"/>
      <c r="BJ23" s="591"/>
      <c r="BK23" s="591"/>
      <c r="BL23" s="591"/>
      <c r="BM23" s="591"/>
      <c r="BN23" s="592"/>
      <c r="BO23" s="643" t="s">
        <v>114</v>
      </c>
      <c r="BP23" s="643"/>
      <c r="BQ23" s="643"/>
      <c r="BR23" s="643"/>
      <c r="BS23" s="596" t="s">
        <v>114</v>
      </c>
      <c r="BT23" s="591"/>
      <c r="BU23" s="591"/>
      <c r="BV23" s="591"/>
      <c r="BW23" s="591"/>
      <c r="BX23" s="591"/>
      <c r="BY23" s="591"/>
      <c r="BZ23" s="591"/>
      <c r="CA23" s="591"/>
      <c r="CB23" s="626"/>
      <c r="CD23" s="695" t="s">
        <v>208</v>
      </c>
      <c r="CE23" s="696"/>
      <c r="CF23" s="696"/>
      <c r="CG23" s="696"/>
      <c r="CH23" s="696"/>
      <c r="CI23" s="696"/>
      <c r="CJ23" s="696"/>
      <c r="CK23" s="696"/>
      <c r="CL23" s="696"/>
      <c r="CM23" s="696"/>
      <c r="CN23" s="696"/>
      <c r="CO23" s="696"/>
      <c r="CP23" s="696"/>
      <c r="CQ23" s="697"/>
      <c r="CR23" s="695" t="s">
        <v>270</v>
      </c>
      <c r="CS23" s="696"/>
      <c r="CT23" s="696"/>
      <c r="CU23" s="696"/>
      <c r="CV23" s="696"/>
      <c r="CW23" s="696"/>
      <c r="CX23" s="696"/>
      <c r="CY23" s="697"/>
      <c r="CZ23" s="695" t="s">
        <v>271</v>
      </c>
      <c r="DA23" s="696"/>
      <c r="DB23" s="696"/>
      <c r="DC23" s="697"/>
      <c r="DD23" s="695" t="s">
        <v>272</v>
      </c>
      <c r="DE23" s="696"/>
      <c r="DF23" s="696"/>
      <c r="DG23" s="696"/>
      <c r="DH23" s="696"/>
      <c r="DI23" s="696"/>
      <c r="DJ23" s="696"/>
      <c r="DK23" s="697"/>
      <c r="DL23" s="698" t="s">
        <v>273</v>
      </c>
      <c r="DM23" s="699"/>
      <c r="DN23" s="699"/>
      <c r="DO23" s="699"/>
      <c r="DP23" s="699"/>
      <c r="DQ23" s="699"/>
      <c r="DR23" s="699"/>
      <c r="DS23" s="699"/>
      <c r="DT23" s="699"/>
      <c r="DU23" s="699"/>
      <c r="DV23" s="700"/>
      <c r="DW23" s="695" t="s">
        <v>274</v>
      </c>
      <c r="DX23" s="696"/>
      <c r="DY23" s="696"/>
      <c r="DZ23" s="696"/>
      <c r="EA23" s="696"/>
      <c r="EB23" s="696"/>
      <c r="EC23" s="697"/>
    </row>
    <row r="24" spans="2:133" ht="11.25" customHeight="1">
      <c r="B24" s="587" t="s">
        <v>275</v>
      </c>
      <c r="C24" s="588"/>
      <c r="D24" s="588"/>
      <c r="E24" s="588"/>
      <c r="F24" s="588"/>
      <c r="G24" s="588"/>
      <c r="H24" s="588"/>
      <c r="I24" s="588"/>
      <c r="J24" s="588"/>
      <c r="K24" s="588"/>
      <c r="L24" s="588"/>
      <c r="M24" s="588"/>
      <c r="N24" s="588"/>
      <c r="O24" s="588"/>
      <c r="P24" s="588"/>
      <c r="Q24" s="589"/>
      <c r="R24" s="590">
        <v>22629</v>
      </c>
      <c r="S24" s="591"/>
      <c r="T24" s="591"/>
      <c r="U24" s="591"/>
      <c r="V24" s="591"/>
      <c r="W24" s="591"/>
      <c r="X24" s="591"/>
      <c r="Y24" s="592"/>
      <c r="Z24" s="643">
        <v>0.2</v>
      </c>
      <c r="AA24" s="643"/>
      <c r="AB24" s="643"/>
      <c r="AC24" s="643"/>
      <c r="AD24" s="644" t="s">
        <v>114</v>
      </c>
      <c r="AE24" s="644"/>
      <c r="AF24" s="644"/>
      <c r="AG24" s="644"/>
      <c r="AH24" s="644"/>
      <c r="AI24" s="644"/>
      <c r="AJ24" s="644"/>
      <c r="AK24" s="644"/>
      <c r="AL24" s="613" t="s">
        <v>114</v>
      </c>
      <c r="AM24" s="645"/>
      <c r="AN24" s="645"/>
      <c r="AO24" s="646"/>
      <c r="AP24" s="681" t="s">
        <v>276</v>
      </c>
      <c r="AQ24" s="691"/>
      <c r="AR24" s="691"/>
      <c r="AS24" s="691"/>
      <c r="AT24" s="691"/>
      <c r="AU24" s="691"/>
      <c r="AV24" s="691"/>
      <c r="AW24" s="691"/>
      <c r="AX24" s="691"/>
      <c r="AY24" s="691"/>
      <c r="AZ24" s="691"/>
      <c r="BA24" s="691"/>
      <c r="BB24" s="691"/>
      <c r="BC24" s="691"/>
      <c r="BD24" s="691"/>
      <c r="BE24" s="691"/>
      <c r="BF24" s="683"/>
      <c r="BG24" s="590" t="s">
        <v>114</v>
      </c>
      <c r="BH24" s="591"/>
      <c r="BI24" s="591"/>
      <c r="BJ24" s="591"/>
      <c r="BK24" s="591"/>
      <c r="BL24" s="591"/>
      <c r="BM24" s="591"/>
      <c r="BN24" s="592"/>
      <c r="BO24" s="643" t="s">
        <v>114</v>
      </c>
      <c r="BP24" s="643"/>
      <c r="BQ24" s="643"/>
      <c r="BR24" s="643"/>
      <c r="BS24" s="596" t="s">
        <v>114</v>
      </c>
      <c r="BT24" s="591"/>
      <c r="BU24" s="591"/>
      <c r="BV24" s="591"/>
      <c r="BW24" s="591"/>
      <c r="BX24" s="591"/>
      <c r="BY24" s="591"/>
      <c r="BZ24" s="591"/>
      <c r="CA24" s="591"/>
      <c r="CB24" s="626"/>
      <c r="CD24" s="647" t="s">
        <v>277</v>
      </c>
      <c r="CE24" s="648"/>
      <c r="CF24" s="648"/>
      <c r="CG24" s="648"/>
      <c r="CH24" s="648"/>
      <c r="CI24" s="648"/>
      <c r="CJ24" s="648"/>
      <c r="CK24" s="648"/>
      <c r="CL24" s="648"/>
      <c r="CM24" s="648"/>
      <c r="CN24" s="648"/>
      <c r="CO24" s="648"/>
      <c r="CP24" s="648"/>
      <c r="CQ24" s="649"/>
      <c r="CR24" s="640">
        <v>3544948</v>
      </c>
      <c r="CS24" s="641"/>
      <c r="CT24" s="641"/>
      <c r="CU24" s="641"/>
      <c r="CV24" s="641"/>
      <c r="CW24" s="641"/>
      <c r="CX24" s="641"/>
      <c r="CY24" s="688"/>
      <c r="CZ24" s="692">
        <v>36.4</v>
      </c>
      <c r="DA24" s="693"/>
      <c r="DB24" s="693"/>
      <c r="DC24" s="694"/>
      <c r="DD24" s="687">
        <v>3061783</v>
      </c>
      <c r="DE24" s="641"/>
      <c r="DF24" s="641"/>
      <c r="DG24" s="641"/>
      <c r="DH24" s="641"/>
      <c r="DI24" s="641"/>
      <c r="DJ24" s="641"/>
      <c r="DK24" s="688"/>
      <c r="DL24" s="687">
        <v>3035366</v>
      </c>
      <c r="DM24" s="641"/>
      <c r="DN24" s="641"/>
      <c r="DO24" s="641"/>
      <c r="DP24" s="641"/>
      <c r="DQ24" s="641"/>
      <c r="DR24" s="641"/>
      <c r="DS24" s="641"/>
      <c r="DT24" s="641"/>
      <c r="DU24" s="641"/>
      <c r="DV24" s="688"/>
      <c r="DW24" s="689">
        <v>52.1</v>
      </c>
      <c r="DX24" s="658"/>
      <c r="DY24" s="658"/>
      <c r="DZ24" s="658"/>
      <c r="EA24" s="658"/>
      <c r="EB24" s="658"/>
      <c r="EC24" s="690"/>
    </row>
    <row r="25" spans="2:133" ht="11.25" customHeight="1">
      <c r="B25" s="587" t="s">
        <v>278</v>
      </c>
      <c r="C25" s="588"/>
      <c r="D25" s="588"/>
      <c r="E25" s="588"/>
      <c r="F25" s="588"/>
      <c r="G25" s="588"/>
      <c r="H25" s="588"/>
      <c r="I25" s="588"/>
      <c r="J25" s="588"/>
      <c r="K25" s="588"/>
      <c r="L25" s="588"/>
      <c r="M25" s="588"/>
      <c r="N25" s="588"/>
      <c r="O25" s="588"/>
      <c r="P25" s="588"/>
      <c r="Q25" s="589"/>
      <c r="R25" s="590">
        <v>1027908</v>
      </c>
      <c r="S25" s="591"/>
      <c r="T25" s="591"/>
      <c r="U25" s="591"/>
      <c r="V25" s="591"/>
      <c r="W25" s="591"/>
      <c r="X25" s="591"/>
      <c r="Y25" s="592"/>
      <c r="Z25" s="643">
        <v>10.3</v>
      </c>
      <c r="AA25" s="643"/>
      <c r="AB25" s="643"/>
      <c r="AC25" s="643"/>
      <c r="AD25" s="644" t="s">
        <v>114</v>
      </c>
      <c r="AE25" s="644"/>
      <c r="AF25" s="644"/>
      <c r="AG25" s="644"/>
      <c r="AH25" s="644"/>
      <c r="AI25" s="644"/>
      <c r="AJ25" s="644"/>
      <c r="AK25" s="644"/>
      <c r="AL25" s="613" t="s">
        <v>114</v>
      </c>
      <c r="AM25" s="645"/>
      <c r="AN25" s="645"/>
      <c r="AO25" s="646"/>
      <c r="AP25" s="681" t="s">
        <v>279</v>
      </c>
      <c r="AQ25" s="691"/>
      <c r="AR25" s="691"/>
      <c r="AS25" s="691"/>
      <c r="AT25" s="691"/>
      <c r="AU25" s="691"/>
      <c r="AV25" s="691"/>
      <c r="AW25" s="691"/>
      <c r="AX25" s="691"/>
      <c r="AY25" s="691"/>
      <c r="AZ25" s="691"/>
      <c r="BA25" s="691"/>
      <c r="BB25" s="691"/>
      <c r="BC25" s="691"/>
      <c r="BD25" s="691"/>
      <c r="BE25" s="691"/>
      <c r="BF25" s="683"/>
      <c r="BG25" s="590" t="s">
        <v>114</v>
      </c>
      <c r="BH25" s="591"/>
      <c r="BI25" s="591"/>
      <c r="BJ25" s="591"/>
      <c r="BK25" s="591"/>
      <c r="BL25" s="591"/>
      <c r="BM25" s="591"/>
      <c r="BN25" s="592"/>
      <c r="BO25" s="643" t="s">
        <v>114</v>
      </c>
      <c r="BP25" s="643"/>
      <c r="BQ25" s="643"/>
      <c r="BR25" s="643"/>
      <c r="BS25" s="596" t="s">
        <v>114</v>
      </c>
      <c r="BT25" s="591"/>
      <c r="BU25" s="591"/>
      <c r="BV25" s="591"/>
      <c r="BW25" s="591"/>
      <c r="BX25" s="591"/>
      <c r="BY25" s="591"/>
      <c r="BZ25" s="591"/>
      <c r="CA25" s="591"/>
      <c r="CB25" s="626"/>
      <c r="CD25" s="627" t="s">
        <v>280</v>
      </c>
      <c r="CE25" s="624"/>
      <c r="CF25" s="624"/>
      <c r="CG25" s="624"/>
      <c r="CH25" s="624"/>
      <c r="CI25" s="624"/>
      <c r="CJ25" s="624"/>
      <c r="CK25" s="624"/>
      <c r="CL25" s="624"/>
      <c r="CM25" s="624"/>
      <c r="CN25" s="624"/>
      <c r="CO25" s="624"/>
      <c r="CP25" s="624"/>
      <c r="CQ25" s="625"/>
      <c r="CR25" s="590">
        <v>1331500</v>
      </c>
      <c r="CS25" s="609"/>
      <c r="CT25" s="609"/>
      <c r="CU25" s="609"/>
      <c r="CV25" s="609"/>
      <c r="CW25" s="609"/>
      <c r="CX25" s="609"/>
      <c r="CY25" s="610"/>
      <c r="CZ25" s="593">
        <v>13.7</v>
      </c>
      <c r="DA25" s="611"/>
      <c r="DB25" s="611"/>
      <c r="DC25" s="612"/>
      <c r="DD25" s="596">
        <v>1250503</v>
      </c>
      <c r="DE25" s="609"/>
      <c r="DF25" s="609"/>
      <c r="DG25" s="609"/>
      <c r="DH25" s="609"/>
      <c r="DI25" s="609"/>
      <c r="DJ25" s="609"/>
      <c r="DK25" s="610"/>
      <c r="DL25" s="596">
        <v>1224666</v>
      </c>
      <c r="DM25" s="609"/>
      <c r="DN25" s="609"/>
      <c r="DO25" s="609"/>
      <c r="DP25" s="609"/>
      <c r="DQ25" s="609"/>
      <c r="DR25" s="609"/>
      <c r="DS25" s="609"/>
      <c r="DT25" s="609"/>
      <c r="DU25" s="609"/>
      <c r="DV25" s="610"/>
      <c r="DW25" s="613">
        <v>21</v>
      </c>
      <c r="DX25" s="614"/>
      <c r="DY25" s="614"/>
      <c r="DZ25" s="614"/>
      <c r="EA25" s="614"/>
      <c r="EB25" s="614"/>
      <c r="EC25" s="615"/>
    </row>
    <row r="26" spans="2:133" ht="11.25" customHeight="1">
      <c r="B26" s="684" t="s">
        <v>281</v>
      </c>
      <c r="C26" s="685"/>
      <c r="D26" s="685"/>
      <c r="E26" s="685"/>
      <c r="F26" s="685"/>
      <c r="G26" s="685"/>
      <c r="H26" s="685"/>
      <c r="I26" s="685"/>
      <c r="J26" s="685"/>
      <c r="K26" s="685"/>
      <c r="L26" s="685"/>
      <c r="M26" s="685"/>
      <c r="N26" s="685"/>
      <c r="O26" s="685"/>
      <c r="P26" s="685"/>
      <c r="Q26" s="686"/>
      <c r="R26" s="590" t="s">
        <v>114</v>
      </c>
      <c r="S26" s="591"/>
      <c r="T26" s="591"/>
      <c r="U26" s="591"/>
      <c r="V26" s="591"/>
      <c r="W26" s="591"/>
      <c r="X26" s="591"/>
      <c r="Y26" s="592"/>
      <c r="Z26" s="643" t="s">
        <v>114</v>
      </c>
      <c r="AA26" s="643"/>
      <c r="AB26" s="643"/>
      <c r="AC26" s="643"/>
      <c r="AD26" s="644" t="s">
        <v>114</v>
      </c>
      <c r="AE26" s="644"/>
      <c r="AF26" s="644"/>
      <c r="AG26" s="644"/>
      <c r="AH26" s="644"/>
      <c r="AI26" s="644"/>
      <c r="AJ26" s="644"/>
      <c r="AK26" s="644"/>
      <c r="AL26" s="613" t="s">
        <v>114</v>
      </c>
      <c r="AM26" s="645"/>
      <c r="AN26" s="645"/>
      <c r="AO26" s="646"/>
      <c r="AP26" s="681" t="s">
        <v>282</v>
      </c>
      <c r="AQ26" s="682"/>
      <c r="AR26" s="682"/>
      <c r="AS26" s="682"/>
      <c r="AT26" s="682"/>
      <c r="AU26" s="682"/>
      <c r="AV26" s="682"/>
      <c r="AW26" s="682"/>
      <c r="AX26" s="682"/>
      <c r="AY26" s="682"/>
      <c r="AZ26" s="682"/>
      <c r="BA26" s="682"/>
      <c r="BB26" s="682"/>
      <c r="BC26" s="682"/>
      <c r="BD26" s="682"/>
      <c r="BE26" s="682"/>
      <c r="BF26" s="683"/>
      <c r="BG26" s="590" t="s">
        <v>114</v>
      </c>
      <c r="BH26" s="591"/>
      <c r="BI26" s="591"/>
      <c r="BJ26" s="591"/>
      <c r="BK26" s="591"/>
      <c r="BL26" s="591"/>
      <c r="BM26" s="591"/>
      <c r="BN26" s="592"/>
      <c r="BO26" s="643" t="s">
        <v>114</v>
      </c>
      <c r="BP26" s="643"/>
      <c r="BQ26" s="643"/>
      <c r="BR26" s="643"/>
      <c r="BS26" s="596" t="s">
        <v>114</v>
      </c>
      <c r="BT26" s="591"/>
      <c r="BU26" s="591"/>
      <c r="BV26" s="591"/>
      <c r="BW26" s="591"/>
      <c r="BX26" s="591"/>
      <c r="BY26" s="591"/>
      <c r="BZ26" s="591"/>
      <c r="CA26" s="591"/>
      <c r="CB26" s="626"/>
      <c r="CD26" s="627" t="s">
        <v>283</v>
      </c>
      <c r="CE26" s="624"/>
      <c r="CF26" s="624"/>
      <c r="CG26" s="624"/>
      <c r="CH26" s="624"/>
      <c r="CI26" s="624"/>
      <c r="CJ26" s="624"/>
      <c r="CK26" s="624"/>
      <c r="CL26" s="624"/>
      <c r="CM26" s="624"/>
      <c r="CN26" s="624"/>
      <c r="CO26" s="624"/>
      <c r="CP26" s="624"/>
      <c r="CQ26" s="625"/>
      <c r="CR26" s="590">
        <v>886009</v>
      </c>
      <c r="CS26" s="591"/>
      <c r="CT26" s="591"/>
      <c r="CU26" s="591"/>
      <c r="CV26" s="591"/>
      <c r="CW26" s="591"/>
      <c r="CX26" s="591"/>
      <c r="CY26" s="592"/>
      <c r="CZ26" s="593">
        <v>9.1</v>
      </c>
      <c r="DA26" s="611"/>
      <c r="DB26" s="611"/>
      <c r="DC26" s="612"/>
      <c r="DD26" s="596">
        <v>809844</v>
      </c>
      <c r="DE26" s="591"/>
      <c r="DF26" s="591"/>
      <c r="DG26" s="591"/>
      <c r="DH26" s="591"/>
      <c r="DI26" s="591"/>
      <c r="DJ26" s="591"/>
      <c r="DK26" s="592"/>
      <c r="DL26" s="596" t="s">
        <v>214</v>
      </c>
      <c r="DM26" s="591"/>
      <c r="DN26" s="591"/>
      <c r="DO26" s="591"/>
      <c r="DP26" s="591"/>
      <c r="DQ26" s="591"/>
      <c r="DR26" s="591"/>
      <c r="DS26" s="591"/>
      <c r="DT26" s="591"/>
      <c r="DU26" s="591"/>
      <c r="DV26" s="592"/>
      <c r="DW26" s="613" t="s">
        <v>214</v>
      </c>
      <c r="DX26" s="614"/>
      <c r="DY26" s="614"/>
      <c r="DZ26" s="614"/>
      <c r="EA26" s="614"/>
      <c r="EB26" s="614"/>
      <c r="EC26" s="615"/>
    </row>
    <row r="27" spans="2:133" ht="11.25" customHeight="1">
      <c r="B27" s="587" t="s">
        <v>284</v>
      </c>
      <c r="C27" s="588"/>
      <c r="D27" s="588"/>
      <c r="E27" s="588"/>
      <c r="F27" s="588"/>
      <c r="G27" s="588"/>
      <c r="H27" s="588"/>
      <c r="I27" s="588"/>
      <c r="J27" s="588"/>
      <c r="K27" s="588"/>
      <c r="L27" s="588"/>
      <c r="M27" s="588"/>
      <c r="N27" s="588"/>
      <c r="O27" s="588"/>
      <c r="P27" s="588"/>
      <c r="Q27" s="589"/>
      <c r="R27" s="590">
        <v>953458</v>
      </c>
      <c r="S27" s="591"/>
      <c r="T27" s="591"/>
      <c r="U27" s="591"/>
      <c r="V27" s="591"/>
      <c r="W27" s="591"/>
      <c r="X27" s="591"/>
      <c r="Y27" s="592"/>
      <c r="Z27" s="643">
        <v>9.6</v>
      </c>
      <c r="AA27" s="643"/>
      <c r="AB27" s="643"/>
      <c r="AC27" s="643"/>
      <c r="AD27" s="644" t="s">
        <v>114</v>
      </c>
      <c r="AE27" s="644"/>
      <c r="AF27" s="644"/>
      <c r="AG27" s="644"/>
      <c r="AH27" s="644"/>
      <c r="AI27" s="644"/>
      <c r="AJ27" s="644"/>
      <c r="AK27" s="644"/>
      <c r="AL27" s="613" t="s">
        <v>114</v>
      </c>
      <c r="AM27" s="645"/>
      <c r="AN27" s="645"/>
      <c r="AO27" s="646"/>
      <c r="AP27" s="587" t="s">
        <v>285</v>
      </c>
      <c r="AQ27" s="588"/>
      <c r="AR27" s="588"/>
      <c r="AS27" s="588"/>
      <c r="AT27" s="588"/>
      <c r="AU27" s="588"/>
      <c r="AV27" s="588"/>
      <c r="AW27" s="588"/>
      <c r="AX27" s="588"/>
      <c r="AY27" s="588"/>
      <c r="AZ27" s="588"/>
      <c r="BA27" s="588"/>
      <c r="BB27" s="588"/>
      <c r="BC27" s="588"/>
      <c r="BD27" s="588"/>
      <c r="BE27" s="588"/>
      <c r="BF27" s="589"/>
      <c r="BG27" s="590">
        <v>1109105</v>
      </c>
      <c r="BH27" s="591"/>
      <c r="BI27" s="591"/>
      <c r="BJ27" s="591"/>
      <c r="BK27" s="591"/>
      <c r="BL27" s="591"/>
      <c r="BM27" s="591"/>
      <c r="BN27" s="592"/>
      <c r="BO27" s="643">
        <v>100</v>
      </c>
      <c r="BP27" s="643"/>
      <c r="BQ27" s="643"/>
      <c r="BR27" s="643"/>
      <c r="BS27" s="596" t="s">
        <v>114</v>
      </c>
      <c r="BT27" s="591"/>
      <c r="BU27" s="591"/>
      <c r="BV27" s="591"/>
      <c r="BW27" s="591"/>
      <c r="BX27" s="591"/>
      <c r="BY27" s="591"/>
      <c r="BZ27" s="591"/>
      <c r="CA27" s="591"/>
      <c r="CB27" s="626"/>
      <c r="CD27" s="627" t="s">
        <v>286</v>
      </c>
      <c r="CE27" s="624"/>
      <c r="CF27" s="624"/>
      <c r="CG27" s="624"/>
      <c r="CH27" s="624"/>
      <c r="CI27" s="624"/>
      <c r="CJ27" s="624"/>
      <c r="CK27" s="624"/>
      <c r="CL27" s="624"/>
      <c r="CM27" s="624"/>
      <c r="CN27" s="624"/>
      <c r="CO27" s="624"/>
      <c r="CP27" s="624"/>
      <c r="CQ27" s="625"/>
      <c r="CR27" s="590">
        <v>589570</v>
      </c>
      <c r="CS27" s="609"/>
      <c r="CT27" s="609"/>
      <c r="CU27" s="609"/>
      <c r="CV27" s="609"/>
      <c r="CW27" s="609"/>
      <c r="CX27" s="609"/>
      <c r="CY27" s="610"/>
      <c r="CZ27" s="593">
        <v>6.1</v>
      </c>
      <c r="DA27" s="611"/>
      <c r="DB27" s="611"/>
      <c r="DC27" s="612"/>
      <c r="DD27" s="596">
        <v>203713</v>
      </c>
      <c r="DE27" s="609"/>
      <c r="DF27" s="609"/>
      <c r="DG27" s="609"/>
      <c r="DH27" s="609"/>
      <c r="DI27" s="609"/>
      <c r="DJ27" s="609"/>
      <c r="DK27" s="610"/>
      <c r="DL27" s="596">
        <v>203133</v>
      </c>
      <c r="DM27" s="609"/>
      <c r="DN27" s="609"/>
      <c r="DO27" s="609"/>
      <c r="DP27" s="609"/>
      <c r="DQ27" s="609"/>
      <c r="DR27" s="609"/>
      <c r="DS27" s="609"/>
      <c r="DT27" s="609"/>
      <c r="DU27" s="609"/>
      <c r="DV27" s="610"/>
      <c r="DW27" s="613">
        <v>3.5</v>
      </c>
      <c r="DX27" s="614"/>
      <c r="DY27" s="614"/>
      <c r="DZ27" s="614"/>
      <c r="EA27" s="614"/>
      <c r="EB27" s="614"/>
      <c r="EC27" s="615"/>
    </row>
    <row r="28" spans="2:133" ht="11.25" customHeight="1">
      <c r="B28" s="587" t="s">
        <v>287</v>
      </c>
      <c r="C28" s="588"/>
      <c r="D28" s="588"/>
      <c r="E28" s="588"/>
      <c r="F28" s="588"/>
      <c r="G28" s="588"/>
      <c r="H28" s="588"/>
      <c r="I28" s="588"/>
      <c r="J28" s="588"/>
      <c r="K28" s="588"/>
      <c r="L28" s="588"/>
      <c r="M28" s="588"/>
      <c r="N28" s="588"/>
      <c r="O28" s="588"/>
      <c r="P28" s="588"/>
      <c r="Q28" s="589"/>
      <c r="R28" s="590">
        <v>37624</v>
      </c>
      <c r="S28" s="591"/>
      <c r="T28" s="591"/>
      <c r="U28" s="591"/>
      <c r="V28" s="591"/>
      <c r="W28" s="591"/>
      <c r="X28" s="591"/>
      <c r="Y28" s="592"/>
      <c r="Z28" s="643">
        <v>0.4</v>
      </c>
      <c r="AA28" s="643"/>
      <c r="AB28" s="643"/>
      <c r="AC28" s="643"/>
      <c r="AD28" s="644">
        <v>12639</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288</v>
      </c>
      <c r="CE28" s="624"/>
      <c r="CF28" s="624"/>
      <c r="CG28" s="624"/>
      <c r="CH28" s="624"/>
      <c r="CI28" s="624"/>
      <c r="CJ28" s="624"/>
      <c r="CK28" s="624"/>
      <c r="CL28" s="624"/>
      <c r="CM28" s="624"/>
      <c r="CN28" s="624"/>
      <c r="CO28" s="624"/>
      <c r="CP28" s="624"/>
      <c r="CQ28" s="625"/>
      <c r="CR28" s="590">
        <v>1623878</v>
      </c>
      <c r="CS28" s="591"/>
      <c r="CT28" s="591"/>
      <c r="CU28" s="591"/>
      <c r="CV28" s="591"/>
      <c r="CW28" s="591"/>
      <c r="CX28" s="591"/>
      <c r="CY28" s="592"/>
      <c r="CZ28" s="593">
        <v>16.7</v>
      </c>
      <c r="DA28" s="611"/>
      <c r="DB28" s="611"/>
      <c r="DC28" s="612"/>
      <c r="DD28" s="596">
        <v>1607567</v>
      </c>
      <c r="DE28" s="591"/>
      <c r="DF28" s="591"/>
      <c r="DG28" s="591"/>
      <c r="DH28" s="591"/>
      <c r="DI28" s="591"/>
      <c r="DJ28" s="591"/>
      <c r="DK28" s="592"/>
      <c r="DL28" s="596">
        <v>1607567</v>
      </c>
      <c r="DM28" s="591"/>
      <c r="DN28" s="591"/>
      <c r="DO28" s="591"/>
      <c r="DP28" s="591"/>
      <c r="DQ28" s="591"/>
      <c r="DR28" s="591"/>
      <c r="DS28" s="591"/>
      <c r="DT28" s="591"/>
      <c r="DU28" s="591"/>
      <c r="DV28" s="592"/>
      <c r="DW28" s="613">
        <v>27.6</v>
      </c>
      <c r="DX28" s="614"/>
      <c r="DY28" s="614"/>
      <c r="DZ28" s="614"/>
      <c r="EA28" s="614"/>
      <c r="EB28" s="614"/>
      <c r="EC28" s="615"/>
    </row>
    <row r="29" spans="2:133" ht="11.25" customHeight="1">
      <c r="B29" s="587" t="s">
        <v>289</v>
      </c>
      <c r="C29" s="588"/>
      <c r="D29" s="588"/>
      <c r="E29" s="588"/>
      <c r="F29" s="588"/>
      <c r="G29" s="588"/>
      <c r="H29" s="588"/>
      <c r="I29" s="588"/>
      <c r="J29" s="588"/>
      <c r="K29" s="588"/>
      <c r="L29" s="588"/>
      <c r="M29" s="588"/>
      <c r="N29" s="588"/>
      <c r="O29" s="588"/>
      <c r="P29" s="588"/>
      <c r="Q29" s="589"/>
      <c r="R29" s="590">
        <v>1075</v>
      </c>
      <c r="S29" s="591"/>
      <c r="T29" s="591"/>
      <c r="U29" s="591"/>
      <c r="V29" s="591"/>
      <c r="W29" s="591"/>
      <c r="X29" s="591"/>
      <c r="Y29" s="592"/>
      <c r="Z29" s="643">
        <v>0</v>
      </c>
      <c r="AA29" s="643"/>
      <c r="AB29" s="643"/>
      <c r="AC29" s="643"/>
      <c r="AD29" s="644" t="s">
        <v>114</v>
      </c>
      <c r="AE29" s="644"/>
      <c r="AF29" s="644"/>
      <c r="AG29" s="644"/>
      <c r="AH29" s="644"/>
      <c r="AI29" s="644"/>
      <c r="AJ29" s="644"/>
      <c r="AK29" s="644"/>
      <c r="AL29" s="613" t="s">
        <v>114</v>
      </c>
      <c r="AM29" s="645"/>
      <c r="AN29" s="645"/>
      <c r="AO29" s="646"/>
      <c r="AP29" s="650" t="s">
        <v>208</v>
      </c>
      <c r="AQ29" s="651"/>
      <c r="AR29" s="651"/>
      <c r="AS29" s="651"/>
      <c r="AT29" s="651"/>
      <c r="AU29" s="651"/>
      <c r="AV29" s="651"/>
      <c r="AW29" s="651"/>
      <c r="AX29" s="651"/>
      <c r="AY29" s="651"/>
      <c r="AZ29" s="651"/>
      <c r="BA29" s="651"/>
      <c r="BB29" s="651"/>
      <c r="BC29" s="651"/>
      <c r="BD29" s="651"/>
      <c r="BE29" s="651"/>
      <c r="BF29" s="652"/>
      <c r="BG29" s="650" t="s">
        <v>290</v>
      </c>
      <c r="BH29" s="666"/>
      <c r="BI29" s="666"/>
      <c r="BJ29" s="666"/>
      <c r="BK29" s="666"/>
      <c r="BL29" s="666"/>
      <c r="BM29" s="666"/>
      <c r="BN29" s="666"/>
      <c r="BO29" s="666"/>
      <c r="BP29" s="666"/>
      <c r="BQ29" s="667"/>
      <c r="BR29" s="650" t="s">
        <v>291</v>
      </c>
      <c r="BS29" s="666"/>
      <c r="BT29" s="666"/>
      <c r="BU29" s="666"/>
      <c r="BV29" s="666"/>
      <c r="BW29" s="666"/>
      <c r="BX29" s="666"/>
      <c r="BY29" s="666"/>
      <c r="BZ29" s="666"/>
      <c r="CA29" s="666"/>
      <c r="CB29" s="667"/>
      <c r="CD29" s="660" t="s">
        <v>292</v>
      </c>
      <c r="CE29" s="661"/>
      <c r="CF29" s="627" t="s">
        <v>59</v>
      </c>
      <c r="CG29" s="624"/>
      <c r="CH29" s="624"/>
      <c r="CI29" s="624"/>
      <c r="CJ29" s="624"/>
      <c r="CK29" s="624"/>
      <c r="CL29" s="624"/>
      <c r="CM29" s="624"/>
      <c r="CN29" s="624"/>
      <c r="CO29" s="624"/>
      <c r="CP29" s="624"/>
      <c r="CQ29" s="625"/>
      <c r="CR29" s="590">
        <v>1623878</v>
      </c>
      <c r="CS29" s="609"/>
      <c r="CT29" s="609"/>
      <c r="CU29" s="609"/>
      <c r="CV29" s="609"/>
      <c r="CW29" s="609"/>
      <c r="CX29" s="609"/>
      <c r="CY29" s="610"/>
      <c r="CZ29" s="593">
        <v>16.7</v>
      </c>
      <c r="DA29" s="611"/>
      <c r="DB29" s="611"/>
      <c r="DC29" s="612"/>
      <c r="DD29" s="596">
        <v>1607567</v>
      </c>
      <c r="DE29" s="609"/>
      <c r="DF29" s="609"/>
      <c r="DG29" s="609"/>
      <c r="DH29" s="609"/>
      <c r="DI29" s="609"/>
      <c r="DJ29" s="609"/>
      <c r="DK29" s="610"/>
      <c r="DL29" s="596">
        <v>1607567</v>
      </c>
      <c r="DM29" s="609"/>
      <c r="DN29" s="609"/>
      <c r="DO29" s="609"/>
      <c r="DP29" s="609"/>
      <c r="DQ29" s="609"/>
      <c r="DR29" s="609"/>
      <c r="DS29" s="609"/>
      <c r="DT29" s="609"/>
      <c r="DU29" s="609"/>
      <c r="DV29" s="610"/>
      <c r="DW29" s="613">
        <v>27.6</v>
      </c>
      <c r="DX29" s="614"/>
      <c r="DY29" s="614"/>
      <c r="DZ29" s="614"/>
      <c r="EA29" s="614"/>
      <c r="EB29" s="614"/>
      <c r="EC29" s="615"/>
    </row>
    <row r="30" spans="2:133" ht="11.25" customHeight="1">
      <c r="B30" s="587" t="s">
        <v>293</v>
      </c>
      <c r="C30" s="588"/>
      <c r="D30" s="588"/>
      <c r="E30" s="588"/>
      <c r="F30" s="588"/>
      <c r="G30" s="588"/>
      <c r="H30" s="588"/>
      <c r="I30" s="588"/>
      <c r="J30" s="588"/>
      <c r="K30" s="588"/>
      <c r="L30" s="588"/>
      <c r="M30" s="588"/>
      <c r="N30" s="588"/>
      <c r="O30" s="588"/>
      <c r="P30" s="588"/>
      <c r="Q30" s="589"/>
      <c r="R30" s="590">
        <v>198846</v>
      </c>
      <c r="S30" s="591"/>
      <c r="T30" s="591"/>
      <c r="U30" s="591"/>
      <c r="V30" s="591"/>
      <c r="W30" s="591"/>
      <c r="X30" s="591"/>
      <c r="Y30" s="592"/>
      <c r="Z30" s="643">
        <v>2</v>
      </c>
      <c r="AA30" s="643"/>
      <c r="AB30" s="643"/>
      <c r="AC30" s="643"/>
      <c r="AD30" s="644" t="s">
        <v>114</v>
      </c>
      <c r="AE30" s="644"/>
      <c r="AF30" s="644"/>
      <c r="AG30" s="644"/>
      <c r="AH30" s="644"/>
      <c r="AI30" s="644"/>
      <c r="AJ30" s="644"/>
      <c r="AK30" s="644"/>
      <c r="AL30" s="613" t="s">
        <v>114</v>
      </c>
      <c r="AM30" s="645"/>
      <c r="AN30" s="645"/>
      <c r="AO30" s="646"/>
      <c r="AP30" s="668" t="s">
        <v>294</v>
      </c>
      <c r="AQ30" s="669"/>
      <c r="AR30" s="669"/>
      <c r="AS30" s="669"/>
      <c r="AT30" s="674" t="s">
        <v>295</v>
      </c>
      <c r="AU30" s="184"/>
      <c r="AV30" s="184"/>
      <c r="AW30" s="184"/>
      <c r="AX30" s="677" t="s">
        <v>174</v>
      </c>
      <c r="AY30" s="678"/>
      <c r="AZ30" s="678"/>
      <c r="BA30" s="678"/>
      <c r="BB30" s="678"/>
      <c r="BC30" s="678"/>
      <c r="BD30" s="678"/>
      <c r="BE30" s="678"/>
      <c r="BF30" s="679"/>
      <c r="BG30" s="656">
        <v>99.4</v>
      </c>
      <c r="BH30" s="657"/>
      <c r="BI30" s="657"/>
      <c r="BJ30" s="657"/>
      <c r="BK30" s="657"/>
      <c r="BL30" s="657"/>
      <c r="BM30" s="658">
        <v>97.6</v>
      </c>
      <c r="BN30" s="657"/>
      <c r="BO30" s="657"/>
      <c r="BP30" s="657"/>
      <c r="BQ30" s="659"/>
      <c r="BR30" s="656">
        <v>99.4</v>
      </c>
      <c r="BS30" s="657"/>
      <c r="BT30" s="657"/>
      <c r="BU30" s="657"/>
      <c r="BV30" s="657"/>
      <c r="BW30" s="657"/>
      <c r="BX30" s="658">
        <v>97.2</v>
      </c>
      <c r="BY30" s="657"/>
      <c r="BZ30" s="657"/>
      <c r="CA30" s="657"/>
      <c r="CB30" s="659"/>
      <c r="CD30" s="662"/>
      <c r="CE30" s="663"/>
      <c r="CF30" s="627" t="s">
        <v>296</v>
      </c>
      <c r="CG30" s="624"/>
      <c r="CH30" s="624"/>
      <c r="CI30" s="624"/>
      <c r="CJ30" s="624"/>
      <c r="CK30" s="624"/>
      <c r="CL30" s="624"/>
      <c r="CM30" s="624"/>
      <c r="CN30" s="624"/>
      <c r="CO30" s="624"/>
      <c r="CP30" s="624"/>
      <c r="CQ30" s="625"/>
      <c r="CR30" s="590">
        <v>1518740</v>
      </c>
      <c r="CS30" s="591"/>
      <c r="CT30" s="591"/>
      <c r="CU30" s="591"/>
      <c r="CV30" s="591"/>
      <c r="CW30" s="591"/>
      <c r="CX30" s="591"/>
      <c r="CY30" s="592"/>
      <c r="CZ30" s="593">
        <v>15.6</v>
      </c>
      <c r="DA30" s="611"/>
      <c r="DB30" s="611"/>
      <c r="DC30" s="612"/>
      <c r="DD30" s="596">
        <v>1503077</v>
      </c>
      <c r="DE30" s="591"/>
      <c r="DF30" s="591"/>
      <c r="DG30" s="591"/>
      <c r="DH30" s="591"/>
      <c r="DI30" s="591"/>
      <c r="DJ30" s="591"/>
      <c r="DK30" s="592"/>
      <c r="DL30" s="596">
        <v>1503077</v>
      </c>
      <c r="DM30" s="591"/>
      <c r="DN30" s="591"/>
      <c r="DO30" s="591"/>
      <c r="DP30" s="591"/>
      <c r="DQ30" s="591"/>
      <c r="DR30" s="591"/>
      <c r="DS30" s="591"/>
      <c r="DT30" s="591"/>
      <c r="DU30" s="591"/>
      <c r="DV30" s="592"/>
      <c r="DW30" s="613">
        <v>25.8</v>
      </c>
      <c r="DX30" s="614"/>
      <c r="DY30" s="614"/>
      <c r="DZ30" s="614"/>
      <c r="EA30" s="614"/>
      <c r="EB30" s="614"/>
      <c r="EC30" s="615"/>
    </row>
    <row r="31" spans="2:133" ht="11.25" customHeight="1">
      <c r="B31" s="587" t="s">
        <v>297</v>
      </c>
      <c r="C31" s="588"/>
      <c r="D31" s="588"/>
      <c r="E31" s="588"/>
      <c r="F31" s="588"/>
      <c r="G31" s="588"/>
      <c r="H31" s="588"/>
      <c r="I31" s="588"/>
      <c r="J31" s="588"/>
      <c r="K31" s="588"/>
      <c r="L31" s="588"/>
      <c r="M31" s="588"/>
      <c r="N31" s="588"/>
      <c r="O31" s="588"/>
      <c r="P31" s="588"/>
      <c r="Q31" s="589"/>
      <c r="R31" s="590">
        <v>239952</v>
      </c>
      <c r="S31" s="591"/>
      <c r="T31" s="591"/>
      <c r="U31" s="591"/>
      <c r="V31" s="591"/>
      <c r="W31" s="591"/>
      <c r="X31" s="591"/>
      <c r="Y31" s="592"/>
      <c r="Z31" s="643">
        <v>2.4</v>
      </c>
      <c r="AA31" s="643"/>
      <c r="AB31" s="643"/>
      <c r="AC31" s="643"/>
      <c r="AD31" s="644" t="s">
        <v>114</v>
      </c>
      <c r="AE31" s="644"/>
      <c r="AF31" s="644"/>
      <c r="AG31" s="644"/>
      <c r="AH31" s="644"/>
      <c r="AI31" s="644"/>
      <c r="AJ31" s="644"/>
      <c r="AK31" s="644"/>
      <c r="AL31" s="613" t="s">
        <v>114</v>
      </c>
      <c r="AM31" s="645"/>
      <c r="AN31" s="645"/>
      <c r="AO31" s="646"/>
      <c r="AP31" s="670"/>
      <c r="AQ31" s="671"/>
      <c r="AR31" s="671"/>
      <c r="AS31" s="671"/>
      <c r="AT31" s="675"/>
      <c r="AU31" s="183" t="s">
        <v>298</v>
      </c>
      <c r="AV31" s="183"/>
      <c r="AW31" s="183"/>
      <c r="AX31" s="587" t="s">
        <v>299</v>
      </c>
      <c r="AY31" s="588"/>
      <c r="AZ31" s="588"/>
      <c r="BA31" s="588"/>
      <c r="BB31" s="588"/>
      <c r="BC31" s="588"/>
      <c r="BD31" s="588"/>
      <c r="BE31" s="588"/>
      <c r="BF31" s="589"/>
      <c r="BG31" s="654">
        <v>99.3</v>
      </c>
      <c r="BH31" s="609"/>
      <c r="BI31" s="609"/>
      <c r="BJ31" s="609"/>
      <c r="BK31" s="609"/>
      <c r="BL31" s="609"/>
      <c r="BM31" s="645">
        <v>97.7</v>
      </c>
      <c r="BN31" s="655"/>
      <c r="BO31" s="655"/>
      <c r="BP31" s="655"/>
      <c r="BQ31" s="619"/>
      <c r="BR31" s="654">
        <v>99.2</v>
      </c>
      <c r="BS31" s="609"/>
      <c r="BT31" s="609"/>
      <c r="BU31" s="609"/>
      <c r="BV31" s="609"/>
      <c r="BW31" s="609"/>
      <c r="BX31" s="645">
        <v>97.5</v>
      </c>
      <c r="BY31" s="655"/>
      <c r="BZ31" s="655"/>
      <c r="CA31" s="655"/>
      <c r="CB31" s="619"/>
      <c r="CD31" s="662"/>
      <c r="CE31" s="663"/>
      <c r="CF31" s="627" t="s">
        <v>300</v>
      </c>
      <c r="CG31" s="624"/>
      <c r="CH31" s="624"/>
      <c r="CI31" s="624"/>
      <c r="CJ31" s="624"/>
      <c r="CK31" s="624"/>
      <c r="CL31" s="624"/>
      <c r="CM31" s="624"/>
      <c r="CN31" s="624"/>
      <c r="CO31" s="624"/>
      <c r="CP31" s="624"/>
      <c r="CQ31" s="625"/>
      <c r="CR31" s="590">
        <v>105138</v>
      </c>
      <c r="CS31" s="609"/>
      <c r="CT31" s="609"/>
      <c r="CU31" s="609"/>
      <c r="CV31" s="609"/>
      <c r="CW31" s="609"/>
      <c r="CX31" s="609"/>
      <c r="CY31" s="610"/>
      <c r="CZ31" s="593">
        <v>1.1000000000000001</v>
      </c>
      <c r="DA31" s="611"/>
      <c r="DB31" s="611"/>
      <c r="DC31" s="612"/>
      <c r="DD31" s="596">
        <v>104490</v>
      </c>
      <c r="DE31" s="609"/>
      <c r="DF31" s="609"/>
      <c r="DG31" s="609"/>
      <c r="DH31" s="609"/>
      <c r="DI31" s="609"/>
      <c r="DJ31" s="609"/>
      <c r="DK31" s="610"/>
      <c r="DL31" s="596">
        <v>104490</v>
      </c>
      <c r="DM31" s="609"/>
      <c r="DN31" s="609"/>
      <c r="DO31" s="609"/>
      <c r="DP31" s="609"/>
      <c r="DQ31" s="609"/>
      <c r="DR31" s="609"/>
      <c r="DS31" s="609"/>
      <c r="DT31" s="609"/>
      <c r="DU31" s="609"/>
      <c r="DV31" s="610"/>
      <c r="DW31" s="613">
        <v>1.8</v>
      </c>
      <c r="DX31" s="614"/>
      <c r="DY31" s="614"/>
      <c r="DZ31" s="614"/>
      <c r="EA31" s="614"/>
      <c r="EB31" s="614"/>
      <c r="EC31" s="615"/>
    </row>
    <row r="32" spans="2:133" ht="11.25" customHeight="1">
      <c r="B32" s="587" t="s">
        <v>301</v>
      </c>
      <c r="C32" s="588"/>
      <c r="D32" s="588"/>
      <c r="E32" s="588"/>
      <c r="F32" s="588"/>
      <c r="G32" s="588"/>
      <c r="H32" s="588"/>
      <c r="I32" s="588"/>
      <c r="J32" s="588"/>
      <c r="K32" s="588"/>
      <c r="L32" s="588"/>
      <c r="M32" s="588"/>
      <c r="N32" s="588"/>
      <c r="O32" s="588"/>
      <c r="P32" s="588"/>
      <c r="Q32" s="589"/>
      <c r="R32" s="590">
        <v>118843</v>
      </c>
      <c r="S32" s="591"/>
      <c r="T32" s="591"/>
      <c r="U32" s="591"/>
      <c r="V32" s="591"/>
      <c r="W32" s="591"/>
      <c r="X32" s="591"/>
      <c r="Y32" s="592"/>
      <c r="Z32" s="643">
        <v>1.2</v>
      </c>
      <c r="AA32" s="643"/>
      <c r="AB32" s="643"/>
      <c r="AC32" s="643"/>
      <c r="AD32" s="644">
        <v>10467</v>
      </c>
      <c r="AE32" s="644"/>
      <c r="AF32" s="644"/>
      <c r="AG32" s="644"/>
      <c r="AH32" s="644"/>
      <c r="AI32" s="644"/>
      <c r="AJ32" s="644"/>
      <c r="AK32" s="644"/>
      <c r="AL32" s="613">
        <v>0.2</v>
      </c>
      <c r="AM32" s="645"/>
      <c r="AN32" s="645"/>
      <c r="AO32" s="646"/>
      <c r="AP32" s="672"/>
      <c r="AQ32" s="673"/>
      <c r="AR32" s="673"/>
      <c r="AS32" s="673"/>
      <c r="AT32" s="676"/>
      <c r="AU32" s="185"/>
      <c r="AV32" s="185"/>
      <c r="AW32" s="185"/>
      <c r="AX32" s="571" t="s">
        <v>302</v>
      </c>
      <c r="AY32" s="572"/>
      <c r="AZ32" s="572"/>
      <c r="BA32" s="572"/>
      <c r="BB32" s="572"/>
      <c r="BC32" s="572"/>
      <c r="BD32" s="572"/>
      <c r="BE32" s="572"/>
      <c r="BF32" s="573"/>
      <c r="BG32" s="653">
        <v>99.5</v>
      </c>
      <c r="BH32" s="575"/>
      <c r="BI32" s="575"/>
      <c r="BJ32" s="575"/>
      <c r="BK32" s="575"/>
      <c r="BL32" s="575"/>
      <c r="BM32" s="638">
        <v>97.5</v>
      </c>
      <c r="BN32" s="575"/>
      <c r="BO32" s="575"/>
      <c r="BP32" s="575"/>
      <c r="BQ32" s="632"/>
      <c r="BR32" s="653">
        <v>99.4</v>
      </c>
      <c r="BS32" s="575"/>
      <c r="BT32" s="575"/>
      <c r="BU32" s="575"/>
      <c r="BV32" s="575"/>
      <c r="BW32" s="575"/>
      <c r="BX32" s="638">
        <v>97.2</v>
      </c>
      <c r="BY32" s="575"/>
      <c r="BZ32" s="575"/>
      <c r="CA32" s="575"/>
      <c r="CB32" s="632"/>
      <c r="CD32" s="664"/>
      <c r="CE32" s="665"/>
      <c r="CF32" s="627" t="s">
        <v>303</v>
      </c>
      <c r="CG32" s="624"/>
      <c r="CH32" s="624"/>
      <c r="CI32" s="624"/>
      <c r="CJ32" s="624"/>
      <c r="CK32" s="624"/>
      <c r="CL32" s="624"/>
      <c r="CM32" s="624"/>
      <c r="CN32" s="624"/>
      <c r="CO32" s="624"/>
      <c r="CP32" s="624"/>
      <c r="CQ32" s="625"/>
      <c r="CR32" s="590" t="s">
        <v>114</v>
      </c>
      <c r="CS32" s="591"/>
      <c r="CT32" s="591"/>
      <c r="CU32" s="591"/>
      <c r="CV32" s="591"/>
      <c r="CW32" s="591"/>
      <c r="CX32" s="591"/>
      <c r="CY32" s="592"/>
      <c r="CZ32" s="593" t="s">
        <v>114</v>
      </c>
      <c r="DA32" s="611"/>
      <c r="DB32" s="611"/>
      <c r="DC32" s="612"/>
      <c r="DD32" s="596" t="s">
        <v>114</v>
      </c>
      <c r="DE32" s="591"/>
      <c r="DF32" s="591"/>
      <c r="DG32" s="591"/>
      <c r="DH32" s="591"/>
      <c r="DI32" s="591"/>
      <c r="DJ32" s="591"/>
      <c r="DK32" s="592"/>
      <c r="DL32" s="596" t="s">
        <v>114</v>
      </c>
      <c r="DM32" s="591"/>
      <c r="DN32" s="591"/>
      <c r="DO32" s="591"/>
      <c r="DP32" s="591"/>
      <c r="DQ32" s="591"/>
      <c r="DR32" s="591"/>
      <c r="DS32" s="591"/>
      <c r="DT32" s="591"/>
      <c r="DU32" s="591"/>
      <c r="DV32" s="592"/>
      <c r="DW32" s="613" t="s">
        <v>114</v>
      </c>
      <c r="DX32" s="614"/>
      <c r="DY32" s="614"/>
      <c r="DZ32" s="614"/>
      <c r="EA32" s="614"/>
      <c r="EB32" s="614"/>
      <c r="EC32" s="615"/>
    </row>
    <row r="33" spans="2:133" ht="11.25" customHeight="1">
      <c r="B33" s="587" t="s">
        <v>304</v>
      </c>
      <c r="C33" s="588"/>
      <c r="D33" s="588"/>
      <c r="E33" s="588"/>
      <c r="F33" s="588"/>
      <c r="G33" s="588"/>
      <c r="H33" s="588"/>
      <c r="I33" s="588"/>
      <c r="J33" s="588"/>
      <c r="K33" s="588"/>
      <c r="L33" s="588"/>
      <c r="M33" s="588"/>
      <c r="N33" s="588"/>
      <c r="O33" s="588"/>
      <c r="P33" s="588"/>
      <c r="Q33" s="589"/>
      <c r="R33" s="590">
        <v>949500</v>
      </c>
      <c r="S33" s="591"/>
      <c r="T33" s="591"/>
      <c r="U33" s="591"/>
      <c r="V33" s="591"/>
      <c r="W33" s="591"/>
      <c r="X33" s="591"/>
      <c r="Y33" s="592"/>
      <c r="Z33" s="643">
        <v>9.5</v>
      </c>
      <c r="AA33" s="643"/>
      <c r="AB33" s="643"/>
      <c r="AC33" s="643"/>
      <c r="AD33" s="644" t="s">
        <v>114</v>
      </c>
      <c r="AE33" s="644"/>
      <c r="AF33" s="644"/>
      <c r="AG33" s="644"/>
      <c r="AH33" s="644"/>
      <c r="AI33" s="644"/>
      <c r="AJ33" s="644"/>
      <c r="AK33" s="644"/>
      <c r="AL33" s="613" t="s">
        <v>114</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305</v>
      </c>
      <c r="CE33" s="624"/>
      <c r="CF33" s="624"/>
      <c r="CG33" s="624"/>
      <c r="CH33" s="624"/>
      <c r="CI33" s="624"/>
      <c r="CJ33" s="624"/>
      <c r="CK33" s="624"/>
      <c r="CL33" s="624"/>
      <c r="CM33" s="624"/>
      <c r="CN33" s="624"/>
      <c r="CO33" s="624"/>
      <c r="CP33" s="624"/>
      <c r="CQ33" s="625"/>
      <c r="CR33" s="590">
        <v>4220576</v>
      </c>
      <c r="CS33" s="609"/>
      <c r="CT33" s="609"/>
      <c r="CU33" s="609"/>
      <c r="CV33" s="609"/>
      <c r="CW33" s="609"/>
      <c r="CX33" s="609"/>
      <c r="CY33" s="610"/>
      <c r="CZ33" s="593">
        <v>43.4</v>
      </c>
      <c r="DA33" s="611"/>
      <c r="DB33" s="611"/>
      <c r="DC33" s="612"/>
      <c r="DD33" s="596">
        <v>3372462</v>
      </c>
      <c r="DE33" s="609"/>
      <c r="DF33" s="609"/>
      <c r="DG33" s="609"/>
      <c r="DH33" s="609"/>
      <c r="DI33" s="609"/>
      <c r="DJ33" s="609"/>
      <c r="DK33" s="610"/>
      <c r="DL33" s="596">
        <v>1989198</v>
      </c>
      <c r="DM33" s="609"/>
      <c r="DN33" s="609"/>
      <c r="DO33" s="609"/>
      <c r="DP33" s="609"/>
      <c r="DQ33" s="609"/>
      <c r="DR33" s="609"/>
      <c r="DS33" s="609"/>
      <c r="DT33" s="609"/>
      <c r="DU33" s="609"/>
      <c r="DV33" s="610"/>
      <c r="DW33" s="613">
        <v>34.1</v>
      </c>
      <c r="DX33" s="614"/>
      <c r="DY33" s="614"/>
      <c r="DZ33" s="614"/>
      <c r="EA33" s="614"/>
      <c r="EB33" s="614"/>
      <c r="EC33" s="615"/>
    </row>
    <row r="34" spans="2:133" ht="11.25" customHeight="1">
      <c r="B34" s="587" t="s">
        <v>306</v>
      </c>
      <c r="C34" s="588"/>
      <c r="D34" s="588"/>
      <c r="E34" s="588"/>
      <c r="F34" s="588"/>
      <c r="G34" s="588"/>
      <c r="H34" s="588"/>
      <c r="I34" s="588"/>
      <c r="J34" s="588"/>
      <c r="K34" s="588"/>
      <c r="L34" s="588"/>
      <c r="M34" s="588"/>
      <c r="N34" s="588"/>
      <c r="O34" s="588"/>
      <c r="P34" s="588"/>
      <c r="Q34" s="589"/>
      <c r="R34" s="590" t="s">
        <v>114</v>
      </c>
      <c r="S34" s="591"/>
      <c r="T34" s="591"/>
      <c r="U34" s="591"/>
      <c r="V34" s="591"/>
      <c r="W34" s="591"/>
      <c r="X34" s="591"/>
      <c r="Y34" s="592"/>
      <c r="Z34" s="643" t="s">
        <v>114</v>
      </c>
      <c r="AA34" s="643"/>
      <c r="AB34" s="643"/>
      <c r="AC34" s="643"/>
      <c r="AD34" s="644" t="s">
        <v>114</v>
      </c>
      <c r="AE34" s="644"/>
      <c r="AF34" s="644"/>
      <c r="AG34" s="644"/>
      <c r="AH34" s="644"/>
      <c r="AI34" s="644"/>
      <c r="AJ34" s="644"/>
      <c r="AK34" s="644"/>
      <c r="AL34" s="613" t="s">
        <v>114</v>
      </c>
      <c r="AM34" s="645"/>
      <c r="AN34" s="645"/>
      <c r="AO34" s="646"/>
      <c r="AP34" s="188"/>
      <c r="AQ34" s="650" t="s">
        <v>307</v>
      </c>
      <c r="AR34" s="651"/>
      <c r="AS34" s="651"/>
      <c r="AT34" s="651"/>
      <c r="AU34" s="651"/>
      <c r="AV34" s="651"/>
      <c r="AW34" s="651"/>
      <c r="AX34" s="651"/>
      <c r="AY34" s="651"/>
      <c r="AZ34" s="651"/>
      <c r="BA34" s="651"/>
      <c r="BB34" s="651"/>
      <c r="BC34" s="651"/>
      <c r="BD34" s="651"/>
      <c r="BE34" s="651"/>
      <c r="BF34" s="652"/>
      <c r="BG34" s="650" t="s">
        <v>308</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309</v>
      </c>
      <c r="CE34" s="624"/>
      <c r="CF34" s="624"/>
      <c r="CG34" s="624"/>
      <c r="CH34" s="624"/>
      <c r="CI34" s="624"/>
      <c r="CJ34" s="624"/>
      <c r="CK34" s="624"/>
      <c r="CL34" s="624"/>
      <c r="CM34" s="624"/>
      <c r="CN34" s="624"/>
      <c r="CO34" s="624"/>
      <c r="CP34" s="624"/>
      <c r="CQ34" s="625"/>
      <c r="CR34" s="590">
        <v>1359126</v>
      </c>
      <c r="CS34" s="591"/>
      <c r="CT34" s="591"/>
      <c r="CU34" s="591"/>
      <c r="CV34" s="591"/>
      <c r="CW34" s="591"/>
      <c r="CX34" s="591"/>
      <c r="CY34" s="592"/>
      <c r="CZ34" s="593">
        <v>14</v>
      </c>
      <c r="DA34" s="611"/>
      <c r="DB34" s="611"/>
      <c r="DC34" s="612"/>
      <c r="DD34" s="596">
        <v>986385</v>
      </c>
      <c r="DE34" s="591"/>
      <c r="DF34" s="591"/>
      <c r="DG34" s="591"/>
      <c r="DH34" s="591"/>
      <c r="DI34" s="591"/>
      <c r="DJ34" s="591"/>
      <c r="DK34" s="592"/>
      <c r="DL34" s="596">
        <v>559847</v>
      </c>
      <c r="DM34" s="591"/>
      <c r="DN34" s="591"/>
      <c r="DO34" s="591"/>
      <c r="DP34" s="591"/>
      <c r="DQ34" s="591"/>
      <c r="DR34" s="591"/>
      <c r="DS34" s="591"/>
      <c r="DT34" s="591"/>
      <c r="DU34" s="591"/>
      <c r="DV34" s="592"/>
      <c r="DW34" s="613">
        <v>9.6</v>
      </c>
      <c r="DX34" s="614"/>
      <c r="DY34" s="614"/>
      <c r="DZ34" s="614"/>
      <c r="EA34" s="614"/>
      <c r="EB34" s="614"/>
      <c r="EC34" s="615"/>
    </row>
    <row r="35" spans="2:133" ht="11.25" customHeight="1">
      <c r="B35" s="587" t="s">
        <v>310</v>
      </c>
      <c r="C35" s="588"/>
      <c r="D35" s="588"/>
      <c r="E35" s="588"/>
      <c r="F35" s="588"/>
      <c r="G35" s="588"/>
      <c r="H35" s="588"/>
      <c r="I35" s="588"/>
      <c r="J35" s="588"/>
      <c r="K35" s="588"/>
      <c r="L35" s="588"/>
      <c r="M35" s="588"/>
      <c r="N35" s="588"/>
      <c r="O35" s="588"/>
      <c r="P35" s="588"/>
      <c r="Q35" s="589"/>
      <c r="R35" s="590">
        <v>227400</v>
      </c>
      <c r="S35" s="591"/>
      <c r="T35" s="591"/>
      <c r="U35" s="591"/>
      <c r="V35" s="591"/>
      <c r="W35" s="591"/>
      <c r="X35" s="591"/>
      <c r="Y35" s="592"/>
      <c r="Z35" s="643">
        <v>2.2999999999999998</v>
      </c>
      <c r="AA35" s="643"/>
      <c r="AB35" s="643"/>
      <c r="AC35" s="643"/>
      <c r="AD35" s="644" t="s">
        <v>114</v>
      </c>
      <c r="AE35" s="644"/>
      <c r="AF35" s="644"/>
      <c r="AG35" s="644"/>
      <c r="AH35" s="644"/>
      <c r="AI35" s="644"/>
      <c r="AJ35" s="644"/>
      <c r="AK35" s="644"/>
      <c r="AL35" s="613" t="s">
        <v>114</v>
      </c>
      <c r="AM35" s="645"/>
      <c r="AN35" s="645"/>
      <c r="AO35" s="646"/>
      <c r="AP35" s="188"/>
      <c r="AQ35" s="647" t="s">
        <v>311</v>
      </c>
      <c r="AR35" s="648"/>
      <c r="AS35" s="648"/>
      <c r="AT35" s="648"/>
      <c r="AU35" s="648"/>
      <c r="AV35" s="648"/>
      <c r="AW35" s="648"/>
      <c r="AX35" s="648"/>
      <c r="AY35" s="649"/>
      <c r="AZ35" s="640">
        <v>1045800</v>
      </c>
      <c r="BA35" s="641"/>
      <c r="BB35" s="641"/>
      <c r="BC35" s="641"/>
      <c r="BD35" s="641"/>
      <c r="BE35" s="641"/>
      <c r="BF35" s="642"/>
      <c r="BG35" s="647" t="s">
        <v>312</v>
      </c>
      <c r="BH35" s="648"/>
      <c r="BI35" s="648"/>
      <c r="BJ35" s="648"/>
      <c r="BK35" s="648"/>
      <c r="BL35" s="648"/>
      <c r="BM35" s="648"/>
      <c r="BN35" s="648"/>
      <c r="BO35" s="648"/>
      <c r="BP35" s="648"/>
      <c r="BQ35" s="648"/>
      <c r="BR35" s="648"/>
      <c r="BS35" s="648"/>
      <c r="BT35" s="648"/>
      <c r="BU35" s="649"/>
      <c r="BV35" s="640">
        <v>35497</v>
      </c>
      <c r="BW35" s="641"/>
      <c r="BX35" s="641"/>
      <c r="BY35" s="641"/>
      <c r="BZ35" s="641"/>
      <c r="CA35" s="641"/>
      <c r="CB35" s="642"/>
      <c r="CD35" s="627" t="s">
        <v>313</v>
      </c>
      <c r="CE35" s="624"/>
      <c r="CF35" s="624"/>
      <c r="CG35" s="624"/>
      <c r="CH35" s="624"/>
      <c r="CI35" s="624"/>
      <c r="CJ35" s="624"/>
      <c r="CK35" s="624"/>
      <c r="CL35" s="624"/>
      <c r="CM35" s="624"/>
      <c r="CN35" s="624"/>
      <c r="CO35" s="624"/>
      <c r="CP35" s="624"/>
      <c r="CQ35" s="625"/>
      <c r="CR35" s="590">
        <v>106426</v>
      </c>
      <c r="CS35" s="609"/>
      <c r="CT35" s="609"/>
      <c r="CU35" s="609"/>
      <c r="CV35" s="609"/>
      <c r="CW35" s="609"/>
      <c r="CX35" s="609"/>
      <c r="CY35" s="610"/>
      <c r="CZ35" s="593">
        <v>1.1000000000000001</v>
      </c>
      <c r="DA35" s="611"/>
      <c r="DB35" s="611"/>
      <c r="DC35" s="612"/>
      <c r="DD35" s="596">
        <v>106426</v>
      </c>
      <c r="DE35" s="609"/>
      <c r="DF35" s="609"/>
      <c r="DG35" s="609"/>
      <c r="DH35" s="609"/>
      <c r="DI35" s="609"/>
      <c r="DJ35" s="609"/>
      <c r="DK35" s="610"/>
      <c r="DL35" s="596">
        <v>102846</v>
      </c>
      <c r="DM35" s="609"/>
      <c r="DN35" s="609"/>
      <c r="DO35" s="609"/>
      <c r="DP35" s="609"/>
      <c r="DQ35" s="609"/>
      <c r="DR35" s="609"/>
      <c r="DS35" s="609"/>
      <c r="DT35" s="609"/>
      <c r="DU35" s="609"/>
      <c r="DV35" s="610"/>
      <c r="DW35" s="613">
        <v>1.8</v>
      </c>
      <c r="DX35" s="614"/>
      <c r="DY35" s="614"/>
      <c r="DZ35" s="614"/>
      <c r="EA35" s="614"/>
      <c r="EB35" s="614"/>
      <c r="EC35" s="615"/>
    </row>
    <row r="36" spans="2:133" ht="11.25" customHeight="1">
      <c r="B36" s="571" t="s">
        <v>314</v>
      </c>
      <c r="C36" s="572"/>
      <c r="D36" s="572"/>
      <c r="E36" s="572"/>
      <c r="F36" s="572"/>
      <c r="G36" s="572"/>
      <c r="H36" s="572"/>
      <c r="I36" s="572"/>
      <c r="J36" s="572"/>
      <c r="K36" s="572"/>
      <c r="L36" s="572"/>
      <c r="M36" s="572"/>
      <c r="N36" s="572"/>
      <c r="O36" s="572"/>
      <c r="P36" s="572"/>
      <c r="Q36" s="573"/>
      <c r="R36" s="574">
        <v>9978907</v>
      </c>
      <c r="S36" s="631"/>
      <c r="T36" s="631"/>
      <c r="U36" s="631"/>
      <c r="V36" s="631"/>
      <c r="W36" s="631"/>
      <c r="X36" s="631"/>
      <c r="Y36" s="634"/>
      <c r="Z36" s="635">
        <v>100</v>
      </c>
      <c r="AA36" s="635"/>
      <c r="AB36" s="635"/>
      <c r="AC36" s="635"/>
      <c r="AD36" s="636">
        <v>5598627</v>
      </c>
      <c r="AE36" s="636"/>
      <c r="AF36" s="636"/>
      <c r="AG36" s="636"/>
      <c r="AH36" s="636"/>
      <c r="AI36" s="636"/>
      <c r="AJ36" s="636"/>
      <c r="AK36" s="636"/>
      <c r="AL36" s="637">
        <v>100</v>
      </c>
      <c r="AM36" s="638"/>
      <c r="AN36" s="638"/>
      <c r="AO36" s="639"/>
      <c r="AQ36" s="616" t="s">
        <v>315</v>
      </c>
      <c r="AR36" s="617"/>
      <c r="AS36" s="617"/>
      <c r="AT36" s="617"/>
      <c r="AU36" s="617"/>
      <c r="AV36" s="617"/>
      <c r="AW36" s="617"/>
      <c r="AX36" s="617"/>
      <c r="AY36" s="618"/>
      <c r="AZ36" s="590">
        <v>198646</v>
      </c>
      <c r="BA36" s="591"/>
      <c r="BB36" s="591"/>
      <c r="BC36" s="591"/>
      <c r="BD36" s="609"/>
      <c r="BE36" s="609"/>
      <c r="BF36" s="619"/>
      <c r="BG36" s="627" t="s">
        <v>316</v>
      </c>
      <c r="BH36" s="624"/>
      <c r="BI36" s="624"/>
      <c r="BJ36" s="624"/>
      <c r="BK36" s="624"/>
      <c r="BL36" s="624"/>
      <c r="BM36" s="624"/>
      <c r="BN36" s="624"/>
      <c r="BO36" s="624"/>
      <c r="BP36" s="624"/>
      <c r="BQ36" s="624"/>
      <c r="BR36" s="624"/>
      <c r="BS36" s="624"/>
      <c r="BT36" s="624"/>
      <c r="BU36" s="625"/>
      <c r="BV36" s="590">
        <v>38903</v>
      </c>
      <c r="BW36" s="591"/>
      <c r="BX36" s="591"/>
      <c r="BY36" s="591"/>
      <c r="BZ36" s="591"/>
      <c r="CA36" s="591"/>
      <c r="CB36" s="626"/>
      <c r="CD36" s="627" t="s">
        <v>317</v>
      </c>
      <c r="CE36" s="624"/>
      <c r="CF36" s="624"/>
      <c r="CG36" s="624"/>
      <c r="CH36" s="624"/>
      <c r="CI36" s="624"/>
      <c r="CJ36" s="624"/>
      <c r="CK36" s="624"/>
      <c r="CL36" s="624"/>
      <c r="CM36" s="624"/>
      <c r="CN36" s="624"/>
      <c r="CO36" s="624"/>
      <c r="CP36" s="624"/>
      <c r="CQ36" s="625"/>
      <c r="CR36" s="590">
        <v>1187878</v>
      </c>
      <c r="CS36" s="591"/>
      <c r="CT36" s="591"/>
      <c r="CU36" s="591"/>
      <c r="CV36" s="591"/>
      <c r="CW36" s="591"/>
      <c r="CX36" s="591"/>
      <c r="CY36" s="592"/>
      <c r="CZ36" s="593">
        <v>12.2</v>
      </c>
      <c r="DA36" s="611"/>
      <c r="DB36" s="611"/>
      <c r="DC36" s="612"/>
      <c r="DD36" s="596">
        <v>978659</v>
      </c>
      <c r="DE36" s="591"/>
      <c r="DF36" s="591"/>
      <c r="DG36" s="591"/>
      <c r="DH36" s="591"/>
      <c r="DI36" s="591"/>
      <c r="DJ36" s="591"/>
      <c r="DK36" s="592"/>
      <c r="DL36" s="596">
        <v>776183</v>
      </c>
      <c r="DM36" s="591"/>
      <c r="DN36" s="591"/>
      <c r="DO36" s="591"/>
      <c r="DP36" s="591"/>
      <c r="DQ36" s="591"/>
      <c r="DR36" s="591"/>
      <c r="DS36" s="591"/>
      <c r="DT36" s="591"/>
      <c r="DU36" s="591"/>
      <c r="DV36" s="592"/>
      <c r="DW36" s="613">
        <v>13.3</v>
      </c>
      <c r="DX36" s="614"/>
      <c r="DY36" s="614"/>
      <c r="DZ36" s="614"/>
      <c r="EA36" s="614"/>
      <c r="EB36" s="614"/>
      <c r="EC36" s="615"/>
    </row>
    <row r="37" spans="2:133" ht="11.25" customHeight="1">
      <c r="AQ37" s="616" t="s">
        <v>318</v>
      </c>
      <c r="AR37" s="617"/>
      <c r="AS37" s="617"/>
      <c r="AT37" s="617"/>
      <c r="AU37" s="617"/>
      <c r="AV37" s="617"/>
      <c r="AW37" s="617"/>
      <c r="AX37" s="617"/>
      <c r="AY37" s="618"/>
      <c r="AZ37" s="590">
        <v>171794</v>
      </c>
      <c r="BA37" s="591"/>
      <c r="BB37" s="591"/>
      <c r="BC37" s="591"/>
      <c r="BD37" s="609"/>
      <c r="BE37" s="609"/>
      <c r="BF37" s="619"/>
      <c r="BG37" s="627" t="s">
        <v>319</v>
      </c>
      <c r="BH37" s="624"/>
      <c r="BI37" s="624"/>
      <c r="BJ37" s="624"/>
      <c r="BK37" s="624"/>
      <c r="BL37" s="624"/>
      <c r="BM37" s="624"/>
      <c r="BN37" s="624"/>
      <c r="BO37" s="624"/>
      <c r="BP37" s="624"/>
      <c r="BQ37" s="624"/>
      <c r="BR37" s="624"/>
      <c r="BS37" s="624"/>
      <c r="BT37" s="624"/>
      <c r="BU37" s="625"/>
      <c r="BV37" s="590">
        <v>1713</v>
      </c>
      <c r="BW37" s="591"/>
      <c r="BX37" s="591"/>
      <c r="BY37" s="591"/>
      <c r="BZ37" s="591"/>
      <c r="CA37" s="591"/>
      <c r="CB37" s="626"/>
      <c r="CD37" s="627" t="s">
        <v>320</v>
      </c>
      <c r="CE37" s="624"/>
      <c r="CF37" s="624"/>
      <c r="CG37" s="624"/>
      <c r="CH37" s="624"/>
      <c r="CI37" s="624"/>
      <c r="CJ37" s="624"/>
      <c r="CK37" s="624"/>
      <c r="CL37" s="624"/>
      <c r="CM37" s="624"/>
      <c r="CN37" s="624"/>
      <c r="CO37" s="624"/>
      <c r="CP37" s="624"/>
      <c r="CQ37" s="625"/>
      <c r="CR37" s="590">
        <v>473112</v>
      </c>
      <c r="CS37" s="609"/>
      <c r="CT37" s="609"/>
      <c r="CU37" s="609"/>
      <c r="CV37" s="609"/>
      <c r="CW37" s="609"/>
      <c r="CX37" s="609"/>
      <c r="CY37" s="610"/>
      <c r="CZ37" s="593">
        <v>4.9000000000000004</v>
      </c>
      <c r="DA37" s="611"/>
      <c r="DB37" s="611"/>
      <c r="DC37" s="612"/>
      <c r="DD37" s="596">
        <v>465787</v>
      </c>
      <c r="DE37" s="609"/>
      <c r="DF37" s="609"/>
      <c r="DG37" s="609"/>
      <c r="DH37" s="609"/>
      <c r="DI37" s="609"/>
      <c r="DJ37" s="609"/>
      <c r="DK37" s="610"/>
      <c r="DL37" s="596">
        <v>405960</v>
      </c>
      <c r="DM37" s="609"/>
      <c r="DN37" s="609"/>
      <c r="DO37" s="609"/>
      <c r="DP37" s="609"/>
      <c r="DQ37" s="609"/>
      <c r="DR37" s="609"/>
      <c r="DS37" s="609"/>
      <c r="DT37" s="609"/>
      <c r="DU37" s="609"/>
      <c r="DV37" s="610"/>
      <c r="DW37" s="613">
        <v>7</v>
      </c>
      <c r="DX37" s="614"/>
      <c r="DY37" s="614"/>
      <c r="DZ37" s="614"/>
      <c r="EA37" s="614"/>
      <c r="EB37" s="614"/>
      <c r="EC37" s="615"/>
    </row>
    <row r="38" spans="2:133" ht="11.25" customHeight="1">
      <c r="AQ38" s="616" t="s">
        <v>321</v>
      </c>
      <c r="AR38" s="617"/>
      <c r="AS38" s="617"/>
      <c r="AT38" s="617"/>
      <c r="AU38" s="617"/>
      <c r="AV38" s="617"/>
      <c r="AW38" s="617"/>
      <c r="AX38" s="617"/>
      <c r="AY38" s="618"/>
      <c r="AZ38" s="590">
        <v>148836</v>
      </c>
      <c r="BA38" s="591"/>
      <c r="BB38" s="591"/>
      <c r="BC38" s="591"/>
      <c r="BD38" s="609"/>
      <c r="BE38" s="609"/>
      <c r="BF38" s="619"/>
      <c r="BG38" s="627" t="s">
        <v>322</v>
      </c>
      <c r="BH38" s="624"/>
      <c r="BI38" s="624"/>
      <c r="BJ38" s="624"/>
      <c r="BK38" s="624"/>
      <c r="BL38" s="624"/>
      <c r="BM38" s="624"/>
      <c r="BN38" s="624"/>
      <c r="BO38" s="624"/>
      <c r="BP38" s="624"/>
      <c r="BQ38" s="624"/>
      <c r="BR38" s="624"/>
      <c r="BS38" s="624"/>
      <c r="BT38" s="624"/>
      <c r="BU38" s="625"/>
      <c r="BV38" s="590">
        <v>3033</v>
      </c>
      <c r="BW38" s="591"/>
      <c r="BX38" s="591"/>
      <c r="BY38" s="591"/>
      <c r="BZ38" s="591"/>
      <c r="CA38" s="591"/>
      <c r="CB38" s="626"/>
      <c r="CD38" s="627" t="s">
        <v>323</v>
      </c>
      <c r="CE38" s="624"/>
      <c r="CF38" s="624"/>
      <c r="CG38" s="624"/>
      <c r="CH38" s="624"/>
      <c r="CI38" s="624"/>
      <c r="CJ38" s="624"/>
      <c r="CK38" s="624"/>
      <c r="CL38" s="624"/>
      <c r="CM38" s="624"/>
      <c r="CN38" s="624"/>
      <c r="CO38" s="624"/>
      <c r="CP38" s="624"/>
      <c r="CQ38" s="625"/>
      <c r="CR38" s="590">
        <v>896964</v>
      </c>
      <c r="CS38" s="591"/>
      <c r="CT38" s="591"/>
      <c r="CU38" s="591"/>
      <c r="CV38" s="591"/>
      <c r="CW38" s="591"/>
      <c r="CX38" s="591"/>
      <c r="CY38" s="592"/>
      <c r="CZ38" s="593">
        <v>9.1999999999999993</v>
      </c>
      <c r="DA38" s="611"/>
      <c r="DB38" s="611"/>
      <c r="DC38" s="612"/>
      <c r="DD38" s="596">
        <v>795992</v>
      </c>
      <c r="DE38" s="591"/>
      <c r="DF38" s="591"/>
      <c r="DG38" s="591"/>
      <c r="DH38" s="591"/>
      <c r="DI38" s="591"/>
      <c r="DJ38" s="591"/>
      <c r="DK38" s="592"/>
      <c r="DL38" s="596">
        <v>550322</v>
      </c>
      <c r="DM38" s="591"/>
      <c r="DN38" s="591"/>
      <c r="DO38" s="591"/>
      <c r="DP38" s="591"/>
      <c r="DQ38" s="591"/>
      <c r="DR38" s="591"/>
      <c r="DS38" s="591"/>
      <c r="DT38" s="591"/>
      <c r="DU38" s="591"/>
      <c r="DV38" s="592"/>
      <c r="DW38" s="613">
        <v>9.4</v>
      </c>
      <c r="DX38" s="614"/>
      <c r="DY38" s="614"/>
      <c r="DZ38" s="614"/>
      <c r="EA38" s="614"/>
      <c r="EB38" s="614"/>
      <c r="EC38" s="615"/>
    </row>
    <row r="39" spans="2:133" ht="11.25" customHeight="1">
      <c r="AQ39" s="616" t="s">
        <v>324</v>
      </c>
      <c r="AR39" s="617"/>
      <c r="AS39" s="617"/>
      <c r="AT39" s="617"/>
      <c r="AU39" s="617"/>
      <c r="AV39" s="617"/>
      <c r="AW39" s="617"/>
      <c r="AX39" s="617"/>
      <c r="AY39" s="618"/>
      <c r="AZ39" s="590">
        <v>612</v>
      </c>
      <c r="BA39" s="591"/>
      <c r="BB39" s="591"/>
      <c r="BC39" s="591"/>
      <c r="BD39" s="609"/>
      <c r="BE39" s="609"/>
      <c r="BF39" s="619"/>
      <c r="BG39" s="620" t="s">
        <v>325</v>
      </c>
      <c r="BH39" s="621"/>
      <c r="BI39" s="621"/>
      <c r="BJ39" s="621"/>
      <c r="BK39" s="621"/>
      <c r="BL39" s="189"/>
      <c r="BM39" s="624" t="s">
        <v>326</v>
      </c>
      <c r="BN39" s="624"/>
      <c r="BO39" s="624"/>
      <c r="BP39" s="624"/>
      <c r="BQ39" s="624"/>
      <c r="BR39" s="624"/>
      <c r="BS39" s="624"/>
      <c r="BT39" s="624"/>
      <c r="BU39" s="625"/>
      <c r="BV39" s="590">
        <v>97</v>
      </c>
      <c r="BW39" s="591"/>
      <c r="BX39" s="591"/>
      <c r="BY39" s="591"/>
      <c r="BZ39" s="591"/>
      <c r="CA39" s="591"/>
      <c r="CB39" s="626"/>
      <c r="CD39" s="627" t="s">
        <v>327</v>
      </c>
      <c r="CE39" s="624"/>
      <c r="CF39" s="624"/>
      <c r="CG39" s="624"/>
      <c r="CH39" s="624"/>
      <c r="CI39" s="624"/>
      <c r="CJ39" s="624"/>
      <c r="CK39" s="624"/>
      <c r="CL39" s="624"/>
      <c r="CM39" s="624"/>
      <c r="CN39" s="624"/>
      <c r="CO39" s="624"/>
      <c r="CP39" s="624"/>
      <c r="CQ39" s="625"/>
      <c r="CR39" s="590">
        <v>670182</v>
      </c>
      <c r="CS39" s="609"/>
      <c r="CT39" s="609"/>
      <c r="CU39" s="609"/>
      <c r="CV39" s="609"/>
      <c r="CW39" s="609"/>
      <c r="CX39" s="609"/>
      <c r="CY39" s="610"/>
      <c r="CZ39" s="593">
        <v>6.9</v>
      </c>
      <c r="DA39" s="611"/>
      <c r="DB39" s="611"/>
      <c r="DC39" s="612"/>
      <c r="DD39" s="596">
        <v>505000</v>
      </c>
      <c r="DE39" s="609"/>
      <c r="DF39" s="609"/>
      <c r="DG39" s="609"/>
      <c r="DH39" s="609"/>
      <c r="DI39" s="609"/>
      <c r="DJ39" s="609"/>
      <c r="DK39" s="610"/>
      <c r="DL39" s="596" t="s">
        <v>328</v>
      </c>
      <c r="DM39" s="609"/>
      <c r="DN39" s="609"/>
      <c r="DO39" s="609"/>
      <c r="DP39" s="609"/>
      <c r="DQ39" s="609"/>
      <c r="DR39" s="609"/>
      <c r="DS39" s="609"/>
      <c r="DT39" s="609"/>
      <c r="DU39" s="609"/>
      <c r="DV39" s="610"/>
      <c r="DW39" s="613" t="s">
        <v>328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329</v>
      </c>
      <c r="AR40" s="617"/>
      <c r="AS40" s="617"/>
      <c r="AT40" s="617"/>
      <c r="AU40" s="617"/>
      <c r="AV40" s="617"/>
      <c r="AW40" s="617"/>
      <c r="AX40" s="617"/>
      <c r="AY40" s="618"/>
      <c r="AZ40" s="590">
        <v>172617</v>
      </c>
      <c r="BA40" s="591"/>
      <c r="BB40" s="591"/>
      <c r="BC40" s="591"/>
      <c r="BD40" s="609"/>
      <c r="BE40" s="609"/>
      <c r="BF40" s="619"/>
      <c r="BG40" s="620"/>
      <c r="BH40" s="621"/>
      <c r="BI40" s="621"/>
      <c r="BJ40" s="621"/>
      <c r="BK40" s="621"/>
      <c r="BL40" s="189"/>
      <c r="BM40" s="624" t="s">
        <v>330</v>
      </c>
      <c r="BN40" s="624"/>
      <c r="BO40" s="624"/>
      <c r="BP40" s="624"/>
      <c r="BQ40" s="624"/>
      <c r="BR40" s="624"/>
      <c r="BS40" s="624"/>
      <c r="BT40" s="624"/>
      <c r="BU40" s="625"/>
      <c r="BV40" s="590">
        <v>131</v>
      </c>
      <c r="BW40" s="591"/>
      <c r="BX40" s="591"/>
      <c r="BY40" s="591"/>
      <c r="BZ40" s="591"/>
      <c r="CA40" s="591"/>
      <c r="CB40" s="626"/>
      <c r="CD40" s="627" t="s">
        <v>331</v>
      </c>
      <c r="CE40" s="624"/>
      <c r="CF40" s="624"/>
      <c r="CG40" s="624"/>
      <c r="CH40" s="624"/>
      <c r="CI40" s="624"/>
      <c r="CJ40" s="624"/>
      <c r="CK40" s="624"/>
      <c r="CL40" s="624"/>
      <c r="CM40" s="624"/>
      <c r="CN40" s="624"/>
      <c r="CO40" s="624"/>
      <c r="CP40" s="624"/>
      <c r="CQ40" s="625"/>
      <c r="CR40" s="590" t="s">
        <v>328</v>
      </c>
      <c r="CS40" s="591"/>
      <c r="CT40" s="591"/>
      <c r="CU40" s="591"/>
      <c r="CV40" s="591"/>
      <c r="CW40" s="591"/>
      <c r="CX40" s="591"/>
      <c r="CY40" s="592"/>
      <c r="CZ40" s="593" t="s">
        <v>328</v>
      </c>
      <c r="DA40" s="611"/>
      <c r="DB40" s="611"/>
      <c r="DC40" s="612"/>
      <c r="DD40" s="596" t="s">
        <v>328</v>
      </c>
      <c r="DE40" s="591"/>
      <c r="DF40" s="591"/>
      <c r="DG40" s="591"/>
      <c r="DH40" s="591"/>
      <c r="DI40" s="591"/>
      <c r="DJ40" s="591"/>
      <c r="DK40" s="592"/>
      <c r="DL40" s="596" t="s">
        <v>328</v>
      </c>
      <c r="DM40" s="591"/>
      <c r="DN40" s="591"/>
      <c r="DO40" s="591"/>
      <c r="DP40" s="591"/>
      <c r="DQ40" s="591"/>
      <c r="DR40" s="591"/>
      <c r="DS40" s="591"/>
      <c r="DT40" s="591"/>
      <c r="DU40" s="591"/>
      <c r="DV40" s="592"/>
      <c r="DW40" s="613" t="s">
        <v>328</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332</v>
      </c>
      <c r="AR41" s="629"/>
      <c r="AS41" s="629"/>
      <c r="AT41" s="629"/>
      <c r="AU41" s="629"/>
      <c r="AV41" s="629"/>
      <c r="AW41" s="629"/>
      <c r="AX41" s="629"/>
      <c r="AY41" s="630"/>
      <c r="AZ41" s="574">
        <v>353295</v>
      </c>
      <c r="BA41" s="631"/>
      <c r="BB41" s="631"/>
      <c r="BC41" s="631"/>
      <c r="BD41" s="575"/>
      <c r="BE41" s="575"/>
      <c r="BF41" s="632"/>
      <c r="BG41" s="622"/>
      <c r="BH41" s="623"/>
      <c r="BI41" s="623"/>
      <c r="BJ41" s="623"/>
      <c r="BK41" s="623"/>
      <c r="BL41" s="191"/>
      <c r="BM41" s="629" t="s">
        <v>333</v>
      </c>
      <c r="BN41" s="629"/>
      <c r="BO41" s="629"/>
      <c r="BP41" s="629"/>
      <c r="BQ41" s="629"/>
      <c r="BR41" s="629"/>
      <c r="BS41" s="629"/>
      <c r="BT41" s="629"/>
      <c r="BU41" s="630"/>
      <c r="BV41" s="574">
        <v>329</v>
      </c>
      <c r="BW41" s="631"/>
      <c r="BX41" s="631"/>
      <c r="BY41" s="631"/>
      <c r="BZ41" s="631"/>
      <c r="CA41" s="631"/>
      <c r="CB41" s="633"/>
      <c r="CD41" s="627" t="s">
        <v>334</v>
      </c>
      <c r="CE41" s="624"/>
      <c r="CF41" s="624"/>
      <c r="CG41" s="624"/>
      <c r="CH41" s="624"/>
      <c r="CI41" s="624"/>
      <c r="CJ41" s="624"/>
      <c r="CK41" s="624"/>
      <c r="CL41" s="624"/>
      <c r="CM41" s="624"/>
      <c r="CN41" s="624"/>
      <c r="CO41" s="624"/>
      <c r="CP41" s="624"/>
      <c r="CQ41" s="625"/>
      <c r="CR41" s="590" t="s">
        <v>335</v>
      </c>
      <c r="CS41" s="609"/>
      <c r="CT41" s="609"/>
      <c r="CU41" s="609"/>
      <c r="CV41" s="609"/>
      <c r="CW41" s="609"/>
      <c r="CX41" s="609"/>
      <c r="CY41" s="610"/>
      <c r="CZ41" s="593" t="s">
        <v>335</v>
      </c>
      <c r="DA41" s="611"/>
      <c r="DB41" s="611"/>
      <c r="DC41" s="612"/>
      <c r="DD41" s="596" t="s">
        <v>335</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337</v>
      </c>
      <c r="CE42" s="588"/>
      <c r="CF42" s="588"/>
      <c r="CG42" s="588"/>
      <c r="CH42" s="588"/>
      <c r="CI42" s="588"/>
      <c r="CJ42" s="588"/>
      <c r="CK42" s="588"/>
      <c r="CL42" s="588"/>
      <c r="CM42" s="588"/>
      <c r="CN42" s="588"/>
      <c r="CO42" s="588"/>
      <c r="CP42" s="588"/>
      <c r="CQ42" s="589"/>
      <c r="CR42" s="590">
        <v>1967020</v>
      </c>
      <c r="CS42" s="591"/>
      <c r="CT42" s="591"/>
      <c r="CU42" s="591"/>
      <c r="CV42" s="591"/>
      <c r="CW42" s="591"/>
      <c r="CX42" s="591"/>
      <c r="CY42" s="592"/>
      <c r="CZ42" s="593">
        <v>20.2</v>
      </c>
      <c r="DA42" s="594"/>
      <c r="DB42" s="594"/>
      <c r="DC42" s="595"/>
      <c r="DD42" s="596">
        <v>194335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339</v>
      </c>
      <c r="CE43" s="588"/>
      <c r="CF43" s="588"/>
      <c r="CG43" s="588"/>
      <c r="CH43" s="588"/>
      <c r="CI43" s="588"/>
      <c r="CJ43" s="588"/>
      <c r="CK43" s="588"/>
      <c r="CL43" s="588"/>
      <c r="CM43" s="588"/>
      <c r="CN43" s="588"/>
      <c r="CO43" s="588"/>
      <c r="CP43" s="588"/>
      <c r="CQ43" s="589"/>
      <c r="CR43" s="590">
        <v>51020</v>
      </c>
      <c r="CS43" s="609"/>
      <c r="CT43" s="609"/>
      <c r="CU43" s="609"/>
      <c r="CV43" s="609"/>
      <c r="CW43" s="609"/>
      <c r="CX43" s="609"/>
      <c r="CY43" s="610"/>
      <c r="CZ43" s="593">
        <v>0.5</v>
      </c>
      <c r="DA43" s="611"/>
      <c r="DB43" s="611"/>
      <c r="DC43" s="612"/>
      <c r="DD43" s="596">
        <v>35920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340</v>
      </c>
      <c r="CD44" s="603" t="s">
        <v>292</v>
      </c>
      <c r="CE44" s="604"/>
      <c r="CF44" s="587" t="s">
        <v>341</v>
      </c>
      <c r="CG44" s="588"/>
      <c r="CH44" s="588"/>
      <c r="CI44" s="588"/>
      <c r="CJ44" s="588"/>
      <c r="CK44" s="588"/>
      <c r="CL44" s="588"/>
      <c r="CM44" s="588"/>
      <c r="CN44" s="588"/>
      <c r="CO44" s="588"/>
      <c r="CP44" s="588"/>
      <c r="CQ44" s="589"/>
      <c r="CR44" s="590">
        <v>1586954</v>
      </c>
      <c r="CS44" s="591"/>
      <c r="CT44" s="591"/>
      <c r="CU44" s="591"/>
      <c r="CV44" s="591"/>
      <c r="CW44" s="591"/>
      <c r="CX44" s="591"/>
      <c r="CY44" s="592"/>
      <c r="CZ44" s="593">
        <v>16.3</v>
      </c>
      <c r="DA44" s="594"/>
      <c r="DB44" s="594"/>
      <c r="DC44" s="595"/>
      <c r="DD44" s="596">
        <v>186059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342</v>
      </c>
      <c r="CG45" s="588"/>
      <c r="CH45" s="588"/>
      <c r="CI45" s="588"/>
      <c r="CJ45" s="588"/>
      <c r="CK45" s="588"/>
      <c r="CL45" s="588"/>
      <c r="CM45" s="588"/>
      <c r="CN45" s="588"/>
      <c r="CO45" s="588"/>
      <c r="CP45" s="588"/>
      <c r="CQ45" s="589"/>
      <c r="CR45" s="590">
        <v>1008775</v>
      </c>
      <c r="CS45" s="609"/>
      <c r="CT45" s="609"/>
      <c r="CU45" s="609"/>
      <c r="CV45" s="609"/>
      <c r="CW45" s="609"/>
      <c r="CX45" s="609"/>
      <c r="CY45" s="610"/>
      <c r="CZ45" s="593">
        <v>10.4</v>
      </c>
      <c r="DA45" s="611"/>
      <c r="DB45" s="611"/>
      <c r="DC45" s="612"/>
      <c r="DD45" s="596">
        <v>65176</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343</v>
      </c>
      <c r="CG46" s="588"/>
      <c r="CH46" s="588"/>
      <c r="CI46" s="588"/>
      <c r="CJ46" s="588"/>
      <c r="CK46" s="588"/>
      <c r="CL46" s="588"/>
      <c r="CM46" s="588"/>
      <c r="CN46" s="588"/>
      <c r="CO46" s="588"/>
      <c r="CP46" s="588"/>
      <c r="CQ46" s="589"/>
      <c r="CR46" s="590">
        <v>550918</v>
      </c>
      <c r="CS46" s="591"/>
      <c r="CT46" s="591"/>
      <c r="CU46" s="591"/>
      <c r="CV46" s="591"/>
      <c r="CW46" s="591"/>
      <c r="CX46" s="591"/>
      <c r="CY46" s="592"/>
      <c r="CZ46" s="593">
        <v>5.7</v>
      </c>
      <c r="DA46" s="594"/>
      <c r="DB46" s="594"/>
      <c r="DC46" s="595"/>
      <c r="DD46" s="596">
        <v>107258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344</v>
      </c>
      <c r="CG47" s="588"/>
      <c r="CH47" s="588"/>
      <c r="CI47" s="588"/>
      <c r="CJ47" s="588"/>
      <c r="CK47" s="588"/>
      <c r="CL47" s="588"/>
      <c r="CM47" s="588"/>
      <c r="CN47" s="588"/>
      <c r="CO47" s="588"/>
      <c r="CP47" s="588"/>
      <c r="CQ47" s="589"/>
      <c r="CR47" s="590">
        <v>380066</v>
      </c>
      <c r="CS47" s="609"/>
      <c r="CT47" s="609"/>
      <c r="CU47" s="609"/>
      <c r="CV47" s="609"/>
      <c r="CW47" s="609"/>
      <c r="CX47" s="609"/>
      <c r="CY47" s="610"/>
      <c r="CZ47" s="593">
        <v>3.9</v>
      </c>
      <c r="DA47" s="611"/>
      <c r="DB47" s="611"/>
      <c r="DC47" s="612"/>
      <c r="DD47" s="596">
        <v>8276</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345</v>
      </c>
      <c r="CG48" s="588"/>
      <c r="CH48" s="588"/>
      <c r="CI48" s="588"/>
      <c r="CJ48" s="588"/>
      <c r="CK48" s="588"/>
      <c r="CL48" s="588"/>
      <c r="CM48" s="588"/>
      <c r="CN48" s="588"/>
      <c r="CO48" s="588"/>
      <c r="CP48" s="588"/>
      <c r="CQ48" s="589"/>
      <c r="CR48" s="590" t="s">
        <v>114</v>
      </c>
      <c r="CS48" s="591"/>
      <c r="CT48" s="591"/>
      <c r="CU48" s="591"/>
      <c r="CV48" s="591"/>
      <c r="CW48" s="591"/>
      <c r="CX48" s="591"/>
      <c r="CY48" s="592"/>
      <c r="CZ48" s="593" t="s">
        <v>114</v>
      </c>
      <c r="DA48" s="594"/>
      <c r="DB48" s="594"/>
      <c r="DC48" s="595"/>
      <c r="DD48" s="596" t="s">
        <v>114</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346</v>
      </c>
      <c r="CE49" s="572"/>
      <c r="CF49" s="572"/>
      <c r="CG49" s="572"/>
      <c r="CH49" s="572"/>
      <c r="CI49" s="572"/>
      <c r="CJ49" s="572"/>
      <c r="CK49" s="572"/>
      <c r="CL49" s="572"/>
      <c r="CM49" s="572"/>
      <c r="CN49" s="572"/>
      <c r="CO49" s="572"/>
      <c r="CP49" s="572"/>
      <c r="CQ49" s="573"/>
      <c r="CR49" s="574">
        <v>9732544</v>
      </c>
      <c r="CS49" s="575"/>
      <c r="CT49" s="575"/>
      <c r="CU49" s="575"/>
      <c r="CV49" s="575"/>
      <c r="CW49" s="575"/>
      <c r="CX49" s="575"/>
      <c r="CY49" s="576"/>
      <c r="CZ49" s="577">
        <v>100</v>
      </c>
      <c r="DA49" s="578"/>
      <c r="DB49" s="578"/>
      <c r="DC49" s="579"/>
      <c r="DD49" s="580">
        <v>6628580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348</v>
      </c>
      <c r="DK2" s="1110"/>
      <c r="DL2" s="1110"/>
      <c r="DM2" s="1110"/>
      <c r="DN2" s="1110"/>
      <c r="DO2" s="1111"/>
      <c r="DP2" s="202"/>
      <c r="DQ2" s="1109" t="s">
        <v>349</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350</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352</v>
      </c>
      <c r="B5" s="995"/>
      <c r="C5" s="995"/>
      <c r="D5" s="995"/>
      <c r="E5" s="995"/>
      <c r="F5" s="995"/>
      <c r="G5" s="995"/>
      <c r="H5" s="995"/>
      <c r="I5" s="995"/>
      <c r="J5" s="995"/>
      <c r="K5" s="995"/>
      <c r="L5" s="995"/>
      <c r="M5" s="995"/>
      <c r="N5" s="995"/>
      <c r="O5" s="995"/>
      <c r="P5" s="996"/>
      <c r="Q5" s="1000" t="s">
        <v>353</v>
      </c>
      <c r="R5" s="1001"/>
      <c r="S5" s="1001"/>
      <c r="T5" s="1001"/>
      <c r="U5" s="1002"/>
      <c r="V5" s="1000" t="s">
        <v>354</v>
      </c>
      <c r="W5" s="1001"/>
      <c r="X5" s="1001"/>
      <c r="Y5" s="1001"/>
      <c r="Z5" s="1002"/>
      <c r="AA5" s="1000" t="s">
        <v>355</v>
      </c>
      <c r="AB5" s="1001"/>
      <c r="AC5" s="1001"/>
      <c r="AD5" s="1001"/>
      <c r="AE5" s="1001"/>
      <c r="AF5" s="1112" t="s">
        <v>356</v>
      </c>
      <c r="AG5" s="1001"/>
      <c r="AH5" s="1001"/>
      <c r="AI5" s="1001"/>
      <c r="AJ5" s="1016"/>
      <c r="AK5" s="1001" t="s">
        <v>357</v>
      </c>
      <c r="AL5" s="1001"/>
      <c r="AM5" s="1001"/>
      <c r="AN5" s="1001"/>
      <c r="AO5" s="1002"/>
      <c r="AP5" s="1000" t="s">
        <v>358</v>
      </c>
      <c r="AQ5" s="1001"/>
      <c r="AR5" s="1001"/>
      <c r="AS5" s="1001"/>
      <c r="AT5" s="1002"/>
      <c r="AU5" s="1000" t="s">
        <v>359</v>
      </c>
      <c r="AV5" s="1001"/>
      <c r="AW5" s="1001"/>
      <c r="AX5" s="1001"/>
      <c r="AY5" s="1016"/>
      <c r="AZ5" s="209"/>
      <c r="BA5" s="209"/>
      <c r="BB5" s="209"/>
      <c r="BC5" s="209"/>
      <c r="BD5" s="209"/>
      <c r="BE5" s="210"/>
      <c r="BF5" s="210"/>
      <c r="BG5" s="210"/>
      <c r="BH5" s="210"/>
      <c r="BI5" s="210"/>
      <c r="BJ5" s="210"/>
      <c r="BK5" s="210"/>
      <c r="BL5" s="210"/>
      <c r="BM5" s="210"/>
      <c r="BN5" s="210"/>
      <c r="BO5" s="210"/>
      <c r="BP5" s="210"/>
      <c r="BQ5" s="994" t="s">
        <v>360</v>
      </c>
      <c r="BR5" s="995"/>
      <c r="BS5" s="995"/>
      <c r="BT5" s="995"/>
      <c r="BU5" s="995"/>
      <c r="BV5" s="995"/>
      <c r="BW5" s="995"/>
      <c r="BX5" s="995"/>
      <c r="BY5" s="995"/>
      <c r="BZ5" s="995"/>
      <c r="CA5" s="995"/>
      <c r="CB5" s="995"/>
      <c r="CC5" s="995"/>
      <c r="CD5" s="995"/>
      <c r="CE5" s="995"/>
      <c r="CF5" s="995"/>
      <c r="CG5" s="996"/>
      <c r="CH5" s="1000" t="s">
        <v>361</v>
      </c>
      <c r="CI5" s="1001"/>
      <c r="CJ5" s="1001"/>
      <c r="CK5" s="1001"/>
      <c r="CL5" s="1002"/>
      <c r="CM5" s="1000" t="s">
        <v>362</v>
      </c>
      <c r="CN5" s="1001"/>
      <c r="CO5" s="1001"/>
      <c r="CP5" s="1001"/>
      <c r="CQ5" s="1002"/>
      <c r="CR5" s="1000" t="s">
        <v>363</v>
      </c>
      <c r="CS5" s="1001"/>
      <c r="CT5" s="1001"/>
      <c r="CU5" s="1001"/>
      <c r="CV5" s="1002"/>
      <c r="CW5" s="1000" t="s">
        <v>364</v>
      </c>
      <c r="CX5" s="1001"/>
      <c r="CY5" s="1001"/>
      <c r="CZ5" s="1001"/>
      <c r="DA5" s="1002"/>
      <c r="DB5" s="1000" t="s">
        <v>365</v>
      </c>
      <c r="DC5" s="1001"/>
      <c r="DD5" s="1001"/>
      <c r="DE5" s="1001"/>
      <c r="DF5" s="1002"/>
      <c r="DG5" s="1097" t="s">
        <v>366</v>
      </c>
      <c r="DH5" s="1098"/>
      <c r="DI5" s="1098"/>
      <c r="DJ5" s="1098"/>
      <c r="DK5" s="1099"/>
      <c r="DL5" s="1097" t="s">
        <v>367</v>
      </c>
      <c r="DM5" s="1098"/>
      <c r="DN5" s="1098"/>
      <c r="DO5" s="1098"/>
      <c r="DP5" s="1099"/>
      <c r="DQ5" s="1000" t="s">
        <v>368</v>
      </c>
      <c r="DR5" s="1001"/>
      <c r="DS5" s="1001"/>
      <c r="DT5" s="1001"/>
      <c r="DU5" s="1002"/>
      <c r="DV5" s="1000" t="s">
        <v>359</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369</v>
      </c>
      <c r="C7" s="1050"/>
      <c r="D7" s="1050"/>
      <c r="E7" s="1050"/>
      <c r="F7" s="1050"/>
      <c r="G7" s="1050"/>
      <c r="H7" s="1050"/>
      <c r="I7" s="1050"/>
      <c r="J7" s="1050"/>
      <c r="K7" s="1050"/>
      <c r="L7" s="1050"/>
      <c r="M7" s="1050"/>
      <c r="N7" s="1050"/>
      <c r="O7" s="1050"/>
      <c r="P7" s="1051"/>
      <c r="Q7" s="1103"/>
      <c r="R7" s="1104"/>
      <c r="S7" s="1104"/>
      <c r="T7" s="1104"/>
      <c r="U7" s="1104"/>
      <c r="V7" s="1104"/>
      <c r="W7" s="1104"/>
      <c r="X7" s="1104"/>
      <c r="Y7" s="1104"/>
      <c r="Z7" s="1104"/>
      <c r="AA7" s="1104"/>
      <c r="AB7" s="1104"/>
      <c r="AC7" s="1104"/>
      <c r="AD7" s="1104"/>
      <c r="AE7" s="1105"/>
      <c r="AF7" s="1106">
        <v>186</v>
      </c>
      <c r="AG7" s="1107"/>
      <c r="AH7" s="1107"/>
      <c r="AI7" s="1107"/>
      <c r="AJ7" s="1108"/>
      <c r="AK7" s="1090"/>
      <c r="AL7" s="1091"/>
      <c r="AM7" s="1091"/>
      <c r="AN7" s="1091"/>
      <c r="AO7" s="1091"/>
      <c r="AP7" s="1091"/>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c r="A8" s="214">
        <v>2</v>
      </c>
      <c r="B8" s="1036" t="s">
        <v>370</v>
      </c>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t="s">
        <v>114</v>
      </c>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371</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372</v>
      </c>
      <c r="B23" s="943" t="s">
        <v>373</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186</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114</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352</v>
      </c>
      <c r="B26" s="995"/>
      <c r="C26" s="995"/>
      <c r="D26" s="995"/>
      <c r="E26" s="995"/>
      <c r="F26" s="995"/>
      <c r="G26" s="995"/>
      <c r="H26" s="995"/>
      <c r="I26" s="995"/>
      <c r="J26" s="995"/>
      <c r="K26" s="995"/>
      <c r="L26" s="995"/>
      <c r="M26" s="995"/>
      <c r="N26" s="995"/>
      <c r="O26" s="995"/>
      <c r="P26" s="996"/>
      <c r="Q26" s="1000" t="s">
        <v>376</v>
      </c>
      <c r="R26" s="1001"/>
      <c r="S26" s="1001"/>
      <c r="T26" s="1001"/>
      <c r="U26" s="1002"/>
      <c r="V26" s="1000" t="s">
        <v>377</v>
      </c>
      <c r="W26" s="1001"/>
      <c r="X26" s="1001"/>
      <c r="Y26" s="1001"/>
      <c r="Z26" s="1002"/>
      <c r="AA26" s="1000" t="s">
        <v>378</v>
      </c>
      <c r="AB26" s="1001"/>
      <c r="AC26" s="1001"/>
      <c r="AD26" s="1001"/>
      <c r="AE26" s="1001"/>
      <c r="AF26" s="1058" t="s">
        <v>379</v>
      </c>
      <c r="AG26" s="1007"/>
      <c r="AH26" s="1007"/>
      <c r="AI26" s="1007"/>
      <c r="AJ26" s="1059"/>
      <c r="AK26" s="1001" t="s">
        <v>380</v>
      </c>
      <c r="AL26" s="1001"/>
      <c r="AM26" s="1001"/>
      <c r="AN26" s="1001"/>
      <c r="AO26" s="1002"/>
      <c r="AP26" s="1000" t="s">
        <v>381</v>
      </c>
      <c r="AQ26" s="1001"/>
      <c r="AR26" s="1001"/>
      <c r="AS26" s="1001"/>
      <c r="AT26" s="1002"/>
      <c r="AU26" s="1000" t="s">
        <v>382</v>
      </c>
      <c r="AV26" s="1001"/>
      <c r="AW26" s="1001"/>
      <c r="AX26" s="1001"/>
      <c r="AY26" s="1002"/>
      <c r="AZ26" s="1000" t="s">
        <v>383</v>
      </c>
      <c r="BA26" s="1001"/>
      <c r="BB26" s="1001"/>
      <c r="BC26" s="1001"/>
      <c r="BD26" s="1002"/>
      <c r="BE26" s="1000" t="s">
        <v>359</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384</v>
      </c>
      <c r="C28" s="1050"/>
      <c r="D28" s="1050"/>
      <c r="E28" s="1050"/>
      <c r="F28" s="1050"/>
      <c r="G28" s="1050"/>
      <c r="H28" s="1050"/>
      <c r="I28" s="1050"/>
      <c r="J28" s="1050"/>
      <c r="K28" s="1050"/>
      <c r="L28" s="1050"/>
      <c r="M28" s="1050"/>
      <c r="N28" s="1050"/>
      <c r="O28" s="1050"/>
      <c r="P28" s="1051"/>
      <c r="Q28" s="1052"/>
      <c r="R28" s="1053"/>
      <c r="S28" s="1053"/>
      <c r="T28" s="1053"/>
      <c r="U28" s="1053"/>
      <c r="V28" s="1053"/>
      <c r="W28" s="1053"/>
      <c r="X28" s="1053"/>
      <c r="Y28" s="1053"/>
      <c r="Z28" s="1053"/>
      <c r="AA28" s="1053"/>
      <c r="AB28" s="1053"/>
      <c r="AC28" s="1053"/>
      <c r="AD28" s="1053"/>
      <c r="AE28" s="1054"/>
      <c r="AF28" s="1055">
        <v>35</v>
      </c>
      <c r="AG28" s="1053"/>
      <c r="AH28" s="1053"/>
      <c r="AI28" s="1053"/>
      <c r="AJ28" s="1056"/>
      <c r="AK28" s="1057"/>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385</v>
      </c>
      <c r="C29" s="1037"/>
      <c r="D29" s="1037"/>
      <c r="E29" s="1037"/>
      <c r="F29" s="1037"/>
      <c r="G29" s="1037"/>
      <c r="H29" s="1037"/>
      <c r="I29" s="1037"/>
      <c r="J29" s="1037"/>
      <c r="K29" s="1037"/>
      <c r="L29" s="1037"/>
      <c r="M29" s="1037"/>
      <c r="N29" s="1037"/>
      <c r="O29" s="1037"/>
      <c r="P29" s="1038"/>
      <c r="Q29" s="1042"/>
      <c r="R29" s="1043"/>
      <c r="S29" s="1043"/>
      <c r="T29" s="1043"/>
      <c r="U29" s="1043"/>
      <c r="V29" s="1043"/>
      <c r="W29" s="1043"/>
      <c r="X29" s="1043"/>
      <c r="Y29" s="1043"/>
      <c r="Z29" s="1043"/>
      <c r="AA29" s="1043"/>
      <c r="AB29" s="1043"/>
      <c r="AC29" s="1043"/>
      <c r="AD29" s="1043"/>
      <c r="AE29" s="1044"/>
      <c r="AF29" s="1018" t="s">
        <v>114</v>
      </c>
      <c r="AG29" s="1019"/>
      <c r="AH29" s="1019"/>
      <c r="AI29" s="1019"/>
      <c r="AJ29" s="1020"/>
      <c r="AK29" s="979"/>
      <c r="AL29" s="970"/>
      <c r="AM29" s="970"/>
      <c r="AN29" s="970"/>
      <c r="AO29" s="970"/>
      <c r="AP29" s="970"/>
      <c r="AQ29" s="970"/>
      <c r="AR29" s="970"/>
      <c r="AS29" s="970"/>
      <c r="AT29" s="970"/>
      <c r="AU29" s="970"/>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386</v>
      </c>
      <c r="C30" s="1037"/>
      <c r="D30" s="1037"/>
      <c r="E30" s="1037"/>
      <c r="F30" s="1037"/>
      <c r="G30" s="1037"/>
      <c r="H30" s="1037"/>
      <c r="I30" s="1037"/>
      <c r="J30" s="1037"/>
      <c r="K30" s="1037"/>
      <c r="L30" s="1037"/>
      <c r="M30" s="1037"/>
      <c r="N30" s="1037"/>
      <c r="O30" s="1037"/>
      <c r="P30" s="1038"/>
      <c r="Q30" s="1042"/>
      <c r="R30" s="1043"/>
      <c r="S30" s="1043"/>
      <c r="T30" s="1043"/>
      <c r="U30" s="1043"/>
      <c r="V30" s="1043"/>
      <c r="W30" s="1043"/>
      <c r="X30" s="1043"/>
      <c r="Y30" s="1043"/>
      <c r="Z30" s="1043"/>
      <c r="AA30" s="1043"/>
      <c r="AB30" s="1043"/>
      <c r="AC30" s="1043"/>
      <c r="AD30" s="1043"/>
      <c r="AE30" s="1044"/>
      <c r="AF30" s="1018" t="s">
        <v>114</v>
      </c>
      <c r="AG30" s="1019"/>
      <c r="AH30" s="1019"/>
      <c r="AI30" s="1019"/>
      <c r="AJ30" s="1020"/>
      <c r="AK30" s="979"/>
      <c r="AL30" s="970"/>
      <c r="AM30" s="970"/>
      <c r="AN30" s="970"/>
      <c r="AO30" s="970"/>
      <c r="AP30" s="970"/>
      <c r="AQ30" s="970"/>
      <c r="AR30" s="970"/>
      <c r="AS30" s="970"/>
      <c r="AT30" s="970"/>
      <c r="AU30" s="970"/>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387</v>
      </c>
      <c r="C31" s="1037"/>
      <c r="D31" s="1037"/>
      <c r="E31" s="1037"/>
      <c r="F31" s="1037"/>
      <c r="G31" s="1037"/>
      <c r="H31" s="1037"/>
      <c r="I31" s="1037"/>
      <c r="J31" s="1037"/>
      <c r="K31" s="1037"/>
      <c r="L31" s="1037"/>
      <c r="M31" s="1037"/>
      <c r="N31" s="1037"/>
      <c r="O31" s="1037"/>
      <c r="P31" s="1038"/>
      <c r="Q31" s="1042"/>
      <c r="R31" s="1043"/>
      <c r="S31" s="1043"/>
      <c r="T31" s="1043"/>
      <c r="U31" s="1043"/>
      <c r="V31" s="1043"/>
      <c r="W31" s="1043"/>
      <c r="X31" s="1043"/>
      <c r="Y31" s="1043"/>
      <c r="Z31" s="1043"/>
      <c r="AA31" s="1043"/>
      <c r="AB31" s="1043"/>
      <c r="AC31" s="1043"/>
      <c r="AD31" s="1043"/>
      <c r="AE31" s="1044"/>
      <c r="AF31" s="1018">
        <v>18</v>
      </c>
      <c r="AG31" s="1019"/>
      <c r="AH31" s="1019"/>
      <c r="AI31" s="1019"/>
      <c r="AJ31" s="1020"/>
      <c r="AK31" s="979"/>
      <c r="AL31" s="970"/>
      <c r="AM31" s="970"/>
      <c r="AN31" s="970"/>
      <c r="AO31" s="970"/>
      <c r="AP31" s="970"/>
      <c r="AQ31" s="970"/>
      <c r="AR31" s="970"/>
      <c r="AS31" s="970"/>
      <c r="AT31" s="970"/>
      <c r="AU31" s="970"/>
      <c r="AV31" s="970"/>
      <c r="AW31" s="970"/>
      <c r="AX31" s="970"/>
      <c r="AY31" s="970"/>
      <c r="AZ31" s="1041"/>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388</v>
      </c>
      <c r="C32" s="1037"/>
      <c r="D32" s="1037"/>
      <c r="E32" s="1037"/>
      <c r="F32" s="1037"/>
      <c r="G32" s="1037"/>
      <c r="H32" s="1037"/>
      <c r="I32" s="1037"/>
      <c r="J32" s="1037"/>
      <c r="K32" s="1037"/>
      <c r="L32" s="1037"/>
      <c r="M32" s="1037"/>
      <c r="N32" s="1037"/>
      <c r="O32" s="1037"/>
      <c r="P32" s="1038"/>
      <c r="Q32" s="1042"/>
      <c r="R32" s="1043"/>
      <c r="S32" s="1043"/>
      <c r="T32" s="1043"/>
      <c r="U32" s="1043"/>
      <c r="V32" s="1043"/>
      <c r="W32" s="1043"/>
      <c r="X32" s="1043"/>
      <c r="Y32" s="1043"/>
      <c r="Z32" s="1043"/>
      <c r="AA32" s="1043"/>
      <c r="AB32" s="1043"/>
      <c r="AC32" s="1043"/>
      <c r="AD32" s="1043"/>
      <c r="AE32" s="1044"/>
      <c r="AF32" s="1018">
        <v>2</v>
      </c>
      <c r="AG32" s="1019"/>
      <c r="AH32" s="1019"/>
      <c r="AI32" s="1019"/>
      <c r="AJ32" s="1020"/>
      <c r="AK32" s="979"/>
      <c r="AL32" s="970"/>
      <c r="AM32" s="970"/>
      <c r="AN32" s="970"/>
      <c r="AO32" s="970"/>
      <c r="AP32" s="970"/>
      <c r="AQ32" s="970"/>
      <c r="AR32" s="970"/>
      <c r="AS32" s="970"/>
      <c r="AT32" s="970"/>
      <c r="AU32" s="970"/>
      <c r="AV32" s="970"/>
      <c r="AW32" s="970"/>
      <c r="AX32" s="970"/>
      <c r="AY32" s="970"/>
      <c r="AZ32" s="1041"/>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389</v>
      </c>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t="s">
        <v>114</v>
      </c>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t="s">
        <v>390</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391</v>
      </c>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v>0</v>
      </c>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t="s">
        <v>390</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392</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372</v>
      </c>
      <c r="B63" s="943" t="s">
        <v>393</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56</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114</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395</v>
      </c>
      <c r="B66" s="995"/>
      <c r="C66" s="995"/>
      <c r="D66" s="995"/>
      <c r="E66" s="995"/>
      <c r="F66" s="995"/>
      <c r="G66" s="995"/>
      <c r="H66" s="995"/>
      <c r="I66" s="995"/>
      <c r="J66" s="995"/>
      <c r="K66" s="995"/>
      <c r="L66" s="995"/>
      <c r="M66" s="995"/>
      <c r="N66" s="995"/>
      <c r="O66" s="995"/>
      <c r="P66" s="996"/>
      <c r="Q66" s="1000" t="s">
        <v>376</v>
      </c>
      <c r="R66" s="1001"/>
      <c r="S66" s="1001"/>
      <c r="T66" s="1001"/>
      <c r="U66" s="1002"/>
      <c r="V66" s="1000" t="s">
        <v>377</v>
      </c>
      <c r="W66" s="1001"/>
      <c r="X66" s="1001"/>
      <c r="Y66" s="1001"/>
      <c r="Z66" s="1002"/>
      <c r="AA66" s="1000" t="s">
        <v>378</v>
      </c>
      <c r="AB66" s="1001"/>
      <c r="AC66" s="1001"/>
      <c r="AD66" s="1001"/>
      <c r="AE66" s="1002"/>
      <c r="AF66" s="1006" t="s">
        <v>379</v>
      </c>
      <c r="AG66" s="1007"/>
      <c r="AH66" s="1007"/>
      <c r="AI66" s="1007"/>
      <c r="AJ66" s="1008"/>
      <c r="AK66" s="1000" t="s">
        <v>380</v>
      </c>
      <c r="AL66" s="995"/>
      <c r="AM66" s="995"/>
      <c r="AN66" s="995"/>
      <c r="AO66" s="996"/>
      <c r="AP66" s="1000" t="s">
        <v>381</v>
      </c>
      <c r="AQ66" s="1001"/>
      <c r="AR66" s="1001"/>
      <c r="AS66" s="1001"/>
      <c r="AT66" s="1002"/>
      <c r="AU66" s="1000" t="s">
        <v>396</v>
      </c>
      <c r="AV66" s="1001"/>
      <c r="AW66" s="1001"/>
      <c r="AX66" s="1001"/>
      <c r="AY66" s="1002"/>
      <c r="AZ66" s="1000" t="s">
        <v>359</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c r="C68" s="985"/>
      <c r="D68" s="985"/>
      <c r="E68" s="985"/>
      <c r="F68" s="985"/>
      <c r="G68" s="985"/>
      <c r="H68" s="985"/>
      <c r="I68" s="985"/>
      <c r="J68" s="985"/>
      <c r="K68" s="985"/>
      <c r="L68" s="985"/>
      <c r="M68" s="985"/>
      <c r="N68" s="985"/>
      <c r="O68" s="985"/>
      <c r="P68" s="986"/>
      <c r="Q68" s="987"/>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c r="C69" s="974"/>
      <c r="D69" s="974"/>
      <c r="E69" s="974"/>
      <c r="F69" s="974"/>
      <c r="G69" s="974"/>
      <c r="H69" s="974"/>
      <c r="I69" s="974"/>
      <c r="J69" s="974"/>
      <c r="K69" s="974"/>
      <c r="L69" s="974"/>
      <c r="M69" s="974"/>
      <c r="N69" s="974"/>
      <c r="O69" s="974"/>
      <c r="P69" s="975"/>
      <c r="Q69" s="976"/>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c r="C70" s="974"/>
      <c r="D70" s="974"/>
      <c r="E70" s="974"/>
      <c r="F70" s="974"/>
      <c r="G70" s="974"/>
      <c r="H70" s="974"/>
      <c r="I70" s="974"/>
      <c r="J70" s="974"/>
      <c r="K70" s="974"/>
      <c r="L70" s="974"/>
      <c r="M70" s="974"/>
      <c r="N70" s="974"/>
      <c r="O70" s="974"/>
      <c r="P70" s="975"/>
      <c r="Q70" s="976"/>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372</v>
      </c>
      <c r="B88" s="943" t="s">
        <v>397</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43" t="s">
        <v>398</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399</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400</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403</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404</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406</v>
      </c>
      <c r="AB109" s="893"/>
      <c r="AC109" s="893"/>
      <c r="AD109" s="893"/>
      <c r="AE109" s="894"/>
      <c r="AF109" s="895" t="s">
        <v>291</v>
      </c>
      <c r="AG109" s="893"/>
      <c r="AH109" s="893"/>
      <c r="AI109" s="893"/>
      <c r="AJ109" s="894"/>
      <c r="AK109" s="895" t="s">
        <v>290</v>
      </c>
      <c r="AL109" s="893"/>
      <c r="AM109" s="893"/>
      <c r="AN109" s="893"/>
      <c r="AO109" s="894"/>
      <c r="AP109" s="895" t="s">
        <v>407</v>
      </c>
      <c r="AQ109" s="893"/>
      <c r="AR109" s="893"/>
      <c r="AS109" s="893"/>
      <c r="AT109" s="924"/>
      <c r="AU109" s="89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406</v>
      </c>
      <c r="BR109" s="893"/>
      <c r="BS109" s="893"/>
      <c r="BT109" s="893"/>
      <c r="BU109" s="894"/>
      <c r="BV109" s="895" t="s">
        <v>291</v>
      </c>
      <c r="BW109" s="893"/>
      <c r="BX109" s="893"/>
      <c r="BY109" s="893"/>
      <c r="BZ109" s="894"/>
      <c r="CA109" s="895" t="s">
        <v>290</v>
      </c>
      <c r="CB109" s="893"/>
      <c r="CC109" s="893"/>
      <c r="CD109" s="893"/>
      <c r="CE109" s="894"/>
      <c r="CF109" s="931" t="s">
        <v>407</v>
      </c>
      <c r="CG109" s="931"/>
      <c r="CH109" s="931"/>
      <c r="CI109" s="931"/>
      <c r="CJ109" s="931"/>
      <c r="CK109" s="895" t="s">
        <v>408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406</v>
      </c>
      <c r="DH109" s="893"/>
      <c r="DI109" s="893"/>
      <c r="DJ109" s="893"/>
      <c r="DK109" s="894"/>
      <c r="DL109" s="895" t="s">
        <v>291</v>
      </c>
      <c r="DM109" s="893"/>
      <c r="DN109" s="893"/>
      <c r="DO109" s="893"/>
      <c r="DP109" s="894"/>
      <c r="DQ109" s="895" t="s">
        <v>290</v>
      </c>
      <c r="DR109" s="893"/>
      <c r="DS109" s="893"/>
      <c r="DT109" s="893"/>
      <c r="DU109" s="894"/>
      <c r="DV109" s="895" t="s">
        <v>407</v>
      </c>
      <c r="DW109" s="893"/>
      <c r="DX109" s="893"/>
      <c r="DY109" s="893"/>
      <c r="DZ109" s="924"/>
    </row>
    <row r="110" spans="1:131" s="199" customFormat="1" ht="26.25" customHeight="1">
      <c r="A110" s="795" t="s">
        <v>409</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1824175</v>
      </c>
      <c r="AB110" s="886"/>
      <c r="AC110" s="886"/>
      <c r="AD110" s="886"/>
      <c r="AE110" s="887"/>
      <c r="AF110" s="888">
        <v>1760136</v>
      </c>
      <c r="AG110" s="886"/>
      <c r="AH110" s="886"/>
      <c r="AI110" s="886"/>
      <c r="AJ110" s="887"/>
      <c r="AK110" s="888">
        <v>1623878</v>
      </c>
      <c r="AL110" s="886"/>
      <c r="AM110" s="886"/>
      <c r="AN110" s="886"/>
      <c r="AO110" s="887"/>
      <c r="AP110" s="889">
        <v>37.200000000000003</v>
      </c>
      <c r="AQ110" s="890"/>
      <c r="AR110" s="890"/>
      <c r="AS110" s="890"/>
      <c r="AT110" s="891"/>
      <c r="AU110" s="925" t="s">
        <v>62</v>
      </c>
      <c r="AV110" s="926"/>
      <c r="AW110" s="926"/>
      <c r="AX110" s="926"/>
      <c r="AY110" s="926"/>
      <c r="AZ110" s="851" t="s">
        <v>410</v>
      </c>
      <c r="BA110" s="796"/>
      <c r="BB110" s="796"/>
      <c r="BC110" s="796"/>
      <c r="BD110" s="796"/>
      <c r="BE110" s="796"/>
      <c r="BF110" s="796"/>
      <c r="BG110" s="796"/>
      <c r="BH110" s="796"/>
      <c r="BI110" s="796"/>
      <c r="BJ110" s="796"/>
      <c r="BK110" s="796"/>
      <c r="BL110" s="796"/>
      <c r="BM110" s="796"/>
      <c r="BN110" s="796"/>
      <c r="BO110" s="796"/>
      <c r="BP110" s="797"/>
      <c r="BQ110" s="852">
        <v>11775384</v>
      </c>
      <c r="BR110" s="833"/>
      <c r="BS110" s="833"/>
      <c r="BT110" s="833"/>
      <c r="BU110" s="833"/>
      <c r="BV110" s="833">
        <v>11334592</v>
      </c>
      <c r="BW110" s="833"/>
      <c r="BX110" s="833"/>
      <c r="BY110" s="833"/>
      <c r="BZ110" s="833"/>
      <c r="CA110" s="833">
        <v>10765352</v>
      </c>
      <c r="CB110" s="833"/>
      <c r="CC110" s="833"/>
      <c r="CD110" s="833"/>
      <c r="CE110" s="833"/>
      <c r="CF110" s="857">
        <v>246.7</v>
      </c>
      <c r="CG110" s="858"/>
      <c r="CH110" s="858"/>
      <c r="CI110" s="858"/>
      <c r="CJ110" s="858"/>
      <c r="CK110" s="921" t="s">
        <v>411</v>
      </c>
      <c r="CL110" s="807"/>
      <c r="CM110" s="882" t="s">
        <v>412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114</v>
      </c>
      <c r="DH110" s="833"/>
      <c r="DI110" s="833"/>
      <c r="DJ110" s="833"/>
      <c r="DK110" s="833"/>
      <c r="DL110" s="833" t="s">
        <v>114</v>
      </c>
      <c r="DM110" s="833"/>
      <c r="DN110" s="833"/>
      <c r="DO110" s="833"/>
      <c r="DP110" s="833"/>
      <c r="DQ110" s="833" t="s">
        <v>114</v>
      </c>
      <c r="DR110" s="833"/>
      <c r="DS110" s="833"/>
      <c r="DT110" s="833"/>
      <c r="DU110" s="833"/>
      <c r="DV110" s="834" t="s">
        <v>114</v>
      </c>
      <c r="DW110" s="834"/>
      <c r="DX110" s="834"/>
      <c r="DY110" s="834"/>
      <c r="DZ110" s="835"/>
    </row>
    <row r="111" spans="1:131" s="199" customFormat="1" ht="26.25" customHeight="1">
      <c r="A111" s="762" t="s">
        <v>413</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114</v>
      </c>
      <c r="AB111" s="914"/>
      <c r="AC111" s="914"/>
      <c r="AD111" s="914"/>
      <c r="AE111" s="915"/>
      <c r="AF111" s="916" t="s">
        <v>114</v>
      </c>
      <c r="AG111" s="914"/>
      <c r="AH111" s="914"/>
      <c r="AI111" s="914"/>
      <c r="AJ111" s="915"/>
      <c r="AK111" s="916" t="s">
        <v>114</v>
      </c>
      <c r="AL111" s="914"/>
      <c r="AM111" s="914"/>
      <c r="AN111" s="914"/>
      <c r="AO111" s="915"/>
      <c r="AP111" s="917" t="s">
        <v>114</v>
      </c>
      <c r="AQ111" s="918"/>
      <c r="AR111" s="918"/>
      <c r="AS111" s="918"/>
      <c r="AT111" s="919"/>
      <c r="AU111" s="927"/>
      <c r="AV111" s="928"/>
      <c r="AW111" s="928"/>
      <c r="AX111" s="928"/>
      <c r="AY111" s="928"/>
      <c r="AZ111" s="803" t="s">
        <v>414</v>
      </c>
      <c r="BA111" s="738"/>
      <c r="BB111" s="738"/>
      <c r="BC111" s="738"/>
      <c r="BD111" s="738"/>
      <c r="BE111" s="738"/>
      <c r="BF111" s="738"/>
      <c r="BG111" s="738"/>
      <c r="BH111" s="738"/>
      <c r="BI111" s="738"/>
      <c r="BJ111" s="738"/>
      <c r="BK111" s="738"/>
      <c r="BL111" s="738"/>
      <c r="BM111" s="738"/>
      <c r="BN111" s="738"/>
      <c r="BO111" s="738"/>
      <c r="BP111" s="739"/>
      <c r="BQ111" s="804" t="s">
        <v>114</v>
      </c>
      <c r="BR111" s="805"/>
      <c r="BS111" s="805"/>
      <c r="BT111" s="805"/>
      <c r="BU111" s="805"/>
      <c r="BV111" s="805" t="s">
        <v>114</v>
      </c>
      <c r="BW111" s="805"/>
      <c r="BX111" s="805"/>
      <c r="BY111" s="805"/>
      <c r="BZ111" s="805"/>
      <c r="CA111" s="805" t="s">
        <v>114</v>
      </c>
      <c r="CB111" s="805"/>
      <c r="CC111" s="805"/>
      <c r="CD111" s="805"/>
      <c r="CE111" s="805"/>
      <c r="CF111" s="866" t="s">
        <v>114</v>
      </c>
      <c r="CG111" s="867"/>
      <c r="CH111" s="867"/>
      <c r="CI111" s="867"/>
      <c r="CJ111" s="867"/>
      <c r="CK111" s="922"/>
      <c r="CL111" s="809"/>
      <c r="CM111" s="812" t="s">
        <v>415</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114</v>
      </c>
      <c r="DH111" s="805"/>
      <c r="DI111" s="805"/>
      <c r="DJ111" s="805"/>
      <c r="DK111" s="805"/>
      <c r="DL111" s="805" t="s">
        <v>114</v>
      </c>
      <c r="DM111" s="805"/>
      <c r="DN111" s="805"/>
      <c r="DO111" s="805"/>
      <c r="DP111" s="805"/>
      <c r="DQ111" s="805" t="s">
        <v>114</v>
      </c>
      <c r="DR111" s="805"/>
      <c r="DS111" s="805"/>
      <c r="DT111" s="805"/>
      <c r="DU111" s="805"/>
      <c r="DV111" s="782" t="s">
        <v>114</v>
      </c>
      <c r="DW111" s="782"/>
      <c r="DX111" s="782"/>
      <c r="DY111" s="782"/>
      <c r="DZ111" s="783"/>
    </row>
    <row r="112" spans="1:131" s="199" customFormat="1" ht="26.25" customHeight="1">
      <c r="A112" s="907" t="s">
        <v>416</v>
      </c>
      <c r="B112" s="908"/>
      <c r="C112" s="738" t="s">
        <v>417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114</v>
      </c>
      <c r="AB112" s="768"/>
      <c r="AC112" s="768"/>
      <c r="AD112" s="768"/>
      <c r="AE112" s="769"/>
      <c r="AF112" s="770" t="s">
        <v>114</v>
      </c>
      <c r="AG112" s="768"/>
      <c r="AH112" s="768"/>
      <c r="AI112" s="768"/>
      <c r="AJ112" s="769"/>
      <c r="AK112" s="770" t="s">
        <v>114</v>
      </c>
      <c r="AL112" s="768"/>
      <c r="AM112" s="768"/>
      <c r="AN112" s="768"/>
      <c r="AO112" s="769"/>
      <c r="AP112" s="815" t="s">
        <v>114</v>
      </c>
      <c r="AQ112" s="816"/>
      <c r="AR112" s="816"/>
      <c r="AS112" s="816"/>
      <c r="AT112" s="817"/>
      <c r="AU112" s="927"/>
      <c r="AV112" s="928"/>
      <c r="AW112" s="928"/>
      <c r="AX112" s="928"/>
      <c r="AY112" s="928"/>
      <c r="AZ112" s="803" t="s">
        <v>418</v>
      </c>
      <c r="BA112" s="738"/>
      <c r="BB112" s="738"/>
      <c r="BC112" s="738"/>
      <c r="BD112" s="738"/>
      <c r="BE112" s="738"/>
      <c r="BF112" s="738"/>
      <c r="BG112" s="738"/>
      <c r="BH112" s="738"/>
      <c r="BI112" s="738"/>
      <c r="BJ112" s="738"/>
      <c r="BK112" s="738"/>
      <c r="BL112" s="738"/>
      <c r="BM112" s="738"/>
      <c r="BN112" s="738"/>
      <c r="BO112" s="738"/>
      <c r="BP112" s="739"/>
      <c r="BQ112" s="804">
        <v>4764506</v>
      </c>
      <c r="BR112" s="805"/>
      <c r="BS112" s="805"/>
      <c r="BT112" s="805"/>
      <c r="BU112" s="805"/>
      <c r="BV112" s="805">
        <v>4988191</v>
      </c>
      <c r="BW112" s="805"/>
      <c r="BX112" s="805"/>
      <c r="BY112" s="805"/>
      <c r="BZ112" s="805"/>
      <c r="CA112" s="805">
        <v>4504964</v>
      </c>
      <c r="CB112" s="805"/>
      <c r="CC112" s="805"/>
      <c r="CD112" s="805"/>
      <c r="CE112" s="805"/>
      <c r="CF112" s="866">
        <v>103.2</v>
      </c>
      <c r="CG112" s="867"/>
      <c r="CH112" s="867"/>
      <c r="CI112" s="867"/>
      <c r="CJ112" s="867"/>
      <c r="CK112" s="922"/>
      <c r="CL112" s="809"/>
      <c r="CM112" s="812" t="s">
        <v>419</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114</v>
      </c>
      <c r="DH112" s="805"/>
      <c r="DI112" s="805"/>
      <c r="DJ112" s="805"/>
      <c r="DK112" s="805"/>
      <c r="DL112" s="805" t="s">
        <v>114</v>
      </c>
      <c r="DM112" s="805"/>
      <c r="DN112" s="805"/>
      <c r="DO112" s="805"/>
      <c r="DP112" s="805"/>
      <c r="DQ112" s="805" t="s">
        <v>114</v>
      </c>
      <c r="DR112" s="805"/>
      <c r="DS112" s="805"/>
      <c r="DT112" s="805"/>
      <c r="DU112" s="805"/>
      <c r="DV112" s="782" t="s">
        <v>114</v>
      </c>
      <c r="DW112" s="782"/>
      <c r="DX112" s="782"/>
      <c r="DY112" s="782"/>
      <c r="DZ112" s="783"/>
    </row>
    <row r="113" spans="1:130" s="199" customFormat="1" ht="26.25" customHeight="1">
      <c r="A113" s="909"/>
      <c r="B113" s="910"/>
      <c r="C113" s="738" t="s">
        <v>420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354281</v>
      </c>
      <c r="AB113" s="914"/>
      <c r="AC113" s="914"/>
      <c r="AD113" s="914"/>
      <c r="AE113" s="915"/>
      <c r="AF113" s="916">
        <v>326049</v>
      </c>
      <c r="AG113" s="914"/>
      <c r="AH113" s="914"/>
      <c r="AI113" s="914"/>
      <c r="AJ113" s="915"/>
      <c r="AK113" s="916">
        <v>309197</v>
      </c>
      <c r="AL113" s="914"/>
      <c r="AM113" s="914"/>
      <c r="AN113" s="914"/>
      <c r="AO113" s="915"/>
      <c r="AP113" s="917">
        <v>7.1</v>
      </c>
      <c r="AQ113" s="918"/>
      <c r="AR113" s="918"/>
      <c r="AS113" s="918"/>
      <c r="AT113" s="919"/>
      <c r="AU113" s="927"/>
      <c r="AV113" s="928"/>
      <c r="AW113" s="928"/>
      <c r="AX113" s="928"/>
      <c r="AY113" s="928"/>
      <c r="AZ113" s="803" t="s">
        <v>421</v>
      </c>
      <c r="BA113" s="738"/>
      <c r="BB113" s="738"/>
      <c r="BC113" s="738"/>
      <c r="BD113" s="738"/>
      <c r="BE113" s="738"/>
      <c r="BF113" s="738"/>
      <c r="BG113" s="738"/>
      <c r="BH113" s="738"/>
      <c r="BI113" s="738"/>
      <c r="BJ113" s="738"/>
      <c r="BK113" s="738"/>
      <c r="BL113" s="738"/>
      <c r="BM113" s="738"/>
      <c r="BN113" s="738"/>
      <c r="BO113" s="738"/>
      <c r="BP113" s="739"/>
      <c r="BQ113" s="804">
        <v>903590</v>
      </c>
      <c r="BR113" s="805"/>
      <c r="BS113" s="805"/>
      <c r="BT113" s="805"/>
      <c r="BU113" s="805"/>
      <c r="BV113" s="805">
        <v>883368</v>
      </c>
      <c r="BW113" s="805"/>
      <c r="BX113" s="805"/>
      <c r="BY113" s="805"/>
      <c r="BZ113" s="805"/>
      <c r="CA113" s="805">
        <v>940275</v>
      </c>
      <c r="CB113" s="805"/>
      <c r="CC113" s="805"/>
      <c r="CD113" s="805"/>
      <c r="CE113" s="805"/>
      <c r="CF113" s="866">
        <v>21.5</v>
      </c>
      <c r="CG113" s="867"/>
      <c r="CH113" s="867"/>
      <c r="CI113" s="867"/>
      <c r="CJ113" s="867"/>
      <c r="CK113" s="922"/>
      <c r="CL113" s="809"/>
      <c r="CM113" s="812" t="s">
        <v>422</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114</v>
      </c>
      <c r="DH113" s="768"/>
      <c r="DI113" s="768"/>
      <c r="DJ113" s="768"/>
      <c r="DK113" s="769"/>
      <c r="DL113" s="770" t="s">
        <v>114</v>
      </c>
      <c r="DM113" s="768"/>
      <c r="DN113" s="768"/>
      <c r="DO113" s="768"/>
      <c r="DP113" s="769"/>
      <c r="DQ113" s="770" t="s">
        <v>114</v>
      </c>
      <c r="DR113" s="768"/>
      <c r="DS113" s="768"/>
      <c r="DT113" s="768"/>
      <c r="DU113" s="769"/>
      <c r="DV113" s="815" t="s">
        <v>114</v>
      </c>
      <c r="DW113" s="816"/>
      <c r="DX113" s="816"/>
      <c r="DY113" s="816"/>
      <c r="DZ113" s="817"/>
    </row>
    <row r="114" spans="1:130" s="199" customFormat="1" ht="26.25" customHeight="1">
      <c r="A114" s="909"/>
      <c r="B114" s="910"/>
      <c r="C114" s="738" t="s">
        <v>423</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76820</v>
      </c>
      <c r="AB114" s="768"/>
      <c r="AC114" s="768"/>
      <c r="AD114" s="768"/>
      <c r="AE114" s="769"/>
      <c r="AF114" s="770">
        <v>65250</v>
      </c>
      <c r="AG114" s="768"/>
      <c r="AH114" s="768"/>
      <c r="AI114" s="768"/>
      <c r="AJ114" s="769"/>
      <c r="AK114" s="770">
        <v>59784</v>
      </c>
      <c r="AL114" s="768"/>
      <c r="AM114" s="768"/>
      <c r="AN114" s="768"/>
      <c r="AO114" s="769"/>
      <c r="AP114" s="815">
        <v>1.4</v>
      </c>
      <c r="AQ114" s="816"/>
      <c r="AR114" s="816"/>
      <c r="AS114" s="816"/>
      <c r="AT114" s="817"/>
      <c r="AU114" s="927"/>
      <c r="AV114" s="928"/>
      <c r="AW114" s="928"/>
      <c r="AX114" s="928"/>
      <c r="AY114" s="928"/>
      <c r="AZ114" s="803" t="s">
        <v>424</v>
      </c>
      <c r="BA114" s="738"/>
      <c r="BB114" s="738"/>
      <c r="BC114" s="738"/>
      <c r="BD114" s="738"/>
      <c r="BE114" s="738"/>
      <c r="BF114" s="738"/>
      <c r="BG114" s="738"/>
      <c r="BH114" s="738"/>
      <c r="BI114" s="738"/>
      <c r="BJ114" s="738"/>
      <c r="BK114" s="738"/>
      <c r="BL114" s="738"/>
      <c r="BM114" s="738"/>
      <c r="BN114" s="738"/>
      <c r="BO114" s="738"/>
      <c r="BP114" s="739"/>
      <c r="BQ114" s="804">
        <v>1987254</v>
      </c>
      <c r="BR114" s="805"/>
      <c r="BS114" s="805"/>
      <c r="BT114" s="805"/>
      <c r="BU114" s="805"/>
      <c r="BV114" s="805">
        <v>1868622</v>
      </c>
      <c r="BW114" s="805"/>
      <c r="BX114" s="805"/>
      <c r="BY114" s="805"/>
      <c r="BZ114" s="805"/>
      <c r="CA114" s="805">
        <v>1902152</v>
      </c>
      <c r="CB114" s="805"/>
      <c r="CC114" s="805"/>
      <c r="CD114" s="805"/>
      <c r="CE114" s="805"/>
      <c r="CF114" s="866">
        <v>43.6</v>
      </c>
      <c r="CG114" s="867"/>
      <c r="CH114" s="867"/>
      <c r="CI114" s="867"/>
      <c r="CJ114" s="867"/>
      <c r="CK114" s="922"/>
      <c r="CL114" s="809"/>
      <c r="CM114" s="812" t="s">
        <v>425</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114</v>
      </c>
      <c r="DH114" s="768"/>
      <c r="DI114" s="768"/>
      <c r="DJ114" s="768"/>
      <c r="DK114" s="769"/>
      <c r="DL114" s="770" t="s">
        <v>114</v>
      </c>
      <c r="DM114" s="768"/>
      <c r="DN114" s="768"/>
      <c r="DO114" s="768"/>
      <c r="DP114" s="769"/>
      <c r="DQ114" s="770" t="s">
        <v>114</v>
      </c>
      <c r="DR114" s="768"/>
      <c r="DS114" s="768"/>
      <c r="DT114" s="768"/>
      <c r="DU114" s="769"/>
      <c r="DV114" s="815" t="s">
        <v>114</v>
      </c>
      <c r="DW114" s="816"/>
      <c r="DX114" s="816"/>
      <c r="DY114" s="816"/>
      <c r="DZ114" s="817"/>
    </row>
    <row r="115" spans="1:130" s="199" customFormat="1" ht="26.25" customHeight="1">
      <c r="A115" s="909"/>
      <c r="B115" s="910"/>
      <c r="C115" s="738" t="s">
        <v>426</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114</v>
      </c>
      <c r="AB115" s="914"/>
      <c r="AC115" s="914"/>
      <c r="AD115" s="914"/>
      <c r="AE115" s="915"/>
      <c r="AF115" s="916" t="s">
        <v>114</v>
      </c>
      <c r="AG115" s="914"/>
      <c r="AH115" s="914"/>
      <c r="AI115" s="914"/>
      <c r="AJ115" s="915"/>
      <c r="AK115" s="916" t="s">
        <v>114</v>
      </c>
      <c r="AL115" s="914"/>
      <c r="AM115" s="914"/>
      <c r="AN115" s="914"/>
      <c r="AO115" s="915"/>
      <c r="AP115" s="917" t="s">
        <v>114</v>
      </c>
      <c r="AQ115" s="918"/>
      <c r="AR115" s="918"/>
      <c r="AS115" s="918"/>
      <c r="AT115" s="919"/>
      <c r="AU115" s="927"/>
      <c r="AV115" s="928"/>
      <c r="AW115" s="928"/>
      <c r="AX115" s="928"/>
      <c r="AY115" s="928"/>
      <c r="AZ115" s="803" t="s">
        <v>427</v>
      </c>
      <c r="BA115" s="738"/>
      <c r="BB115" s="738"/>
      <c r="BC115" s="738"/>
      <c r="BD115" s="738"/>
      <c r="BE115" s="738"/>
      <c r="BF115" s="738"/>
      <c r="BG115" s="738"/>
      <c r="BH115" s="738"/>
      <c r="BI115" s="738"/>
      <c r="BJ115" s="738"/>
      <c r="BK115" s="738"/>
      <c r="BL115" s="738"/>
      <c r="BM115" s="738"/>
      <c r="BN115" s="738"/>
      <c r="BO115" s="738"/>
      <c r="BP115" s="739"/>
      <c r="BQ115" s="804">
        <v>4682</v>
      </c>
      <c r="BR115" s="805"/>
      <c r="BS115" s="805"/>
      <c r="BT115" s="805"/>
      <c r="BU115" s="805"/>
      <c r="BV115" s="805">
        <v>8506</v>
      </c>
      <c r="BW115" s="805"/>
      <c r="BX115" s="805"/>
      <c r="BY115" s="805"/>
      <c r="BZ115" s="805"/>
      <c r="CA115" s="805" t="s">
        <v>114</v>
      </c>
      <c r="CB115" s="805"/>
      <c r="CC115" s="805"/>
      <c r="CD115" s="805"/>
      <c r="CE115" s="805"/>
      <c r="CF115" s="866" t="s">
        <v>114</v>
      </c>
      <c r="CG115" s="867"/>
      <c r="CH115" s="867"/>
      <c r="CI115" s="867"/>
      <c r="CJ115" s="867"/>
      <c r="CK115" s="922"/>
      <c r="CL115" s="809"/>
      <c r="CM115" s="803" t="s">
        <v>428</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114</v>
      </c>
      <c r="DH115" s="768"/>
      <c r="DI115" s="768"/>
      <c r="DJ115" s="768"/>
      <c r="DK115" s="769"/>
      <c r="DL115" s="770" t="s">
        <v>114</v>
      </c>
      <c r="DM115" s="768"/>
      <c r="DN115" s="768"/>
      <c r="DO115" s="768"/>
      <c r="DP115" s="769"/>
      <c r="DQ115" s="770" t="s">
        <v>114</v>
      </c>
      <c r="DR115" s="768"/>
      <c r="DS115" s="768"/>
      <c r="DT115" s="768"/>
      <c r="DU115" s="769"/>
      <c r="DV115" s="815" t="s">
        <v>114</v>
      </c>
      <c r="DW115" s="816"/>
      <c r="DX115" s="816"/>
      <c r="DY115" s="816"/>
      <c r="DZ115" s="817"/>
    </row>
    <row r="116" spans="1:130" s="199" customFormat="1" ht="26.25" customHeight="1">
      <c r="A116" s="911"/>
      <c r="B116" s="912"/>
      <c r="C116" s="871" t="s">
        <v>429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114</v>
      </c>
      <c r="AB116" s="768"/>
      <c r="AC116" s="768"/>
      <c r="AD116" s="768"/>
      <c r="AE116" s="769"/>
      <c r="AF116" s="770" t="s">
        <v>114</v>
      </c>
      <c r="AG116" s="768"/>
      <c r="AH116" s="768"/>
      <c r="AI116" s="768"/>
      <c r="AJ116" s="769"/>
      <c r="AK116" s="770" t="s">
        <v>114</v>
      </c>
      <c r="AL116" s="768"/>
      <c r="AM116" s="768"/>
      <c r="AN116" s="768"/>
      <c r="AO116" s="769"/>
      <c r="AP116" s="815" t="s">
        <v>114</v>
      </c>
      <c r="AQ116" s="816"/>
      <c r="AR116" s="816"/>
      <c r="AS116" s="816"/>
      <c r="AT116" s="817"/>
      <c r="AU116" s="927"/>
      <c r="AV116" s="928"/>
      <c r="AW116" s="928"/>
      <c r="AX116" s="928"/>
      <c r="AY116" s="928"/>
      <c r="AZ116" s="854" t="s">
        <v>430</v>
      </c>
      <c r="BA116" s="855"/>
      <c r="BB116" s="855"/>
      <c r="BC116" s="855"/>
      <c r="BD116" s="855"/>
      <c r="BE116" s="855"/>
      <c r="BF116" s="855"/>
      <c r="BG116" s="855"/>
      <c r="BH116" s="855"/>
      <c r="BI116" s="855"/>
      <c r="BJ116" s="855"/>
      <c r="BK116" s="855"/>
      <c r="BL116" s="855"/>
      <c r="BM116" s="855"/>
      <c r="BN116" s="855"/>
      <c r="BO116" s="855"/>
      <c r="BP116" s="856"/>
      <c r="BQ116" s="804" t="s">
        <v>114</v>
      </c>
      <c r="BR116" s="805"/>
      <c r="BS116" s="805"/>
      <c r="BT116" s="805"/>
      <c r="BU116" s="805"/>
      <c r="BV116" s="805" t="s">
        <v>114</v>
      </c>
      <c r="BW116" s="805"/>
      <c r="BX116" s="805"/>
      <c r="BY116" s="805"/>
      <c r="BZ116" s="805"/>
      <c r="CA116" s="805" t="s">
        <v>114</v>
      </c>
      <c r="CB116" s="805"/>
      <c r="CC116" s="805"/>
      <c r="CD116" s="805"/>
      <c r="CE116" s="805"/>
      <c r="CF116" s="866" t="s">
        <v>114</v>
      </c>
      <c r="CG116" s="867"/>
      <c r="CH116" s="867"/>
      <c r="CI116" s="867"/>
      <c r="CJ116" s="867"/>
      <c r="CK116" s="922"/>
      <c r="CL116" s="809"/>
      <c r="CM116" s="812" t="s">
        <v>431</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114</v>
      </c>
      <c r="DH116" s="768"/>
      <c r="DI116" s="768"/>
      <c r="DJ116" s="768"/>
      <c r="DK116" s="769"/>
      <c r="DL116" s="770" t="s">
        <v>114</v>
      </c>
      <c r="DM116" s="768"/>
      <c r="DN116" s="768"/>
      <c r="DO116" s="768"/>
      <c r="DP116" s="769"/>
      <c r="DQ116" s="770" t="s">
        <v>114</v>
      </c>
      <c r="DR116" s="768"/>
      <c r="DS116" s="768"/>
      <c r="DT116" s="768"/>
      <c r="DU116" s="769"/>
      <c r="DV116" s="815" t="s">
        <v>114</v>
      </c>
      <c r="DW116" s="816"/>
      <c r="DX116" s="816"/>
      <c r="DY116" s="816"/>
      <c r="DZ116" s="817"/>
    </row>
    <row r="117" spans="1:130" s="199" customFormat="1" ht="26.25" customHeight="1">
      <c r="A117" s="892" t="s">
        <v>174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432</v>
      </c>
      <c r="Z117" s="894"/>
      <c r="AA117" s="899">
        <v>2255276</v>
      </c>
      <c r="AB117" s="900"/>
      <c r="AC117" s="900"/>
      <c r="AD117" s="900"/>
      <c r="AE117" s="901"/>
      <c r="AF117" s="902">
        <v>2151435</v>
      </c>
      <c r="AG117" s="900"/>
      <c r="AH117" s="900"/>
      <c r="AI117" s="900"/>
      <c r="AJ117" s="901"/>
      <c r="AK117" s="902">
        <v>1992859</v>
      </c>
      <c r="AL117" s="900"/>
      <c r="AM117" s="900"/>
      <c r="AN117" s="900"/>
      <c r="AO117" s="901"/>
      <c r="AP117" s="903"/>
      <c r="AQ117" s="904"/>
      <c r="AR117" s="904"/>
      <c r="AS117" s="904"/>
      <c r="AT117" s="905"/>
      <c r="AU117" s="927"/>
      <c r="AV117" s="928"/>
      <c r="AW117" s="928"/>
      <c r="AX117" s="928"/>
      <c r="AY117" s="928"/>
      <c r="AZ117" s="854" t="s">
        <v>433</v>
      </c>
      <c r="BA117" s="855"/>
      <c r="BB117" s="855"/>
      <c r="BC117" s="855"/>
      <c r="BD117" s="855"/>
      <c r="BE117" s="855"/>
      <c r="BF117" s="855"/>
      <c r="BG117" s="855"/>
      <c r="BH117" s="855"/>
      <c r="BI117" s="855"/>
      <c r="BJ117" s="855"/>
      <c r="BK117" s="855"/>
      <c r="BL117" s="855"/>
      <c r="BM117" s="855"/>
      <c r="BN117" s="855"/>
      <c r="BO117" s="855"/>
      <c r="BP117" s="856"/>
      <c r="BQ117" s="804" t="s">
        <v>114</v>
      </c>
      <c r="BR117" s="805"/>
      <c r="BS117" s="805"/>
      <c r="BT117" s="805"/>
      <c r="BU117" s="805"/>
      <c r="BV117" s="805" t="s">
        <v>114</v>
      </c>
      <c r="BW117" s="805"/>
      <c r="BX117" s="805"/>
      <c r="BY117" s="805"/>
      <c r="BZ117" s="805"/>
      <c r="CA117" s="805" t="s">
        <v>114</v>
      </c>
      <c r="CB117" s="805"/>
      <c r="CC117" s="805"/>
      <c r="CD117" s="805"/>
      <c r="CE117" s="805"/>
      <c r="CF117" s="866" t="s">
        <v>114</v>
      </c>
      <c r="CG117" s="867"/>
      <c r="CH117" s="867"/>
      <c r="CI117" s="867"/>
      <c r="CJ117" s="867"/>
      <c r="CK117" s="922"/>
      <c r="CL117" s="809"/>
      <c r="CM117" s="812" t="s">
        <v>434</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114</v>
      </c>
      <c r="DH117" s="768"/>
      <c r="DI117" s="768"/>
      <c r="DJ117" s="768"/>
      <c r="DK117" s="769"/>
      <c r="DL117" s="770" t="s">
        <v>114</v>
      </c>
      <c r="DM117" s="768"/>
      <c r="DN117" s="768"/>
      <c r="DO117" s="768"/>
      <c r="DP117" s="769"/>
      <c r="DQ117" s="770" t="s">
        <v>114</v>
      </c>
      <c r="DR117" s="768"/>
      <c r="DS117" s="768"/>
      <c r="DT117" s="768"/>
      <c r="DU117" s="769"/>
      <c r="DV117" s="815" t="s">
        <v>114</v>
      </c>
      <c r="DW117" s="816"/>
      <c r="DX117" s="816"/>
      <c r="DY117" s="816"/>
      <c r="DZ117" s="817"/>
    </row>
    <row r="118" spans="1:130" s="199" customFormat="1" ht="26.25" customHeight="1">
      <c r="A118" s="892" t="s">
        <v>408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406</v>
      </c>
      <c r="AB118" s="893"/>
      <c r="AC118" s="893"/>
      <c r="AD118" s="893"/>
      <c r="AE118" s="894"/>
      <c r="AF118" s="895" t="s">
        <v>291</v>
      </c>
      <c r="AG118" s="893"/>
      <c r="AH118" s="893"/>
      <c r="AI118" s="893"/>
      <c r="AJ118" s="894"/>
      <c r="AK118" s="895" t="s">
        <v>290</v>
      </c>
      <c r="AL118" s="893"/>
      <c r="AM118" s="893"/>
      <c r="AN118" s="893"/>
      <c r="AO118" s="894"/>
      <c r="AP118" s="896" t="s">
        <v>407</v>
      </c>
      <c r="AQ118" s="897"/>
      <c r="AR118" s="897"/>
      <c r="AS118" s="897"/>
      <c r="AT118" s="898"/>
      <c r="AU118" s="927"/>
      <c r="AV118" s="928"/>
      <c r="AW118" s="928"/>
      <c r="AX118" s="928"/>
      <c r="AY118" s="928"/>
      <c r="AZ118" s="870" t="s">
        <v>435</v>
      </c>
      <c r="BA118" s="871"/>
      <c r="BB118" s="871"/>
      <c r="BC118" s="871"/>
      <c r="BD118" s="871"/>
      <c r="BE118" s="871"/>
      <c r="BF118" s="871"/>
      <c r="BG118" s="871"/>
      <c r="BH118" s="871"/>
      <c r="BI118" s="871"/>
      <c r="BJ118" s="871"/>
      <c r="BK118" s="871"/>
      <c r="BL118" s="871"/>
      <c r="BM118" s="871"/>
      <c r="BN118" s="871"/>
      <c r="BO118" s="871"/>
      <c r="BP118" s="872"/>
      <c r="BQ118" s="873" t="s">
        <v>114</v>
      </c>
      <c r="BR118" s="836"/>
      <c r="BS118" s="836"/>
      <c r="BT118" s="836"/>
      <c r="BU118" s="836"/>
      <c r="BV118" s="836" t="s">
        <v>114</v>
      </c>
      <c r="BW118" s="836"/>
      <c r="BX118" s="836"/>
      <c r="BY118" s="836"/>
      <c r="BZ118" s="836"/>
      <c r="CA118" s="836" t="s">
        <v>114</v>
      </c>
      <c r="CB118" s="836"/>
      <c r="CC118" s="836"/>
      <c r="CD118" s="836"/>
      <c r="CE118" s="836"/>
      <c r="CF118" s="866" t="s">
        <v>114</v>
      </c>
      <c r="CG118" s="867"/>
      <c r="CH118" s="867"/>
      <c r="CI118" s="867"/>
      <c r="CJ118" s="867"/>
      <c r="CK118" s="922"/>
      <c r="CL118" s="809"/>
      <c r="CM118" s="812" t="s">
        <v>436</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114</v>
      </c>
      <c r="DH118" s="768"/>
      <c r="DI118" s="768"/>
      <c r="DJ118" s="768"/>
      <c r="DK118" s="769"/>
      <c r="DL118" s="770" t="s">
        <v>114</v>
      </c>
      <c r="DM118" s="768"/>
      <c r="DN118" s="768"/>
      <c r="DO118" s="768"/>
      <c r="DP118" s="769"/>
      <c r="DQ118" s="770" t="s">
        <v>114</v>
      </c>
      <c r="DR118" s="768"/>
      <c r="DS118" s="768"/>
      <c r="DT118" s="768"/>
      <c r="DU118" s="769"/>
      <c r="DV118" s="815" t="s">
        <v>114</v>
      </c>
      <c r="DW118" s="816"/>
      <c r="DX118" s="816"/>
      <c r="DY118" s="816"/>
      <c r="DZ118" s="817"/>
    </row>
    <row r="119" spans="1:130" s="199" customFormat="1" ht="26.25" customHeight="1">
      <c r="A119" s="806" t="s">
        <v>411</v>
      </c>
      <c r="B119" s="807"/>
      <c r="C119" s="882" t="s">
        <v>412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114</v>
      </c>
      <c r="AB119" s="886"/>
      <c r="AC119" s="886"/>
      <c r="AD119" s="886"/>
      <c r="AE119" s="887"/>
      <c r="AF119" s="888" t="s">
        <v>114</v>
      </c>
      <c r="AG119" s="886"/>
      <c r="AH119" s="886"/>
      <c r="AI119" s="886"/>
      <c r="AJ119" s="887"/>
      <c r="AK119" s="888" t="s">
        <v>114</v>
      </c>
      <c r="AL119" s="886"/>
      <c r="AM119" s="886"/>
      <c r="AN119" s="886"/>
      <c r="AO119" s="887"/>
      <c r="AP119" s="889" t="s">
        <v>114</v>
      </c>
      <c r="AQ119" s="890"/>
      <c r="AR119" s="890"/>
      <c r="AS119" s="890"/>
      <c r="AT119" s="891"/>
      <c r="AU119" s="929"/>
      <c r="AV119" s="930"/>
      <c r="AW119" s="930"/>
      <c r="AX119" s="930"/>
      <c r="AY119" s="930"/>
      <c r="AZ119" s="230" t="s">
        <v>174</v>
      </c>
      <c r="BA119" s="230"/>
      <c r="BB119" s="230"/>
      <c r="BC119" s="230"/>
      <c r="BD119" s="230"/>
      <c r="BE119" s="230"/>
      <c r="BF119" s="230"/>
      <c r="BG119" s="230"/>
      <c r="BH119" s="230"/>
      <c r="BI119" s="230"/>
      <c r="BJ119" s="230"/>
      <c r="BK119" s="230"/>
      <c r="BL119" s="230"/>
      <c r="BM119" s="230"/>
      <c r="BN119" s="230"/>
      <c r="BO119" s="868" t="s">
        <v>437</v>
      </c>
      <c r="BP119" s="869"/>
      <c r="BQ119" s="873">
        <v>19435416</v>
      </c>
      <c r="BR119" s="836"/>
      <c r="BS119" s="836"/>
      <c r="BT119" s="836"/>
      <c r="BU119" s="836"/>
      <c r="BV119" s="836">
        <v>19083279</v>
      </c>
      <c r="BW119" s="836"/>
      <c r="BX119" s="836"/>
      <c r="BY119" s="836"/>
      <c r="BZ119" s="836"/>
      <c r="CA119" s="836">
        <v>18112743</v>
      </c>
      <c r="CB119" s="836"/>
      <c r="CC119" s="836"/>
      <c r="CD119" s="836"/>
      <c r="CE119" s="836"/>
      <c r="CF119" s="734"/>
      <c r="CG119" s="735"/>
      <c r="CH119" s="735"/>
      <c r="CI119" s="735"/>
      <c r="CJ119" s="825"/>
      <c r="CK119" s="923"/>
      <c r="CL119" s="811"/>
      <c r="CM119" s="829" t="s">
        <v>438</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114</v>
      </c>
      <c r="DH119" s="751"/>
      <c r="DI119" s="751"/>
      <c r="DJ119" s="751"/>
      <c r="DK119" s="752"/>
      <c r="DL119" s="753" t="s">
        <v>114</v>
      </c>
      <c r="DM119" s="751"/>
      <c r="DN119" s="751"/>
      <c r="DO119" s="751"/>
      <c r="DP119" s="752"/>
      <c r="DQ119" s="753" t="s">
        <v>114</v>
      </c>
      <c r="DR119" s="751"/>
      <c r="DS119" s="751"/>
      <c r="DT119" s="751"/>
      <c r="DU119" s="752"/>
      <c r="DV119" s="839" t="s">
        <v>114</v>
      </c>
      <c r="DW119" s="840"/>
      <c r="DX119" s="840"/>
      <c r="DY119" s="840"/>
      <c r="DZ119" s="841"/>
    </row>
    <row r="120" spans="1:130" s="199" customFormat="1" ht="26.25" customHeight="1">
      <c r="A120" s="808"/>
      <c r="B120" s="809"/>
      <c r="C120" s="812" t="s">
        <v>415</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114</v>
      </c>
      <c r="AB120" s="768"/>
      <c r="AC120" s="768"/>
      <c r="AD120" s="768"/>
      <c r="AE120" s="769"/>
      <c r="AF120" s="770" t="s">
        <v>114</v>
      </c>
      <c r="AG120" s="768"/>
      <c r="AH120" s="768"/>
      <c r="AI120" s="768"/>
      <c r="AJ120" s="769"/>
      <c r="AK120" s="770" t="s">
        <v>114</v>
      </c>
      <c r="AL120" s="768"/>
      <c r="AM120" s="768"/>
      <c r="AN120" s="768"/>
      <c r="AO120" s="769"/>
      <c r="AP120" s="815" t="s">
        <v>114</v>
      </c>
      <c r="AQ120" s="816"/>
      <c r="AR120" s="816"/>
      <c r="AS120" s="816"/>
      <c r="AT120" s="817"/>
      <c r="AU120" s="874" t="s">
        <v>439</v>
      </c>
      <c r="AV120" s="875"/>
      <c r="AW120" s="875"/>
      <c r="AX120" s="875"/>
      <c r="AY120" s="876"/>
      <c r="AZ120" s="851" t="s">
        <v>440</v>
      </c>
      <c r="BA120" s="796"/>
      <c r="BB120" s="796"/>
      <c r="BC120" s="796"/>
      <c r="BD120" s="796"/>
      <c r="BE120" s="796"/>
      <c r="BF120" s="796"/>
      <c r="BG120" s="796"/>
      <c r="BH120" s="796"/>
      <c r="BI120" s="796"/>
      <c r="BJ120" s="796"/>
      <c r="BK120" s="796"/>
      <c r="BL120" s="796"/>
      <c r="BM120" s="796"/>
      <c r="BN120" s="796"/>
      <c r="BO120" s="796"/>
      <c r="BP120" s="797"/>
      <c r="BQ120" s="852">
        <v>5855749</v>
      </c>
      <c r="BR120" s="833"/>
      <c r="BS120" s="833"/>
      <c r="BT120" s="833"/>
      <c r="BU120" s="833"/>
      <c r="BV120" s="833">
        <v>6474428</v>
      </c>
      <c r="BW120" s="833"/>
      <c r="BX120" s="833"/>
      <c r="BY120" s="833"/>
      <c r="BZ120" s="833"/>
      <c r="CA120" s="833">
        <v>6815602</v>
      </c>
      <c r="CB120" s="833"/>
      <c r="CC120" s="833"/>
      <c r="CD120" s="833"/>
      <c r="CE120" s="833"/>
      <c r="CF120" s="857">
        <v>156.19999999999999</v>
      </c>
      <c r="CG120" s="858"/>
      <c r="CH120" s="858"/>
      <c r="CI120" s="858"/>
      <c r="CJ120" s="858"/>
      <c r="CK120" s="859" t="s">
        <v>441</v>
      </c>
      <c r="CL120" s="843"/>
      <c r="CM120" s="843"/>
      <c r="CN120" s="843"/>
      <c r="CO120" s="844"/>
      <c r="CP120" s="863" t="s">
        <v>389</v>
      </c>
      <c r="CQ120" s="864"/>
      <c r="CR120" s="864"/>
      <c r="CS120" s="864"/>
      <c r="CT120" s="864"/>
      <c r="CU120" s="864"/>
      <c r="CV120" s="864"/>
      <c r="CW120" s="864"/>
      <c r="CX120" s="864"/>
      <c r="CY120" s="864"/>
      <c r="CZ120" s="864"/>
      <c r="DA120" s="864"/>
      <c r="DB120" s="864"/>
      <c r="DC120" s="864"/>
      <c r="DD120" s="864"/>
      <c r="DE120" s="864"/>
      <c r="DF120" s="865"/>
      <c r="DG120" s="852">
        <v>2592200</v>
      </c>
      <c r="DH120" s="833"/>
      <c r="DI120" s="833"/>
      <c r="DJ120" s="833"/>
      <c r="DK120" s="833"/>
      <c r="DL120" s="833">
        <v>2953093</v>
      </c>
      <c r="DM120" s="833"/>
      <c r="DN120" s="833"/>
      <c r="DO120" s="833"/>
      <c r="DP120" s="833"/>
      <c r="DQ120" s="833">
        <v>2597385</v>
      </c>
      <c r="DR120" s="833"/>
      <c r="DS120" s="833"/>
      <c r="DT120" s="833"/>
      <c r="DU120" s="833"/>
      <c r="DV120" s="834">
        <v>59.5</v>
      </c>
      <c r="DW120" s="834"/>
      <c r="DX120" s="834"/>
      <c r="DY120" s="834"/>
      <c r="DZ120" s="835"/>
    </row>
    <row r="121" spans="1:130" s="199" customFormat="1" ht="26.25" customHeight="1">
      <c r="A121" s="808"/>
      <c r="B121" s="809"/>
      <c r="C121" s="854" t="s">
        <v>442</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114</v>
      </c>
      <c r="AB121" s="768"/>
      <c r="AC121" s="768"/>
      <c r="AD121" s="768"/>
      <c r="AE121" s="769"/>
      <c r="AF121" s="770" t="s">
        <v>114</v>
      </c>
      <c r="AG121" s="768"/>
      <c r="AH121" s="768"/>
      <c r="AI121" s="768"/>
      <c r="AJ121" s="769"/>
      <c r="AK121" s="770" t="s">
        <v>114</v>
      </c>
      <c r="AL121" s="768"/>
      <c r="AM121" s="768"/>
      <c r="AN121" s="768"/>
      <c r="AO121" s="769"/>
      <c r="AP121" s="815" t="s">
        <v>114</v>
      </c>
      <c r="AQ121" s="816"/>
      <c r="AR121" s="816"/>
      <c r="AS121" s="816"/>
      <c r="AT121" s="817"/>
      <c r="AU121" s="877"/>
      <c r="AV121" s="878"/>
      <c r="AW121" s="878"/>
      <c r="AX121" s="878"/>
      <c r="AY121" s="879"/>
      <c r="AZ121" s="803" t="s">
        <v>443</v>
      </c>
      <c r="BA121" s="738"/>
      <c r="BB121" s="738"/>
      <c r="BC121" s="738"/>
      <c r="BD121" s="738"/>
      <c r="BE121" s="738"/>
      <c r="BF121" s="738"/>
      <c r="BG121" s="738"/>
      <c r="BH121" s="738"/>
      <c r="BI121" s="738"/>
      <c r="BJ121" s="738"/>
      <c r="BK121" s="738"/>
      <c r="BL121" s="738"/>
      <c r="BM121" s="738"/>
      <c r="BN121" s="738"/>
      <c r="BO121" s="738"/>
      <c r="BP121" s="739"/>
      <c r="BQ121" s="804">
        <v>67815</v>
      </c>
      <c r="BR121" s="805"/>
      <c r="BS121" s="805"/>
      <c r="BT121" s="805"/>
      <c r="BU121" s="805"/>
      <c r="BV121" s="805">
        <v>49665</v>
      </c>
      <c r="BW121" s="805"/>
      <c r="BX121" s="805"/>
      <c r="BY121" s="805"/>
      <c r="BZ121" s="805"/>
      <c r="CA121" s="805">
        <v>34002</v>
      </c>
      <c r="CB121" s="805"/>
      <c r="CC121" s="805"/>
      <c r="CD121" s="805"/>
      <c r="CE121" s="805"/>
      <c r="CF121" s="866">
        <v>0.8</v>
      </c>
      <c r="CG121" s="867"/>
      <c r="CH121" s="867"/>
      <c r="CI121" s="867"/>
      <c r="CJ121" s="867"/>
      <c r="CK121" s="860"/>
      <c r="CL121" s="846"/>
      <c r="CM121" s="846"/>
      <c r="CN121" s="846"/>
      <c r="CO121" s="847"/>
      <c r="CP121" s="826" t="s">
        <v>391</v>
      </c>
      <c r="CQ121" s="827"/>
      <c r="CR121" s="827"/>
      <c r="CS121" s="827"/>
      <c r="CT121" s="827"/>
      <c r="CU121" s="827"/>
      <c r="CV121" s="827"/>
      <c r="CW121" s="827"/>
      <c r="CX121" s="827"/>
      <c r="CY121" s="827"/>
      <c r="CZ121" s="827"/>
      <c r="DA121" s="827"/>
      <c r="DB121" s="827"/>
      <c r="DC121" s="827"/>
      <c r="DD121" s="827"/>
      <c r="DE121" s="827"/>
      <c r="DF121" s="828"/>
      <c r="DG121" s="804">
        <v>2172306</v>
      </c>
      <c r="DH121" s="805"/>
      <c r="DI121" s="805"/>
      <c r="DJ121" s="805"/>
      <c r="DK121" s="805"/>
      <c r="DL121" s="805">
        <v>2035098</v>
      </c>
      <c r="DM121" s="805"/>
      <c r="DN121" s="805"/>
      <c r="DO121" s="805"/>
      <c r="DP121" s="805"/>
      <c r="DQ121" s="805">
        <v>1907579</v>
      </c>
      <c r="DR121" s="805"/>
      <c r="DS121" s="805"/>
      <c r="DT121" s="805"/>
      <c r="DU121" s="805"/>
      <c r="DV121" s="782">
        <v>43.7</v>
      </c>
      <c r="DW121" s="782"/>
      <c r="DX121" s="782"/>
      <c r="DY121" s="782"/>
      <c r="DZ121" s="783"/>
    </row>
    <row r="122" spans="1:130" s="199" customFormat="1" ht="26.25" customHeight="1">
      <c r="A122" s="808"/>
      <c r="B122" s="809"/>
      <c r="C122" s="812" t="s">
        <v>425</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114</v>
      </c>
      <c r="AB122" s="768"/>
      <c r="AC122" s="768"/>
      <c r="AD122" s="768"/>
      <c r="AE122" s="769"/>
      <c r="AF122" s="770" t="s">
        <v>114</v>
      </c>
      <c r="AG122" s="768"/>
      <c r="AH122" s="768"/>
      <c r="AI122" s="768"/>
      <c r="AJ122" s="769"/>
      <c r="AK122" s="770" t="s">
        <v>114</v>
      </c>
      <c r="AL122" s="768"/>
      <c r="AM122" s="768"/>
      <c r="AN122" s="768"/>
      <c r="AO122" s="769"/>
      <c r="AP122" s="815" t="s">
        <v>114</v>
      </c>
      <c r="AQ122" s="816"/>
      <c r="AR122" s="816"/>
      <c r="AS122" s="816"/>
      <c r="AT122" s="817"/>
      <c r="AU122" s="877"/>
      <c r="AV122" s="878"/>
      <c r="AW122" s="878"/>
      <c r="AX122" s="878"/>
      <c r="AY122" s="879"/>
      <c r="AZ122" s="870" t="s">
        <v>444</v>
      </c>
      <c r="BA122" s="871"/>
      <c r="BB122" s="871"/>
      <c r="BC122" s="871"/>
      <c r="BD122" s="871"/>
      <c r="BE122" s="871"/>
      <c r="BF122" s="871"/>
      <c r="BG122" s="871"/>
      <c r="BH122" s="871"/>
      <c r="BI122" s="871"/>
      <c r="BJ122" s="871"/>
      <c r="BK122" s="871"/>
      <c r="BL122" s="871"/>
      <c r="BM122" s="871"/>
      <c r="BN122" s="871"/>
      <c r="BO122" s="871"/>
      <c r="BP122" s="872"/>
      <c r="BQ122" s="873">
        <v>10918311</v>
      </c>
      <c r="BR122" s="836"/>
      <c r="BS122" s="836"/>
      <c r="BT122" s="836"/>
      <c r="BU122" s="836"/>
      <c r="BV122" s="836">
        <v>10584720</v>
      </c>
      <c r="BW122" s="836"/>
      <c r="BX122" s="836"/>
      <c r="BY122" s="836"/>
      <c r="BZ122" s="836"/>
      <c r="CA122" s="836">
        <v>10589124</v>
      </c>
      <c r="CB122" s="836"/>
      <c r="CC122" s="836"/>
      <c r="CD122" s="836"/>
      <c r="CE122" s="836"/>
      <c r="CF122" s="837">
        <v>242.7</v>
      </c>
      <c r="CG122" s="838"/>
      <c r="CH122" s="838"/>
      <c r="CI122" s="838"/>
      <c r="CJ122" s="838"/>
      <c r="CK122" s="860"/>
      <c r="CL122" s="846"/>
      <c r="CM122" s="846"/>
      <c r="CN122" s="846"/>
      <c r="CO122" s="847"/>
      <c r="CP122" s="826" t="s">
        <v>387</v>
      </c>
      <c r="CQ122" s="827"/>
      <c r="CR122" s="827"/>
      <c r="CS122" s="827"/>
      <c r="CT122" s="827"/>
      <c r="CU122" s="827"/>
      <c r="CV122" s="827"/>
      <c r="CW122" s="827"/>
      <c r="CX122" s="827"/>
      <c r="CY122" s="827"/>
      <c r="CZ122" s="827"/>
      <c r="DA122" s="827"/>
      <c r="DB122" s="827"/>
      <c r="DC122" s="827"/>
      <c r="DD122" s="827"/>
      <c r="DE122" s="827"/>
      <c r="DF122" s="828"/>
      <c r="DG122" s="804" t="s">
        <v>114</v>
      </c>
      <c r="DH122" s="805"/>
      <c r="DI122" s="805"/>
      <c r="DJ122" s="805"/>
      <c r="DK122" s="805"/>
      <c r="DL122" s="805" t="s">
        <v>114</v>
      </c>
      <c r="DM122" s="805"/>
      <c r="DN122" s="805"/>
      <c r="DO122" s="805"/>
      <c r="DP122" s="805"/>
      <c r="DQ122" s="805" t="s">
        <v>114</v>
      </c>
      <c r="DR122" s="805"/>
      <c r="DS122" s="805"/>
      <c r="DT122" s="805"/>
      <c r="DU122" s="805"/>
      <c r="DV122" s="782" t="s">
        <v>114</v>
      </c>
      <c r="DW122" s="782"/>
      <c r="DX122" s="782"/>
      <c r="DY122" s="782"/>
      <c r="DZ122" s="783"/>
    </row>
    <row r="123" spans="1:130" s="199" customFormat="1" ht="26.25" customHeight="1">
      <c r="A123" s="808"/>
      <c r="B123" s="809"/>
      <c r="C123" s="812" t="s">
        <v>431</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114</v>
      </c>
      <c r="AB123" s="768"/>
      <c r="AC123" s="768"/>
      <c r="AD123" s="768"/>
      <c r="AE123" s="769"/>
      <c r="AF123" s="770" t="s">
        <v>114</v>
      </c>
      <c r="AG123" s="768"/>
      <c r="AH123" s="768"/>
      <c r="AI123" s="768"/>
      <c r="AJ123" s="769"/>
      <c r="AK123" s="770" t="s">
        <v>114</v>
      </c>
      <c r="AL123" s="768"/>
      <c r="AM123" s="768"/>
      <c r="AN123" s="768"/>
      <c r="AO123" s="769"/>
      <c r="AP123" s="815" t="s">
        <v>114</v>
      </c>
      <c r="AQ123" s="816"/>
      <c r="AR123" s="816"/>
      <c r="AS123" s="816"/>
      <c r="AT123" s="817"/>
      <c r="AU123" s="880"/>
      <c r="AV123" s="881"/>
      <c r="AW123" s="881"/>
      <c r="AX123" s="881"/>
      <c r="AY123" s="881"/>
      <c r="AZ123" s="230" t="s">
        <v>174</v>
      </c>
      <c r="BA123" s="230"/>
      <c r="BB123" s="230"/>
      <c r="BC123" s="230"/>
      <c r="BD123" s="230"/>
      <c r="BE123" s="230"/>
      <c r="BF123" s="230"/>
      <c r="BG123" s="230"/>
      <c r="BH123" s="230"/>
      <c r="BI123" s="230"/>
      <c r="BJ123" s="230"/>
      <c r="BK123" s="230"/>
      <c r="BL123" s="230"/>
      <c r="BM123" s="230"/>
      <c r="BN123" s="230"/>
      <c r="BO123" s="868" t="s">
        <v>445</v>
      </c>
      <c r="BP123" s="869"/>
      <c r="BQ123" s="823">
        <v>16841875</v>
      </c>
      <c r="BR123" s="824"/>
      <c r="BS123" s="824"/>
      <c r="BT123" s="824"/>
      <c r="BU123" s="824"/>
      <c r="BV123" s="824">
        <v>17108813</v>
      </c>
      <c r="BW123" s="824"/>
      <c r="BX123" s="824"/>
      <c r="BY123" s="824"/>
      <c r="BZ123" s="824"/>
      <c r="CA123" s="824">
        <v>17438728</v>
      </c>
      <c r="CB123" s="824"/>
      <c r="CC123" s="824"/>
      <c r="CD123" s="824"/>
      <c r="CE123" s="824"/>
      <c r="CF123" s="734"/>
      <c r="CG123" s="735"/>
      <c r="CH123" s="735"/>
      <c r="CI123" s="735"/>
      <c r="CJ123" s="825"/>
      <c r="CK123" s="860"/>
      <c r="CL123" s="846"/>
      <c r="CM123" s="846"/>
      <c r="CN123" s="846"/>
      <c r="CO123" s="847"/>
      <c r="CP123" s="826" t="s">
        <v>388</v>
      </c>
      <c r="CQ123" s="827"/>
      <c r="CR123" s="827"/>
      <c r="CS123" s="827"/>
      <c r="CT123" s="827"/>
      <c r="CU123" s="827"/>
      <c r="CV123" s="827"/>
      <c r="CW123" s="827"/>
      <c r="CX123" s="827"/>
      <c r="CY123" s="827"/>
      <c r="CZ123" s="827"/>
      <c r="DA123" s="827"/>
      <c r="DB123" s="827"/>
      <c r="DC123" s="827"/>
      <c r="DD123" s="827"/>
      <c r="DE123" s="827"/>
      <c r="DF123" s="828"/>
      <c r="DG123" s="767" t="s">
        <v>114</v>
      </c>
      <c r="DH123" s="768"/>
      <c r="DI123" s="768"/>
      <c r="DJ123" s="768"/>
      <c r="DK123" s="769"/>
      <c r="DL123" s="770" t="s">
        <v>114</v>
      </c>
      <c r="DM123" s="768"/>
      <c r="DN123" s="768"/>
      <c r="DO123" s="768"/>
      <c r="DP123" s="769"/>
      <c r="DQ123" s="770" t="s">
        <v>114</v>
      </c>
      <c r="DR123" s="768"/>
      <c r="DS123" s="768"/>
      <c r="DT123" s="768"/>
      <c r="DU123" s="769"/>
      <c r="DV123" s="815" t="s">
        <v>114</v>
      </c>
      <c r="DW123" s="816"/>
      <c r="DX123" s="816"/>
      <c r="DY123" s="816"/>
      <c r="DZ123" s="817"/>
    </row>
    <row r="124" spans="1:130" s="199" customFormat="1" ht="26.25" customHeight="1" thickBot="1">
      <c r="A124" s="808"/>
      <c r="B124" s="809"/>
      <c r="C124" s="812" t="s">
        <v>434</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114</v>
      </c>
      <c r="AB124" s="768"/>
      <c r="AC124" s="768"/>
      <c r="AD124" s="768"/>
      <c r="AE124" s="769"/>
      <c r="AF124" s="770" t="s">
        <v>114</v>
      </c>
      <c r="AG124" s="768"/>
      <c r="AH124" s="768"/>
      <c r="AI124" s="768"/>
      <c r="AJ124" s="769"/>
      <c r="AK124" s="770" t="s">
        <v>114</v>
      </c>
      <c r="AL124" s="768"/>
      <c r="AM124" s="768"/>
      <c r="AN124" s="768"/>
      <c r="AO124" s="769"/>
      <c r="AP124" s="815" t="s">
        <v>114</v>
      </c>
      <c r="AQ124" s="816"/>
      <c r="AR124" s="816"/>
      <c r="AS124" s="816"/>
      <c r="AT124" s="817"/>
      <c r="AU124" s="818" t="s">
        <v>446</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58.2</v>
      </c>
      <c r="BR124" s="822"/>
      <c r="BS124" s="822"/>
      <c r="BT124" s="822"/>
      <c r="BU124" s="822"/>
      <c r="BV124" s="822">
        <v>43.5</v>
      </c>
      <c r="BW124" s="822"/>
      <c r="BX124" s="822"/>
      <c r="BY124" s="822"/>
      <c r="BZ124" s="822"/>
      <c r="CA124" s="822">
        <v>15.4</v>
      </c>
      <c r="CB124" s="822"/>
      <c r="CC124" s="822"/>
      <c r="CD124" s="822"/>
      <c r="CE124" s="822"/>
      <c r="CF124" s="712"/>
      <c r="CG124" s="713"/>
      <c r="CH124" s="713"/>
      <c r="CI124" s="713"/>
      <c r="CJ124" s="853"/>
      <c r="CK124" s="861"/>
      <c r="CL124" s="861"/>
      <c r="CM124" s="861"/>
      <c r="CN124" s="861"/>
      <c r="CO124" s="862"/>
      <c r="CP124" s="826" t="s">
        <v>447</v>
      </c>
      <c r="CQ124" s="827"/>
      <c r="CR124" s="827"/>
      <c r="CS124" s="827"/>
      <c r="CT124" s="827"/>
      <c r="CU124" s="827"/>
      <c r="CV124" s="827"/>
      <c r="CW124" s="827"/>
      <c r="CX124" s="827"/>
      <c r="CY124" s="827"/>
      <c r="CZ124" s="827"/>
      <c r="DA124" s="827"/>
      <c r="DB124" s="827"/>
      <c r="DC124" s="827"/>
      <c r="DD124" s="827"/>
      <c r="DE124" s="827"/>
      <c r="DF124" s="828"/>
      <c r="DG124" s="750" t="s">
        <v>114</v>
      </c>
      <c r="DH124" s="751"/>
      <c r="DI124" s="751"/>
      <c r="DJ124" s="751"/>
      <c r="DK124" s="752"/>
      <c r="DL124" s="753" t="s">
        <v>114</v>
      </c>
      <c r="DM124" s="751"/>
      <c r="DN124" s="751"/>
      <c r="DO124" s="751"/>
      <c r="DP124" s="752"/>
      <c r="DQ124" s="753" t="s">
        <v>114</v>
      </c>
      <c r="DR124" s="751"/>
      <c r="DS124" s="751"/>
      <c r="DT124" s="751"/>
      <c r="DU124" s="752"/>
      <c r="DV124" s="839" t="s">
        <v>114</v>
      </c>
      <c r="DW124" s="840"/>
      <c r="DX124" s="840"/>
      <c r="DY124" s="840"/>
      <c r="DZ124" s="841"/>
    </row>
    <row r="125" spans="1:130" s="199" customFormat="1" ht="26.25" customHeight="1">
      <c r="A125" s="808"/>
      <c r="B125" s="809"/>
      <c r="C125" s="812" t="s">
        <v>436</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114</v>
      </c>
      <c r="AB125" s="768"/>
      <c r="AC125" s="768"/>
      <c r="AD125" s="768"/>
      <c r="AE125" s="769"/>
      <c r="AF125" s="770" t="s">
        <v>114</v>
      </c>
      <c r="AG125" s="768"/>
      <c r="AH125" s="768"/>
      <c r="AI125" s="768"/>
      <c r="AJ125" s="769"/>
      <c r="AK125" s="770" t="s">
        <v>114</v>
      </c>
      <c r="AL125" s="768"/>
      <c r="AM125" s="768"/>
      <c r="AN125" s="768"/>
      <c r="AO125" s="769"/>
      <c r="AP125" s="815" t="s">
        <v>114</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448</v>
      </c>
      <c r="CL125" s="843"/>
      <c r="CM125" s="843"/>
      <c r="CN125" s="843"/>
      <c r="CO125" s="844"/>
      <c r="CP125" s="851" t="s">
        <v>449</v>
      </c>
      <c r="CQ125" s="796"/>
      <c r="CR125" s="796"/>
      <c r="CS125" s="796"/>
      <c r="CT125" s="796"/>
      <c r="CU125" s="796"/>
      <c r="CV125" s="796"/>
      <c r="CW125" s="796"/>
      <c r="CX125" s="796"/>
      <c r="CY125" s="796"/>
      <c r="CZ125" s="796"/>
      <c r="DA125" s="796"/>
      <c r="DB125" s="796"/>
      <c r="DC125" s="796"/>
      <c r="DD125" s="796"/>
      <c r="DE125" s="796"/>
      <c r="DF125" s="797"/>
      <c r="DG125" s="852" t="s">
        <v>114</v>
      </c>
      <c r="DH125" s="833"/>
      <c r="DI125" s="833"/>
      <c r="DJ125" s="833"/>
      <c r="DK125" s="833"/>
      <c r="DL125" s="833" t="s">
        <v>114</v>
      </c>
      <c r="DM125" s="833"/>
      <c r="DN125" s="833"/>
      <c r="DO125" s="833"/>
      <c r="DP125" s="833"/>
      <c r="DQ125" s="833" t="s">
        <v>114</v>
      </c>
      <c r="DR125" s="833"/>
      <c r="DS125" s="833"/>
      <c r="DT125" s="833"/>
      <c r="DU125" s="833"/>
      <c r="DV125" s="834" t="s">
        <v>114</v>
      </c>
      <c r="DW125" s="834"/>
      <c r="DX125" s="834"/>
      <c r="DY125" s="834"/>
      <c r="DZ125" s="835"/>
    </row>
    <row r="126" spans="1:130" s="199" customFormat="1" ht="26.25" customHeight="1" thickBot="1">
      <c r="A126" s="808"/>
      <c r="B126" s="809"/>
      <c r="C126" s="812" t="s">
        <v>438</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114</v>
      </c>
      <c r="AB126" s="768"/>
      <c r="AC126" s="768"/>
      <c r="AD126" s="768"/>
      <c r="AE126" s="769"/>
      <c r="AF126" s="770" t="s">
        <v>114</v>
      </c>
      <c r="AG126" s="768"/>
      <c r="AH126" s="768"/>
      <c r="AI126" s="768"/>
      <c r="AJ126" s="769"/>
      <c r="AK126" s="770" t="s">
        <v>114</v>
      </c>
      <c r="AL126" s="768"/>
      <c r="AM126" s="768"/>
      <c r="AN126" s="768"/>
      <c r="AO126" s="769"/>
      <c r="AP126" s="815" t="s">
        <v>114</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450</v>
      </c>
      <c r="CQ126" s="738"/>
      <c r="CR126" s="738"/>
      <c r="CS126" s="738"/>
      <c r="CT126" s="738"/>
      <c r="CU126" s="738"/>
      <c r="CV126" s="738"/>
      <c r="CW126" s="738"/>
      <c r="CX126" s="738"/>
      <c r="CY126" s="738"/>
      <c r="CZ126" s="738"/>
      <c r="DA126" s="738"/>
      <c r="DB126" s="738"/>
      <c r="DC126" s="738"/>
      <c r="DD126" s="738"/>
      <c r="DE126" s="738"/>
      <c r="DF126" s="739"/>
      <c r="DG126" s="804">
        <v>4682</v>
      </c>
      <c r="DH126" s="805"/>
      <c r="DI126" s="805"/>
      <c r="DJ126" s="805"/>
      <c r="DK126" s="805"/>
      <c r="DL126" s="805">
        <v>8506</v>
      </c>
      <c r="DM126" s="805"/>
      <c r="DN126" s="805"/>
      <c r="DO126" s="805"/>
      <c r="DP126" s="805"/>
      <c r="DQ126" s="805" t="s">
        <v>114</v>
      </c>
      <c r="DR126" s="805"/>
      <c r="DS126" s="805"/>
      <c r="DT126" s="805"/>
      <c r="DU126" s="805"/>
      <c r="DV126" s="782" t="s">
        <v>114</v>
      </c>
      <c r="DW126" s="782"/>
      <c r="DX126" s="782"/>
      <c r="DY126" s="782"/>
      <c r="DZ126" s="783"/>
    </row>
    <row r="127" spans="1:130" s="199" customFormat="1" ht="26.25" customHeight="1">
      <c r="A127" s="810"/>
      <c r="B127" s="811"/>
      <c r="C127" s="829" t="s">
        <v>451</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114</v>
      </c>
      <c r="AB127" s="768"/>
      <c r="AC127" s="768"/>
      <c r="AD127" s="768"/>
      <c r="AE127" s="769"/>
      <c r="AF127" s="770" t="s">
        <v>114</v>
      </c>
      <c r="AG127" s="768"/>
      <c r="AH127" s="768"/>
      <c r="AI127" s="768"/>
      <c r="AJ127" s="769"/>
      <c r="AK127" s="770" t="s">
        <v>114</v>
      </c>
      <c r="AL127" s="768"/>
      <c r="AM127" s="768"/>
      <c r="AN127" s="768"/>
      <c r="AO127" s="769"/>
      <c r="AP127" s="815" t="s">
        <v>114</v>
      </c>
      <c r="AQ127" s="816"/>
      <c r="AR127" s="816"/>
      <c r="AS127" s="816"/>
      <c r="AT127" s="817"/>
      <c r="AU127" s="235"/>
      <c r="AV127" s="235"/>
      <c r="AW127" s="235"/>
      <c r="AX127" s="832" t="s">
        <v>452</v>
      </c>
      <c r="AY127" s="800"/>
      <c r="AZ127" s="800"/>
      <c r="BA127" s="800"/>
      <c r="BB127" s="800"/>
      <c r="BC127" s="800"/>
      <c r="BD127" s="800"/>
      <c r="BE127" s="801"/>
      <c r="BF127" s="799" t="s">
        <v>453</v>
      </c>
      <c r="BG127" s="800"/>
      <c r="BH127" s="800"/>
      <c r="BI127" s="800"/>
      <c r="BJ127" s="800"/>
      <c r="BK127" s="800"/>
      <c r="BL127" s="801"/>
      <c r="BM127" s="799" t="s">
        <v>454</v>
      </c>
      <c r="BN127" s="800"/>
      <c r="BO127" s="800"/>
      <c r="BP127" s="800"/>
      <c r="BQ127" s="800"/>
      <c r="BR127" s="800"/>
      <c r="BS127" s="801"/>
      <c r="BT127" s="799" t="s">
        <v>455</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456</v>
      </c>
      <c r="CQ127" s="738"/>
      <c r="CR127" s="738"/>
      <c r="CS127" s="738"/>
      <c r="CT127" s="738"/>
      <c r="CU127" s="738"/>
      <c r="CV127" s="738"/>
      <c r="CW127" s="738"/>
      <c r="CX127" s="738"/>
      <c r="CY127" s="738"/>
      <c r="CZ127" s="738"/>
      <c r="DA127" s="738"/>
      <c r="DB127" s="738"/>
      <c r="DC127" s="738"/>
      <c r="DD127" s="738"/>
      <c r="DE127" s="738"/>
      <c r="DF127" s="739"/>
      <c r="DG127" s="804" t="s">
        <v>114</v>
      </c>
      <c r="DH127" s="805"/>
      <c r="DI127" s="805"/>
      <c r="DJ127" s="805"/>
      <c r="DK127" s="805"/>
      <c r="DL127" s="805" t="s">
        <v>114</v>
      </c>
      <c r="DM127" s="805"/>
      <c r="DN127" s="805"/>
      <c r="DO127" s="805"/>
      <c r="DP127" s="805"/>
      <c r="DQ127" s="805" t="s">
        <v>114</v>
      </c>
      <c r="DR127" s="805"/>
      <c r="DS127" s="805"/>
      <c r="DT127" s="805"/>
      <c r="DU127" s="805"/>
      <c r="DV127" s="782" t="s">
        <v>114</v>
      </c>
      <c r="DW127" s="782"/>
      <c r="DX127" s="782"/>
      <c r="DY127" s="782"/>
      <c r="DZ127" s="783"/>
    </row>
    <row r="128" spans="1:130" s="199" customFormat="1" ht="26.25" customHeight="1" thickBot="1">
      <c r="A128" s="784" t="s">
        <v>457</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458</v>
      </c>
      <c r="X128" s="786"/>
      <c r="Y128" s="786"/>
      <c r="Z128" s="787"/>
      <c r="AA128" s="788">
        <v>25319</v>
      </c>
      <c r="AB128" s="789"/>
      <c r="AC128" s="789"/>
      <c r="AD128" s="789"/>
      <c r="AE128" s="790"/>
      <c r="AF128" s="791">
        <v>19818</v>
      </c>
      <c r="AG128" s="789"/>
      <c r="AH128" s="789"/>
      <c r="AI128" s="789"/>
      <c r="AJ128" s="790"/>
      <c r="AK128" s="791">
        <v>16911</v>
      </c>
      <c r="AL128" s="789"/>
      <c r="AM128" s="789"/>
      <c r="AN128" s="789"/>
      <c r="AO128" s="790"/>
      <c r="AP128" s="792"/>
      <c r="AQ128" s="793"/>
      <c r="AR128" s="793"/>
      <c r="AS128" s="793"/>
      <c r="AT128" s="794"/>
      <c r="AU128" s="235"/>
      <c r="AV128" s="235"/>
      <c r="AW128" s="235"/>
      <c r="AX128" s="795" t="s">
        <v>459</v>
      </c>
      <c r="AY128" s="796"/>
      <c r="AZ128" s="796"/>
      <c r="BA128" s="796"/>
      <c r="BB128" s="796"/>
      <c r="BC128" s="796"/>
      <c r="BD128" s="796"/>
      <c r="BE128" s="797"/>
      <c r="BF128" s="774" t="s">
        <v>114</v>
      </c>
      <c r="BG128" s="775"/>
      <c r="BH128" s="775"/>
      <c r="BI128" s="775"/>
      <c r="BJ128" s="775"/>
      <c r="BK128" s="775"/>
      <c r="BL128" s="798"/>
      <c r="BM128" s="774">
        <v>14.54</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460</v>
      </c>
      <c r="CQ128" s="716"/>
      <c r="CR128" s="716"/>
      <c r="CS128" s="716"/>
      <c r="CT128" s="716"/>
      <c r="CU128" s="716"/>
      <c r="CV128" s="716"/>
      <c r="CW128" s="716"/>
      <c r="CX128" s="716"/>
      <c r="CY128" s="716"/>
      <c r="CZ128" s="716"/>
      <c r="DA128" s="716"/>
      <c r="DB128" s="716"/>
      <c r="DC128" s="716"/>
      <c r="DD128" s="716"/>
      <c r="DE128" s="716"/>
      <c r="DF128" s="717"/>
      <c r="DG128" s="778" t="s">
        <v>114</v>
      </c>
      <c r="DH128" s="779"/>
      <c r="DI128" s="779"/>
      <c r="DJ128" s="779"/>
      <c r="DK128" s="779"/>
      <c r="DL128" s="779" t="s">
        <v>114</v>
      </c>
      <c r="DM128" s="779"/>
      <c r="DN128" s="779"/>
      <c r="DO128" s="779"/>
      <c r="DP128" s="779"/>
      <c r="DQ128" s="779" t="s">
        <v>114</v>
      </c>
      <c r="DR128" s="779"/>
      <c r="DS128" s="779"/>
      <c r="DT128" s="779"/>
      <c r="DU128" s="779"/>
      <c r="DV128" s="780" t="s">
        <v>114</v>
      </c>
      <c r="DW128" s="780"/>
      <c r="DX128" s="780"/>
      <c r="DY128" s="780"/>
      <c r="DZ128" s="781"/>
    </row>
    <row r="129" spans="1:131" s="199" customFormat="1" ht="26.25" customHeight="1">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461</v>
      </c>
      <c r="X129" s="765"/>
      <c r="Y129" s="765"/>
      <c r="Z129" s="766"/>
      <c r="AA129" s="767">
        <v>5998139</v>
      </c>
      <c r="AB129" s="768"/>
      <c r="AC129" s="768"/>
      <c r="AD129" s="768"/>
      <c r="AE129" s="769"/>
      <c r="AF129" s="770">
        <v>6063309</v>
      </c>
      <c r="AG129" s="768"/>
      <c r="AH129" s="768"/>
      <c r="AI129" s="768"/>
      <c r="AJ129" s="769"/>
      <c r="AK129" s="770">
        <v>5804042</v>
      </c>
      <c r="AL129" s="768"/>
      <c r="AM129" s="768"/>
      <c r="AN129" s="768"/>
      <c r="AO129" s="769"/>
      <c r="AP129" s="771"/>
      <c r="AQ129" s="772"/>
      <c r="AR129" s="772"/>
      <c r="AS129" s="772"/>
      <c r="AT129" s="773"/>
      <c r="AU129" s="237"/>
      <c r="AV129" s="237"/>
      <c r="AW129" s="237"/>
      <c r="AX129" s="737" t="s">
        <v>462</v>
      </c>
      <c r="AY129" s="738"/>
      <c r="AZ129" s="738"/>
      <c r="BA129" s="738"/>
      <c r="BB129" s="738"/>
      <c r="BC129" s="738"/>
      <c r="BD129" s="738"/>
      <c r="BE129" s="739"/>
      <c r="BF129" s="757" t="s">
        <v>114</v>
      </c>
      <c r="BG129" s="758"/>
      <c r="BH129" s="758"/>
      <c r="BI129" s="758"/>
      <c r="BJ129" s="758"/>
      <c r="BK129" s="758"/>
      <c r="BL129" s="759"/>
      <c r="BM129" s="757">
        <v>19.54</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463</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464</v>
      </c>
      <c r="X130" s="765"/>
      <c r="Y130" s="765"/>
      <c r="Z130" s="766"/>
      <c r="AA130" s="767">
        <v>1545114</v>
      </c>
      <c r="AB130" s="768"/>
      <c r="AC130" s="768"/>
      <c r="AD130" s="768"/>
      <c r="AE130" s="769"/>
      <c r="AF130" s="770">
        <v>1532372</v>
      </c>
      <c r="AG130" s="768"/>
      <c r="AH130" s="768"/>
      <c r="AI130" s="768"/>
      <c r="AJ130" s="769"/>
      <c r="AK130" s="770">
        <v>1440365</v>
      </c>
      <c r="AL130" s="768"/>
      <c r="AM130" s="768"/>
      <c r="AN130" s="768"/>
      <c r="AO130" s="769"/>
      <c r="AP130" s="771"/>
      <c r="AQ130" s="772"/>
      <c r="AR130" s="772"/>
      <c r="AS130" s="772"/>
      <c r="AT130" s="773"/>
      <c r="AU130" s="237"/>
      <c r="AV130" s="237"/>
      <c r="AW130" s="237"/>
      <c r="AX130" s="737" t="s">
        <v>465</v>
      </c>
      <c r="AY130" s="738"/>
      <c r="AZ130" s="738"/>
      <c r="BA130" s="738"/>
      <c r="BB130" s="738"/>
      <c r="BC130" s="738"/>
      <c r="BD130" s="738"/>
      <c r="BE130" s="739"/>
      <c r="BF130" s="740">
        <v>13.6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4453025</v>
      </c>
      <c r="AB131" s="751"/>
      <c r="AC131" s="751"/>
      <c r="AD131" s="751"/>
      <c r="AE131" s="752"/>
      <c r="AF131" s="753">
        <v>4530937</v>
      </c>
      <c r="AG131" s="751"/>
      <c r="AH131" s="751"/>
      <c r="AI131" s="751"/>
      <c r="AJ131" s="752"/>
      <c r="AK131" s="753">
        <v>4363677</v>
      </c>
      <c r="AL131" s="751"/>
      <c r="AM131" s="751"/>
      <c r="AN131" s="751"/>
      <c r="AO131" s="752"/>
      <c r="AP131" s="754"/>
      <c r="AQ131" s="755"/>
      <c r="AR131" s="755"/>
      <c r="AS131" s="755"/>
      <c r="AT131" s="756"/>
      <c r="AU131" s="237"/>
      <c r="AV131" s="237"/>
      <c r="AW131" s="237"/>
      <c r="AX131" s="715" t="s">
        <v>467</v>
      </c>
      <c r="AY131" s="716"/>
      <c r="AZ131" s="716"/>
      <c r="BA131" s="716"/>
      <c r="BB131" s="716"/>
      <c r="BC131" s="716"/>
      <c r="BD131" s="716"/>
      <c r="BE131" s="717"/>
      <c r="BF131" s="718">
        <v>15.4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468</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469</v>
      </c>
      <c r="W132" s="728"/>
      <c r="X132" s="728"/>
      <c r="Y132" s="728"/>
      <c r="Z132" s="729"/>
      <c r="AA132" s="730">
        <v>15.379275890000001</v>
      </c>
      <c r="AB132" s="731"/>
      <c r="AC132" s="731"/>
      <c r="AD132" s="731"/>
      <c r="AE132" s="732"/>
      <c r="AF132" s="733">
        <v>13.22563081</v>
      </c>
      <c r="AG132" s="731"/>
      <c r="AH132" s="731"/>
      <c r="AI132" s="731"/>
      <c r="AJ132" s="732"/>
      <c r="AK132" s="733">
        <v>12.27366278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470</v>
      </c>
      <c r="W133" s="707"/>
      <c r="X133" s="707"/>
      <c r="Y133" s="707"/>
      <c r="Z133" s="708"/>
      <c r="AA133" s="709">
        <v>15.9</v>
      </c>
      <c r="AB133" s="710"/>
      <c r="AC133" s="710"/>
      <c r="AD133" s="710"/>
      <c r="AE133" s="711"/>
      <c r="AF133" s="709">
        <v>15</v>
      </c>
      <c r="AG133" s="710"/>
      <c r="AH133" s="710"/>
      <c r="AI133" s="710"/>
      <c r="AJ133" s="711"/>
      <c r="AK133" s="709">
        <v>13.6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22" t="s">
        <v>473</v>
      </c>
      <c r="L7" s="256"/>
      <c r="M7" s="257" t="s">
        <v>474</v>
      </c>
      <c r="N7" s="258"/>
    </row>
    <row r="8" spans="1:16">
      <c r="A8" s="250"/>
      <c r="B8" s="246"/>
      <c r="C8" s="246"/>
      <c r="D8" s="246"/>
      <c r="E8" s="246"/>
      <c r="F8" s="246"/>
      <c r="G8" s="259"/>
      <c r="H8" s="260"/>
      <c r="I8" s="260"/>
      <c r="J8" s="261"/>
      <c r="K8" s="1123"/>
      <c r="L8" s="262" t="s">
        <v>475</v>
      </c>
      <c r="M8" s="263" t="s">
        <v>476</v>
      </c>
      <c r="N8" s="264" t="s">
        <v>477</v>
      </c>
    </row>
    <row r="9" spans="1:16">
      <c r="A9" s="250"/>
      <c r="B9" s="246"/>
      <c r="C9" s="246"/>
      <c r="D9" s="246"/>
      <c r="E9" s="246"/>
      <c r="F9" s="246"/>
      <c r="G9" s="1136" t="s">
        <v>478</v>
      </c>
      <c r="H9" s="1137"/>
      <c r="I9" s="1137"/>
      <c r="J9" s="1138"/>
      <c r="K9" s="265">
        <v>1331500</v>
      </c>
      <c r="L9" s="266">
        <v>131363</v>
      </c>
      <c r="M9" s="267">
        <v>134601</v>
      </c>
      <c r="N9" s="268">
        <v>-2.4</v>
      </c>
    </row>
    <row r="10" spans="1:16">
      <c r="A10" s="250"/>
      <c r="B10" s="246"/>
      <c r="C10" s="246"/>
      <c r="D10" s="246"/>
      <c r="E10" s="246"/>
      <c r="F10" s="246"/>
      <c r="G10" s="1136" t="s">
        <v>479</v>
      </c>
      <c r="H10" s="1137"/>
      <c r="I10" s="1137"/>
      <c r="J10" s="1138"/>
      <c r="K10" s="269">
        <v>167787</v>
      </c>
      <c r="L10" s="270">
        <v>16554</v>
      </c>
      <c r="M10" s="271">
        <v>15652</v>
      </c>
      <c r="N10" s="272">
        <v>5.8</v>
      </c>
    </row>
    <row r="11" spans="1:16" ht="13.5" customHeight="1">
      <c r="A11" s="250"/>
      <c r="B11" s="246"/>
      <c r="C11" s="246"/>
      <c r="D11" s="246"/>
      <c r="E11" s="246"/>
      <c r="F11" s="246"/>
      <c r="G11" s="1136" t="s">
        <v>480</v>
      </c>
      <c r="H11" s="1137"/>
      <c r="I11" s="1137"/>
      <c r="J11" s="1138"/>
      <c r="K11" s="269">
        <v>247391</v>
      </c>
      <c r="L11" s="270">
        <v>24407</v>
      </c>
      <c r="M11" s="271">
        <v>22688</v>
      </c>
      <c r="N11" s="272">
        <v>7.6</v>
      </c>
    </row>
    <row r="12" spans="1:16" ht="13.5" customHeight="1">
      <c r="A12" s="250"/>
      <c r="B12" s="246"/>
      <c r="C12" s="246"/>
      <c r="D12" s="246"/>
      <c r="E12" s="246"/>
      <c r="F12" s="246"/>
      <c r="G12" s="1136" t="s">
        <v>481</v>
      </c>
      <c r="H12" s="1137"/>
      <c r="I12" s="1137"/>
      <c r="J12" s="1138"/>
      <c r="K12" s="269">
        <v>77563</v>
      </c>
      <c r="L12" s="270">
        <v>7652</v>
      </c>
      <c r="M12" s="271">
        <v>3308</v>
      </c>
      <c r="N12" s="272">
        <v>131.30000000000001</v>
      </c>
    </row>
    <row r="13" spans="1:16" ht="13.5" customHeight="1">
      <c r="A13" s="250"/>
      <c r="B13" s="246"/>
      <c r="C13" s="246"/>
      <c r="D13" s="246"/>
      <c r="E13" s="246"/>
      <c r="F13" s="246"/>
      <c r="G13" s="1136" t="s">
        <v>482</v>
      </c>
      <c r="H13" s="1137"/>
      <c r="I13" s="1137"/>
      <c r="J13" s="1138"/>
      <c r="K13" s="269" t="s">
        <v>483</v>
      </c>
      <c r="L13" s="270" t="s">
        <v>483</v>
      </c>
      <c r="M13" s="271">
        <v>1</v>
      </c>
      <c r="N13" s="272" t="s">
        <v>483</v>
      </c>
    </row>
    <row r="14" spans="1:16" ht="13.5" customHeight="1">
      <c r="A14" s="250"/>
      <c r="B14" s="246"/>
      <c r="C14" s="246"/>
      <c r="D14" s="246"/>
      <c r="E14" s="246"/>
      <c r="F14" s="246"/>
      <c r="G14" s="1136" t="s">
        <v>484</v>
      </c>
      <c r="H14" s="1137"/>
      <c r="I14" s="1137"/>
      <c r="J14" s="1138"/>
      <c r="K14" s="269">
        <v>25277</v>
      </c>
      <c r="L14" s="270">
        <v>2494</v>
      </c>
      <c r="M14" s="271">
        <v>6215</v>
      </c>
      <c r="N14" s="272">
        <v>-59.9</v>
      </c>
    </row>
    <row r="15" spans="1:16" ht="13.5" customHeight="1">
      <c r="A15" s="250"/>
      <c r="B15" s="246"/>
      <c r="C15" s="246"/>
      <c r="D15" s="246"/>
      <c r="E15" s="246"/>
      <c r="F15" s="246"/>
      <c r="G15" s="1136" t="s">
        <v>485</v>
      </c>
      <c r="H15" s="1137"/>
      <c r="I15" s="1137"/>
      <c r="J15" s="1138"/>
      <c r="K15" s="269">
        <v>51020</v>
      </c>
      <c r="L15" s="270">
        <v>5034</v>
      </c>
      <c r="M15" s="271">
        <v>3213</v>
      </c>
      <c r="N15" s="272">
        <v>56.7</v>
      </c>
    </row>
    <row r="16" spans="1:16">
      <c r="A16" s="250"/>
      <c r="B16" s="246"/>
      <c r="C16" s="246"/>
      <c r="D16" s="246"/>
      <c r="E16" s="246"/>
      <c r="F16" s="246"/>
      <c r="G16" s="1139" t="s">
        <v>486</v>
      </c>
      <c r="H16" s="1140"/>
      <c r="I16" s="1140"/>
      <c r="J16" s="1141"/>
      <c r="K16" s="270">
        <v>-168761</v>
      </c>
      <c r="L16" s="270">
        <v>-16650</v>
      </c>
      <c r="M16" s="271">
        <v>-15018</v>
      </c>
      <c r="N16" s="272">
        <v>10.9</v>
      </c>
    </row>
    <row r="17" spans="1:16">
      <c r="A17" s="250"/>
      <c r="B17" s="246"/>
      <c r="C17" s="246"/>
      <c r="D17" s="246"/>
      <c r="E17" s="246"/>
      <c r="F17" s="246"/>
      <c r="G17" s="1139" t="s">
        <v>174</v>
      </c>
      <c r="H17" s="1140"/>
      <c r="I17" s="1140"/>
      <c r="J17" s="1141"/>
      <c r="K17" s="270">
        <v>1731777</v>
      </c>
      <c r="L17" s="270">
        <v>170854</v>
      </c>
      <c r="M17" s="271">
        <v>170662</v>
      </c>
      <c r="N17" s="272">
        <v>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33" t="s">
        <v>491</v>
      </c>
      <c r="H21" s="1134"/>
      <c r="I21" s="1134"/>
      <c r="J21" s="1135"/>
      <c r="K21" s="282">
        <v>15.59</v>
      </c>
      <c r="L21" s="283">
        <v>15.35</v>
      </c>
      <c r="M21" s="284">
        <v>0.24</v>
      </c>
      <c r="N21" s="251"/>
      <c r="O21" s="285"/>
      <c r="P21" s="281"/>
    </row>
    <row r="22" spans="1:16" s="286" customFormat="1">
      <c r="A22" s="281"/>
      <c r="B22" s="251"/>
      <c r="C22" s="251"/>
      <c r="D22" s="251"/>
      <c r="E22" s="251"/>
      <c r="F22" s="251"/>
      <c r="G22" s="1133" t="s">
        <v>492</v>
      </c>
      <c r="H22" s="1134"/>
      <c r="I22" s="1134"/>
      <c r="J22" s="1135"/>
      <c r="K22" s="287">
        <v>92.2</v>
      </c>
      <c r="L22" s="288">
        <v>96.1</v>
      </c>
      <c r="M22" s="289">
        <v>-3.9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22" t="s">
        <v>473</v>
      </c>
      <c r="L30" s="256"/>
      <c r="M30" s="257" t="s">
        <v>474</v>
      </c>
      <c r="N30" s="258"/>
    </row>
    <row r="31" spans="1:16">
      <c r="A31" s="250"/>
      <c r="B31" s="246"/>
      <c r="C31" s="246"/>
      <c r="D31" s="246"/>
      <c r="E31" s="246"/>
      <c r="F31" s="246"/>
      <c r="G31" s="259"/>
      <c r="H31" s="260"/>
      <c r="I31" s="260"/>
      <c r="J31" s="261"/>
      <c r="K31" s="1123"/>
      <c r="L31" s="262" t="s">
        <v>475</v>
      </c>
      <c r="M31" s="263" t="s">
        <v>476</v>
      </c>
      <c r="N31" s="264" t="s">
        <v>477</v>
      </c>
    </row>
    <row r="32" spans="1:16" ht="27" customHeight="1">
      <c r="A32" s="250"/>
      <c r="B32" s="246"/>
      <c r="C32" s="246"/>
      <c r="D32" s="246"/>
      <c r="E32" s="246"/>
      <c r="F32" s="246"/>
      <c r="G32" s="1124" t="s">
        <v>496</v>
      </c>
      <c r="H32" s="1125"/>
      <c r="I32" s="1125"/>
      <c r="J32" s="1126"/>
      <c r="K32" s="296">
        <v>1623878</v>
      </c>
      <c r="L32" s="296">
        <v>160209</v>
      </c>
      <c r="M32" s="297">
        <v>102910</v>
      </c>
      <c r="N32" s="298">
        <v>55.7</v>
      </c>
    </row>
    <row r="33" spans="1:16" ht="13.5" customHeight="1">
      <c r="A33" s="250"/>
      <c r="B33" s="246"/>
      <c r="C33" s="246"/>
      <c r="D33" s="246"/>
      <c r="E33" s="246"/>
      <c r="F33" s="246"/>
      <c r="G33" s="1124" t="s">
        <v>497</v>
      </c>
      <c r="H33" s="1125"/>
      <c r="I33" s="1125"/>
      <c r="J33" s="1126"/>
      <c r="K33" s="296" t="s">
        <v>483</v>
      </c>
      <c r="L33" s="296" t="s">
        <v>483</v>
      </c>
      <c r="M33" s="297">
        <v>73</v>
      </c>
      <c r="N33" s="298" t="s">
        <v>483</v>
      </c>
    </row>
    <row r="34" spans="1:16" ht="27" customHeight="1">
      <c r="A34" s="250"/>
      <c r="B34" s="246"/>
      <c r="C34" s="246"/>
      <c r="D34" s="246"/>
      <c r="E34" s="246"/>
      <c r="F34" s="246"/>
      <c r="G34" s="1124" t="s">
        <v>498</v>
      </c>
      <c r="H34" s="1125"/>
      <c r="I34" s="1125"/>
      <c r="J34" s="1126"/>
      <c r="K34" s="296" t="s">
        <v>483</v>
      </c>
      <c r="L34" s="296" t="s">
        <v>483</v>
      </c>
      <c r="M34" s="297">
        <v>271</v>
      </c>
      <c r="N34" s="298" t="s">
        <v>483</v>
      </c>
    </row>
    <row r="35" spans="1:16" ht="27" customHeight="1">
      <c r="A35" s="250"/>
      <c r="B35" s="246"/>
      <c r="C35" s="246"/>
      <c r="D35" s="246"/>
      <c r="E35" s="246"/>
      <c r="F35" s="246"/>
      <c r="G35" s="1124" t="s">
        <v>499</v>
      </c>
      <c r="H35" s="1125"/>
      <c r="I35" s="1125"/>
      <c r="J35" s="1126"/>
      <c r="K35" s="296">
        <v>309197</v>
      </c>
      <c r="L35" s="296">
        <v>30505</v>
      </c>
      <c r="M35" s="297">
        <v>22640</v>
      </c>
      <c r="N35" s="298">
        <v>34.700000000000003</v>
      </c>
    </row>
    <row r="36" spans="1:16" ht="27" customHeight="1">
      <c r="A36" s="250"/>
      <c r="B36" s="246"/>
      <c r="C36" s="246"/>
      <c r="D36" s="246"/>
      <c r="E36" s="246"/>
      <c r="F36" s="246"/>
      <c r="G36" s="1124" t="s">
        <v>500</v>
      </c>
      <c r="H36" s="1125"/>
      <c r="I36" s="1125"/>
      <c r="J36" s="1126"/>
      <c r="K36" s="296">
        <v>59784</v>
      </c>
      <c r="L36" s="296">
        <v>5898</v>
      </c>
      <c r="M36" s="297">
        <v>4886</v>
      </c>
      <c r="N36" s="298">
        <v>20.7</v>
      </c>
    </row>
    <row r="37" spans="1:16" ht="13.5" customHeight="1">
      <c r="A37" s="250"/>
      <c r="B37" s="246"/>
      <c r="C37" s="246"/>
      <c r="D37" s="246"/>
      <c r="E37" s="246"/>
      <c r="F37" s="246"/>
      <c r="G37" s="1124" t="s">
        <v>501</v>
      </c>
      <c r="H37" s="1125"/>
      <c r="I37" s="1125"/>
      <c r="J37" s="1126"/>
      <c r="K37" s="296" t="s">
        <v>483</v>
      </c>
      <c r="L37" s="296" t="s">
        <v>483</v>
      </c>
      <c r="M37" s="297">
        <v>1587</v>
      </c>
      <c r="N37" s="298" t="s">
        <v>483</v>
      </c>
    </row>
    <row r="38" spans="1:16" ht="27" customHeight="1">
      <c r="A38" s="250"/>
      <c r="B38" s="246"/>
      <c r="C38" s="246"/>
      <c r="D38" s="246"/>
      <c r="E38" s="246"/>
      <c r="F38" s="246"/>
      <c r="G38" s="1127" t="s">
        <v>502</v>
      </c>
      <c r="H38" s="1128"/>
      <c r="I38" s="1128"/>
      <c r="J38" s="1129"/>
      <c r="K38" s="299" t="s">
        <v>483</v>
      </c>
      <c r="L38" s="299" t="s">
        <v>483</v>
      </c>
      <c r="M38" s="300">
        <v>17</v>
      </c>
      <c r="N38" s="301" t="s">
        <v>483</v>
      </c>
      <c r="O38" s="295"/>
    </row>
    <row r="39" spans="1:16">
      <c r="A39" s="250"/>
      <c r="B39" s="246"/>
      <c r="C39" s="246"/>
      <c r="D39" s="246"/>
      <c r="E39" s="246"/>
      <c r="F39" s="246"/>
      <c r="G39" s="1127" t="s">
        <v>503</v>
      </c>
      <c r="H39" s="1128"/>
      <c r="I39" s="1128"/>
      <c r="J39" s="1129"/>
      <c r="K39" s="302">
        <v>-16911</v>
      </c>
      <c r="L39" s="302">
        <v>-1668</v>
      </c>
      <c r="M39" s="303">
        <v>-4567</v>
      </c>
      <c r="N39" s="304">
        <v>-63.5</v>
      </c>
      <c r="O39" s="295"/>
    </row>
    <row r="40" spans="1:16" ht="27" customHeight="1">
      <c r="A40" s="250"/>
      <c r="B40" s="246"/>
      <c r="C40" s="246"/>
      <c r="D40" s="246"/>
      <c r="E40" s="246"/>
      <c r="F40" s="246"/>
      <c r="G40" s="1124" t="s">
        <v>504</v>
      </c>
      <c r="H40" s="1125"/>
      <c r="I40" s="1125"/>
      <c r="J40" s="1126"/>
      <c r="K40" s="302">
        <v>-1440365</v>
      </c>
      <c r="L40" s="302">
        <v>-142104</v>
      </c>
      <c r="M40" s="303">
        <v>-91042</v>
      </c>
      <c r="N40" s="304">
        <v>56.1</v>
      </c>
      <c r="O40" s="295"/>
    </row>
    <row r="41" spans="1:16">
      <c r="A41" s="250"/>
      <c r="B41" s="246"/>
      <c r="C41" s="246"/>
      <c r="D41" s="246"/>
      <c r="E41" s="246"/>
      <c r="F41" s="246"/>
      <c r="G41" s="1130" t="s">
        <v>285</v>
      </c>
      <c r="H41" s="1131"/>
      <c r="I41" s="1131"/>
      <c r="J41" s="1132"/>
      <c r="K41" s="296">
        <v>535583</v>
      </c>
      <c r="L41" s="302">
        <v>52840</v>
      </c>
      <c r="M41" s="303">
        <v>36776</v>
      </c>
      <c r="N41" s="304">
        <v>43.7</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17" t="s">
        <v>473</v>
      </c>
      <c r="J49" s="1119" t="s">
        <v>508</v>
      </c>
      <c r="K49" s="1120"/>
      <c r="L49" s="1120"/>
      <c r="M49" s="1120"/>
      <c r="N49" s="1121"/>
    </row>
    <row r="50" spans="1:14">
      <c r="A50" s="250"/>
      <c r="B50" s="246"/>
      <c r="C50" s="246"/>
      <c r="D50" s="246"/>
      <c r="E50" s="246"/>
      <c r="F50" s="246"/>
      <c r="G50" s="314"/>
      <c r="H50" s="315"/>
      <c r="I50" s="1118"/>
      <c r="J50" s="316" t="s">
        <v>509</v>
      </c>
      <c r="K50" s="317" t="s">
        <v>510</v>
      </c>
      <c r="L50" s="318" t="s">
        <v>511</v>
      </c>
      <c r="M50" s="319" t="s">
        <v>512</v>
      </c>
      <c r="N50" s="320" t="s">
        <v>513</v>
      </c>
    </row>
    <row r="51" spans="1:14">
      <c r="A51" s="250"/>
      <c r="B51" s="246"/>
      <c r="C51" s="246"/>
      <c r="D51" s="246"/>
      <c r="E51" s="246"/>
      <c r="F51" s="246"/>
      <c r="G51" s="312" t="s">
        <v>514</v>
      </c>
      <c r="H51" s="313"/>
      <c r="I51" s="321">
        <v>1242957</v>
      </c>
      <c r="J51" s="322">
        <v>116142</v>
      </c>
      <c r="K51" s="323">
        <v>-12.6</v>
      </c>
      <c r="L51" s="324">
        <v>114097</v>
      </c>
      <c r="M51" s="325">
        <v>-2.7</v>
      </c>
      <c r="N51" s="326">
        <v>-9.9</v>
      </c>
    </row>
    <row r="52" spans="1:14">
      <c r="A52" s="250"/>
      <c r="B52" s="246"/>
      <c r="C52" s="246"/>
      <c r="D52" s="246"/>
      <c r="E52" s="246"/>
      <c r="F52" s="246"/>
      <c r="G52" s="327"/>
      <c r="H52" s="328" t="s">
        <v>515</v>
      </c>
      <c r="I52" s="329">
        <v>298621</v>
      </c>
      <c r="J52" s="330">
        <v>27903</v>
      </c>
      <c r="K52" s="331">
        <v>-42.9</v>
      </c>
      <c r="L52" s="332">
        <v>61630</v>
      </c>
      <c r="M52" s="333">
        <v>3.8</v>
      </c>
      <c r="N52" s="334">
        <v>-46.7</v>
      </c>
    </row>
    <row r="53" spans="1:14">
      <c r="A53" s="250"/>
      <c r="B53" s="246"/>
      <c r="C53" s="246"/>
      <c r="D53" s="246"/>
      <c r="E53" s="246"/>
      <c r="F53" s="246"/>
      <c r="G53" s="312" t="s">
        <v>516</v>
      </c>
      <c r="H53" s="313"/>
      <c r="I53" s="321">
        <v>1788892</v>
      </c>
      <c r="J53" s="322">
        <v>168414</v>
      </c>
      <c r="K53" s="323">
        <v>45</v>
      </c>
      <c r="L53" s="324">
        <v>136577</v>
      </c>
      <c r="M53" s="325">
        <v>19.7</v>
      </c>
      <c r="N53" s="326">
        <v>25.3</v>
      </c>
    </row>
    <row r="54" spans="1:14">
      <c r="A54" s="250"/>
      <c r="B54" s="246"/>
      <c r="C54" s="246"/>
      <c r="D54" s="246"/>
      <c r="E54" s="246"/>
      <c r="F54" s="246"/>
      <c r="G54" s="327"/>
      <c r="H54" s="328" t="s">
        <v>515</v>
      </c>
      <c r="I54" s="329">
        <v>452243</v>
      </c>
      <c r="J54" s="330">
        <v>42576</v>
      </c>
      <c r="K54" s="331">
        <v>52.6</v>
      </c>
      <c r="L54" s="332">
        <v>59645</v>
      </c>
      <c r="M54" s="333">
        <v>-3.2</v>
      </c>
      <c r="N54" s="334">
        <v>55.8</v>
      </c>
    </row>
    <row r="55" spans="1:14">
      <c r="A55" s="250"/>
      <c r="B55" s="246"/>
      <c r="C55" s="246"/>
      <c r="D55" s="246"/>
      <c r="E55" s="246"/>
      <c r="F55" s="246"/>
      <c r="G55" s="312" t="s">
        <v>517</v>
      </c>
      <c r="H55" s="313"/>
      <c r="I55" s="321">
        <v>2349555</v>
      </c>
      <c r="J55" s="322">
        <v>224902</v>
      </c>
      <c r="K55" s="323">
        <v>33.5</v>
      </c>
      <c r="L55" s="324">
        <v>132212</v>
      </c>
      <c r="M55" s="325">
        <v>-3.2</v>
      </c>
      <c r="N55" s="326">
        <v>36.700000000000003</v>
      </c>
    </row>
    <row r="56" spans="1:14">
      <c r="A56" s="250"/>
      <c r="B56" s="246"/>
      <c r="C56" s="246"/>
      <c r="D56" s="246"/>
      <c r="E56" s="246"/>
      <c r="F56" s="246"/>
      <c r="G56" s="327"/>
      <c r="H56" s="328" t="s">
        <v>515</v>
      </c>
      <c r="I56" s="329">
        <v>1513350</v>
      </c>
      <c r="J56" s="330">
        <v>144860</v>
      </c>
      <c r="K56" s="331">
        <v>240.2</v>
      </c>
      <c r="L56" s="332">
        <v>67114</v>
      </c>
      <c r="M56" s="333">
        <v>12.5</v>
      </c>
      <c r="N56" s="334">
        <v>227.7</v>
      </c>
    </row>
    <row r="57" spans="1:14">
      <c r="A57" s="250"/>
      <c r="B57" s="246"/>
      <c r="C57" s="246"/>
      <c r="D57" s="246"/>
      <c r="E57" s="246"/>
      <c r="F57" s="246"/>
      <c r="G57" s="312" t="s">
        <v>518</v>
      </c>
      <c r="H57" s="313"/>
      <c r="I57" s="321">
        <v>1491188</v>
      </c>
      <c r="J57" s="322">
        <v>145071</v>
      </c>
      <c r="K57" s="323">
        <v>-35.5</v>
      </c>
      <c r="L57" s="324">
        <v>162193</v>
      </c>
      <c r="M57" s="325">
        <v>22.7</v>
      </c>
      <c r="N57" s="326">
        <v>-58.2</v>
      </c>
    </row>
    <row r="58" spans="1:14">
      <c r="A58" s="250"/>
      <c r="B58" s="246"/>
      <c r="C58" s="246"/>
      <c r="D58" s="246"/>
      <c r="E58" s="246"/>
      <c r="F58" s="246"/>
      <c r="G58" s="327"/>
      <c r="H58" s="328" t="s">
        <v>515</v>
      </c>
      <c r="I58" s="329">
        <v>524154</v>
      </c>
      <c r="J58" s="330">
        <v>50993</v>
      </c>
      <c r="K58" s="331">
        <v>-64.8</v>
      </c>
      <c r="L58" s="332">
        <v>79985</v>
      </c>
      <c r="M58" s="333">
        <v>19.2</v>
      </c>
      <c r="N58" s="334">
        <v>-84</v>
      </c>
    </row>
    <row r="59" spans="1:14">
      <c r="A59" s="250"/>
      <c r="B59" s="246"/>
      <c r="C59" s="246"/>
      <c r="D59" s="246"/>
      <c r="E59" s="246"/>
      <c r="F59" s="246"/>
      <c r="G59" s="312" t="s">
        <v>519</v>
      </c>
      <c r="H59" s="313"/>
      <c r="I59" s="321">
        <v>1586954</v>
      </c>
      <c r="J59" s="322">
        <v>156566</v>
      </c>
      <c r="K59" s="323">
        <v>7.9</v>
      </c>
      <c r="L59" s="324">
        <v>168868</v>
      </c>
      <c r="M59" s="325">
        <v>4.0999999999999996</v>
      </c>
      <c r="N59" s="326">
        <v>3.8</v>
      </c>
    </row>
    <row r="60" spans="1:14">
      <c r="A60" s="250"/>
      <c r="B60" s="246"/>
      <c r="C60" s="246"/>
      <c r="D60" s="246"/>
      <c r="E60" s="246"/>
      <c r="F60" s="246"/>
      <c r="G60" s="327"/>
      <c r="H60" s="328" t="s">
        <v>515</v>
      </c>
      <c r="I60" s="335">
        <v>550918</v>
      </c>
      <c r="J60" s="330">
        <v>54353</v>
      </c>
      <c r="K60" s="331">
        <v>6.6</v>
      </c>
      <c r="L60" s="332">
        <v>79360</v>
      </c>
      <c r="M60" s="333">
        <v>-0.8</v>
      </c>
      <c r="N60" s="334">
        <v>7.4</v>
      </c>
    </row>
    <row r="61" spans="1:14">
      <c r="A61" s="250"/>
      <c r="B61" s="246"/>
      <c r="C61" s="246"/>
      <c r="D61" s="246"/>
      <c r="E61" s="246"/>
      <c r="F61" s="246"/>
      <c r="G61" s="312" t="s">
        <v>520</v>
      </c>
      <c r="H61" s="336"/>
      <c r="I61" s="337">
        <v>1691909</v>
      </c>
      <c r="J61" s="338">
        <v>162219</v>
      </c>
      <c r="K61" s="339">
        <v>7.7</v>
      </c>
      <c r="L61" s="340">
        <v>142789</v>
      </c>
      <c r="M61" s="341">
        <v>8.1</v>
      </c>
      <c r="N61" s="326">
        <v>-0.4</v>
      </c>
    </row>
    <row r="62" spans="1:14">
      <c r="A62" s="250"/>
      <c r="B62" s="246"/>
      <c r="C62" s="246"/>
      <c r="D62" s="246"/>
      <c r="E62" s="246"/>
      <c r="F62" s="246"/>
      <c r="G62" s="327"/>
      <c r="H62" s="328" t="s">
        <v>515</v>
      </c>
      <c r="I62" s="329">
        <v>667857</v>
      </c>
      <c r="J62" s="330">
        <v>64137</v>
      </c>
      <c r="K62" s="331">
        <v>38.299999999999997</v>
      </c>
      <c r="L62" s="332">
        <v>69547</v>
      </c>
      <c r="M62" s="333">
        <v>6.3</v>
      </c>
      <c r="N62" s="334">
        <v>32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2" t="s">
        <v>3</v>
      </c>
      <c r="D47" s="1142"/>
      <c r="E47" s="1143"/>
      <c r="F47" s="11">
        <v>42.26</v>
      </c>
      <c r="G47" s="12">
        <v>50.86</v>
      </c>
      <c r="H47" s="12">
        <v>55.21</v>
      </c>
      <c r="I47" s="12">
        <v>57.17</v>
      </c>
      <c r="J47" s="13">
        <v>61.71</v>
      </c>
    </row>
    <row r="48" spans="2:10" ht="57.75" customHeight="1">
      <c r="B48" s="14"/>
      <c r="C48" s="1144" t="s">
        <v>4</v>
      </c>
      <c r="D48" s="1144"/>
      <c r="E48" s="1145"/>
      <c r="F48" s="15">
        <v>7.03</v>
      </c>
      <c r="G48" s="16">
        <v>4.41</v>
      </c>
      <c r="H48" s="16">
        <v>2.87</v>
      </c>
      <c r="I48" s="16">
        <v>3.26</v>
      </c>
      <c r="J48" s="17">
        <v>3.21</v>
      </c>
    </row>
    <row r="49" spans="2:10" ht="57.75" customHeight="1" thickBot="1">
      <c r="B49" s="18"/>
      <c r="C49" s="1146" t="s">
        <v>5</v>
      </c>
      <c r="D49" s="1146"/>
      <c r="E49" s="1147"/>
      <c r="F49" s="19">
        <v>10.46</v>
      </c>
      <c r="G49" s="20">
        <v>5.3</v>
      </c>
      <c r="H49" s="20">
        <v>1.21</v>
      </c>
      <c r="I49" s="20">
        <v>2.97</v>
      </c>
      <c r="J49" s="21">
        <v>1.78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4" t="s">
        <v>527</v>
      </c>
      <c r="D34" s="1154"/>
      <c r="E34" s="1155"/>
      <c r="F34" s="32">
        <v>7.27</v>
      </c>
      <c r="G34" s="33">
        <v>4.34</v>
      </c>
      <c r="H34" s="33">
        <v>3.83</v>
      </c>
      <c r="I34" s="33">
        <v>3.26</v>
      </c>
      <c r="J34" s="34">
        <v>3.2</v>
      </c>
      <c r="K34" s="22"/>
      <c r="L34" s="22"/>
      <c r="M34" s="22"/>
      <c r="N34" s="22"/>
      <c r="O34" s="22"/>
      <c r="P34" s="22"/>
    </row>
    <row r="35" spans="1:16" ht="39" customHeight="1">
      <c r="A35" s="22"/>
      <c r="B35" s="35"/>
      <c r="C35" s="1148" t="s">
        <v>528</v>
      </c>
      <c r="D35" s="1149"/>
      <c r="E35" s="1150"/>
      <c r="F35" s="36">
        <v>0.28999999999999998</v>
      </c>
      <c r="G35" s="37">
        <v>0.18</v>
      </c>
      <c r="H35" s="37">
        <v>0.09</v>
      </c>
      <c r="I35" s="37">
        <v>0.05</v>
      </c>
      <c r="J35" s="38">
        <v>0.61</v>
      </c>
      <c r="K35" s="22"/>
      <c r="L35" s="22"/>
      <c r="M35" s="22"/>
      <c r="N35" s="22"/>
      <c r="O35" s="22"/>
      <c r="P35" s="22"/>
    </row>
    <row r="36" spans="1:16" ht="39" customHeight="1">
      <c r="A36" s="22"/>
      <c r="B36" s="35"/>
      <c r="C36" s="1148" t="s">
        <v>529</v>
      </c>
      <c r="D36" s="1149"/>
      <c r="E36" s="1150"/>
      <c r="F36" s="36">
        <v>0.21</v>
      </c>
      <c r="G36" s="37">
        <v>0.04</v>
      </c>
      <c r="H36" s="37">
        <v>0.15</v>
      </c>
      <c r="I36" s="37">
        <v>0.28999999999999998</v>
      </c>
      <c r="J36" s="38">
        <v>0.31</v>
      </c>
      <c r="K36" s="22"/>
      <c r="L36" s="22"/>
      <c r="M36" s="22"/>
      <c r="N36" s="22"/>
      <c r="O36" s="22"/>
      <c r="P36" s="22"/>
    </row>
    <row r="37" spans="1:16" ht="39" customHeight="1">
      <c r="A37" s="22"/>
      <c r="B37" s="35"/>
      <c r="C37" s="1148" t="s">
        <v>530</v>
      </c>
      <c r="D37" s="1149"/>
      <c r="E37" s="1150"/>
      <c r="F37" s="36">
        <v>0.02</v>
      </c>
      <c r="G37" s="37">
        <v>0.01</v>
      </c>
      <c r="H37" s="37">
        <v>0.02</v>
      </c>
      <c r="I37" s="37">
        <v>0.02</v>
      </c>
      <c r="J37" s="38">
        <v>0.02</v>
      </c>
      <c r="K37" s="22"/>
      <c r="L37" s="22"/>
      <c r="M37" s="22"/>
      <c r="N37" s="22"/>
      <c r="O37" s="22"/>
      <c r="P37" s="22"/>
    </row>
    <row r="38" spans="1:16" ht="39" customHeight="1">
      <c r="A38" s="22"/>
      <c r="B38" s="35"/>
      <c r="C38" s="1148" t="s">
        <v>531</v>
      </c>
      <c r="D38" s="1149"/>
      <c r="E38" s="1150"/>
      <c r="F38" s="36">
        <v>0</v>
      </c>
      <c r="G38" s="37">
        <v>0</v>
      </c>
      <c r="H38" s="37">
        <v>0</v>
      </c>
      <c r="I38" s="37">
        <v>0</v>
      </c>
      <c r="J38" s="38">
        <v>0</v>
      </c>
      <c r="K38" s="22"/>
      <c r="L38" s="22"/>
      <c r="M38" s="22"/>
      <c r="N38" s="22"/>
      <c r="O38" s="22"/>
      <c r="P38" s="22"/>
    </row>
    <row r="39" spans="1:16" ht="39" customHeight="1">
      <c r="A39" s="22"/>
      <c r="B39" s="35"/>
      <c r="C39" s="1148" t="s">
        <v>532</v>
      </c>
      <c r="D39" s="1149"/>
      <c r="E39" s="1150"/>
      <c r="F39" s="36">
        <v>0</v>
      </c>
      <c r="G39" s="37">
        <v>0</v>
      </c>
      <c r="H39" s="37">
        <v>0</v>
      </c>
      <c r="I39" s="37">
        <v>0</v>
      </c>
      <c r="J39" s="38">
        <v>0</v>
      </c>
      <c r="K39" s="22"/>
      <c r="L39" s="22"/>
      <c r="M39" s="22"/>
      <c r="N39" s="22"/>
      <c r="O39" s="22"/>
      <c r="P39" s="22"/>
    </row>
    <row r="40" spans="1:16" ht="39" customHeight="1">
      <c r="A40" s="22"/>
      <c r="B40" s="35"/>
      <c r="C40" s="1148" t="s">
        <v>533</v>
      </c>
      <c r="D40" s="1149"/>
      <c r="E40" s="1150"/>
      <c r="F40" s="36">
        <v>0</v>
      </c>
      <c r="G40" s="37">
        <v>0</v>
      </c>
      <c r="H40" s="37">
        <v>0</v>
      </c>
      <c r="I40" s="37">
        <v>0</v>
      </c>
      <c r="J40" s="38">
        <v>0</v>
      </c>
      <c r="K40" s="22"/>
      <c r="L40" s="22"/>
      <c r="M40" s="22"/>
      <c r="N40" s="22"/>
      <c r="O40" s="22"/>
      <c r="P40" s="22"/>
    </row>
    <row r="41" spans="1:16" ht="39" customHeight="1">
      <c r="A41" s="22"/>
      <c r="B41" s="35"/>
      <c r="C41" s="1148" t="s">
        <v>534</v>
      </c>
      <c r="D41" s="1149"/>
      <c r="E41" s="1150"/>
      <c r="F41" s="36">
        <v>0</v>
      </c>
      <c r="G41" s="37">
        <v>0</v>
      </c>
      <c r="H41" s="37">
        <v>0</v>
      </c>
      <c r="I41" s="37">
        <v>0</v>
      </c>
      <c r="J41" s="38">
        <v>0</v>
      </c>
      <c r="K41" s="22"/>
      <c r="L41" s="22"/>
      <c r="M41" s="22"/>
      <c r="N41" s="22"/>
      <c r="O41" s="22"/>
      <c r="P41" s="22"/>
    </row>
    <row r="42" spans="1:16" ht="39" customHeight="1">
      <c r="A42" s="22"/>
      <c r="B42" s="39"/>
      <c r="C42" s="1148" t="s">
        <v>535</v>
      </c>
      <c r="D42" s="1149"/>
      <c r="E42" s="1150"/>
      <c r="F42" s="36" t="s">
        <v>483</v>
      </c>
      <c r="G42" s="37" t="s">
        <v>483</v>
      </c>
      <c r="H42" s="37" t="s">
        <v>483</v>
      </c>
      <c r="I42" s="37" t="s">
        <v>483</v>
      </c>
      <c r="J42" s="38" t="s">
        <v>483</v>
      </c>
      <c r="K42" s="22"/>
      <c r="L42" s="22"/>
      <c r="M42" s="22"/>
      <c r="N42" s="22"/>
      <c r="O42" s="22"/>
      <c r="P42" s="22"/>
    </row>
    <row r="43" spans="1:16" ht="39" customHeight="1" thickBot="1">
      <c r="A43" s="22"/>
      <c r="B43" s="40"/>
      <c r="C43" s="1151" t="s">
        <v>536</v>
      </c>
      <c r="D43" s="1152"/>
      <c r="E43" s="1153"/>
      <c r="F43" s="41">
        <v>0.23</v>
      </c>
      <c r="G43" s="42">
        <v>7.0000000000000007E-2</v>
      </c>
      <c r="H43" s="42">
        <v>0.08</v>
      </c>
      <c r="I43" s="42">
        <v>0.44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4" t="s">
        <v>11</v>
      </c>
      <c r="C45" s="1165"/>
      <c r="D45" s="58"/>
      <c r="E45" s="1170" t="s">
        <v>12</v>
      </c>
      <c r="F45" s="1170"/>
      <c r="G45" s="1170"/>
      <c r="H45" s="1170"/>
      <c r="I45" s="1170"/>
      <c r="J45" s="1171"/>
      <c r="K45" s="59">
        <v>2060</v>
      </c>
      <c r="L45" s="60">
        <v>1962</v>
      </c>
      <c r="M45" s="60">
        <v>1824</v>
      </c>
      <c r="N45" s="60">
        <v>1760</v>
      </c>
      <c r="O45" s="61">
        <v>1624</v>
      </c>
      <c r="P45" s="48"/>
      <c r="Q45" s="48"/>
      <c r="R45" s="48"/>
      <c r="S45" s="48"/>
      <c r="T45" s="48"/>
      <c r="U45" s="48"/>
    </row>
    <row r="46" spans="1:21" ht="30.75" customHeight="1">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c r="A48" s="48"/>
      <c r="B48" s="1166"/>
      <c r="C48" s="1167"/>
      <c r="D48" s="62"/>
      <c r="E48" s="1158" t="s">
        <v>15</v>
      </c>
      <c r="F48" s="1158"/>
      <c r="G48" s="1158"/>
      <c r="H48" s="1158"/>
      <c r="I48" s="1158"/>
      <c r="J48" s="1159"/>
      <c r="K48" s="63">
        <v>302</v>
      </c>
      <c r="L48" s="64">
        <v>354</v>
      </c>
      <c r="M48" s="64">
        <v>354</v>
      </c>
      <c r="N48" s="64">
        <v>326</v>
      </c>
      <c r="O48" s="65">
        <v>309</v>
      </c>
      <c r="P48" s="48"/>
      <c r="Q48" s="48"/>
      <c r="R48" s="48"/>
      <c r="S48" s="48"/>
      <c r="T48" s="48"/>
      <c r="U48" s="48"/>
    </row>
    <row r="49" spans="1:21" ht="30.75" customHeight="1">
      <c r="A49" s="48"/>
      <c r="B49" s="1166"/>
      <c r="C49" s="1167"/>
      <c r="D49" s="62"/>
      <c r="E49" s="1158" t="s">
        <v>16</v>
      </c>
      <c r="F49" s="1158"/>
      <c r="G49" s="1158"/>
      <c r="H49" s="1158"/>
      <c r="I49" s="1158"/>
      <c r="J49" s="1159"/>
      <c r="K49" s="63">
        <v>104</v>
      </c>
      <c r="L49" s="64">
        <v>81</v>
      </c>
      <c r="M49" s="64">
        <v>77</v>
      </c>
      <c r="N49" s="64">
        <v>65</v>
      </c>
      <c r="O49" s="65">
        <v>60</v>
      </c>
      <c r="P49" s="48"/>
      <c r="Q49" s="48"/>
      <c r="R49" s="48"/>
      <c r="S49" s="48"/>
      <c r="T49" s="48"/>
      <c r="U49" s="48"/>
    </row>
    <row r="50" spans="1:21" ht="30.75" customHeight="1">
      <c r="A50" s="48"/>
      <c r="B50" s="1166"/>
      <c r="C50" s="1167"/>
      <c r="D50" s="62"/>
      <c r="E50" s="1158" t="s">
        <v>17</v>
      </c>
      <c r="F50" s="1158"/>
      <c r="G50" s="1158"/>
      <c r="H50" s="1158"/>
      <c r="I50" s="1158"/>
      <c r="J50" s="1159"/>
      <c r="K50" s="63" t="s">
        <v>483</v>
      </c>
      <c r="L50" s="64" t="s">
        <v>483</v>
      </c>
      <c r="M50" s="64" t="s">
        <v>483</v>
      </c>
      <c r="N50" s="64" t="s">
        <v>483</v>
      </c>
      <c r="O50" s="65" t="s">
        <v>483</v>
      </c>
      <c r="P50" s="48"/>
      <c r="Q50" s="48"/>
      <c r="R50" s="48"/>
      <c r="S50" s="48"/>
      <c r="T50" s="48"/>
      <c r="U50" s="48"/>
    </row>
    <row r="51" spans="1:21" ht="30.75" customHeight="1">
      <c r="A51" s="48"/>
      <c r="B51" s="1168"/>
      <c r="C51" s="1169"/>
      <c r="D51" s="66"/>
      <c r="E51" s="1158" t="s">
        <v>18</v>
      </c>
      <c r="F51" s="1158"/>
      <c r="G51" s="1158"/>
      <c r="H51" s="1158"/>
      <c r="I51" s="1158"/>
      <c r="J51" s="1159"/>
      <c r="K51" s="63" t="s">
        <v>483</v>
      </c>
      <c r="L51" s="64" t="s">
        <v>483</v>
      </c>
      <c r="M51" s="64" t="s">
        <v>483</v>
      </c>
      <c r="N51" s="64" t="s">
        <v>483</v>
      </c>
      <c r="O51" s="65" t="s">
        <v>483</v>
      </c>
      <c r="P51" s="48"/>
      <c r="Q51" s="48"/>
      <c r="R51" s="48"/>
      <c r="S51" s="48"/>
      <c r="T51" s="48"/>
      <c r="U51" s="48"/>
    </row>
    <row r="52" spans="1:21" ht="30.75" customHeight="1">
      <c r="A52" s="48"/>
      <c r="B52" s="1156" t="s">
        <v>19</v>
      </c>
      <c r="C52" s="1157"/>
      <c r="D52" s="66"/>
      <c r="E52" s="1158" t="s">
        <v>20</v>
      </c>
      <c r="F52" s="1158"/>
      <c r="G52" s="1158"/>
      <c r="H52" s="1158"/>
      <c r="I52" s="1158"/>
      <c r="J52" s="1159"/>
      <c r="K52" s="63">
        <v>1733</v>
      </c>
      <c r="L52" s="64">
        <v>1645</v>
      </c>
      <c r="M52" s="64">
        <v>1571</v>
      </c>
      <c r="N52" s="64">
        <v>1552</v>
      </c>
      <c r="O52" s="65">
        <v>1457</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733</v>
      </c>
      <c r="L53" s="69">
        <v>752</v>
      </c>
      <c r="M53" s="69">
        <v>684</v>
      </c>
      <c r="N53" s="69">
        <v>599</v>
      </c>
      <c r="O53" s="70">
        <v>536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4" t="s">
        <v>24</v>
      </c>
      <c r="C41" s="1185"/>
      <c r="D41" s="81"/>
      <c r="E41" s="1186" t="s">
        <v>25</v>
      </c>
      <c r="F41" s="1186"/>
      <c r="G41" s="1186"/>
      <c r="H41" s="1187"/>
      <c r="I41" s="82">
        <v>13017</v>
      </c>
      <c r="J41" s="83">
        <v>12267</v>
      </c>
      <c r="K41" s="83">
        <v>11775</v>
      </c>
      <c r="L41" s="83">
        <v>11335</v>
      </c>
      <c r="M41" s="84">
        <v>10765</v>
      </c>
    </row>
    <row r="42" spans="2:13" ht="27.75" customHeight="1">
      <c r="B42" s="1174"/>
      <c r="C42" s="1175"/>
      <c r="D42" s="85"/>
      <c r="E42" s="1178" t="s">
        <v>26</v>
      </c>
      <c r="F42" s="1178"/>
      <c r="G42" s="1178"/>
      <c r="H42" s="1179"/>
      <c r="I42" s="86" t="s">
        <v>483</v>
      </c>
      <c r="J42" s="87" t="s">
        <v>483</v>
      </c>
      <c r="K42" s="87" t="s">
        <v>483</v>
      </c>
      <c r="L42" s="87" t="s">
        <v>483</v>
      </c>
      <c r="M42" s="88" t="s">
        <v>483</v>
      </c>
    </row>
    <row r="43" spans="2:13" ht="27.75" customHeight="1">
      <c r="B43" s="1174"/>
      <c r="C43" s="1175"/>
      <c r="D43" s="85"/>
      <c r="E43" s="1178" t="s">
        <v>27</v>
      </c>
      <c r="F43" s="1178"/>
      <c r="G43" s="1178"/>
      <c r="H43" s="1179"/>
      <c r="I43" s="86">
        <v>4558</v>
      </c>
      <c r="J43" s="87">
        <v>4628</v>
      </c>
      <c r="K43" s="87">
        <v>4765</v>
      </c>
      <c r="L43" s="87">
        <v>4988</v>
      </c>
      <c r="M43" s="88">
        <v>4505</v>
      </c>
    </row>
    <row r="44" spans="2:13" ht="27.75" customHeight="1">
      <c r="B44" s="1174"/>
      <c r="C44" s="1175"/>
      <c r="D44" s="85"/>
      <c r="E44" s="1178" t="s">
        <v>28</v>
      </c>
      <c r="F44" s="1178"/>
      <c r="G44" s="1178"/>
      <c r="H44" s="1179"/>
      <c r="I44" s="86">
        <v>893</v>
      </c>
      <c r="J44" s="87">
        <v>874</v>
      </c>
      <c r="K44" s="87">
        <v>904</v>
      </c>
      <c r="L44" s="87">
        <v>883</v>
      </c>
      <c r="M44" s="88">
        <v>940</v>
      </c>
    </row>
    <row r="45" spans="2:13" ht="27.75" customHeight="1">
      <c r="B45" s="1174"/>
      <c r="C45" s="1175"/>
      <c r="D45" s="85"/>
      <c r="E45" s="1178" t="s">
        <v>29</v>
      </c>
      <c r="F45" s="1178"/>
      <c r="G45" s="1178"/>
      <c r="H45" s="1179"/>
      <c r="I45" s="86">
        <v>2264</v>
      </c>
      <c r="J45" s="87">
        <v>2163</v>
      </c>
      <c r="K45" s="87">
        <v>1987</v>
      </c>
      <c r="L45" s="87">
        <v>1869</v>
      </c>
      <c r="M45" s="88">
        <v>1902</v>
      </c>
    </row>
    <row r="46" spans="2:13" ht="27.75" customHeight="1">
      <c r="B46" s="1174"/>
      <c r="C46" s="1175"/>
      <c r="D46" s="89"/>
      <c r="E46" s="1178" t="s">
        <v>30</v>
      </c>
      <c r="F46" s="1178"/>
      <c r="G46" s="1178"/>
      <c r="H46" s="1179"/>
      <c r="I46" s="86" t="s">
        <v>483</v>
      </c>
      <c r="J46" s="87">
        <v>38</v>
      </c>
      <c r="K46" s="87">
        <v>5</v>
      </c>
      <c r="L46" s="87">
        <v>9</v>
      </c>
      <c r="M46" s="88" t="s">
        <v>483</v>
      </c>
    </row>
    <row r="47" spans="2:13" ht="27.75" customHeight="1">
      <c r="B47" s="1174"/>
      <c r="C47" s="1175"/>
      <c r="D47" s="90"/>
      <c r="E47" s="1188" t="s">
        <v>31</v>
      </c>
      <c r="F47" s="1189"/>
      <c r="G47" s="1189"/>
      <c r="H47" s="1190"/>
      <c r="I47" s="86" t="s">
        <v>483</v>
      </c>
      <c r="J47" s="87" t="s">
        <v>483</v>
      </c>
      <c r="K47" s="87" t="s">
        <v>483</v>
      </c>
      <c r="L47" s="87" t="s">
        <v>483</v>
      </c>
      <c r="M47" s="88" t="s">
        <v>483</v>
      </c>
    </row>
    <row r="48" spans="2:13" ht="27.75" customHeight="1">
      <c r="B48" s="1174"/>
      <c r="C48" s="1175"/>
      <c r="D48" s="85"/>
      <c r="E48" s="1178" t="s">
        <v>32</v>
      </c>
      <c r="F48" s="1178"/>
      <c r="G48" s="1178"/>
      <c r="H48" s="1179"/>
      <c r="I48" s="86" t="s">
        <v>483</v>
      </c>
      <c r="J48" s="87" t="s">
        <v>483</v>
      </c>
      <c r="K48" s="87" t="s">
        <v>483</v>
      </c>
      <c r="L48" s="87" t="s">
        <v>483</v>
      </c>
      <c r="M48" s="88" t="s">
        <v>483</v>
      </c>
    </row>
    <row r="49" spans="2:13" ht="27.75" customHeight="1">
      <c r="B49" s="1176"/>
      <c r="C49" s="1177"/>
      <c r="D49" s="85"/>
      <c r="E49" s="1178" t="s">
        <v>33</v>
      </c>
      <c r="F49" s="1178"/>
      <c r="G49" s="1178"/>
      <c r="H49" s="1179"/>
      <c r="I49" s="86" t="s">
        <v>483</v>
      </c>
      <c r="J49" s="87" t="s">
        <v>483</v>
      </c>
      <c r="K49" s="87" t="s">
        <v>483</v>
      </c>
      <c r="L49" s="87" t="s">
        <v>483</v>
      </c>
      <c r="M49" s="88" t="s">
        <v>483</v>
      </c>
    </row>
    <row r="50" spans="2:13" ht="27.75" customHeight="1">
      <c r="B50" s="1172" t="s">
        <v>34</v>
      </c>
      <c r="C50" s="1173"/>
      <c r="D50" s="91"/>
      <c r="E50" s="1178" t="s">
        <v>35</v>
      </c>
      <c r="F50" s="1178"/>
      <c r="G50" s="1178"/>
      <c r="H50" s="1179"/>
      <c r="I50" s="86">
        <v>4460</v>
      </c>
      <c r="J50" s="87">
        <v>5319</v>
      </c>
      <c r="K50" s="87">
        <v>5856</v>
      </c>
      <c r="L50" s="87">
        <v>6474</v>
      </c>
      <c r="M50" s="88">
        <v>6816</v>
      </c>
    </row>
    <row r="51" spans="2:13" ht="27.75" customHeight="1">
      <c r="B51" s="1174"/>
      <c r="C51" s="1175"/>
      <c r="D51" s="85"/>
      <c r="E51" s="1178" t="s">
        <v>36</v>
      </c>
      <c r="F51" s="1178"/>
      <c r="G51" s="1178"/>
      <c r="H51" s="1179"/>
      <c r="I51" s="86">
        <v>122</v>
      </c>
      <c r="J51" s="87">
        <v>91</v>
      </c>
      <c r="K51" s="87">
        <v>68</v>
      </c>
      <c r="L51" s="87">
        <v>50</v>
      </c>
      <c r="M51" s="88">
        <v>34</v>
      </c>
    </row>
    <row r="52" spans="2:13" ht="27.75" customHeight="1">
      <c r="B52" s="1176"/>
      <c r="C52" s="1177"/>
      <c r="D52" s="85"/>
      <c r="E52" s="1178" t="s">
        <v>37</v>
      </c>
      <c r="F52" s="1178"/>
      <c r="G52" s="1178"/>
      <c r="H52" s="1179"/>
      <c r="I52" s="86">
        <v>12627</v>
      </c>
      <c r="J52" s="87">
        <v>11400</v>
      </c>
      <c r="K52" s="87">
        <v>10918</v>
      </c>
      <c r="L52" s="87">
        <v>10585</v>
      </c>
      <c r="M52" s="88">
        <v>10589</v>
      </c>
    </row>
    <row r="53" spans="2:13" ht="27.75" customHeight="1" thickBot="1">
      <c r="B53" s="1180" t="s">
        <v>38</v>
      </c>
      <c r="C53" s="1181"/>
      <c r="D53" s="92"/>
      <c r="E53" s="1182" t="s">
        <v>39</v>
      </c>
      <c r="F53" s="1182"/>
      <c r="G53" s="1182"/>
      <c r="H53" s="1183"/>
      <c r="I53" s="93">
        <v>3523</v>
      </c>
      <c r="J53" s="94">
        <v>3160</v>
      </c>
      <c r="K53" s="94">
        <v>2594</v>
      </c>
      <c r="L53" s="94">
        <v>1974</v>
      </c>
      <c r="M53" s="95">
        <v>674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116142</v>
      </c>
      <c r="E3" s="118"/>
      <c r="F3" s="119">
        <v>114097</v>
      </c>
      <c r="G3" s="120"/>
      <c r="H3" s="121"/>
    </row>
    <row r="4" spans="1:8">
      <c r="A4" s="122"/>
      <c r="B4" s="123"/>
      <c r="C4" s="124"/>
      <c r="D4" s="125">
        <v>27903</v>
      </c>
      <c r="E4" s="126"/>
      <c r="F4" s="127">
        <v>61630</v>
      </c>
      <c r="G4" s="128"/>
      <c r="H4" s="129"/>
    </row>
    <row r="5" spans="1:8">
      <c r="A5" s="110" t="s">
        <v>516</v>
      </c>
      <c r="B5" s="115"/>
      <c r="C5" s="116"/>
      <c r="D5" s="117">
        <v>168414</v>
      </c>
      <c r="E5" s="118"/>
      <c r="F5" s="119">
        <v>136577</v>
      </c>
      <c r="G5" s="120"/>
      <c r="H5" s="121"/>
    </row>
    <row r="6" spans="1:8">
      <c r="A6" s="122"/>
      <c r="B6" s="123"/>
      <c r="C6" s="124"/>
      <c r="D6" s="125">
        <v>42576</v>
      </c>
      <c r="E6" s="126"/>
      <c r="F6" s="127">
        <v>59645</v>
      </c>
      <c r="G6" s="128"/>
      <c r="H6" s="129"/>
    </row>
    <row r="7" spans="1:8">
      <c r="A7" s="110" t="s">
        <v>517</v>
      </c>
      <c r="B7" s="115"/>
      <c r="C7" s="116"/>
      <c r="D7" s="117">
        <v>224902</v>
      </c>
      <c r="E7" s="118"/>
      <c r="F7" s="119">
        <v>132212</v>
      </c>
      <c r="G7" s="120"/>
      <c r="H7" s="121"/>
    </row>
    <row r="8" spans="1:8">
      <c r="A8" s="122"/>
      <c r="B8" s="123"/>
      <c r="C8" s="124"/>
      <c r="D8" s="125">
        <v>144860</v>
      </c>
      <c r="E8" s="126"/>
      <c r="F8" s="127">
        <v>67114</v>
      </c>
      <c r="G8" s="128"/>
      <c r="H8" s="129"/>
    </row>
    <row r="9" spans="1:8">
      <c r="A9" s="110" t="s">
        <v>518</v>
      </c>
      <c r="B9" s="115"/>
      <c r="C9" s="116"/>
      <c r="D9" s="117">
        <v>145071</v>
      </c>
      <c r="E9" s="118"/>
      <c r="F9" s="119">
        <v>162193</v>
      </c>
      <c r="G9" s="120"/>
      <c r="H9" s="121"/>
    </row>
    <row r="10" spans="1:8">
      <c r="A10" s="122"/>
      <c r="B10" s="123"/>
      <c r="C10" s="124"/>
      <c r="D10" s="125">
        <v>50993</v>
      </c>
      <c r="E10" s="126"/>
      <c r="F10" s="127">
        <v>79985</v>
      </c>
      <c r="G10" s="128"/>
      <c r="H10" s="129"/>
    </row>
    <row r="11" spans="1:8">
      <c r="A11" s="110" t="s">
        <v>519</v>
      </c>
      <c r="B11" s="115"/>
      <c r="C11" s="116"/>
      <c r="D11" s="117">
        <v>156566</v>
      </c>
      <c r="E11" s="118"/>
      <c r="F11" s="119">
        <v>168868</v>
      </c>
      <c r="G11" s="120"/>
      <c r="H11" s="121"/>
    </row>
    <row r="12" spans="1:8">
      <c r="A12" s="122"/>
      <c r="B12" s="123"/>
      <c r="C12" s="130"/>
      <c r="D12" s="125">
        <v>54353</v>
      </c>
      <c r="E12" s="126"/>
      <c r="F12" s="127">
        <v>79360</v>
      </c>
      <c r="G12" s="128"/>
      <c r="H12" s="129"/>
    </row>
    <row r="13" spans="1:8">
      <c r="A13" s="110"/>
      <c r="B13" s="115"/>
      <c r="C13" s="131"/>
      <c r="D13" s="132">
        <v>162219</v>
      </c>
      <c r="E13" s="133"/>
      <c r="F13" s="134">
        <v>142789</v>
      </c>
      <c r="G13" s="135"/>
      <c r="H13" s="121"/>
    </row>
    <row r="14" spans="1:8">
      <c r="A14" s="122"/>
      <c r="B14" s="123"/>
      <c r="C14" s="124"/>
      <c r="D14" s="125">
        <v>64137</v>
      </c>
      <c r="E14" s="126"/>
      <c r="F14" s="127">
        <v>69547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7.03</v>
      </c>
      <c r="C19" s="136">
        <f>ROUND(VALUE(SUBSTITUTE(実質収支比率等に係る経年分析!G$48,"▲","-")),2)</f>
        <v>4.41</v>
      </c>
      <c r="D19" s="136">
        <f>ROUND(VALUE(SUBSTITUTE(実質収支比率等に係る経年分析!H$48,"▲","-")),2)</f>
        <v>2.87</v>
      </c>
      <c r="E19" s="136">
        <f>ROUND(VALUE(SUBSTITUTE(実質収支比率等に係る経年分析!I$48,"▲","-")),2)</f>
        <v>3.26</v>
      </c>
      <c r="F19" s="136">
        <f>ROUND(VALUE(SUBSTITUTE(実質収支比率等に係る経年分析!J$48,"▲","-")),2)</f>
        <v>3.21</v>
      </c>
    </row>
    <row r="20" spans="1:11">
      <c r="A20" s="136" t="s">
        <v>44</v>
      </c>
      <c r="B20" s="136">
        <f>ROUND(VALUE(SUBSTITUTE(実質収支比率等に係る経年分析!F$47,"▲","-")),2)</f>
        <v>42.26</v>
      </c>
      <c r="C20" s="136">
        <f>ROUND(VALUE(SUBSTITUTE(実質収支比率等に係る経年分析!G$47,"▲","-")),2)</f>
        <v>50.86</v>
      </c>
      <c r="D20" s="136">
        <f>ROUND(VALUE(SUBSTITUTE(実質収支比率等に係る経年分析!H$47,"▲","-")),2)</f>
        <v>55.21</v>
      </c>
      <c r="E20" s="136">
        <f>ROUND(VALUE(SUBSTITUTE(実質収支比率等に係る経年分析!I$47,"▲","-")),2)</f>
        <v>57.17</v>
      </c>
      <c r="F20" s="136">
        <f>ROUND(VALUE(SUBSTITUTE(実質収支比率等に係る経年分析!J$47,"▲","-")),2)</f>
        <v>61.71</v>
      </c>
    </row>
    <row r="21" spans="1:11">
      <c r="A21" s="136" t="s">
        <v>45</v>
      </c>
      <c r="B21" s="136">
        <f>IF(ISNUMBER(VALUE(SUBSTITUTE(実質収支比率等に係る経年分析!F$49,"▲","-"))),ROUND(VALUE(SUBSTITUTE(実質収支比率等に係る経年分析!F$49,"▲","-")),2),NA())</f>
        <v>10.46</v>
      </c>
      <c r="C21" s="136">
        <f>IF(ISNUMBER(VALUE(SUBSTITUTE(実質収支比率等に係る経年分析!G$49,"▲","-"))),ROUND(VALUE(SUBSTITUTE(実質収支比率等に係る経年分析!G$49,"▲","-")),2),NA())</f>
        <v>5.3</v>
      </c>
      <c r="D21" s="136">
        <f>IF(ISNUMBER(VALUE(SUBSTITUTE(実質収支比率等に係る経年分析!H$49,"▲","-"))),ROUND(VALUE(SUBSTITUTE(実質収支比率等に係る経年分析!H$49,"▲","-")),2),NA())</f>
        <v>1.21</v>
      </c>
      <c r="E21" s="136">
        <f>IF(ISNUMBER(VALUE(SUBSTITUTE(実質収支比率等に係る経年分析!I$49,"▲","-"))),ROUND(VALUE(SUBSTITUTE(実質収支比率等に係る経年分析!I$49,"▲","-")),2),NA())</f>
        <v>2.97</v>
      </c>
      <c r="F21" s="136">
        <f>IF(ISNUMBER(VALUE(SUBSTITUTE(実質収支比率等に係る経年分析!J$49,"▲","-"))),ROUND(VALUE(SUBSTITUTE(実質収支比率等に係る経年分析!J$49,"▲","-")),2),NA())</f>
        <v>1.78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国民健康保険事業寒川診療所特別会計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国民健康保険事業川上診療所特別会計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笠松農業用水及び公共用水管理運営特別会計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0.28999999999999998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0.31</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0.28999999999999998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1733</v>
      </c>
      <c r="E42" s="138"/>
      <c r="F42" s="138"/>
      <c r="G42" s="138">
        <f>'実質公債費比率（分子）の構造'!L$52</f>
        <v>1645</v>
      </c>
      <c r="H42" s="138"/>
      <c r="I42" s="138"/>
      <c r="J42" s="138">
        <f>'実質公債費比率（分子）の構造'!M$52</f>
        <v>1571</v>
      </c>
      <c r="K42" s="138"/>
      <c r="L42" s="138"/>
      <c r="M42" s="138">
        <f>'実質公債費比率（分子）の構造'!N$52</f>
        <v>1552</v>
      </c>
      <c r="N42" s="138"/>
      <c r="O42" s="138"/>
      <c r="P42" s="138">
        <f>'実質公債費比率（分子）の構造'!O$52</f>
        <v>1457</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104</v>
      </c>
      <c r="C45" s="138"/>
      <c r="D45" s="138"/>
      <c r="E45" s="138">
        <f>'実質公債費比率（分子）の構造'!L$49</f>
        <v>81</v>
      </c>
      <c r="F45" s="138"/>
      <c r="G45" s="138"/>
      <c r="H45" s="138">
        <f>'実質公債費比率（分子）の構造'!M$49</f>
        <v>77</v>
      </c>
      <c r="I45" s="138"/>
      <c r="J45" s="138"/>
      <c r="K45" s="138">
        <f>'実質公債費比率（分子）の構造'!N$49</f>
        <v>65</v>
      </c>
      <c r="L45" s="138"/>
      <c r="M45" s="138"/>
      <c r="N45" s="138">
        <f>'実質公債費比率（分子）の構造'!O$49</f>
        <v>60</v>
      </c>
      <c r="O45" s="138"/>
      <c r="P45" s="138"/>
    </row>
    <row r="46" spans="1:16">
      <c r="A46" s="138" t="s">
        <v>56</v>
      </c>
      <c r="B46" s="138">
        <f>'実質公債費比率（分子）の構造'!K$48</f>
        <v>302</v>
      </c>
      <c r="C46" s="138"/>
      <c r="D46" s="138"/>
      <c r="E46" s="138">
        <f>'実質公債費比率（分子）の構造'!L$48</f>
        <v>354</v>
      </c>
      <c r="F46" s="138"/>
      <c r="G46" s="138"/>
      <c r="H46" s="138">
        <f>'実質公債費比率（分子）の構造'!M$48</f>
        <v>354</v>
      </c>
      <c r="I46" s="138"/>
      <c r="J46" s="138"/>
      <c r="K46" s="138">
        <f>'実質公債費比率（分子）の構造'!N$48</f>
        <v>326</v>
      </c>
      <c r="L46" s="138"/>
      <c r="M46" s="138"/>
      <c r="N46" s="138">
        <f>'実質公債費比率（分子）の構造'!O$48</f>
        <v>309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2060</v>
      </c>
      <c r="C49" s="138"/>
      <c r="D49" s="138"/>
      <c r="E49" s="138">
        <f>'実質公債費比率（分子）の構造'!L$45</f>
        <v>1962</v>
      </c>
      <c r="F49" s="138"/>
      <c r="G49" s="138"/>
      <c r="H49" s="138">
        <f>'実質公債費比率（分子）の構造'!M$45</f>
        <v>1824</v>
      </c>
      <c r="I49" s="138"/>
      <c r="J49" s="138"/>
      <c r="K49" s="138">
        <f>'実質公債費比率（分子）の構造'!N$45</f>
        <v>1760</v>
      </c>
      <c r="L49" s="138"/>
      <c r="M49" s="138"/>
      <c r="N49" s="138">
        <f>'実質公債費比率（分子）の構造'!O$45</f>
        <v>1624</v>
      </c>
      <c r="O49" s="138"/>
      <c r="P49" s="138"/>
    </row>
    <row r="50" spans="1:16">
      <c r="A50" s="138" t="s">
        <v>60</v>
      </c>
      <c r="B50" s="138" t="e">
        <f>NA()</f>
        <v>#N/A</v>
      </c>
      <c r="C50" s="138">
        <f>IF(ISNUMBER('実質公債費比率（分子）の構造'!K$53),'実質公債費比率（分子）の構造'!K$53,NA())</f>
        <v>733</v>
      </c>
      <c r="D50" s="138" t="e">
        <f>NA()</f>
        <v>#N/A</v>
      </c>
      <c r="E50" s="138" t="e">
        <f>NA()</f>
        <v>#N/A</v>
      </c>
      <c r="F50" s="138">
        <f>IF(ISNUMBER('実質公債費比率（分子）の構造'!L$53),'実質公債費比率（分子）の構造'!L$53,NA())</f>
        <v>752</v>
      </c>
      <c r="G50" s="138" t="e">
        <f>NA()</f>
        <v>#N/A</v>
      </c>
      <c r="H50" s="138" t="e">
        <f>NA()</f>
        <v>#N/A</v>
      </c>
      <c r="I50" s="138">
        <f>IF(ISNUMBER('実質公債費比率（分子）の構造'!M$53),'実質公債費比率（分子）の構造'!M$53,NA())</f>
        <v>684</v>
      </c>
      <c r="J50" s="138" t="e">
        <f>NA()</f>
        <v>#N/A</v>
      </c>
      <c r="K50" s="138" t="e">
        <f>NA()</f>
        <v>#N/A</v>
      </c>
      <c r="L50" s="138">
        <f>IF(ISNUMBER('実質公債費比率（分子）の構造'!N$53),'実質公債費比率（分子）の構造'!N$53,NA())</f>
        <v>599</v>
      </c>
      <c r="M50" s="138" t="e">
        <f>NA()</f>
        <v>#N/A</v>
      </c>
      <c r="N50" s="138" t="e">
        <f>NA()</f>
        <v>#N/A</v>
      </c>
      <c r="O50" s="138">
        <f>IF(ISNUMBER('実質公債費比率（分子）の構造'!O$53),'実質公債費比率（分子）の構造'!O$53,NA())</f>
        <v>536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12627</v>
      </c>
      <c r="E56" s="137"/>
      <c r="F56" s="137"/>
      <c r="G56" s="137">
        <f>'将来負担比率（分子）の構造'!J$52</f>
        <v>11400</v>
      </c>
      <c r="H56" s="137"/>
      <c r="I56" s="137"/>
      <c r="J56" s="137">
        <f>'将来負担比率（分子）の構造'!K$52</f>
        <v>10918</v>
      </c>
      <c r="K56" s="137"/>
      <c r="L56" s="137"/>
      <c r="M56" s="137">
        <f>'将来負担比率（分子）の構造'!L$52</f>
        <v>10585</v>
      </c>
      <c r="N56" s="137"/>
      <c r="O56" s="137"/>
      <c r="P56" s="137">
        <f>'将来負担比率（分子）の構造'!M$52</f>
        <v>10589</v>
      </c>
    </row>
    <row r="57" spans="1:16">
      <c r="A57" s="137" t="s">
        <v>36</v>
      </c>
      <c r="B57" s="137"/>
      <c r="C57" s="137"/>
      <c r="D57" s="137">
        <f>'将来負担比率（分子）の構造'!I$51</f>
        <v>122</v>
      </c>
      <c r="E57" s="137"/>
      <c r="F57" s="137"/>
      <c r="G57" s="137">
        <f>'将来負担比率（分子）の構造'!J$51</f>
        <v>91</v>
      </c>
      <c r="H57" s="137"/>
      <c r="I57" s="137"/>
      <c r="J57" s="137">
        <f>'将来負担比率（分子）の構造'!K$51</f>
        <v>68</v>
      </c>
      <c r="K57" s="137"/>
      <c r="L57" s="137"/>
      <c r="M57" s="137">
        <f>'将来負担比率（分子）の構造'!L$51</f>
        <v>50</v>
      </c>
      <c r="N57" s="137"/>
      <c r="O57" s="137"/>
      <c r="P57" s="137">
        <f>'将来負担比率（分子）の構造'!M$51</f>
        <v>34</v>
      </c>
    </row>
    <row r="58" spans="1:16">
      <c r="A58" s="137" t="s">
        <v>35</v>
      </c>
      <c r="B58" s="137"/>
      <c r="C58" s="137"/>
      <c r="D58" s="137">
        <f>'将来負担比率（分子）の構造'!I$50</f>
        <v>4460</v>
      </c>
      <c r="E58" s="137"/>
      <c r="F58" s="137"/>
      <c r="G58" s="137">
        <f>'将来負担比率（分子）の構造'!J$50</f>
        <v>5319</v>
      </c>
      <c r="H58" s="137"/>
      <c r="I58" s="137"/>
      <c r="J58" s="137">
        <f>'将来負担比率（分子）の構造'!K$50</f>
        <v>5856</v>
      </c>
      <c r="K58" s="137"/>
      <c r="L58" s="137"/>
      <c r="M58" s="137">
        <f>'将来負担比率（分子）の構造'!L$50</f>
        <v>6474</v>
      </c>
      <c r="N58" s="137"/>
      <c r="O58" s="137"/>
      <c r="P58" s="137">
        <f>'将来負担比率（分子）の構造'!M$50</f>
        <v>6816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38</v>
      </c>
      <c r="F61" s="137"/>
      <c r="G61" s="137"/>
      <c r="H61" s="137">
        <f>'将来負担比率（分子）の構造'!K$46</f>
        <v>5</v>
      </c>
      <c r="I61" s="137"/>
      <c r="J61" s="137"/>
      <c r="K61" s="137">
        <f>'将来負担比率（分子）の構造'!L$46</f>
        <v>9</v>
      </c>
      <c r="L61" s="137"/>
      <c r="M61" s="137"/>
      <c r="N61" s="137" t="str">
        <f>'将来負担比率（分子）の構造'!M$46</f>
        <v>-</v>
      </c>
      <c r="O61" s="137"/>
      <c r="P61" s="137"/>
    </row>
    <row r="62" spans="1:16">
      <c r="A62" s="137" t="s">
        <v>29</v>
      </c>
      <c r="B62" s="137">
        <f>'将来負担比率（分子）の構造'!I$45</f>
        <v>2264</v>
      </c>
      <c r="C62" s="137"/>
      <c r="D62" s="137"/>
      <c r="E62" s="137">
        <f>'将来負担比率（分子）の構造'!J$45</f>
        <v>2163</v>
      </c>
      <c r="F62" s="137"/>
      <c r="G62" s="137"/>
      <c r="H62" s="137">
        <f>'将来負担比率（分子）の構造'!K$45</f>
        <v>1987</v>
      </c>
      <c r="I62" s="137"/>
      <c r="J62" s="137"/>
      <c r="K62" s="137">
        <f>'将来負担比率（分子）の構造'!L$45</f>
        <v>1869</v>
      </c>
      <c r="L62" s="137"/>
      <c r="M62" s="137"/>
      <c r="N62" s="137">
        <f>'将来負担比率（分子）の構造'!M$45</f>
        <v>1902</v>
      </c>
      <c r="O62" s="137"/>
      <c r="P62" s="137"/>
    </row>
    <row r="63" spans="1:16">
      <c r="A63" s="137" t="s">
        <v>28</v>
      </c>
      <c r="B63" s="137">
        <f>'将来負担比率（分子）の構造'!I$44</f>
        <v>893</v>
      </c>
      <c r="C63" s="137"/>
      <c r="D63" s="137"/>
      <c r="E63" s="137">
        <f>'将来負担比率（分子）の構造'!J$44</f>
        <v>874</v>
      </c>
      <c r="F63" s="137"/>
      <c r="G63" s="137"/>
      <c r="H63" s="137">
        <f>'将来負担比率（分子）の構造'!K$44</f>
        <v>904</v>
      </c>
      <c r="I63" s="137"/>
      <c r="J63" s="137"/>
      <c r="K63" s="137">
        <f>'将来負担比率（分子）の構造'!L$44</f>
        <v>883</v>
      </c>
      <c r="L63" s="137"/>
      <c r="M63" s="137"/>
      <c r="N63" s="137">
        <f>'将来負担比率（分子）の構造'!M$44</f>
        <v>940</v>
      </c>
      <c r="O63" s="137"/>
      <c r="P63" s="137"/>
    </row>
    <row r="64" spans="1:16">
      <c r="A64" s="137" t="s">
        <v>27</v>
      </c>
      <c r="B64" s="137">
        <f>'将来負担比率（分子）の構造'!I$43</f>
        <v>4558</v>
      </c>
      <c r="C64" s="137"/>
      <c r="D64" s="137"/>
      <c r="E64" s="137">
        <f>'将来負担比率（分子）の構造'!J$43</f>
        <v>4628</v>
      </c>
      <c r="F64" s="137"/>
      <c r="G64" s="137"/>
      <c r="H64" s="137">
        <f>'将来負担比率（分子）の構造'!K$43</f>
        <v>4765</v>
      </c>
      <c r="I64" s="137"/>
      <c r="J64" s="137"/>
      <c r="K64" s="137">
        <f>'将来負担比率（分子）の構造'!L$43</f>
        <v>4988</v>
      </c>
      <c r="L64" s="137"/>
      <c r="M64" s="137"/>
      <c r="N64" s="137">
        <f>'将来負担比率（分子）の構造'!M$43</f>
        <v>4505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13017</v>
      </c>
      <c r="C66" s="137"/>
      <c r="D66" s="137"/>
      <c r="E66" s="137">
        <f>'将来負担比率（分子）の構造'!J$41</f>
        <v>12267</v>
      </c>
      <c r="F66" s="137"/>
      <c r="G66" s="137"/>
      <c r="H66" s="137">
        <f>'将来負担比率（分子）の構造'!K$41</f>
        <v>11775</v>
      </c>
      <c r="I66" s="137"/>
      <c r="J66" s="137"/>
      <c r="K66" s="137">
        <f>'将来負担比率（分子）の構造'!L$41</f>
        <v>11335</v>
      </c>
      <c r="L66" s="137"/>
      <c r="M66" s="137"/>
      <c r="N66" s="137">
        <f>'将来負担比率（分子）の構造'!M$41</f>
        <v>10765</v>
      </c>
      <c r="O66" s="137"/>
      <c r="P66" s="137"/>
    </row>
    <row r="67" spans="1:16">
      <c r="A67" s="137" t="s">
        <v>64</v>
      </c>
      <c r="B67" s="137" t="e">
        <f>NA()</f>
        <v>#N/A</v>
      </c>
      <c r="C67" s="137">
        <f>IF(ISNUMBER('将来負担比率（分子）の構造'!I$53), IF('将来負担比率（分子）の構造'!I$53 &lt; 0, 0, '将来負担比率（分子）の構造'!I$53), NA())</f>
        <v>3523</v>
      </c>
      <c r="D67" s="137" t="e">
        <f>NA()</f>
        <v>#N/A</v>
      </c>
      <c r="E67" s="137" t="e">
        <f>NA()</f>
        <v>#N/A</v>
      </c>
      <c r="F67" s="137">
        <f>IF(ISNUMBER('将来負担比率（分子）の構造'!J$53), IF('将来負担比率（分子）の構造'!J$53 &lt; 0, 0, '将来負担比率（分子）の構造'!J$53), NA())</f>
        <v>3160</v>
      </c>
      <c r="G67" s="137" t="e">
        <f>NA()</f>
        <v>#N/A</v>
      </c>
      <c r="H67" s="137" t="e">
        <f>NA()</f>
        <v>#N/A</v>
      </c>
      <c r="I67" s="137">
        <f>IF(ISNUMBER('将来負担比率（分子）の構造'!K$53), IF('将来負担比率（分子）の構造'!K$53 &lt; 0, 0, '将来負担比率（分子）の構造'!K$53), NA())</f>
        <v>2594</v>
      </c>
      <c r="J67" s="137" t="e">
        <f>NA()</f>
        <v>#N/A</v>
      </c>
      <c r="K67" s="137" t="e">
        <f>NA()</f>
        <v>#N/A</v>
      </c>
      <c r="L67" s="137">
        <f>IF(ISNUMBER('将来負担比率（分子）の構造'!L$53), IF('将来負担比率（分子）の構造'!L$53 &lt; 0, 0, '将来負担比率（分子）の構造'!L$53), NA())</f>
        <v>1974</v>
      </c>
      <c r="M67" s="137" t="e">
        <f>NA()</f>
        <v>#N/A</v>
      </c>
      <c r="N67" s="137" t="e">
        <f>NA()</f>
        <v>#N/A</v>
      </c>
      <c r="O67" s="137">
        <f>IF(ISNUMBER('将来負担比率（分子）の構造'!M$53), IF('将来負担比率（分子）の構造'!M$53 &lt; 0, 0, '将来負担比率（分子）の構造'!M$53), NA())</f>
        <v>674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2018-02-26T02:41:22Z</cp:lastPrinted>
  <dcterms:created xsi:type="dcterms:W3CDTF">2018-01-24T05:47:45Z</dcterms:created>
  <dcterms:modified xsi:type="dcterms:W3CDTF">2018-03-06T04:05:28Z</dcterms:modified>
  <cp:category/>
</cp:coreProperties>
</file>