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<sst xmlns="http://schemas.openxmlformats.org/spreadsheetml/2006/main" count="1076" uniqueCount="560">
  <si>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</si>
  <si>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</si>
  <si>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</si>
  <si>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</si>
  <si>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</si>
  <si>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</si>
  <si>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</si>
  <si>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</si>
  <si>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</si>
  <si>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</si>
  <si>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</si>
  <si>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</si>
  <si>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</si>
  <si>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</si>
  <si>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</si>
  <si>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</si>
  <si>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</si>
  <si>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</si>
  <si>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</si>
  <si>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</si>
  <si>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</si>
  <si>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</si>
  <si>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</si>
  <si>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</si>
  <si>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</si>
  <si>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</si>
  <si>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</si>
  <si>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</si>
  <si>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</si>
  <si>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</si>
  <si>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</si>
  <si>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</si>
  <si>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</si>
  <si>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</si>
  <si>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</si>
  <si>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</si>
  <si>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</si>
  <si>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</si>
  <si>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</si>
  <si>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</si>
  <si>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</si>
  <si>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</si>
  <si>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</si>
  <si>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</si>
  <si>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</si>
  <si>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</si>
  <si>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</si>
  <si>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</si>
  <si>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</si>
  <si>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</si>
  <si>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</si>
  <si>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</si>
  <si>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</si>
  <si>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</si>
  <si>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</si>
  <si>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</si>
  <si>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</si>
  <si>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</si>
  <si>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</si>
  <si>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</si>
  <si>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</si>
  <si>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</si>
  <si>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</si>
  <si>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</si>
  <si>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</si>
  <si>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</si>
  <si>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</si>
  <si>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</si>
  <si>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</si>
  <si>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</si>
  <si>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</si>
  <si>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</si>
  <si>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</si>
  <si>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</si>
  <si>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</si>
  <si>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</si>
  <si>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</si>
  <si>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</si>
  <si>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</si>
  <si>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</si>
  <si>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</si>
  <si>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</si>
  <si>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</si>
  <si>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</si>
  <si>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</si>
  <si>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</si>
  <si>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</si>
  <si>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</si>
  <si>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</si>
  <si>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</si>
  <si>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</si>
  <si>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</si>
  <si>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</si>
  <si>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</si>
  <si>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</si>
  <si>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</si>
  <si>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</si>
  <si>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</si>
  <si>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</si>
  <si>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</si>
  <si>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</si>
  <si>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</si>
  <si>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</si>
  <si>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</si>
  <si>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</si>
  <si>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</si>
  <si>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</si>
  <si>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</si>
  <si>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</si>
  <si>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</si>
  <si>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</si>
  <si>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</si>
  <si>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</si>
  <si>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</si>
  <si>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</si>
  <si>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</si>
  <si>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</si>
  <si>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</si>
  <si>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</si>
  <si>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</si>
  <si>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</si>
  <si>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</si>
  <si>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</si>
  <si>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</si>
  <si>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</si>
  <si>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</si>
  <si>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</si>
  <si>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</si>
  <si>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</si>
  <si>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</si>
  <si>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</si>
  <si>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</si>
  <si>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</si>
  <si>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</si>
  <si>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</si>
  <si>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</si>
  <si>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</si>
  <si>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</si>
  <si>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</si>
  <si>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</si>
  <si>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</si>
  <si>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</si>
  <si>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</si>
  <si>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</si>
  <si>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</si>
  <si>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</si>
  <si>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</si>
  <si>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</si>
  <si>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</si>
  <si>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</si>
  <si>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</si>
  <si>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</si>
  <si>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</si>
  <si>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</si>
  <si>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</si>
  <si>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</si>
  <si>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</si>
  <si>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</si>
  <si>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</si>
  <si>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</si>
  <si>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</si>
  <si>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</si>
  <si>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</si>
  <si>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</si>
  <si>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</si>
  <si>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</si>
  <si>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</si>
  <si>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</si>
  <si>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</si>
  <si>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</si>
  <si>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</si>
  <si>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</si>
  <si>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</si>
  <si>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</si>
  <si>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</si>
  <si>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</si>
  <si>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</si>
  <si>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</si>
  <si>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</si>
  <si>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</si>
  <si>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</si>
  <si>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</si>
  <si>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</si>
  <si>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</si>
  <si>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</si>
  <si>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</si>
  <si>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</si>
  <si>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</si>
  <si>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</si>
  <si>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</si>
  <si>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</si>
  <si>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</si>
  <si>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</si>
  <si>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</si>
  <si>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</si>
  <si>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</si>
  <si>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</si>
  <si>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和歌山県印南町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</si>
  <si>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</si>
  <si>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</si>
  <si>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</si>
  <si>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</si>
  <si>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</si>
  <si>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</si>
  <si>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</si>
  <si>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</si>
  <si>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</si>
  <si>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</si>
  <si>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</si>
  <si>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</si>
  <si>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</si>
  <si>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</si>
  <si>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</si>
  <si>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</si>
  <si>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</si>
  <si>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</si>
  <si>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</si>
  <si>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</si>
  <si>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</si>
  <si>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</si>
  <si>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</si>
  <si>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</si>
  <si>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</si>
  <si>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</si>
  <si>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</si>
  <si>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</si>
  <si>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</si>
  <si>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</si>
  <si>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</si>
  <si>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</si>
  <si>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</si>
  <si>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</si>
  <si>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</si>
  <si>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</si>
  <si>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</si>
  <si>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</si>
  <si>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</si>
  <si>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</si>
  <si>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</si>
  <si>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</si>
  <si>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</si>
  <si>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</si>
  <si>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</si>
  <si>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</si>
  <si>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</si>
  <si>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</si>
  <si>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</si>
  <si>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</si>
  <si>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</si>
  <si>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</si>
  <si>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</si>
  <si>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</si>
  <si>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</si>
  <si>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</si>
  <si>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</si>
  <si>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</si>
  <si>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</si>
  <si>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</si>
  <si>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</si>
  <si>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</si>
  <si>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</si>
  <si>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</si>
  <si>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</si>
  <si>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</si>
  <si>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</si>
  <si>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</si>
  <si>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</si>
  <si>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</si>
  <si>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</si>
  <si>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</si>
  <si>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</si>
  <si>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</si>
  <si>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</si>
  <si>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</si>
  <si>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</si>
  <si>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</si>
  <si>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</si>
  <si>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</si>
  <si>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</si>
  <si>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</si>
  <si>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</si>
  <si>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</si>
  <si>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</si>
  <si>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</si>
  <si>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</si>
  <si>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</si>
  <si>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</si>
  <si>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</si>
  <si>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</si>
  <si>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</si>
  <si>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</si>
  <si>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</si>
  <si>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</si>
  <si>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</si>
  <si>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</si>
  <si>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</si>
  <si>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</si>
  <si>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</si>
  <si>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</si>
  <si>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</si>
  <si>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</si>
  <si>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</si>
  <si>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</si>
  <si>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</si>
  <si>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</si>
  <si>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</si>
  <si>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</si>
  <si>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</si>
  <si>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</si>
  <si>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</si>
  <si>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</si>
  <si>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</si>
  <si>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</si>
  <si>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</si>
  <si>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</si>
  <si>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</si>
  <si>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</si>
  <si>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</si>
  <si>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</si>
  <si>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</si>
  <si>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</si>
  <si>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</si>
  <si>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</si>
  <si>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</si>
  <si>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</si>
  <si>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</si>
  <si>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</si>
  <si>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</si>
  <si>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</si>
  <si>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</si>
  <si>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</si>
  <si>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</si>
  <si>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</si>
  <si>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</si>
  <si>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</si>
  <si>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</si>
  <si>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</si>
  <si>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</si>
  <si>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</si>
  <si>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</si>
  <si>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</si>
  <si>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</si>
  <si>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</si>
  <si>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</si>
  <si>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</si>
  <si>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</si>
  <si>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和歌山県印南町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</si>
  <si>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</si>
  <si>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</si>
  <si>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</si>
  <si>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</si>
  <si>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</si>
  <si>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</si>
  <si>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</si>
  <si>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</si>
  <si>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</si>
  <si>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</si>
  <si>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</si>
  <si>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</si>
  <si>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</si>
  <si>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</si>
  <si>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</si>
  <si>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</si>
  <si>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</si>
  <si>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</si>
  <si>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</si>
  <si>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</si>
  <si>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</si>
  <si>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</si>
  <si>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</si>
  <si>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</si>
  <si>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</si>
  <si>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</si>
  <si>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</si>
  <si>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</si>
  <si>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</si>
  <si>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</si>
  <si>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</si>
  <si>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</si>
  <si>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</si>
  <si>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</si>
  <si>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</si>
  <si>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</si>
  <si>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</si>
  <si>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</si>
  <si>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</si>
  <si>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印南町簡易水道事業特別会計</t>
    <phoneticPr fontId="5"/>
  </si>
  <si>
    <t>法非適用企業</t>
    <phoneticPr fontId="5"/>
  </si>
  <si>
    <t>印南町農業集落排水事業特別会計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</si>
  <si>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</si>
  <si>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</si>
  <si>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</si>
  <si>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</si>
  <si>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</si>
  <si>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</si>
  <si>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</si>
  <si>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</si>
  <si>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</si>
  <si>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</si>
  <si>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</si>
  <si>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</si>
  <si>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</si>
  <si>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</si>
  <si>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</si>
  <si>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</si>
  <si>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</si>
  <si>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</si>
  <si>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</si>
  <si>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</si>
  <si>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</si>
  <si>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</si>
  <si>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</si>
  <si>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</si>
  <si>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</si>
  <si>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</si>
  <si>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</si>
  <si>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</si>
  <si>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</si>
  <si>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</si>
  <si>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</si>
  <si>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</si>
  <si>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</si>
  <si>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</si>
  <si>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</si>
  <si>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</si>
  <si>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</si>
  <si>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</si>
  <si>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</si>
  <si>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</si>
  <si>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</si>
  <si>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</si>
  <si>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</si>
  <si>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</si>
  <si>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</si>
  <si>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</si>
  <si>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</si>
  <si>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</si>
  <si>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</si>
  <si>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</si>
  <si>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</si>
  <si>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</si>
  <si>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</si>
  <si>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</si>
  <si>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</si>
  <si>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</si>
  <si>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</si>
  <si>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</si>
  <si>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</si>
  <si>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</si>
  <si>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</si>
  <si>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</si>
  <si>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</si>
  <si>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</si>
  <si>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</si>
  <si>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</si>
  <si>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</si>
  <si>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</si>
  <si>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</si>
  <si>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</si>
  <si>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</si>
  <si>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</si>
  <si>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</si>
  <si>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</si>
  <si>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</si>
  <si>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</si>
  <si>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</si>
  <si>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</si>
  <si>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</si>
  <si>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</si>
  <si>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</si>
  <si>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</si>
  <si>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</si>
  <si>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</si>
  <si>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</si>
  <si>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</si>
  <si>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</si>
  <si>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</si>
  <si>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</si>
  <si>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</si>
  <si>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</si>
  <si>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</si>
  <si>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</si>
  <si>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</si>
  <si>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</si>
  <si>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</si>
  <si>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</si>
  <si>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</si>
  <si>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</si>
  <si>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</si>
  <si>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</si>
  <si>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</si>
  <si>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</si>
  <si>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</si>
  <si>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</si>
  <si>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</si>
  <si>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</si>
  <si>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</si>
  <si>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</si>
  <si>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</si>
  <si>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</si>
  <si>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</si>
  <si>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</si>
  <si>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</si>
  <si>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</si>
  <si>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</si>
  <si>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</si>
  <si>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</si>
  <si>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</si>
  <si>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</si>
  <si>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</si>
  <si>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</si>
  <si>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</si>
  <si>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</si>
  <si>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</si>
  <si>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</si>
  <si>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</si>
  <si>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</si>
  <si>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</si>
  <si>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</si>
  <si>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</si>
  <si>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</si>
  <si>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</si>
  <si>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</si>
  <si>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</si>
  <si>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</si>
  <si>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</si>
  <si>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</si>
  <si>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</si>
  <si>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</si>
  <si>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</si>
  <si>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</si>
  <si>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</si>
  <si>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</si>
  <si>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一般会計</t>
  </si>
  <si>
    <t>介護保険事業特別会計</t>
  </si>
  <si>
    <t>印南町簡易水道事業特別会計</t>
  </si>
  <si>
    <t>滝ノ岡専用水道事業特別会計</t>
  </si>
  <si>
    <t>印南町農業集落排水事業特別会計</t>
  </si>
  <si>
    <t>後期高齢者医療特別会計</t>
  </si>
  <si>
    <t>国民健康保険事業特別会計</t>
  </si>
  <si>
    <t>▲ 0.07</t>
  </si>
  <si>
    <t>同和対策新築家屋貸付金特別会計</t>
  </si>
  <si>
    <t>その他会計（赤字）</t>
  </si>
  <si>
    <t>その他会計（黒字）</t>
  </si>
  <si>
    <t>-</t>
    <phoneticPr fontId="2"/>
  </si>
  <si>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</si>
  <si>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</si>
  <si>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チョウ</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</si>
  <si>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</si>
  <si>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</si>
  <si>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3">
      <t>ワカヤマ</t>
    </rPh>
    <rPh sb="3" eb="4">
      <t>ケン</t>
    </rPh>
    <rPh sb="4" eb="6">
      <t>チホウ</t>
    </rPh>
    <rPh sb="6" eb="7">
      <t>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</si>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</sst>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D201-4FCD-913C-9DBA51401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123131</c:v>
                </c:pt>
                <c:pt idx="1">
                  <c:v>168778</c:v>
                </c:pt>
                <c:pt idx="2">
                  <c:v>142133</c:v>
                </c:pt>
                <c:pt idx="3">
                  <c:v>153987</c:v>
                </c:pt>
                <c:pt idx="4">
                  <c:v>239474</c:v>
                </c:pt>
              </c:numCache>
            </c:numRef>
          </c:val>
          <c:smooth val="0"/>
          <c:extLst xmlns:c16r2="http://schemas.microsoft.com/office/drawing/2015/06/chart">
            <c:ext xmlns:c16="http://schemas.microsoft.com/office/drawing/2014/chart" uri="{C3380CC4-5D6E-409C-BE32-E72D297353CC}">
              <c16:uniqueId val="{00000001-D201-4FCD-913C-9DBA514013F9}"/>
            </c:ext>
          </c:extLst>
        </c:ser>
        <c:dLbls>
          <c:showLegendKey val="0"/>
          <c:showVal val="0"/>
          <c:showCatName val="0"/>
          <c:showSerName val="0"/>
          <c:showPercent val="0"/>
          <c:showBubbleSize val="0"/>
        </c:dLbls>
        <c:marker val="1"/>
        <c:smooth val="0"/>
        <c:axId val="188979456"/>
        <c:axId val="190890368"/>
      </c:lineChart>
      <c:catAx>
        <c:axId val="18897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890368"/>
        <c:crosses val="autoZero"/>
        <c:auto val="1"/>
        <c:lblAlgn val="ctr"/>
        <c:lblOffset val="100"/>
        <c:tickLblSkip val="1"/>
        <c:tickMarkSkip val="1"/>
        <c:noMultiLvlLbl val="0"/>
      </c:catAx>
      <c:valAx>
        <c:axId val="1908903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10.54</c:v>
                </c:pt>
                <c:pt idx="1">
                  <c:v>3.81</c:v>
                </c:pt>
                <c:pt idx="2">
                  <c:v>4.07</c:v>
                </c:pt>
                <c:pt idx="3">
                  <c:v>4.17</c:v>
                </c:pt>
                <c:pt idx="4">
                  <c:v>3.72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68.209999999999994</c:v>
                </c:pt>
                <c:pt idx="1">
                  <c:v>75.7</c:v>
                </c:pt>
                <c:pt idx="2">
                  <c:v>75.75</c:v>
                </c:pt>
                <c:pt idx="3">
                  <c:v>73.2</c:v>
                </c:pt>
                <c:pt idx="4">
                  <c:v>75.86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201472"/>
        <c:axId val="12820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14.46</c:v>
                </c:pt>
                <c:pt idx="1">
                  <c:v>1.68</c:v>
                </c:pt>
                <c:pt idx="2">
                  <c:v>-0.59</c:v>
                </c:pt>
                <c:pt idx="3">
                  <c:v>0.88</c:v>
                </c:pt>
                <c:pt idx="4">
                  <c:v>0.55000000000000004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201472"/>
        <c:axId val="128203392"/>
      </c:lineChart>
      <c:catAx>
        <c:axId val="1282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03392"/>
        <c:crosses val="autoZero"/>
        <c:auto val="1"/>
        <c:lblAlgn val="ctr"/>
        <c:lblOffset val="100"/>
        <c:tickLblSkip val="1"/>
        <c:tickMarkSkip val="1"/>
        <c:noMultiLvlLbl val="0"/>
      </c:catAx>
      <c:valAx>
        <c:axId val="12820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3.63</c:v>
                </c:pt>
                <c:pt idx="2">
                  <c:v>#N/A</c:v>
                </c:pt>
                <c:pt idx="3">
                  <c:v>2.25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7.0000000000000007E-2</c:v>
                </c:pt>
                <c:pt idx="1">
                  <c:v>#N/A</c:v>
                </c:pt>
                <c:pt idx="2">
                  <c:v>#N/A</c:v>
                </c:pt>
                <c:pt idx="3">
                  <c:v>0.93</c:v>
                </c:pt>
                <c:pt idx="4">
                  <c:v>#N/A</c:v>
                </c:pt>
                <c:pt idx="5">
                  <c:v>1.47</c:v>
                </c:pt>
                <c:pt idx="6">
                  <c:v>#N/A</c:v>
                </c:pt>
                <c:pt idx="7">
                  <c:v>0.74</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0.06</c:v>
                </c:pt>
                <c:pt idx="4">
                  <c:v>#N/A</c:v>
                </c:pt>
                <c:pt idx="5">
                  <c:v>0.08</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印南町農業集落排水事業特別会計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滝ノ岡専用水道事業特別会計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0.04</c:v>
                </c:pt>
                <c:pt idx="4">
                  <c:v>#N/A</c:v>
                </c:pt>
                <c:pt idx="5">
                  <c:v>0.08</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印南町簡易水道事業特別会計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0.42</c:v>
                </c:pt>
                <c:pt idx="2">
                  <c:v>#N/A</c:v>
                </c:pt>
                <c:pt idx="3">
                  <c:v>0.43</c:v>
                </c:pt>
                <c:pt idx="4">
                  <c:v>#N/A</c:v>
                </c:pt>
                <c:pt idx="5">
                  <c:v>0.48</c:v>
                </c:pt>
                <c:pt idx="6">
                  <c:v>#N/A</c:v>
                </c:pt>
                <c:pt idx="7">
                  <c:v>0.48</c:v>
                </c:pt>
                <c:pt idx="8">
                  <c:v>#N/A</c:v>
                </c:pt>
                <c:pt idx="9">
                  <c:v>0.35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0.44</c:v>
                </c:pt>
                <c:pt idx="2">
                  <c:v>#N/A</c:v>
                </c:pt>
                <c:pt idx="3">
                  <c:v>0.93</c:v>
                </c:pt>
                <c:pt idx="4">
                  <c:v>#N/A</c:v>
                </c:pt>
                <c:pt idx="5">
                  <c:v>1.26</c:v>
                </c:pt>
                <c:pt idx="6">
                  <c:v>#N/A</c:v>
                </c:pt>
                <c:pt idx="7">
                  <c:v>1.01</c:v>
                </c:pt>
                <c:pt idx="8">
                  <c:v>#N/A</c:v>
                </c:pt>
                <c:pt idx="9">
                  <c:v>2.5299999999999998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10.46</c:v>
                </c:pt>
                <c:pt idx="2">
                  <c:v>#N/A</c:v>
                </c:pt>
                <c:pt idx="3">
                  <c:v>3.75</c:v>
                </c:pt>
                <c:pt idx="4">
                  <c:v>#N/A</c:v>
                </c:pt>
                <c:pt idx="5">
                  <c:v>3.97</c:v>
                </c:pt>
                <c:pt idx="6">
                  <c:v>#N/A</c:v>
                </c:pt>
                <c:pt idx="7">
                  <c:v>4.0599999999999996</c:v>
                </c:pt>
                <c:pt idx="8">
                  <c:v>#N/A</c:v>
                </c:pt>
                <c:pt idx="9">
                  <c:v>3.58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973056"/>
        <c:axId val="128856064"/>
      </c:barChart>
      <c:catAx>
        <c:axId val="1289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56064"/>
        <c:crosses val="autoZero"/>
        <c:auto val="1"/>
        <c:lblAlgn val="ctr"/>
        <c:lblOffset val="100"/>
        <c:tickLblSkip val="1"/>
        <c:tickMarkSkip val="1"/>
        <c:noMultiLvlLbl val="0"/>
      </c:catAx>
      <c:valAx>
        <c:axId val="12885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73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569</c:v>
                </c:pt>
                <c:pt idx="5">
                  <c:v>574</c:v>
                </c:pt>
                <c:pt idx="8">
                  <c:v>585</c:v>
                </c:pt>
                <c:pt idx="11">
                  <c:v>650</c:v>
                </c:pt>
                <c:pt idx="14">
                  <c:v>624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55</c:v>
                </c:pt>
                <c:pt idx="6">
                  <c:v>62</c:v>
                </c:pt>
                <c:pt idx="9">
                  <c:v>53</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c:v>
                </c:pt>
                <c:pt idx="3">
                  <c:v>65</c:v>
                </c:pt>
                <c:pt idx="6">
                  <c:v>61</c:v>
                </c:pt>
                <c:pt idx="9">
                  <c:v>77</c:v>
                </c:pt>
                <c:pt idx="12">
                  <c:v>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661</c:v>
                </c:pt>
                <c:pt idx="3">
                  <c:v>650</c:v>
                </c:pt>
                <c:pt idx="6">
                  <c:v>642</c:v>
                </c:pt>
                <c:pt idx="9">
                  <c:v>683</c:v>
                </c:pt>
                <c:pt idx="12">
                  <c:v>698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037824"/>
        <c:axId val="129039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216</c:v>
                </c:pt>
                <c:pt idx="2">
                  <c:v>#N/A</c:v>
                </c:pt>
                <c:pt idx="3">
                  <c:v>#N/A</c:v>
                </c:pt>
                <c:pt idx="4">
                  <c:v>196</c:v>
                </c:pt>
                <c:pt idx="5">
                  <c:v>#N/A</c:v>
                </c:pt>
                <c:pt idx="6">
                  <c:v>#N/A</c:v>
                </c:pt>
                <c:pt idx="7">
                  <c:v>180</c:v>
                </c:pt>
                <c:pt idx="8">
                  <c:v>#N/A</c:v>
                </c:pt>
                <c:pt idx="9">
                  <c:v>#N/A</c:v>
                </c:pt>
                <c:pt idx="10">
                  <c:v>163</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037824"/>
        <c:axId val="129039744"/>
      </c:lineChart>
      <c:catAx>
        <c:axId val="1290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9744"/>
        <c:crosses val="autoZero"/>
        <c:auto val="1"/>
        <c:lblAlgn val="ctr"/>
        <c:lblOffset val="100"/>
        <c:tickLblSkip val="1"/>
        <c:tickMarkSkip val="1"/>
        <c:noMultiLvlLbl val="0"/>
      </c:catAx>
      <c:valAx>
        <c:axId val="12903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5497</c:v>
                </c:pt>
                <c:pt idx="5">
                  <c:v>5650</c:v>
                </c:pt>
                <c:pt idx="8">
                  <c:v>6035</c:v>
                </c:pt>
                <c:pt idx="11">
                  <c:v>6697</c:v>
                </c:pt>
                <c:pt idx="14">
                  <c:v>6565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168</c:v>
                </c:pt>
                <c:pt idx="5">
                  <c:v>186</c:v>
                </c:pt>
                <c:pt idx="8">
                  <c:v>229</c:v>
                </c:pt>
                <c:pt idx="11">
                  <c:v>275</c:v>
                </c:pt>
                <c:pt idx="14">
                  <c:v>339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4974</c:v>
                </c:pt>
                <c:pt idx="5">
                  <c:v>5357</c:v>
                </c:pt>
                <c:pt idx="8">
                  <c:v>5726</c:v>
                </c:pt>
                <c:pt idx="11">
                  <c:v>6139</c:v>
                </c:pt>
                <c:pt idx="14">
                  <c:v>6221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1199</c:v>
                </c:pt>
                <c:pt idx="3">
                  <c:v>1115</c:v>
                </c:pt>
                <c:pt idx="6">
                  <c:v>1037</c:v>
                </c:pt>
                <c:pt idx="9">
                  <c:v>955</c:v>
                </c:pt>
                <c:pt idx="12">
                  <c:v>924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710</c:v>
                </c:pt>
                <c:pt idx="3">
                  <c:v>700</c:v>
                </c:pt>
                <c:pt idx="6">
                  <c:v>694</c:v>
                </c:pt>
                <c:pt idx="9">
                  <c:v>674</c:v>
                </c:pt>
                <c:pt idx="12">
                  <c:v>724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1117</c:v>
                </c:pt>
                <c:pt idx="3">
                  <c:v>1161</c:v>
                </c:pt>
                <c:pt idx="6">
                  <c:v>1139</c:v>
                </c:pt>
                <c:pt idx="9">
                  <c:v>1223</c:v>
                </c:pt>
                <c:pt idx="12">
                  <c:v>1255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5678</c:v>
                </c:pt>
                <c:pt idx="3">
                  <c:v>5814</c:v>
                </c:pt>
                <c:pt idx="6">
                  <c:v>6088</c:v>
                </c:pt>
                <c:pt idx="9">
                  <c:v>6383</c:v>
                </c:pt>
                <c:pt idx="12">
                  <c:v>7089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825216"/>
        <c:axId val="12883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825216"/>
        <c:axId val="128831488"/>
      </c:lineChart>
      <c:catAx>
        <c:axId val="128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831488"/>
        <c:crosses val="autoZero"/>
        <c:auto val="1"/>
        <c:lblAlgn val="ctr"/>
        <c:lblOffset val="100"/>
        <c:tickLblSkip val="1"/>
        <c:tickMarkSkip val="1"/>
        <c:noMultiLvlLbl val="0"/>
      </c:catAx>
      <c:valAx>
        <c:axId val="12883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前年度比で基準財政収入額が増加し、基準財政需要額が減少したことにより、財政力指数は微増となったものの、ほぼ横ばいである。</a:t>
          </a:r>
          <a:endParaRPr kumimoji="1" lang="en-US" altLang="ja-JP" sz="1300">
            <a:latin typeface="ＭＳ Ｐゴシック"/>
          </a:endParaRPr>
        </a:p>
        <a:p>
          <a:r>
            <a:rPr kumimoji="1" lang="ja-JP" altLang="en-US" sz="1300">
              <a:latin typeface="ＭＳ Ｐゴシック"/>
            </a:rPr>
            <a:t>類似団体の中では上位にあるものの、全国・県内平均を下回っている状況である。景気は緩やかに回復基調であるが、短期的には大幅な改善は見込まれない。今後は、コンビニ収納など納税環境の充実を図り、徴収率の向上や自主財源の確保など財政基盤の強化に向け、積極的な取り組み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負担金等の増額、地方債の償還開始による公債費の増、電算委託料、広域保育園園児委託料（利用者数の増）等の増額により、前年度比</a:t>
          </a:r>
          <a:r>
            <a:rPr kumimoji="1" lang="en-US" altLang="ja-JP" sz="1300">
              <a:latin typeface="ＭＳ Ｐゴシック"/>
            </a:rPr>
            <a:t>2.6%</a:t>
          </a:r>
          <a:r>
            <a:rPr kumimoji="1" lang="ja-JP" altLang="en-US" sz="1300">
              <a:latin typeface="ＭＳ Ｐゴシック"/>
            </a:rPr>
            <a:t>増の</a:t>
          </a:r>
          <a:r>
            <a:rPr kumimoji="1" lang="en-US" altLang="ja-JP" sz="1300">
              <a:latin typeface="ＭＳ Ｐゴシック"/>
            </a:rPr>
            <a:t>78.9%</a:t>
          </a:r>
          <a:r>
            <a:rPr kumimoji="1" lang="ja-JP" altLang="en-US" sz="1300">
              <a:latin typeface="ＭＳ Ｐゴシック"/>
            </a:rPr>
            <a:t>となったが、全国・県内平均を下回っており良好な状況である。今後も引き続き経常経費の削減・適正化に努めるとともに、町税等の経常収入の確保に取り組み、経常収支比率の抑制に努める。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88138</xdr:rowOff>
    </xdr:from>
    <xdr:to>
      <xdr:col>7</xdr:col>
      <xdr:colOff>152400</xdr:colOff>
      <xdr:row>61</xdr:row>
      <xdr:rowOff>42164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37513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88138</xdr:rowOff>
    </xdr:from>
    <xdr:to>
      <xdr:col>6</xdr:col>
      <xdr:colOff>0</xdr:colOff>
      <xdr:row>61</xdr:row>
      <xdr:rowOff>56642</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56642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114554</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48131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37338</xdr:rowOff>
    </xdr:from>
    <xdr:to>
      <xdr:col>6</xdr:col>
      <xdr:colOff>50800</xdr:colOff>
      <xdr:row>60</xdr:row>
      <xdr:rowOff>138938</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149115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構成の若齢化や退職者数の減少等により、前年度比で減額となった。物件費については、紀の国わかやま国体事業、ため池ハザードマップ作成事業等の減により、前年度比で減額となった。今後も継続的な見直しを行い、経費の抑制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72747</xdr:rowOff>
    </xdr:from>
    <xdr:to>
      <xdr:col>7</xdr:col>
      <xdr:colOff>152400</xdr:colOff>
      <xdr:row>81</xdr:row>
      <xdr:rowOff>160252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3960197"/>
          <a:ext cx="8382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160252</xdr:rowOff>
    </xdr:from>
    <xdr:to>
      <xdr:col>6</xdr:col>
      <xdr:colOff>0</xdr:colOff>
      <xdr:row>81</xdr:row>
      <xdr:rowOff>167664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4047702"/>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122983</xdr:rowOff>
    </xdr:from>
    <xdr:to>
      <xdr:col>4</xdr:col>
      <xdr:colOff>482600</xdr:colOff>
      <xdr:row>81</xdr:row>
      <xdr:rowOff>167664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10433"/>
          <a:ext cx="889000" cy="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122983</xdr:rowOff>
    </xdr:from>
    <xdr:to>
      <xdr:col>3</xdr:col>
      <xdr:colOff>279400</xdr:colOff>
      <xdr:row>81</xdr:row>
      <xdr:rowOff>126687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401043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21947</xdr:rowOff>
    </xdr:from>
    <xdr:to>
      <xdr:col>7</xdr:col>
      <xdr:colOff>203200</xdr:colOff>
      <xdr:row>81</xdr:row>
      <xdr:rowOff>123547</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902200" y="139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114674</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8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109452</xdr:rowOff>
    </xdr:from>
    <xdr:to>
      <xdr:col>6</xdr:col>
      <xdr:colOff>50800</xdr:colOff>
      <xdr:row>82</xdr:row>
      <xdr:rowOff>39602</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4064000" y="139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49779</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765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116864</xdr:rowOff>
    </xdr:from>
    <xdr:to>
      <xdr:col>4</xdr:col>
      <xdr:colOff>533400</xdr:colOff>
      <xdr:row>82</xdr:row>
      <xdr:rowOff>47014</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3175000" y="140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57191</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7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72183</xdr:rowOff>
    </xdr:from>
    <xdr:to>
      <xdr:col>3</xdr:col>
      <xdr:colOff>330200</xdr:colOff>
      <xdr:row>82</xdr:row>
      <xdr:rowOff>2333</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2286000" y="13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12510</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75887</xdr:rowOff>
    </xdr:from>
    <xdr:to>
      <xdr:col>2</xdr:col>
      <xdr:colOff>127000</xdr:colOff>
      <xdr:row>82</xdr:row>
      <xdr:rowOff>6037</xdr:rowOff>
    </xdr:to>
    <xdr:sp macro="" textlink="">
      <xdr:nvSpPr>
        <xdr:cNvPr id="220" name="円/楕円 219">
          <a:extLst>
            <a:ext uri="{FF2B5EF4-FFF2-40B4-BE49-F238E27FC236}">
              <a16:creationId xmlns="" xmlns:a16="http://schemas.microsoft.com/office/drawing/2014/main" id="{00000000-0008-0000-0300-0000DC000000}"/>
            </a:ext>
          </a:extLst>
        </xdr:cNvPr>
        <xdr:cNvSpPr/>
      </xdr:nvSpPr>
      <xdr:spPr>
        <a:xfrm>
          <a:off x="1397000" y="13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16214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3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3.8%</a:t>
          </a:r>
          <a:r>
            <a:rPr kumimoji="1" lang="ja-JP" altLang="en-US" sz="1300">
              <a:latin typeface="ＭＳ Ｐゴシック"/>
            </a:rPr>
            <a:t>の増となっているが、類似団体の中でも上位にあり、全国・県内平均を下回っている。今後も計画的な給与制度の見直しを進め、適正化の維持に努める。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84</xdr:row>
      <xdr:rowOff>146896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24305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95673</xdr:rowOff>
    </xdr:from>
    <xdr:to>
      <xdr:col>23</xdr:col>
      <xdr:colOff>406400</xdr:colOff>
      <xdr:row>83</xdr:row>
      <xdr:rowOff>12700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15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95673</xdr:rowOff>
    </xdr:from>
    <xdr:to>
      <xdr:col>22</xdr:col>
      <xdr:colOff>203200</xdr:colOff>
      <xdr:row>83</xdr:row>
      <xdr:rowOff>52916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4401800" y="141545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2539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2832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44873</xdr:rowOff>
    </xdr:from>
    <xdr:to>
      <xdr:col>22</xdr:col>
      <xdr:colOff>254000</xdr:colOff>
      <xdr:row>82</xdr:row>
      <xdr:rowOff>146473</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5240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156650</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2" name="円/楕円 281">
          <a:extLst>
            <a:ext uri="{FF2B5EF4-FFF2-40B4-BE49-F238E27FC236}">
              <a16:creationId xmlns="" xmlns:a16="http://schemas.microsoft.com/office/drawing/2014/main" id="{00000000-0008-0000-0300-00001A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第５次印南町定員適正化計画の目標については、達成することができている。本年度の人口千人当たりの職員数は</a:t>
          </a:r>
          <a:r>
            <a:rPr kumimoji="1" lang="en-US" altLang="ja-JP" sz="1300">
              <a:latin typeface="ＭＳ Ｐゴシック"/>
            </a:rPr>
            <a:t>9.98</a:t>
          </a:r>
          <a:r>
            <a:rPr kumimoji="1" lang="ja-JP" altLang="en-US" sz="1300">
              <a:latin typeface="ＭＳ Ｐゴシック"/>
            </a:rPr>
            <a:t>人で、前年度から微増となっているものの、類似団体の中でも低位である。今後、職員構成の若齢化が想定される中、行政サービスを低下させることがないよう、事務処理の適正化及び効率化を図るとともに、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60516</xdr:rowOff>
    </xdr:from>
    <xdr:to>
      <xdr:col>24</xdr:col>
      <xdr:colOff>558800</xdr:colOff>
      <xdr:row>59</xdr:row>
      <xdr:rowOff>74994</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6179800" y="101760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60516</xdr:rowOff>
    </xdr:from>
    <xdr:to>
      <xdr:col>23</xdr:col>
      <xdr:colOff>406400</xdr:colOff>
      <xdr:row>59</xdr:row>
      <xdr:rowOff>65945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5290800" y="101760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43624</xdr:rowOff>
    </xdr:from>
    <xdr:to>
      <xdr:col>22</xdr:col>
      <xdr:colOff>203200</xdr:colOff>
      <xdr:row>59</xdr:row>
      <xdr:rowOff>65945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4401800" y="10159174"/>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30353</xdr:rowOff>
    </xdr:from>
    <xdr:to>
      <xdr:col>21</xdr:col>
      <xdr:colOff>0</xdr:colOff>
      <xdr:row>59</xdr:row>
      <xdr:rowOff>43624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3512800" y="10145903"/>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24194</xdr:rowOff>
    </xdr:from>
    <xdr:to>
      <xdr:col>24</xdr:col>
      <xdr:colOff>609600</xdr:colOff>
      <xdr:row>59</xdr:row>
      <xdr:rowOff>125794</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40721</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998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9716</xdr:rowOff>
    </xdr:from>
    <xdr:to>
      <xdr:col>23</xdr:col>
      <xdr:colOff>457200</xdr:colOff>
      <xdr:row>59</xdr:row>
      <xdr:rowOff>111316</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121493</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15145</xdr:rowOff>
    </xdr:from>
    <xdr:to>
      <xdr:col>22</xdr:col>
      <xdr:colOff>254000</xdr:colOff>
      <xdr:row>59</xdr:row>
      <xdr:rowOff>116745</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126922</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98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164274</xdr:rowOff>
    </xdr:from>
    <xdr:to>
      <xdr:col>21</xdr:col>
      <xdr:colOff>50800</xdr:colOff>
      <xdr:row>59</xdr:row>
      <xdr:rowOff>94424</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104601</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98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151003</xdr:rowOff>
    </xdr:from>
    <xdr:to>
      <xdr:col>19</xdr:col>
      <xdr:colOff>533400</xdr:colOff>
      <xdr:row>59</xdr:row>
      <xdr:rowOff>81153</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91330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地方債の償還開始に伴う元利償還金の増、災害復旧費等に係る基準財政需要額の増及び国勢調査人口の減等による普通交付税の減額により、前年度比</a:t>
          </a:r>
          <a:r>
            <a:rPr kumimoji="1" lang="en-US" altLang="ja-JP" sz="1300">
              <a:latin typeface="ＭＳ Ｐゴシック"/>
            </a:rPr>
            <a:t>0.2%</a:t>
          </a:r>
          <a:r>
            <a:rPr kumimoji="1" lang="ja-JP" altLang="en-US" sz="1300">
              <a:latin typeface="ＭＳ Ｐゴシック"/>
            </a:rPr>
            <a:t>の増で</a:t>
          </a:r>
          <a:r>
            <a:rPr kumimoji="1" lang="en-US" altLang="ja-JP" sz="1300">
              <a:latin typeface="ＭＳ Ｐゴシック"/>
            </a:rPr>
            <a:t>6.8%</a:t>
          </a:r>
          <a:r>
            <a:rPr kumimoji="1" lang="ja-JP" altLang="en-US" sz="1300">
              <a:latin typeface="ＭＳ Ｐゴシック"/>
            </a:rPr>
            <a:t>となった。全国平均を下回り、県内でも低位にあるものの、平成２８年度に終了した新庁舎建設事業にかかる起債償還開始や、平成２９年度から５ヶ年にわたって行われる新規事業にかかる公債費の増加により、実質公債費率の上昇が予想される。今後想定される事業や公債費の状況を分析し、公債費負担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42418</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71374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119634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148590</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充当可能財源等が将来負担額を上回り、マイナスという結果となっている。このことから、現在の財政状況だけでなく、将来の財政状況も、現時点では、非常に健全かつ弾力性のある財政構造であることが言え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職員構成の若年化により、一般職給与・手当・共済組合負担金が減額となり、前年度比で</a:t>
          </a:r>
          <a:r>
            <a:rPr kumimoji="1" lang="en-US" altLang="ja-JP" sz="1300">
              <a:latin typeface="ＭＳ Ｐゴシック"/>
            </a:rPr>
            <a:t>0.4%</a:t>
          </a:r>
          <a:r>
            <a:rPr kumimoji="1" lang="ja-JP" altLang="en-US" sz="1300">
              <a:latin typeface="ＭＳ Ｐゴシック"/>
            </a:rPr>
            <a:t>の減となっている。類似団体の中でも低位であり、全国・県内平均を下回っている。今後、職員構成の更なる若年化が想定される中、行政サービスを低下させることがないよう、事務処理の適正化及び効率化を図るとともに、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60706</xdr:rowOff>
    </xdr:from>
    <xdr:to>
      <xdr:col>7</xdr:col>
      <xdr:colOff>15875</xdr:colOff>
      <xdr:row>35</xdr:row>
      <xdr:rowOff>78994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0614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78994</xdr:rowOff>
    </xdr:from>
    <xdr:to>
      <xdr:col>5</xdr:col>
      <xdr:colOff>549275</xdr:colOff>
      <xdr:row>35</xdr:row>
      <xdr:rowOff>143002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35</xdr:row>
      <xdr:rowOff>143002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36</xdr:row>
      <xdr:rowOff>12700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9906</xdr:rowOff>
    </xdr:from>
    <xdr:to>
      <xdr:col>7</xdr:col>
      <xdr:colOff>66675</xdr:colOff>
      <xdr:row>35</xdr:row>
      <xdr:rowOff>111506</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89933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28194</xdr:rowOff>
    </xdr:from>
    <xdr:to>
      <xdr:col>5</xdr:col>
      <xdr:colOff>600075</xdr:colOff>
      <xdr:row>35</xdr:row>
      <xdr:rowOff>129794</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139971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73914</xdr:rowOff>
    </xdr:from>
    <xdr:to>
      <xdr:col>3</xdr:col>
      <xdr:colOff>193675</xdr:colOff>
      <xdr:row>36</xdr:row>
      <xdr:rowOff>4064</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14241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11.6%</a:t>
          </a:r>
          <a:r>
            <a:rPr kumimoji="1" lang="ja-JP" altLang="en-US" sz="1300">
              <a:latin typeface="ＭＳ Ｐゴシック"/>
            </a:rPr>
            <a:t>の増となっており、要因としてはごみ収集運搬委託料や予防接種委託料等が挙げられる。現在、類似団体及び和歌山県平均を下回っているものの、今後公共施設等の維持管理にかかるランニングコストの上昇が予想される。今後も引き続き経費の節減・見直し等を行い、適正化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153670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694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96520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694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96520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88900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0.3%</a:t>
          </a:r>
          <a:r>
            <a:rPr kumimoji="1" lang="ja-JP" altLang="en-US" sz="1300">
              <a:latin typeface="ＭＳ Ｐゴシック"/>
            </a:rPr>
            <a:t>増の</a:t>
          </a:r>
          <a:r>
            <a:rPr kumimoji="1" lang="en-US" altLang="ja-JP" sz="1300">
              <a:latin typeface="ＭＳ Ｐゴシック"/>
            </a:rPr>
            <a:t>4.0%</a:t>
          </a:r>
          <a:r>
            <a:rPr kumimoji="1" lang="ja-JP" altLang="en-US" sz="1300">
              <a:latin typeface="ＭＳ Ｐゴシック"/>
            </a:rPr>
            <a:t>となっている。増加の要因としては、認定こども園施設型給付費の町単独分の増などによるものである。高齢化が加速する中、福祉の充実は求められるが、財政状況を圧迫することがないよう注視し、現在の水準を維持できる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69850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57</xdr:row>
      <xdr:rowOff>53522</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669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167822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2209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167822</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その他の大部分を占める国民健康保険事業特別会計、後期高齢者医療特別会計、介護保険事業特別会計への繰出金がいずれも減少しており、前年度比</a:t>
          </a:r>
          <a:r>
            <a:rPr kumimoji="1" lang="en-US" altLang="ja-JP" sz="1300">
              <a:latin typeface="ＭＳ Ｐゴシック"/>
            </a:rPr>
            <a:t>0.1%</a:t>
          </a:r>
          <a:r>
            <a:rPr kumimoji="1" lang="ja-JP" altLang="en-US" sz="1300">
              <a:latin typeface="ＭＳ Ｐゴシック"/>
            </a:rPr>
            <a:t>減の</a:t>
          </a:r>
          <a:r>
            <a:rPr kumimoji="1" lang="en-US" altLang="ja-JP" sz="1300">
              <a:latin typeface="ＭＳ Ｐゴシック"/>
            </a:rPr>
            <a:t>9.0%</a:t>
          </a:r>
          <a:r>
            <a:rPr kumimoji="1" lang="ja-JP" altLang="en-US" sz="1300">
              <a:latin typeface="ＭＳ Ｐゴシック"/>
            </a:rPr>
            <a:t>となった。しかし、各特別会計とも大変厳しい状況であり、保険給付の適正化や保険料の見直しにより、健全な運営に努めていく。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18415</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flipV="1">
          <a:off x="15671800" y="9785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18415</xdr:rowOff>
    </xdr:from>
    <xdr:to>
      <xdr:col>22</xdr:col>
      <xdr:colOff>565150</xdr:colOff>
      <xdr:row>57</xdr:row>
      <xdr:rowOff>92710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4782800" y="9791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92710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893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92710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004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62" name="円/楕円 261">
          <a:extLst>
            <a:ext uri="{FF2B5EF4-FFF2-40B4-BE49-F238E27FC236}">
              <a16:creationId xmlns="" xmlns:a16="http://schemas.microsoft.com/office/drawing/2014/main" id="{00000000-0008-0000-0400-000006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149877</xdr:rowOff>
    </xdr:from>
    <xdr:ext cx="762000" cy="259045"/>
    <xdr:sp macro="" textlink="">
      <xdr:nvSpPr>
        <xdr:cNvPr id="263" name="その他該当値テキスト">
          <a:extLst>
            <a:ext uri="{FF2B5EF4-FFF2-40B4-BE49-F238E27FC236}">
              <a16:creationId xmlns="" xmlns:a16="http://schemas.microsoft.com/office/drawing/2014/main" id="{00000000-0008-0000-0400-000007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139065</xdr:rowOff>
    </xdr:from>
    <xdr:to>
      <xdr:col>22</xdr:col>
      <xdr:colOff>615950</xdr:colOff>
      <xdr:row>57</xdr:row>
      <xdr:rowOff>69215</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5621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79392</xdr:rowOff>
    </xdr:from>
    <xdr:ext cx="7366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290800" y="95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日高広域消防事務組合負担金や御坊市外五ヶ町病院経営事務組合負担金等の増により、前年度比</a:t>
          </a:r>
          <a:r>
            <a:rPr kumimoji="1" lang="en-US" altLang="ja-JP" sz="1300">
              <a:latin typeface="ＭＳ Ｐゴシック"/>
            </a:rPr>
            <a:t>1.4%</a:t>
          </a:r>
          <a:r>
            <a:rPr kumimoji="1" lang="ja-JP" altLang="en-US" sz="1300">
              <a:latin typeface="ＭＳ Ｐゴシック"/>
            </a:rPr>
            <a:t>増の</a:t>
          </a:r>
          <a:r>
            <a:rPr kumimoji="1" lang="en-US" altLang="ja-JP" sz="1300">
              <a:latin typeface="ＭＳ Ｐゴシック"/>
            </a:rPr>
            <a:t>15.1%</a:t>
          </a:r>
          <a:r>
            <a:rPr kumimoji="1" lang="ja-JP" altLang="en-US" sz="1300">
              <a:latin typeface="ＭＳ Ｐゴシック"/>
            </a:rPr>
            <a:t>となった。御坊市外五ヶ町病院経営事務組合負担金が増加していることから、今後、補助対象事業の明確化及び事業効果を踏まえ、見直し等検討し、適正な執行に努める。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74422</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51562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4782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51562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60706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004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a:extLst>
            <a:ext uri="{FF2B5EF4-FFF2-40B4-BE49-F238E27FC236}">
              <a16:creationId xmlns="" xmlns:a16="http://schemas.microsoft.com/office/drawing/2014/main" id="{00000000-0008-0000-0400-000040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a:extLst>
            <a:ext uri="{FF2B5EF4-FFF2-40B4-BE49-F238E27FC236}">
              <a16:creationId xmlns="" xmlns:a16="http://schemas.microsoft.com/office/drawing/2014/main" id="{00000000-0008-0000-0400-000041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平成２３年度・平成２５年度借入債の償還開始により、前年度比</a:t>
          </a:r>
          <a:r>
            <a:rPr kumimoji="1" lang="en-US" altLang="ja-JP" sz="1300">
              <a:latin typeface="ＭＳ Ｐゴシック"/>
            </a:rPr>
            <a:t>0.2</a:t>
          </a:r>
          <a:r>
            <a:rPr kumimoji="1" lang="ja-JP" altLang="en-US" sz="1300">
              <a:latin typeface="ＭＳ Ｐゴシック"/>
            </a:rPr>
            <a:t>％増の</a:t>
          </a:r>
          <a:r>
            <a:rPr kumimoji="1" lang="en-US" altLang="ja-JP" sz="1300">
              <a:latin typeface="ＭＳ Ｐゴシック"/>
            </a:rPr>
            <a:t>18.3</a:t>
          </a:r>
          <a:r>
            <a:rPr kumimoji="1" lang="ja-JP" altLang="en-US" sz="1300">
              <a:latin typeface="ＭＳ Ｐゴシック"/>
            </a:rPr>
            <a:t>％となった。新庁舎建設事業の終了に伴う借入額の増加や、平成２９年度より５ヶ年にわたって行われる新規事業にかかる地方債の借入の増加が予想され、これらの償還開始により、公債費の上昇が懸念される。今後、新規発行の抑制や繰上償還等を実施し、適正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168148</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3987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113285</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3098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104139</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2209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127000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78" name="円/楕円 377">
          <a:extLst>
            <a:ext uri="{FF2B5EF4-FFF2-40B4-BE49-F238E27FC236}">
              <a16:creationId xmlns="" xmlns:a16="http://schemas.microsoft.com/office/drawing/2014/main" id="{00000000-0008-0000-0400-00007A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0" name="円/楕円 379">
          <a:extLst>
            <a:ext uri="{FF2B5EF4-FFF2-40B4-BE49-F238E27FC236}">
              <a16:creationId xmlns="" xmlns:a16="http://schemas.microsoft.com/office/drawing/2014/main" id="{00000000-0008-0000-0400-00007C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公債費以外の部分について前年度比</a:t>
          </a:r>
          <a:r>
            <a:rPr kumimoji="1" lang="en-US" altLang="ja-JP" sz="1300">
              <a:latin typeface="ＭＳ Ｐゴシック"/>
            </a:rPr>
            <a:t>1.4%</a:t>
          </a:r>
          <a:r>
            <a:rPr kumimoji="1" lang="ja-JP" altLang="en-US" sz="1300">
              <a:latin typeface="ＭＳ Ｐゴシック"/>
            </a:rPr>
            <a:t>増となっている。扶助費及び補助費等の増額が大きな要因である。今後、一部事務組合負担金増加による補助費等の増加が見込まれるため、行政経費の抑制、適正化に努める。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73660</xdr:rowOff>
    </xdr:from>
    <xdr:to>
      <xdr:col>24</xdr:col>
      <xdr:colOff>31750</xdr:colOff>
      <xdr:row>74</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5671800" y="12760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73660</xdr:rowOff>
    </xdr:from>
    <xdr:to>
      <xdr:col>22</xdr:col>
      <xdr:colOff>565150</xdr:colOff>
      <xdr:row>75</xdr:row>
      <xdr:rowOff>27940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4782800" y="127609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27940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893800" y="12852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46990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004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39" name="円/楕円 438">
          <a:extLst>
            <a:ext uri="{FF2B5EF4-FFF2-40B4-BE49-F238E27FC236}">
              <a16:creationId xmlns="" xmlns:a16="http://schemas.microsoft.com/office/drawing/2014/main" id="{00000000-0008-0000-0400-0000B7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22860</xdr:rowOff>
    </xdr:from>
    <xdr:to>
      <xdr:col>22</xdr:col>
      <xdr:colOff>615950</xdr:colOff>
      <xdr:row>74</xdr:row>
      <xdr:rowOff>124460</xdr:rowOff>
    </xdr:to>
    <xdr:sp macro="" textlink="">
      <xdr:nvSpPr>
        <xdr:cNvPr id="441" name="円/楕円 440">
          <a:extLst>
            <a:ext uri="{FF2B5EF4-FFF2-40B4-BE49-F238E27FC236}">
              <a16:creationId xmlns="" xmlns:a16="http://schemas.microsoft.com/office/drawing/2014/main" id="{00000000-0008-0000-0400-0000B9010000}"/>
            </a:ext>
          </a:extLst>
        </xdr:cNvPr>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134637</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148590</xdr:rowOff>
    </xdr:from>
    <xdr:to>
      <xdr:col>21</xdr:col>
      <xdr:colOff>412750</xdr:colOff>
      <xdr:row>75</xdr:row>
      <xdr:rowOff>78740</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88917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和歌山県印南町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69109</xdr:rowOff>
    </xdr:from>
    <xdr:to>
      <xdr:col>4</xdr:col>
      <xdr:colOff>1117600</xdr:colOff>
      <xdr:row>19</xdr:row>
      <xdr:rowOff>85494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003800" y="3374284"/>
          <a:ext cx="6477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58931</xdr:rowOff>
    </xdr:from>
    <xdr:to>
      <xdr:col>4</xdr:col>
      <xdr:colOff>469900</xdr:colOff>
      <xdr:row>19</xdr:row>
      <xdr:rowOff>69109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4305300" y="3364106"/>
          <a:ext cx="698500" cy="1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55919</xdr:rowOff>
    </xdr:from>
    <xdr:to>
      <xdr:col>3</xdr:col>
      <xdr:colOff>904875</xdr:colOff>
      <xdr:row>19</xdr:row>
      <xdr:rowOff>58931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3606800" y="3361094"/>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45877</xdr:rowOff>
    </xdr:from>
    <xdr:to>
      <xdr:col>3</xdr:col>
      <xdr:colOff>206375</xdr:colOff>
      <xdr:row>19</xdr:row>
      <xdr:rowOff>55919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2908300" y="3351052"/>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34694</xdr:rowOff>
    </xdr:from>
    <xdr:to>
      <xdr:col>5</xdr:col>
      <xdr:colOff>34925</xdr:colOff>
      <xdr:row>19</xdr:row>
      <xdr:rowOff>136294</xdr:rowOff>
    </xdr:to>
    <xdr:sp macro="" textlink="">
      <xdr:nvSpPr>
        <xdr:cNvPr id="65" name="円/楕円 64">
          <a:extLst>
            <a:ext uri="{FF2B5EF4-FFF2-40B4-BE49-F238E27FC236}">
              <a16:creationId xmlns="" xmlns:a16="http://schemas.microsoft.com/office/drawing/2014/main" id="{00000000-0008-0000-0500-000041000000}"/>
            </a:ext>
          </a:extLst>
        </xdr:cNvPr>
        <xdr:cNvSpPr/>
      </xdr:nvSpPr>
      <xdr:spPr bwMode="auto">
        <a:xfrm>
          <a:off x="5600700" y="33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114721</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32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95,596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18309</xdr:rowOff>
    </xdr:from>
    <xdr:to>
      <xdr:col>4</xdr:col>
      <xdr:colOff>520700</xdr:colOff>
      <xdr:row>19</xdr:row>
      <xdr:rowOff>119909</xdr:rowOff>
    </xdr:to>
    <xdr:sp macro="" textlink="">
      <xdr:nvSpPr>
        <xdr:cNvPr id="67" name="円/楕円 66">
          <a:extLst>
            <a:ext uri="{FF2B5EF4-FFF2-40B4-BE49-F238E27FC236}">
              <a16:creationId xmlns="" xmlns:a16="http://schemas.microsoft.com/office/drawing/2014/main" id="{00000000-0008-0000-0500-000043000000}"/>
            </a:ext>
          </a:extLst>
        </xdr:cNvPr>
        <xdr:cNvSpPr/>
      </xdr:nvSpPr>
      <xdr:spPr bwMode="auto">
        <a:xfrm>
          <a:off x="4953000" y="332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104686</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3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8131</xdr:rowOff>
    </xdr:from>
    <xdr:to>
      <xdr:col>3</xdr:col>
      <xdr:colOff>955675</xdr:colOff>
      <xdr:row>19</xdr:row>
      <xdr:rowOff>109731</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42545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94508</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3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5119</xdr:rowOff>
    </xdr:from>
    <xdr:to>
      <xdr:col>3</xdr:col>
      <xdr:colOff>257175</xdr:colOff>
      <xdr:row>19</xdr:row>
      <xdr:rowOff>106719</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35560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91496</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339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166527</xdr:rowOff>
    </xdr:from>
    <xdr:to>
      <xdr:col>2</xdr:col>
      <xdr:colOff>692150</xdr:colOff>
      <xdr:row>19</xdr:row>
      <xdr:rowOff>96677</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28575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81454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338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67096</xdr:rowOff>
    </xdr:from>
    <xdr:to>
      <xdr:col>4</xdr:col>
      <xdr:colOff>1117600</xdr:colOff>
      <xdr:row>36</xdr:row>
      <xdr:rowOff>127544</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003800" y="7020346"/>
          <a:ext cx="647700" cy="6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106905</xdr:rowOff>
    </xdr:from>
    <xdr:to>
      <xdr:col>4</xdr:col>
      <xdr:colOff>469900</xdr:colOff>
      <xdr:row>36</xdr:row>
      <xdr:rowOff>127544</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7060155"/>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90827</xdr:rowOff>
    </xdr:from>
    <xdr:to>
      <xdr:col>3</xdr:col>
      <xdr:colOff>904875</xdr:colOff>
      <xdr:row>36</xdr:row>
      <xdr:rowOff>106905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7044077"/>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68794</xdr:rowOff>
    </xdr:from>
    <xdr:to>
      <xdr:col>3</xdr:col>
      <xdr:colOff>206375</xdr:colOff>
      <xdr:row>36</xdr:row>
      <xdr:rowOff>90827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7022044"/>
          <a:ext cx="6985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16296</xdr:rowOff>
    </xdr:from>
    <xdr:to>
      <xdr:col>5</xdr:col>
      <xdr:colOff>34925</xdr:colOff>
      <xdr:row>36</xdr:row>
      <xdr:rowOff>117896</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5600700" y="696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331273</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94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76744</xdr:rowOff>
    </xdr:from>
    <xdr:to>
      <xdr:col>4</xdr:col>
      <xdr:colOff>520700</xdr:colOff>
      <xdr:row>37</xdr:row>
      <xdr:rowOff>6894</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953000" y="702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163121</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11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56105</xdr:rowOff>
    </xdr:from>
    <xdr:to>
      <xdr:col>3</xdr:col>
      <xdr:colOff>955675</xdr:colOff>
      <xdr:row>36</xdr:row>
      <xdr:rowOff>157705</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4254500" y="700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142482</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70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40027</xdr:rowOff>
    </xdr:from>
    <xdr:to>
      <xdr:col>3</xdr:col>
      <xdr:colOff>257175</xdr:colOff>
      <xdr:row>36</xdr:row>
      <xdr:rowOff>141627</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3556000" y="699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126404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70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17994</xdr:rowOff>
    </xdr:from>
    <xdr:to>
      <xdr:col>2</xdr:col>
      <xdr:colOff>692150</xdr:colOff>
      <xdr:row>36</xdr:row>
      <xdr:rowOff>119594</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2857500" y="697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104371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70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143655</xdr:rowOff>
    </xdr:from>
    <xdr:to>
      <xdr:col>6</xdr:col>
      <xdr:colOff>511175</xdr:colOff>
      <xdr:row>38</xdr:row>
      <xdr:rowOff>16424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487305"/>
          <a:ext cx="8382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110165</xdr:rowOff>
    </xdr:from>
    <xdr:to>
      <xdr:col>5</xdr:col>
      <xdr:colOff>358775</xdr:colOff>
      <xdr:row>37</xdr:row>
      <xdr:rowOff>143655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45381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110165</xdr:rowOff>
    </xdr:from>
    <xdr:to>
      <xdr:col>4</xdr:col>
      <xdr:colOff>155575</xdr:colOff>
      <xdr:row>37</xdr:row>
      <xdr:rowOff>144447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5381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144447</xdr:rowOff>
    </xdr:from>
    <xdr:to>
      <xdr:col>2</xdr:col>
      <xdr:colOff>638175</xdr:colOff>
      <xdr:row>37</xdr:row>
      <xdr:rowOff>161288</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88097"/>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137074</xdr:rowOff>
    </xdr:from>
    <xdr:to>
      <xdr:col>6</xdr:col>
      <xdr:colOff>561975</xdr:colOff>
      <xdr:row>38</xdr:row>
      <xdr:rowOff>67224</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4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52001</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92855</xdr:rowOff>
    </xdr:from>
    <xdr:to>
      <xdr:col>5</xdr:col>
      <xdr:colOff>409575</xdr:colOff>
      <xdr:row>38</xdr:row>
      <xdr:rowOff>23005</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14132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59365</xdr:rowOff>
    </xdr:from>
    <xdr:to>
      <xdr:col>4</xdr:col>
      <xdr:colOff>206375</xdr:colOff>
      <xdr:row>37</xdr:row>
      <xdr:rowOff>160965</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4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152092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93647</xdr:rowOff>
    </xdr:from>
    <xdr:to>
      <xdr:col>3</xdr:col>
      <xdr:colOff>3175</xdr:colOff>
      <xdr:row>38</xdr:row>
      <xdr:rowOff>23797</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14924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110487</xdr:rowOff>
    </xdr:from>
    <xdr:to>
      <xdr:col>1</xdr:col>
      <xdr:colOff>485775</xdr:colOff>
      <xdr:row>38</xdr:row>
      <xdr:rowOff>40638</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454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31765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5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125024</xdr:rowOff>
    </xdr:from>
    <xdr:to>
      <xdr:col>6</xdr:col>
      <xdr:colOff>511175</xdr:colOff>
      <xdr:row>58</xdr:row>
      <xdr:rowOff>84082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897674"/>
          <a:ext cx="8382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115293</xdr:rowOff>
    </xdr:from>
    <xdr:to>
      <xdr:col>5</xdr:col>
      <xdr:colOff>358775</xdr:colOff>
      <xdr:row>57</xdr:row>
      <xdr:rowOff>125024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887943"/>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115293</xdr:rowOff>
    </xdr:from>
    <xdr:to>
      <xdr:col>4</xdr:col>
      <xdr:colOff>155575</xdr:colOff>
      <xdr:row>58</xdr:row>
      <xdr:rowOff>422</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88794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157356</xdr:rowOff>
    </xdr:from>
    <xdr:to>
      <xdr:col>2</xdr:col>
      <xdr:colOff>638175</xdr:colOff>
      <xdr:row>58</xdr:row>
      <xdr:rowOff>422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930006"/>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33282</xdr:rowOff>
    </xdr:from>
    <xdr:to>
      <xdr:col>6</xdr:col>
      <xdr:colOff>561975</xdr:colOff>
      <xdr:row>58</xdr:row>
      <xdr:rowOff>134882</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9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119659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74224</xdr:rowOff>
    </xdr:from>
    <xdr:to>
      <xdr:col>5</xdr:col>
      <xdr:colOff>409575</xdr:colOff>
      <xdr:row>58</xdr:row>
      <xdr:rowOff>4374</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8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166951</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9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64493</xdr:rowOff>
    </xdr:from>
    <xdr:to>
      <xdr:col>4</xdr:col>
      <xdr:colOff>206375</xdr:colOff>
      <xdr:row>57</xdr:row>
      <xdr:rowOff>166093</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8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157220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9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121072</xdr:rowOff>
    </xdr:from>
    <xdr:to>
      <xdr:col>3</xdr:col>
      <xdr:colOff>3175</xdr:colOff>
      <xdr:row>58</xdr:row>
      <xdr:rowOff>51222</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8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42349</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9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106556</xdr:rowOff>
    </xdr:from>
    <xdr:to>
      <xdr:col>1</xdr:col>
      <xdr:colOff>485775</xdr:colOff>
      <xdr:row>58</xdr:row>
      <xdr:rowOff>36706</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27833</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9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89957</xdr:rowOff>
    </xdr:from>
    <xdr:to>
      <xdr:col>6</xdr:col>
      <xdr:colOff>511175</xdr:colOff>
      <xdr:row>78</xdr:row>
      <xdr:rowOff>96814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46305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89957</xdr:rowOff>
    </xdr:from>
    <xdr:to>
      <xdr:col>5</xdr:col>
      <xdr:colOff>358775</xdr:colOff>
      <xdr:row>78</xdr:row>
      <xdr:rowOff>101273</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2908300" y="1346305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101273</xdr:rowOff>
    </xdr:from>
    <xdr:to>
      <xdr:col>4</xdr:col>
      <xdr:colOff>155575</xdr:colOff>
      <xdr:row>78</xdr:row>
      <xdr:rowOff>113548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47437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105981</xdr:rowOff>
    </xdr:from>
    <xdr:to>
      <xdr:col>2</xdr:col>
      <xdr:colOff>638175</xdr:colOff>
      <xdr:row>78</xdr:row>
      <xdr:rowOff>113548</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479081"/>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46014</xdr:rowOff>
    </xdr:from>
    <xdr:to>
      <xdr:col>6</xdr:col>
      <xdr:colOff>561975</xdr:colOff>
      <xdr:row>78</xdr:row>
      <xdr:rowOff>147614</xdr:rowOff>
    </xdr:to>
    <xdr:sp macro="" textlink="">
      <xdr:nvSpPr>
        <xdr:cNvPr id="193" name="円/楕円 192">
          <a:extLst>
            <a:ext uri="{FF2B5EF4-FFF2-40B4-BE49-F238E27FC236}">
              <a16:creationId xmlns="" xmlns:a16="http://schemas.microsoft.com/office/drawing/2014/main" id="{00000000-0008-0000-0600-0000C1000000}"/>
            </a:ext>
          </a:extLst>
        </xdr:cNvPr>
        <xdr:cNvSpPr/>
      </xdr:nvSpPr>
      <xdr:spPr>
        <a:xfrm>
          <a:off x="45847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132391</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3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39157</xdr:rowOff>
    </xdr:from>
    <xdr:to>
      <xdr:col>5</xdr:col>
      <xdr:colOff>409575</xdr:colOff>
      <xdr:row>78</xdr:row>
      <xdr:rowOff>140757</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3746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131884</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7"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50473</xdr:rowOff>
    </xdr:from>
    <xdr:to>
      <xdr:col>4</xdr:col>
      <xdr:colOff>206375</xdr:colOff>
      <xdr:row>78</xdr:row>
      <xdr:rowOff>152073</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2857500" y="134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143200</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7" y="135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62748</xdr:rowOff>
    </xdr:from>
    <xdr:to>
      <xdr:col>3</xdr:col>
      <xdr:colOff>3175</xdr:colOff>
      <xdr:row>78</xdr:row>
      <xdr:rowOff>164348</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1968500" y="13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155475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7" y="1352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55181</xdr:rowOff>
    </xdr:from>
    <xdr:to>
      <xdr:col>1</xdr:col>
      <xdr:colOff>485775</xdr:colOff>
      <xdr:row>78</xdr:row>
      <xdr:rowOff>156781</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079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147908</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7"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129674</xdr:rowOff>
    </xdr:from>
    <xdr:to>
      <xdr:col>6</xdr:col>
      <xdr:colOff>511175</xdr:colOff>
      <xdr:row>97</xdr:row>
      <xdr:rowOff>72899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588874"/>
          <a:ext cx="838200" cy="1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72899</xdr:rowOff>
    </xdr:from>
    <xdr:to>
      <xdr:col>5</xdr:col>
      <xdr:colOff>358775</xdr:colOff>
      <xdr:row>98</xdr:row>
      <xdr:rowOff>141300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703549"/>
          <a:ext cx="889000" cy="2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141300</xdr:rowOff>
    </xdr:from>
    <xdr:to>
      <xdr:col>4</xdr:col>
      <xdr:colOff>155575</xdr:colOff>
      <xdr:row>99</xdr:row>
      <xdr:rowOff>49958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943400"/>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49958</xdr:rowOff>
    </xdr:from>
    <xdr:to>
      <xdr:col>2</xdr:col>
      <xdr:colOff>638175</xdr:colOff>
      <xdr:row>99</xdr:row>
      <xdr:rowOff>62139</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702350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78874</xdr:rowOff>
    </xdr:from>
    <xdr:to>
      <xdr:col>6</xdr:col>
      <xdr:colOff>561975</xdr:colOff>
      <xdr:row>97</xdr:row>
      <xdr:rowOff>9024</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57301</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22099</xdr:rowOff>
    </xdr:from>
    <xdr:to>
      <xdr:col>5</xdr:col>
      <xdr:colOff>409575</xdr:colOff>
      <xdr:row>97</xdr:row>
      <xdr:rowOff>123699</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66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114826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7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90500</xdr:rowOff>
    </xdr:from>
    <xdr:to>
      <xdr:col>4</xdr:col>
      <xdr:colOff>206375</xdr:colOff>
      <xdr:row>99</xdr:row>
      <xdr:rowOff>20650</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11777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170608</xdr:rowOff>
    </xdr:from>
    <xdr:to>
      <xdr:col>3</xdr:col>
      <xdr:colOff>3175</xdr:colOff>
      <xdr:row>99</xdr:row>
      <xdr:rowOff>100758</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6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91885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7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11339</xdr:rowOff>
    </xdr:from>
    <xdr:to>
      <xdr:col>1</xdr:col>
      <xdr:colOff>485775</xdr:colOff>
      <xdr:row>99</xdr:row>
      <xdr:rowOff>112939</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69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104066</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70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83689</xdr:rowOff>
    </xdr:from>
    <xdr:to>
      <xdr:col>15</xdr:col>
      <xdr:colOff>180975</xdr:colOff>
      <xdr:row>37</xdr:row>
      <xdr:rowOff>94498</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42733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94498</xdr:rowOff>
    </xdr:from>
    <xdr:to>
      <xdr:col>14</xdr:col>
      <xdr:colOff>28575</xdr:colOff>
      <xdr:row>37</xdr:row>
      <xdr:rowOff>95074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43814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87065</xdr:rowOff>
    </xdr:from>
    <xdr:to>
      <xdr:col>12</xdr:col>
      <xdr:colOff>511175</xdr:colOff>
      <xdr:row>37</xdr:row>
      <xdr:rowOff>95074</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43071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87065</xdr:rowOff>
    </xdr:from>
    <xdr:to>
      <xdr:col>11</xdr:col>
      <xdr:colOff>307975</xdr:colOff>
      <xdr:row>37</xdr:row>
      <xdr:rowOff>113598</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430715"/>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32889</xdr:rowOff>
    </xdr:from>
    <xdr:to>
      <xdr:col>15</xdr:col>
      <xdr:colOff>231775</xdr:colOff>
      <xdr:row>37</xdr:row>
      <xdr:rowOff>134489</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10426700" y="63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119266</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43698</xdr:rowOff>
    </xdr:from>
    <xdr:to>
      <xdr:col>14</xdr:col>
      <xdr:colOff>79375</xdr:colOff>
      <xdr:row>37</xdr:row>
      <xdr:rowOff>145298</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9588500" y="63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136425</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4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44274</xdr:rowOff>
    </xdr:from>
    <xdr:to>
      <xdr:col>12</xdr:col>
      <xdr:colOff>561975</xdr:colOff>
      <xdr:row>37</xdr:row>
      <xdr:rowOff>145874</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8699500" y="6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137000</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36265</xdr:rowOff>
    </xdr:from>
    <xdr:to>
      <xdr:col>11</xdr:col>
      <xdr:colOff>358775</xdr:colOff>
      <xdr:row>37</xdr:row>
      <xdr:rowOff>137865</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7810500" y="6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128992</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62798</xdr:rowOff>
    </xdr:from>
    <xdr:to>
      <xdr:col>10</xdr:col>
      <xdr:colOff>155575</xdr:colOff>
      <xdr:row>37</xdr:row>
      <xdr:rowOff>164398</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6921500" y="64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155525</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2625</xdr:rowOff>
    </xdr:from>
    <xdr:to>
      <xdr:col>15</xdr:col>
      <xdr:colOff>180975</xdr:colOff>
      <xdr:row>56</xdr:row>
      <xdr:rowOff>110351</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9639300" y="9432375"/>
          <a:ext cx="838200" cy="2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110351</xdr:rowOff>
    </xdr:from>
    <xdr:to>
      <xdr:col>14</xdr:col>
      <xdr:colOff>28575</xdr:colOff>
      <xdr:row>56</xdr:row>
      <xdr:rowOff>149063</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8750300" y="9711551"/>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62048</xdr:rowOff>
    </xdr:from>
    <xdr:to>
      <xdr:col>12</xdr:col>
      <xdr:colOff>511175</xdr:colOff>
      <xdr:row>56</xdr:row>
      <xdr:rowOff>149063</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7861300" y="9663248"/>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62048</xdr:rowOff>
    </xdr:from>
    <xdr:to>
      <xdr:col>11</xdr:col>
      <xdr:colOff>307975</xdr:colOff>
      <xdr:row>57</xdr:row>
      <xdr:rowOff>39668</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9663248"/>
          <a:ext cx="8890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123275</xdr:rowOff>
    </xdr:from>
    <xdr:to>
      <xdr:col>15</xdr:col>
      <xdr:colOff>231775</xdr:colOff>
      <xdr:row>55</xdr:row>
      <xdr:rowOff>53425</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3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146152</xdr:rowOff>
    </xdr:from>
    <xdr:ext cx="599010"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23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59551</xdr:rowOff>
    </xdr:from>
    <xdr:to>
      <xdr:col>14</xdr:col>
      <xdr:colOff>79375</xdr:colOff>
      <xdr:row>56</xdr:row>
      <xdr:rowOff>161151</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6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152278</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4" y="97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98263</xdr:rowOff>
    </xdr:from>
    <xdr:to>
      <xdr:col>12</xdr:col>
      <xdr:colOff>561975</xdr:colOff>
      <xdr:row>57</xdr:row>
      <xdr:rowOff>28413</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6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19540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50794" y="979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11248</xdr:rowOff>
    </xdr:from>
    <xdr:to>
      <xdr:col>11</xdr:col>
      <xdr:colOff>358775</xdr:colOff>
      <xdr:row>56</xdr:row>
      <xdr:rowOff>112848</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96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103975</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61794" y="970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160318</xdr:rowOff>
    </xdr:from>
    <xdr:to>
      <xdr:col>10</xdr:col>
      <xdr:colOff>155575</xdr:colOff>
      <xdr:row>57</xdr:row>
      <xdr:rowOff>90468</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7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81595</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672794" y="98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152753</xdr:rowOff>
    </xdr:from>
    <xdr:to>
      <xdr:col>15</xdr:col>
      <xdr:colOff>180975</xdr:colOff>
      <xdr:row>76</xdr:row>
      <xdr:rowOff>24997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2840053"/>
          <a:ext cx="838200" cy="2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24997</xdr:rowOff>
    </xdr:from>
    <xdr:to>
      <xdr:col>14</xdr:col>
      <xdr:colOff>28575</xdr:colOff>
      <xdr:row>76</xdr:row>
      <xdr:rowOff>168078</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055197"/>
          <a:ext cx="889000" cy="1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101953</xdr:rowOff>
    </xdr:from>
    <xdr:to>
      <xdr:col>15</xdr:col>
      <xdr:colOff>231775</xdr:colOff>
      <xdr:row>75</xdr:row>
      <xdr:rowOff>32103</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0426700" y="127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124830</xdr:rowOff>
    </xdr:from>
    <xdr:ext cx="599010"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64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145648</xdr:rowOff>
    </xdr:from>
    <xdr:to>
      <xdr:col>14</xdr:col>
      <xdr:colOff>79375</xdr:colOff>
      <xdr:row>76</xdr:row>
      <xdr:rowOff>75797</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9588500" y="13004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92325</xdr:rowOff>
    </xdr:from>
    <xdr:ext cx="59901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39794" y="1277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117278</xdr:rowOff>
    </xdr:from>
    <xdr:to>
      <xdr:col>12</xdr:col>
      <xdr:colOff>561975</xdr:colOff>
      <xdr:row>77</xdr:row>
      <xdr:rowOff>47428</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8699500" y="131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38555</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2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114238</xdr:rowOff>
    </xdr:from>
    <xdr:to>
      <xdr:col>15</xdr:col>
      <xdr:colOff>180975</xdr:colOff>
      <xdr:row>98</xdr:row>
      <xdr:rowOff>15447</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flipV="1">
          <a:off x="9639300" y="16573438"/>
          <a:ext cx="838200" cy="2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46952</xdr:rowOff>
    </xdr:from>
    <xdr:to>
      <xdr:col>14</xdr:col>
      <xdr:colOff>28575</xdr:colOff>
      <xdr:row>98</xdr:row>
      <xdr:rowOff>15447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8750300" y="16677602"/>
          <a:ext cx="889000" cy="1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63438</xdr:rowOff>
    </xdr:from>
    <xdr:to>
      <xdr:col>15</xdr:col>
      <xdr:colOff>231775</xdr:colOff>
      <xdr:row>96</xdr:row>
      <xdr:rowOff>165038</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0426700" y="165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41865</xdr:rowOff>
    </xdr:from>
    <xdr:ext cx="534377" cy="259045"/>
    <xdr:sp macro="" textlink="">
      <xdr:nvSpPr>
        <xdr:cNvPr id="464" name="普通建設事業費 （ うち更新整備　）該当値テキスト">
          <a:extLst>
            <a:ext uri="{FF2B5EF4-FFF2-40B4-BE49-F238E27FC236}">
              <a16:creationId xmlns="" xmlns:a16="http://schemas.microsoft.com/office/drawing/2014/main" id="{00000000-0008-0000-0600-0000D0010000}"/>
            </a:ext>
          </a:extLst>
        </xdr:cNvPr>
        <xdr:cNvSpPr txBox="1"/>
      </xdr:nvSpPr>
      <xdr:spPr>
        <a:xfrm>
          <a:off x="10528300" y="16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136097</xdr:rowOff>
    </xdr:from>
    <xdr:to>
      <xdr:col>14</xdr:col>
      <xdr:colOff>79375</xdr:colOff>
      <xdr:row>98</xdr:row>
      <xdr:rowOff>66247</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9588500" y="167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57374</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8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167602</xdr:rowOff>
    </xdr:from>
    <xdr:to>
      <xdr:col>12</xdr:col>
      <xdr:colOff>561975</xdr:colOff>
      <xdr:row>97</xdr:row>
      <xdr:rowOff>97752</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8699500" y="166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88879</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7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75349</xdr:rowOff>
    </xdr:from>
    <xdr:to>
      <xdr:col>23</xdr:col>
      <xdr:colOff>517525</xdr:colOff>
      <xdr:row>38</xdr:row>
      <xdr:rowOff>163688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5481300" y="6590449"/>
          <a:ext cx="8382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75349</xdr:rowOff>
    </xdr:from>
    <xdr:to>
      <xdr:col>22</xdr:col>
      <xdr:colOff>365125</xdr:colOff>
      <xdr:row>38</xdr:row>
      <xdr:rowOff>112961</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flipV="1">
          <a:off x="14592300" y="6590449"/>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112961</xdr:rowOff>
    </xdr:from>
    <xdr:to>
      <xdr:col>21</xdr:col>
      <xdr:colOff>161925</xdr:colOff>
      <xdr:row>38</xdr:row>
      <xdr:rowOff>151633</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3703300" y="6628061"/>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19091</xdr:rowOff>
    </xdr:from>
    <xdr:to>
      <xdr:col>19</xdr:col>
      <xdr:colOff>644525</xdr:colOff>
      <xdr:row>38</xdr:row>
      <xdr:rowOff>151633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814300" y="6362741"/>
          <a:ext cx="889000" cy="3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112888</xdr:rowOff>
    </xdr:from>
    <xdr:to>
      <xdr:col>23</xdr:col>
      <xdr:colOff>568325</xdr:colOff>
      <xdr:row>39</xdr:row>
      <xdr:rowOff>43038</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6268700" y="6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a:extLst>
            <a:ext uri="{FF2B5EF4-FFF2-40B4-BE49-F238E27FC236}">
              <a16:creationId xmlns="" xmlns:a16="http://schemas.microsoft.com/office/drawing/2014/main" id="{00000000-0008-0000-0600-000005020000}"/>
            </a:ext>
          </a:extLst>
        </xdr:cNvPr>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24549</xdr:rowOff>
    </xdr:from>
    <xdr:to>
      <xdr:col>22</xdr:col>
      <xdr:colOff>415925</xdr:colOff>
      <xdr:row>38</xdr:row>
      <xdr:rowOff>126149</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5430500" y="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142676</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62161</xdr:rowOff>
    </xdr:from>
    <xdr:to>
      <xdr:col>21</xdr:col>
      <xdr:colOff>212725</xdr:colOff>
      <xdr:row>38</xdr:row>
      <xdr:rowOff>163761</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4541500" y="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8838</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100833</xdr:rowOff>
    </xdr:from>
    <xdr:to>
      <xdr:col>20</xdr:col>
      <xdr:colOff>9525</xdr:colOff>
      <xdr:row>39</xdr:row>
      <xdr:rowOff>30983</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3652500" y="66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47510</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468427" y="63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139741</xdr:rowOff>
    </xdr:from>
    <xdr:to>
      <xdr:col>18</xdr:col>
      <xdr:colOff>492125</xdr:colOff>
      <xdr:row>37</xdr:row>
      <xdr:rowOff>69891</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2763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86418</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547111" y="60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108144</xdr:rowOff>
    </xdr:from>
    <xdr:to>
      <xdr:col>23</xdr:col>
      <xdr:colOff>517525</xdr:colOff>
      <xdr:row>76</xdr:row>
      <xdr:rowOff>120777</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flipV="1">
          <a:off x="15481300" y="13138344"/>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120777</xdr:rowOff>
    </xdr:from>
    <xdr:to>
      <xdr:col>22</xdr:col>
      <xdr:colOff>365125</xdr:colOff>
      <xdr:row>76</xdr:row>
      <xdr:rowOff>147189</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4592300" y="13150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147189</xdr:rowOff>
    </xdr:from>
    <xdr:to>
      <xdr:col>21</xdr:col>
      <xdr:colOff>161925</xdr:colOff>
      <xdr:row>76</xdr:row>
      <xdr:rowOff>147989</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3703300" y="13177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76895</xdr:rowOff>
    </xdr:from>
    <xdr:to>
      <xdr:col>19</xdr:col>
      <xdr:colOff>644525</xdr:colOff>
      <xdr:row>76</xdr:row>
      <xdr:rowOff>147989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814300" y="13107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57344</xdr:rowOff>
    </xdr:from>
    <xdr:to>
      <xdr:col>23</xdr:col>
      <xdr:colOff>568325</xdr:colOff>
      <xdr:row>76</xdr:row>
      <xdr:rowOff>158944</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6268700" y="13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35771</xdr:rowOff>
    </xdr:from>
    <xdr:ext cx="534377" cy="259045"/>
    <xdr:sp macro="" textlink="">
      <xdr:nvSpPr>
        <xdr:cNvPr id="629" name="公債費該当値テキスト">
          <a:extLst>
            <a:ext uri="{FF2B5EF4-FFF2-40B4-BE49-F238E27FC236}">
              <a16:creationId xmlns="" xmlns:a16="http://schemas.microsoft.com/office/drawing/2014/main" id="{00000000-0008-0000-0600-000075020000}"/>
            </a:ext>
          </a:extLst>
        </xdr:cNvPr>
        <xdr:cNvSpPr txBox="1"/>
      </xdr:nvSpPr>
      <xdr:spPr>
        <a:xfrm>
          <a:off x="16370300" y="1306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69977</xdr:rowOff>
    </xdr:from>
    <xdr:to>
      <xdr:col>22</xdr:col>
      <xdr:colOff>415925</xdr:colOff>
      <xdr:row>77</xdr:row>
      <xdr:rowOff>127</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5430500" y="13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162704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31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96389</xdr:rowOff>
    </xdr:from>
    <xdr:to>
      <xdr:col>21</xdr:col>
      <xdr:colOff>212725</xdr:colOff>
      <xdr:row>77</xdr:row>
      <xdr:rowOff>26539</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4541500" y="131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17666</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3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97189</xdr:rowOff>
    </xdr:from>
    <xdr:to>
      <xdr:col>20</xdr:col>
      <xdr:colOff>9525</xdr:colOff>
      <xdr:row>77</xdr:row>
      <xdr:rowOff>27339</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3652500" y="131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18466</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36111" y="132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26095</xdr:rowOff>
    </xdr:from>
    <xdr:to>
      <xdr:col>18</xdr:col>
      <xdr:colOff>492125</xdr:colOff>
      <xdr:row>76</xdr:row>
      <xdr:rowOff>127695</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2763500" y="13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118822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47111" y="131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150540</xdr:rowOff>
    </xdr:from>
    <xdr:to>
      <xdr:col>23</xdr:col>
      <xdr:colOff>517525</xdr:colOff>
      <xdr:row>98</xdr:row>
      <xdr:rowOff>7550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5481300" y="1678119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a:extLst>
            <a:ext uri="{FF2B5EF4-FFF2-40B4-BE49-F238E27FC236}">
              <a16:creationId xmlns="" xmlns:a16="http://schemas.microsoft.com/office/drawing/2014/main" id="{00000000-0008-0000-0600-00009B020000}"/>
            </a:ext>
          </a:extLst>
        </xdr:cNvPr>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150540</xdr:rowOff>
    </xdr:from>
    <xdr:to>
      <xdr:col>22</xdr:col>
      <xdr:colOff>365125</xdr:colOff>
      <xdr:row>97</xdr:row>
      <xdr:rowOff>155606</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flipV="1">
          <a:off x="14592300" y="1678119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155606</xdr:rowOff>
    </xdr:from>
    <xdr:to>
      <xdr:col>21</xdr:col>
      <xdr:colOff>161925</xdr:colOff>
      <xdr:row>98</xdr:row>
      <xdr:rowOff>2060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3703300" y="1678625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2060</xdr:rowOff>
    </xdr:from>
    <xdr:to>
      <xdr:col>19</xdr:col>
      <xdr:colOff>644525</xdr:colOff>
      <xdr:row>98</xdr:row>
      <xdr:rowOff>127676</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2814300" y="16804160"/>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128200</xdr:rowOff>
    </xdr:from>
    <xdr:to>
      <xdr:col>23</xdr:col>
      <xdr:colOff>568325</xdr:colOff>
      <xdr:row>98</xdr:row>
      <xdr:rowOff>58350</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6268700" y="167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151077</xdr:rowOff>
    </xdr:from>
    <xdr:ext cx="534377" cy="259045"/>
    <xdr:sp macro="" textlink="">
      <xdr:nvSpPr>
        <xdr:cNvPr id="686" name="積立金該当値テキスト">
          <a:extLst>
            <a:ext uri="{FF2B5EF4-FFF2-40B4-BE49-F238E27FC236}">
              <a16:creationId xmlns="" xmlns:a16="http://schemas.microsoft.com/office/drawing/2014/main" id="{00000000-0008-0000-0600-0000AE020000}"/>
            </a:ext>
          </a:extLst>
        </xdr:cNvPr>
        <xdr:cNvSpPr txBox="1"/>
      </xdr:nvSpPr>
      <xdr:spPr>
        <a:xfrm>
          <a:off x="16370300" y="166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99740</xdr:rowOff>
    </xdr:from>
    <xdr:to>
      <xdr:col>22</xdr:col>
      <xdr:colOff>415925</xdr:colOff>
      <xdr:row>98</xdr:row>
      <xdr:rowOff>29890</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5430500" y="167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46417</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14111" y="16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104806</xdr:rowOff>
    </xdr:from>
    <xdr:to>
      <xdr:col>21</xdr:col>
      <xdr:colOff>212725</xdr:colOff>
      <xdr:row>98</xdr:row>
      <xdr:rowOff>34956</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45415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51483</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5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122710</xdr:rowOff>
    </xdr:from>
    <xdr:to>
      <xdr:col>20</xdr:col>
      <xdr:colOff>9525</xdr:colOff>
      <xdr:row>98</xdr:row>
      <xdr:rowOff>52860</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3652500" y="16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69387</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76876</xdr:rowOff>
    </xdr:from>
    <xdr:to>
      <xdr:col>18</xdr:col>
      <xdr:colOff>492125</xdr:colOff>
      <xdr:row>99</xdr:row>
      <xdr:rowOff>7026</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2763500" y="168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169603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9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 xmlns:a16="http://schemas.microsoft.com/office/drawing/2014/main"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 xmlns:a16="http://schemas.microsoft.com/office/drawing/2014/main"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a:extLst>
            <a:ext uri="{FF2B5EF4-FFF2-40B4-BE49-F238E27FC236}">
              <a16:creationId xmlns="" xmlns:a16="http://schemas.microsoft.com/office/drawing/2014/main" id="{00000000-0008-0000-0600-00001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122544</xdr:rowOff>
    </xdr:from>
    <xdr:to>
      <xdr:col>32</xdr:col>
      <xdr:colOff>187325</xdr:colOff>
      <xdr:row>75</xdr:row>
      <xdr:rowOff>130719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flipV="1">
          <a:off x="21323300" y="1298129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80460</xdr:rowOff>
    </xdr:from>
    <xdr:to>
      <xdr:col>31</xdr:col>
      <xdr:colOff>34925</xdr:colOff>
      <xdr:row>75</xdr:row>
      <xdr:rowOff>130719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0434300" y="12939210"/>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80460</xdr:rowOff>
    </xdr:from>
    <xdr:to>
      <xdr:col>29</xdr:col>
      <xdr:colOff>517525</xdr:colOff>
      <xdr:row>75</xdr:row>
      <xdr:rowOff>81799</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19545300" y="1293921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81799</xdr:rowOff>
    </xdr:from>
    <xdr:to>
      <xdr:col>28</xdr:col>
      <xdr:colOff>314325</xdr:colOff>
      <xdr:row>76</xdr:row>
      <xdr:rowOff>42011</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8656300" y="12940549"/>
          <a:ext cx="889000" cy="1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71744</xdr:rowOff>
    </xdr:from>
    <xdr:to>
      <xdr:col>32</xdr:col>
      <xdr:colOff>238125</xdr:colOff>
      <xdr:row>76</xdr:row>
      <xdr:rowOff>1894</xdr:rowOff>
    </xdr:to>
    <xdr:sp macro="" textlink="">
      <xdr:nvSpPr>
        <xdr:cNvPr id="856" name="円/楕円 855">
          <a:extLst>
            <a:ext uri="{FF2B5EF4-FFF2-40B4-BE49-F238E27FC236}">
              <a16:creationId xmlns="" xmlns:a16="http://schemas.microsoft.com/office/drawing/2014/main" id="{00000000-0008-0000-0600-000058030000}"/>
            </a:ext>
          </a:extLst>
        </xdr:cNvPr>
        <xdr:cNvSpPr/>
      </xdr:nvSpPr>
      <xdr:spPr>
        <a:xfrm>
          <a:off x="22110700" y="12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50171</xdr:rowOff>
    </xdr:from>
    <xdr:ext cx="534377" cy="259045"/>
    <xdr:sp macro="" textlink="">
      <xdr:nvSpPr>
        <xdr:cNvPr id="857" name="繰出金該当値テキスト">
          <a:extLst>
            <a:ext uri="{FF2B5EF4-FFF2-40B4-BE49-F238E27FC236}">
              <a16:creationId xmlns="" xmlns:a16="http://schemas.microsoft.com/office/drawing/2014/main" id="{00000000-0008-0000-0600-000059030000}"/>
            </a:ext>
          </a:extLst>
        </xdr:cNvPr>
        <xdr:cNvSpPr txBox="1"/>
      </xdr:nvSpPr>
      <xdr:spPr>
        <a:xfrm>
          <a:off x="22212300" y="129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79919</xdr:rowOff>
    </xdr:from>
    <xdr:to>
      <xdr:col>31</xdr:col>
      <xdr:colOff>85725</xdr:colOff>
      <xdr:row>76</xdr:row>
      <xdr:rowOff>10069</xdr:rowOff>
    </xdr:to>
    <xdr:sp macro="" textlink="">
      <xdr:nvSpPr>
        <xdr:cNvPr id="858" name="円/楕円 857">
          <a:extLst>
            <a:ext uri="{FF2B5EF4-FFF2-40B4-BE49-F238E27FC236}">
              <a16:creationId xmlns="" xmlns:a16="http://schemas.microsoft.com/office/drawing/2014/main" id="{00000000-0008-0000-0600-00005A030000}"/>
            </a:ext>
          </a:extLst>
        </xdr:cNvPr>
        <xdr:cNvSpPr/>
      </xdr:nvSpPr>
      <xdr:spPr>
        <a:xfrm>
          <a:off x="21272500" y="129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1196</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30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29660</xdr:rowOff>
    </xdr:from>
    <xdr:to>
      <xdr:col>29</xdr:col>
      <xdr:colOff>568325</xdr:colOff>
      <xdr:row>75</xdr:row>
      <xdr:rowOff>131260</xdr:rowOff>
    </xdr:to>
    <xdr:sp macro="" textlink="">
      <xdr:nvSpPr>
        <xdr:cNvPr id="860" name="円/楕円 859">
          <a:extLst>
            <a:ext uri="{FF2B5EF4-FFF2-40B4-BE49-F238E27FC236}">
              <a16:creationId xmlns="" xmlns:a16="http://schemas.microsoft.com/office/drawing/2014/main" id="{00000000-0008-0000-0600-00005C030000}"/>
            </a:ext>
          </a:extLst>
        </xdr:cNvPr>
        <xdr:cNvSpPr/>
      </xdr:nvSpPr>
      <xdr:spPr>
        <a:xfrm>
          <a:off x="20383500" y="12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122387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30999</xdr:rowOff>
    </xdr:from>
    <xdr:to>
      <xdr:col>28</xdr:col>
      <xdr:colOff>365125</xdr:colOff>
      <xdr:row>75</xdr:row>
      <xdr:rowOff>132599</xdr:rowOff>
    </xdr:to>
    <xdr:sp macro="" textlink="">
      <xdr:nvSpPr>
        <xdr:cNvPr id="862" name="円/楕円 861">
          <a:extLst>
            <a:ext uri="{FF2B5EF4-FFF2-40B4-BE49-F238E27FC236}">
              <a16:creationId xmlns="" xmlns:a16="http://schemas.microsoft.com/office/drawing/2014/main" id="{00000000-0008-0000-0600-00005E030000}"/>
            </a:ext>
          </a:extLst>
        </xdr:cNvPr>
        <xdr:cNvSpPr/>
      </xdr:nvSpPr>
      <xdr:spPr>
        <a:xfrm>
          <a:off x="19494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123727</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29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162661</xdr:rowOff>
    </xdr:from>
    <xdr:to>
      <xdr:col>27</xdr:col>
      <xdr:colOff>161925</xdr:colOff>
      <xdr:row>76</xdr:row>
      <xdr:rowOff>92811</xdr:rowOff>
    </xdr:to>
    <xdr:sp macro="" textlink="">
      <xdr:nvSpPr>
        <xdr:cNvPr id="864" name="円/楕円 863">
          <a:extLst>
            <a:ext uri="{FF2B5EF4-FFF2-40B4-BE49-F238E27FC236}">
              <a16:creationId xmlns="" xmlns:a16="http://schemas.microsoft.com/office/drawing/2014/main" id="{00000000-0008-0000-0600-000060030000}"/>
            </a:ext>
          </a:extLst>
        </xdr:cNvPr>
        <xdr:cNvSpPr/>
      </xdr:nvSpPr>
      <xdr:spPr>
        <a:xfrm>
          <a:off x="18605500" y="13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83938</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災害復旧事業費は、前年度比で災害復旧事業が減となったため、減額となった。普通建設事業費は、新庁舎建設事業、中学校普通教室等空調設備設置事業、島田漁港防波堤嵩上げ事業により、増額となった。維持補修費は、町道等の修繕等の減少に伴い、減額となった。積立金は、その他特定目的基金への積立が減のため、減額となった。また、補助費等・公債費・繰出金・扶助費については増額、人件費・物件費については減額となった。</a:t>
          </a:r>
          <a:endParaRPr kumimoji="1" lang="en-US" altLang="ja-JP" sz="1300">
            <a:latin typeface="ＭＳ Ｐゴシック"/>
          </a:endParaRPr>
        </a:p>
        <a:p>
          <a:pPr algn="l"/>
          <a:r>
            <a:rPr kumimoji="1" lang="ja-JP" altLang="en-US" sz="1300">
              <a:latin typeface="ＭＳ Ｐゴシック"/>
            </a:rPr>
            <a:t>普通建設事業費、普通建設事業費（うち新規整備）、積立金以外は、類似団体の平均を下回っている。類似団体との比較では、住民一人当たりのコストは抑えられていると言える。しかし、全国平均・県内平均と比べれば、投資および出資金、維持補修費、扶助費以外はいずれも上回っており、住民一人当たりのコストが高くなっていると言える。地域的な状況もあり単純に比較はできないが、これらを踏まえて適切な財政運営を行う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38862</xdr:rowOff>
    </xdr:from>
    <xdr:to>
      <xdr:col>6</xdr:col>
      <xdr:colOff>511175</xdr:colOff>
      <xdr:row>36</xdr:row>
      <xdr:rowOff>132715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211062"/>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38862</xdr:rowOff>
    </xdr:from>
    <xdr:to>
      <xdr:col>5</xdr:col>
      <xdr:colOff>358775</xdr:colOff>
      <xdr:row>36</xdr:row>
      <xdr:rowOff>99822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1106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99822</xdr:rowOff>
    </xdr:from>
    <xdr:to>
      <xdr:col>4</xdr:col>
      <xdr:colOff>155575</xdr:colOff>
      <xdr:row>37</xdr:row>
      <xdr:rowOff>52451</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272022"/>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24765</xdr:rowOff>
    </xdr:from>
    <xdr:to>
      <xdr:col>2</xdr:col>
      <xdr:colOff>638175</xdr:colOff>
      <xdr:row>37</xdr:row>
      <xdr:rowOff>52451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368415"/>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81915</xdr:rowOff>
    </xdr:from>
    <xdr:to>
      <xdr:col>6</xdr:col>
      <xdr:colOff>561975</xdr:colOff>
      <xdr:row>37</xdr:row>
      <xdr:rowOff>12065</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60342</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159512</xdr:rowOff>
    </xdr:from>
    <xdr:to>
      <xdr:col>5</xdr:col>
      <xdr:colOff>409575</xdr:colOff>
      <xdr:row>36</xdr:row>
      <xdr:rowOff>89662</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80789</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62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49022</xdr:rowOff>
    </xdr:from>
    <xdr:to>
      <xdr:col>4</xdr:col>
      <xdr:colOff>206375</xdr:colOff>
      <xdr:row>36</xdr:row>
      <xdr:rowOff>150622</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141749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1651</xdr:rowOff>
    </xdr:from>
    <xdr:to>
      <xdr:col>3</xdr:col>
      <xdr:colOff>3175</xdr:colOff>
      <xdr:row>37</xdr:row>
      <xdr:rowOff>103251</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94378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145415</xdr:rowOff>
    </xdr:from>
    <xdr:to>
      <xdr:col>1</xdr:col>
      <xdr:colOff>485775</xdr:colOff>
      <xdr:row>37</xdr:row>
      <xdr:rowOff>75565</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66692</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12712</xdr:rowOff>
    </xdr:from>
    <xdr:to>
      <xdr:col>6</xdr:col>
      <xdr:colOff>511175</xdr:colOff>
      <xdr:row>57</xdr:row>
      <xdr:rowOff>42679</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785362"/>
          <a:ext cx="8382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12712</xdr:rowOff>
    </xdr:from>
    <xdr:to>
      <xdr:col>5</xdr:col>
      <xdr:colOff>358775</xdr:colOff>
      <xdr:row>57</xdr:row>
      <xdr:rowOff>100119</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785362"/>
          <a:ext cx="889000" cy="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71280</xdr:rowOff>
    </xdr:from>
    <xdr:to>
      <xdr:col>4</xdr:col>
      <xdr:colOff>155575</xdr:colOff>
      <xdr:row>57</xdr:row>
      <xdr:rowOff>100119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843930"/>
          <a:ext cx="8890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71280</xdr:rowOff>
    </xdr:from>
    <xdr:to>
      <xdr:col>2</xdr:col>
      <xdr:colOff>638175</xdr:colOff>
      <xdr:row>57</xdr:row>
      <xdr:rowOff>155085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84393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163329</xdr:rowOff>
    </xdr:from>
    <xdr:to>
      <xdr:col>6</xdr:col>
      <xdr:colOff>561975</xdr:colOff>
      <xdr:row>57</xdr:row>
      <xdr:rowOff>93479</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4584700" y="97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141756</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133362</xdr:rowOff>
    </xdr:from>
    <xdr:to>
      <xdr:col>5</xdr:col>
      <xdr:colOff>409575</xdr:colOff>
      <xdr:row>57</xdr:row>
      <xdr:rowOff>63512</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3746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54639</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4" y="98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49319</xdr:rowOff>
    </xdr:from>
    <xdr:to>
      <xdr:col>4</xdr:col>
      <xdr:colOff>206375</xdr:colOff>
      <xdr:row>57</xdr:row>
      <xdr:rowOff>150919</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2857500" y="98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142046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4" y="9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20480</xdr:rowOff>
    </xdr:from>
    <xdr:to>
      <xdr:col>3</xdr:col>
      <xdr:colOff>3175</xdr:colOff>
      <xdr:row>57</xdr:row>
      <xdr:rowOff>122080</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968500" y="97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113207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4" y="98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104285</xdr:rowOff>
    </xdr:from>
    <xdr:to>
      <xdr:col>1</xdr:col>
      <xdr:colOff>485775</xdr:colOff>
      <xdr:row>58</xdr:row>
      <xdr:rowOff>34435</xdr:rowOff>
    </xdr:to>
    <xdr:sp macro="" textlink="">
      <xdr:nvSpPr>
        <xdr:cNvPr id="147" name="円/楕円 146">
          <a:extLst>
            <a:ext uri="{FF2B5EF4-FFF2-40B4-BE49-F238E27FC236}">
              <a16:creationId xmlns="" xmlns:a16="http://schemas.microsoft.com/office/drawing/2014/main" id="{00000000-0008-0000-0700-000093000000}"/>
            </a:ext>
          </a:extLst>
        </xdr:cNvPr>
        <xdr:cNvSpPr/>
      </xdr:nvSpPr>
      <xdr:spPr>
        <a:xfrm>
          <a:off x="1079500" y="98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25562</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9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103577</xdr:rowOff>
    </xdr:from>
    <xdr:to>
      <xdr:col>6</xdr:col>
      <xdr:colOff>511175</xdr:colOff>
      <xdr:row>77</xdr:row>
      <xdr:rowOff>138712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305227"/>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60440</xdr:rowOff>
    </xdr:from>
    <xdr:to>
      <xdr:col>5</xdr:col>
      <xdr:colOff>358775</xdr:colOff>
      <xdr:row>77</xdr:row>
      <xdr:rowOff>138712</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3262090"/>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60440</xdr:rowOff>
    </xdr:from>
    <xdr:to>
      <xdr:col>4</xdr:col>
      <xdr:colOff>155575</xdr:colOff>
      <xdr:row>77</xdr:row>
      <xdr:rowOff>117353</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62090"/>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117353</xdr:rowOff>
    </xdr:from>
    <xdr:to>
      <xdr:col>2</xdr:col>
      <xdr:colOff>638175</xdr:colOff>
      <xdr:row>78</xdr:row>
      <xdr:rowOff>9714</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319003"/>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52777</xdr:rowOff>
    </xdr:from>
    <xdr:to>
      <xdr:col>6</xdr:col>
      <xdr:colOff>561975</xdr:colOff>
      <xdr:row>77</xdr:row>
      <xdr:rowOff>154377</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4584700" y="132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31204</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23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87912</xdr:rowOff>
    </xdr:from>
    <xdr:to>
      <xdr:col>5</xdr:col>
      <xdr:colOff>409575</xdr:colOff>
      <xdr:row>78</xdr:row>
      <xdr:rowOff>18062</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3746500" y="132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9189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4" y="133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9640</xdr:rowOff>
    </xdr:from>
    <xdr:to>
      <xdr:col>4</xdr:col>
      <xdr:colOff>206375</xdr:colOff>
      <xdr:row>77</xdr:row>
      <xdr:rowOff>111240</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2857500" y="132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102367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4" y="133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66553</xdr:rowOff>
    </xdr:from>
    <xdr:to>
      <xdr:col>3</xdr:col>
      <xdr:colOff>3175</xdr:colOff>
      <xdr:row>77</xdr:row>
      <xdr:rowOff>168153</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968500" y="132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159280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4" y="133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130364</xdr:rowOff>
    </xdr:from>
    <xdr:to>
      <xdr:col>1</xdr:col>
      <xdr:colOff>485775</xdr:colOff>
      <xdr:row>78</xdr:row>
      <xdr:rowOff>60514</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079500" y="133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51641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4" y="134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120498</xdr:rowOff>
    </xdr:from>
    <xdr:to>
      <xdr:col>6</xdr:col>
      <xdr:colOff>511175</xdr:colOff>
      <xdr:row>96</xdr:row>
      <xdr:rowOff>130747</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3797300" y="16579698"/>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126540</xdr:rowOff>
    </xdr:from>
    <xdr:to>
      <xdr:col>5</xdr:col>
      <xdr:colOff>358775</xdr:colOff>
      <xdr:row>96</xdr:row>
      <xdr:rowOff>130747</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585740"/>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126540</xdr:rowOff>
    </xdr:from>
    <xdr:to>
      <xdr:col>4</xdr:col>
      <xdr:colOff>155575</xdr:colOff>
      <xdr:row>96</xdr:row>
      <xdr:rowOff>132339</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58574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132339</xdr:rowOff>
    </xdr:from>
    <xdr:to>
      <xdr:col>2</xdr:col>
      <xdr:colOff>638175</xdr:colOff>
      <xdr:row>96</xdr:row>
      <xdr:rowOff>155511</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591539"/>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69698</xdr:rowOff>
    </xdr:from>
    <xdr:to>
      <xdr:col>6</xdr:col>
      <xdr:colOff>561975</xdr:colOff>
      <xdr:row>96</xdr:row>
      <xdr:rowOff>171298</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45847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48125</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79947</xdr:rowOff>
    </xdr:from>
    <xdr:to>
      <xdr:col>5</xdr:col>
      <xdr:colOff>409575</xdr:colOff>
      <xdr:row>97</xdr:row>
      <xdr:rowOff>10097</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37465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75740</xdr:rowOff>
    </xdr:from>
    <xdr:to>
      <xdr:col>4</xdr:col>
      <xdr:colOff>206375</xdr:colOff>
      <xdr:row>97</xdr:row>
      <xdr:rowOff>5890</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2857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168467</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81539</xdr:rowOff>
    </xdr:from>
    <xdr:to>
      <xdr:col>3</xdr:col>
      <xdr:colOff>3175</xdr:colOff>
      <xdr:row>97</xdr:row>
      <xdr:rowOff>11689</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1968500" y="16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2816</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104711</xdr:rowOff>
    </xdr:from>
    <xdr:to>
      <xdr:col>1</xdr:col>
      <xdr:colOff>485775</xdr:colOff>
      <xdr:row>97</xdr:row>
      <xdr:rowOff>34861</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079500" y="165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25988</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29781</xdr:rowOff>
    </xdr:from>
    <xdr:to>
      <xdr:col>15</xdr:col>
      <xdr:colOff>180975</xdr:colOff>
      <xdr:row>39</xdr:row>
      <xdr:rowOff>33972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7163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33972</xdr:rowOff>
    </xdr:from>
    <xdr:to>
      <xdr:col>14</xdr:col>
      <xdr:colOff>28575</xdr:colOff>
      <xdr:row>39</xdr:row>
      <xdr:rowOff>40069</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720522"/>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71310</xdr:rowOff>
    </xdr:from>
    <xdr:to>
      <xdr:col>12</xdr:col>
      <xdr:colOff>511175</xdr:colOff>
      <xdr:row>39</xdr:row>
      <xdr:rowOff>40069</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414960"/>
          <a:ext cx="889000" cy="3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25972</xdr:rowOff>
    </xdr:from>
    <xdr:to>
      <xdr:col>11</xdr:col>
      <xdr:colOff>307975</xdr:colOff>
      <xdr:row>37</xdr:row>
      <xdr:rowOff>71310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026722"/>
          <a:ext cx="889000" cy="3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150431</xdr:rowOff>
    </xdr:from>
    <xdr:to>
      <xdr:col>15</xdr:col>
      <xdr:colOff>231775</xdr:colOff>
      <xdr:row>39</xdr:row>
      <xdr:rowOff>80581</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10426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65358</xdr:rowOff>
    </xdr:from>
    <xdr:ext cx="313932"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80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154622</xdr:rowOff>
    </xdr:from>
    <xdr:to>
      <xdr:col>14</xdr:col>
      <xdr:colOff>79375</xdr:colOff>
      <xdr:row>39</xdr:row>
      <xdr:rowOff>84772</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9588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75899</xdr:rowOff>
    </xdr:from>
    <xdr:ext cx="313932"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82333" y="676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160719</xdr:rowOff>
    </xdr:from>
    <xdr:to>
      <xdr:col>12</xdr:col>
      <xdr:colOff>561975</xdr:colOff>
      <xdr:row>39</xdr:row>
      <xdr:rowOff>90869</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8699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81996</xdr:rowOff>
    </xdr:from>
    <xdr:ext cx="313932"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93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20510</xdr:rowOff>
    </xdr:from>
    <xdr:to>
      <xdr:col>11</xdr:col>
      <xdr:colOff>358775</xdr:colOff>
      <xdr:row>37</xdr:row>
      <xdr:rowOff>122110</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7810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113237</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26427"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146622</xdr:rowOff>
    </xdr:from>
    <xdr:to>
      <xdr:col>10</xdr:col>
      <xdr:colOff>155575</xdr:colOff>
      <xdr:row>35</xdr:row>
      <xdr:rowOff>76772</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6921500" y="5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93299</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7" y="575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31435</xdr:rowOff>
    </xdr:from>
    <xdr:to>
      <xdr:col>15</xdr:col>
      <xdr:colOff>180975</xdr:colOff>
      <xdr:row>58</xdr:row>
      <xdr:rowOff>44338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975535"/>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27315</xdr:rowOff>
    </xdr:from>
    <xdr:to>
      <xdr:col>14</xdr:col>
      <xdr:colOff>28575</xdr:colOff>
      <xdr:row>58</xdr:row>
      <xdr:rowOff>31435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971415"/>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2684</xdr:rowOff>
    </xdr:from>
    <xdr:to>
      <xdr:col>12</xdr:col>
      <xdr:colOff>511175</xdr:colOff>
      <xdr:row>58</xdr:row>
      <xdr:rowOff>27315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946784"/>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2684</xdr:rowOff>
    </xdr:from>
    <xdr:to>
      <xdr:col>11</xdr:col>
      <xdr:colOff>307975</xdr:colOff>
      <xdr:row>58</xdr:row>
      <xdr:rowOff>14439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946784"/>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164988</xdr:rowOff>
    </xdr:from>
    <xdr:to>
      <xdr:col>15</xdr:col>
      <xdr:colOff>231775</xdr:colOff>
      <xdr:row>58</xdr:row>
      <xdr:rowOff>95138</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10426700" y="99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79915</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85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152085</xdr:rowOff>
    </xdr:from>
    <xdr:to>
      <xdr:col>14</xdr:col>
      <xdr:colOff>79375</xdr:colOff>
      <xdr:row>58</xdr:row>
      <xdr:rowOff>82235</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9588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73362</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147965</xdr:rowOff>
    </xdr:from>
    <xdr:to>
      <xdr:col>12</xdr:col>
      <xdr:colOff>561975</xdr:colOff>
      <xdr:row>58</xdr:row>
      <xdr:rowOff>78115</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8699500" y="99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69242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123334</xdr:rowOff>
    </xdr:from>
    <xdr:to>
      <xdr:col>11</xdr:col>
      <xdr:colOff>358775</xdr:colOff>
      <xdr:row>58</xdr:row>
      <xdr:rowOff>53484</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7810500" y="98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44611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9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135089</xdr:rowOff>
    </xdr:from>
    <xdr:to>
      <xdr:col>10</xdr:col>
      <xdr:colOff>155575</xdr:colOff>
      <xdr:row>58</xdr:row>
      <xdr:rowOff>65239</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6921500" y="9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56366</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10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74978</xdr:rowOff>
    </xdr:from>
    <xdr:to>
      <xdr:col>15</xdr:col>
      <xdr:colOff>180975</xdr:colOff>
      <xdr:row>78</xdr:row>
      <xdr:rowOff>81407</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448078"/>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74978</xdr:rowOff>
    </xdr:from>
    <xdr:to>
      <xdr:col>14</xdr:col>
      <xdr:colOff>28575</xdr:colOff>
      <xdr:row>78</xdr:row>
      <xdr:rowOff>75088</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448078"/>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75088</xdr:rowOff>
    </xdr:from>
    <xdr:to>
      <xdr:col>12</xdr:col>
      <xdr:colOff>511175</xdr:colOff>
      <xdr:row>78</xdr:row>
      <xdr:rowOff>112816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448188"/>
          <a:ext cx="8890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112816</xdr:rowOff>
    </xdr:from>
    <xdr:to>
      <xdr:col>11</xdr:col>
      <xdr:colOff>307975</xdr:colOff>
      <xdr:row>78</xdr:row>
      <xdr:rowOff>131598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48591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30607</xdr:rowOff>
    </xdr:from>
    <xdr:to>
      <xdr:col>15</xdr:col>
      <xdr:colOff>231775</xdr:colOff>
      <xdr:row>78</xdr:row>
      <xdr:rowOff>132207</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116984</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1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24178</xdr:rowOff>
    </xdr:from>
    <xdr:to>
      <xdr:col>14</xdr:col>
      <xdr:colOff>79375</xdr:colOff>
      <xdr:row>78</xdr:row>
      <xdr:rowOff>125778</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3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116905</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04427" y="134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24288</xdr:rowOff>
    </xdr:from>
    <xdr:to>
      <xdr:col>12</xdr:col>
      <xdr:colOff>561975</xdr:colOff>
      <xdr:row>78</xdr:row>
      <xdr:rowOff>125888</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117015</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15427" y="134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62016</xdr:rowOff>
    </xdr:from>
    <xdr:to>
      <xdr:col>11</xdr:col>
      <xdr:colOff>358775</xdr:colOff>
      <xdr:row>78</xdr:row>
      <xdr:rowOff>163616</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4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154743</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26427" y="135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80798</xdr:rowOff>
    </xdr:from>
    <xdr:to>
      <xdr:col>10</xdr:col>
      <xdr:colOff>155575</xdr:colOff>
      <xdr:row>79</xdr:row>
      <xdr:rowOff>10948</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2075</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83017" y="135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6094</xdr:rowOff>
    </xdr:from>
    <xdr:to>
      <xdr:col>15</xdr:col>
      <xdr:colOff>180975</xdr:colOff>
      <xdr:row>96</xdr:row>
      <xdr:rowOff>33703</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465294"/>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33703</xdr:rowOff>
    </xdr:from>
    <xdr:to>
      <xdr:col>14</xdr:col>
      <xdr:colOff>28575</xdr:colOff>
      <xdr:row>96</xdr:row>
      <xdr:rowOff>47637</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492903"/>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34092</xdr:rowOff>
    </xdr:from>
    <xdr:to>
      <xdr:col>12</xdr:col>
      <xdr:colOff>511175</xdr:colOff>
      <xdr:row>96</xdr:row>
      <xdr:rowOff>47637</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7861300" y="16493292"/>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34092</xdr:rowOff>
    </xdr:from>
    <xdr:to>
      <xdr:col>11</xdr:col>
      <xdr:colOff>307975</xdr:colOff>
      <xdr:row>96</xdr:row>
      <xdr:rowOff>89013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493292"/>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126744</xdr:rowOff>
    </xdr:from>
    <xdr:to>
      <xdr:col>15</xdr:col>
      <xdr:colOff>231775</xdr:colOff>
      <xdr:row>96</xdr:row>
      <xdr:rowOff>56894</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10426700" y="164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105171</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3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154353</xdr:rowOff>
    </xdr:from>
    <xdr:to>
      <xdr:col>14</xdr:col>
      <xdr:colOff>79375</xdr:colOff>
      <xdr:row>96</xdr:row>
      <xdr:rowOff>84503</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9588500" y="164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75630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5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168287</xdr:rowOff>
    </xdr:from>
    <xdr:to>
      <xdr:col>12</xdr:col>
      <xdr:colOff>561975</xdr:colOff>
      <xdr:row>96</xdr:row>
      <xdr:rowOff>98437</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8699500" y="164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89564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5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154742</xdr:rowOff>
    </xdr:from>
    <xdr:to>
      <xdr:col>11</xdr:col>
      <xdr:colOff>358775</xdr:colOff>
      <xdr:row>96</xdr:row>
      <xdr:rowOff>84892</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7810500" y="164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76019</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5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38213</xdr:rowOff>
    </xdr:from>
    <xdr:to>
      <xdr:col>10</xdr:col>
      <xdr:colOff>155575</xdr:colOff>
      <xdr:row>96</xdr:row>
      <xdr:rowOff>139813</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6921500" y="16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130940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5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116421</xdr:rowOff>
    </xdr:from>
    <xdr:to>
      <xdr:col>23</xdr:col>
      <xdr:colOff>517525</xdr:colOff>
      <xdr:row>35</xdr:row>
      <xdr:rowOff>15561</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5259921"/>
          <a:ext cx="838200" cy="7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15561</xdr:rowOff>
    </xdr:from>
    <xdr:to>
      <xdr:col>22</xdr:col>
      <xdr:colOff>365125</xdr:colOff>
      <xdr:row>35</xdr:row>
      <xdr:rowOff>107324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016311"/>
          <a:ext cx="889000" cy="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107324</xdr:rowOff>
    </xdr:from>
    <xdr:to>
      <xdr:col>21</xdr:col>
      <xdr:colOff>161925</xdr:colOff>
      <xdr:row>36</xdr:row>
      <xdr:rowOff>7188</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108074"/>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7188</xdr:rowOff>
    </xdr:from>
    <xdr:to>
      <xdr:col>19</xdr:col>
      <xdr:colOff>644525</xdr:colOff>
      <xdr:row>37</xdr:row>
      <xdr:rowOff>134509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179388"/>
          <a:ext cx="889000" cy="29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65621</xdr:rowOff>
    </xdr:from>
    <xdr:to>
      <xdr:col>23</xdr:col>
      <xdr:colOff>568325</xdr:colOff>
      <xdr:row>30</xdr:row>
      <xdr:rowOff>167221</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6268700" y="52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18648</xdr:rowOff>
    </xdr:from>
    <xdr:ext cx="599010"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516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164,444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136211</xdr:rowOff>
    </xdr:from>
    <xdr:to>
      <xdr:col>22</xdr:col>
      <xdr:colOff>415925</xdr:colOff>
      <xdr:row>35</xdr:row>
      <xdr:rowOff>66361</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5430500" y="59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82888</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57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56524</xdr:rowOff>
    </xdr:from>
    <xdr:to>
      <xdr:col>21</xdr:col>
      <xdr:colOff>212725</xdr:colOff>
      <xdr:row>35</xdr:row>
      <xdr:rowOff>158124</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4541500" y="60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3201</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58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127838</xdr:rowOff>
    </xdr:from>
    <xdr:to>
      <xdr:col>20</xdr:col>
      <xdr:colOff>9525</xdr:colOff>
      <xdr:row>36</xdr:row>
      <xdr:rowOff>57988</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3652500" y="61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74515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5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83709</xdr:rowOff>
    </xdr:from>
    <xdr:to>
      <xdr:col>18</xdr:col>
      <xdr:colOff>492125</xdr:colOff>
      <xdr:row>38</xdr:row>
      <xdr:rowOff>13859</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2763500" y="64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30386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2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78833</xdr:rowOff>
    </xdr:from>
    <xdr:to>
      <xdr:col>23</xdr:col>
      <xdr:colOff>517525</xdr:colOff>
      <xdr:row>57</xdr:row>
      <xdr:rowOff>132033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851483"/>
          <a:ext cx="838200" cy="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71262</xdr:rowOff>
    </xdr:from>
    <xdr:to>
      <xdr:col>22</xdr:col>
      <xdr:colOff>365125</xdr:colOff>
      <xdr:row>57</xdr:row>
      <xdr:rowOff>78833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843912"/>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31284</xdr:rowOff>
    </xdr:from>
    <xdr:to>
      <xdr:col>21</xdr:col>
      <xdr:colOff>161925</xdr:colOff>
      <xdr:row>57</xdr:row>
      <xdr:rowOff>71262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3703300" y="9803934"/>
          <a:ext cx="889000" cy="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31284</xdr:rowOff>
    </xdr:from>
    <xdr:to>
      <xdr:col>19</xdr:col>
      <xdr:colOff>644525</xdr:colOff>
      <xdr:row>57</xdr:row>
      <xdr:rowOff>76172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803934"/>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81233</xdr:rowOff>
    </xdr:from>
    <xdr:to>
      <xdr:col>23</xdr:col>
      <xdr:colOff>568325</xdr:colOff>
      <xdr:row>58</xdr:row>
      <xdr:rowOff>11383</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8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167610</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7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28033</xdr:rowOff>
    </xdr:from>
    <xdr:to>
      <xdr:col>22</xdr:col>
      <xdr:colOff>415925</xdr:colOff>
      <xdr:row>57</xdr:row>
      <xdr:rowOff>129633</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120760</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8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20462</xdr:rowOff>
    </xdr:from>
    <xdr:to>
      <xdr:col>21</xdr:col>
      <xdr:colOff>212725</xdr:colOff>
      <xdr:row>57</xdr:row>
      <xdr:rowOff>122062</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7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113189</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151934</xdr:rowOff>
    </xdr:from>
    <xdr:to>
      <xdr:col>20</xdr:col>
      <xdr:colOff>9525</xdr:colOff>
      <xdr:row>57</xdr:row>
      <xdr:rowOff>82084</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7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73211</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25372</xdr:rowOff>
    </xdr:from>
    <xdr:to>
      <xdr:col>18</xdr:col>
      <xdr:colOff>492125</xdr:colOff>
      <xdr:row>57</xdr:row>
      <xdr:rowOff>126972</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7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118099</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8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75349</xdr:rowOff>
    </xdr:from>
    <xdr:to>
      <xdr:col>23</xdr:col>
      <xdr:colOff>517525</xdr:colOff>
      <xdr:row>78</xdr:row>
      <xdr:rowOff>163688</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3448449"/>
          <a:ext cx="8382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75349</xdr:rowOff>
    </xdr:from>
    <xdr:to>
      <xdr:col>22</xdr:col>
      <xdr:colOff>365125</xdr:colOff>
      <xdr:row>78</xdr:row>
      <xdr:rowOff>112962</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448449"/>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112962</xdr:rowOff>
    </xdr:from>
    <xdr:to>
      <xdr:col>21</xdr:col>
      <xdr:colOff>161925</xdr:colOff>
      <xdr:row>78</xdr:row>
      <xdr:rowOff>151633</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3703300" y="13486062"/>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19090</xdr:rowOff>
    </xdr:from>
    <xdr:to>
      <xdr:col>19</xdr:col>
      <xdr:colOff>644525</xdr:colOff>
      <xdr:row>78</xdr:row>
      <xdr:rowOff>151633</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220740"/>
          <a:ext cx="889000" cy="3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112888</xdr:rowOff>
    </xdr:from>
    <xdr:to>
      <xdr:col>23</xdr:col>
      <xdr:colOff>568325</xdr:colOff>
      <xdr:row>79</xdr:row>
      <xdr:rowOff>43038</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6268700" y="134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24549</xdr:rowOff>
    </xdr:from>
    <xdr:to>
      <xdr:col>22</xdr:col>
      <xdr:colOff>415925</xdr:colOff>
      <xdr:row>78</xdr:row>
      <xdr:rowOff>126149</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5430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142676</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14111" y="131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62162</xdr:rowOff>
    </xdr:from>
    <xdr:to>
      <xdr:col>21</xdr:col>
      <xdr:colOff>212725</xdr:colOff>
      <xdr:row>78</xdr:row>
      <xdr:rowOff>163762</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4541500" y="134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8839</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25111" y="132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100833</xdr:rowOff>
    </xdr:from>
    <xdr:to>
      <xdr:col>20</xdr:col>
      <xdr:colOff>9525</xdr:colOff>
      <xdr:row>79</xdr:row>
      <xdr:rowOff>30983</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3652500" y="134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47510</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68427" y="132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139740</xdr:rowOff>
    </xdr:from>
    <xdr:to>
      <xdr:col>18</xdr:col>
      <xdr:colOff>492125</xdr:colOff>
      <xdr:row>77</xdr:row>
      <xdr:rowOff>69890</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2763500" y="131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86417</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47111" y="129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108144</xdr:rowOff>
    </xdr:from>
    <xdr:to>
      <xdr:col>23</xdr:col>
      <xdr:colOff>517525</xdr:colOff>
      <xdr:row>96</xdr:row>
      <xdr:rowOff>120777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5481300" y="16567344"/>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120777</xdr:rowOff>
    </xdr:from>
    <xdr:to>
      <xdr:col>22</xdr:col>
      <xdr:colOff>365125</xdr:colOff>
      <xdr:row>96</xdr:row>
      <xdr:rowOff>147189</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4592300" y="16579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147189</xdr:rowOff>
    </xdr:from>
    <xdr:to>
      <xdr:col>21</xdr:col>
      <xdr:colOff>161925</xdr:colOff>
      <xdr:row>96</xdr:row>
      <xdr:rowOff>147989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3703300" y="16606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76895</xdr:rowOff>
    </xdr:from>
    <xdr:to>
      <xdr:col>19</xdr:col>
      <xdr:colOff>644525</xdr:colOff>
      <xdr:row>96</xdr:row>
      <xdr:rowOff>147989</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814300" y="16536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57344</xdr:rowOff>
    </xdr:from>
    <xdr:to>
      <xdr:col>23</xdr:col>
      <xdr:colOff>568325</xdr:colOff>
      <xdr:row>96</xdr:row>
      <xdr:rowOff>158944</xdr:rowOff>
    </xdr:to>
    <xdr:sp macro="" textlink="">
      <xdr:nvSpPr>
        <xdr:cNvPr id="700" name="円/楕円 699">
          <a:extLst>
            <a:ext uri="{FF2B5EF4-FFF2-40B4-BE49-F238E27FC236}">
              <a16:creationId xmlns="" xmlns:a16="http://schemas.microsoft.com/office/drawing/2014/main" id="{00000000-0008-0000-0700-0000BC020000}"/>
            </a:ext>
          </a:extLst>
        </xdr:cNvPr>
        <xdr:cNvSpPr/>
      </xdr:nvSpPr>
      <xdr:spPr>
        <a:xfrm>
          <a:off x="16268700" y="16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35771</xdr:rowOff>
    </xdr:from>
    <xdr:ext cx="534377" cy="259045"/>
    <xdr:sp macro="" textlink="">
      <xdr:nvSpPr>
        <xdr:cNvPr id="701" name="公債費該当値テキスト">
          <a:extLst>
            <a:ext uri="{FF2B5EF4-FFF2-40B4-BE49-F238E27FC236}">
              <a16:creationId xmlns="" xmlns:a16="http://schemas.microsoft.com/office/drawing/2014/main" id="{00000000-0008-0000-0700-0000BD020000}"/>
            </a:ext>
          </a:extLst>
        </xdr:cNvPr>
        <xdr:cNvSpPr txBox="1"/>
      </xdr:nvSpPr>
      <xdr:spPr>
        <a:xfrm>
          <a:off x="16370300" y="164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69977</xdr:rowOff>
    </xdr:from>
    <xdr:to>
      <xdr:col>22</xdr:col>
      <xdr:colOff>415925</xdr:colOff>
      <xdr:row>97</xdr:row>
      <xdr:rowOff>127</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54305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162704</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96389</xdr:rowOff>
    </xdr:from>
    <xdr:to>
      <xdr:col>21</xdr:col>
      <xdr:colOff>212725</xdr:colOff>
      <xdr:row>97</xdr:row>
      <xdr:rowOff>26539</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4541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17666</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97189</xdr:rowOff>
    </xdr:from>
    <xdr:to>
      <xdr:col>20</xdr:col>
      <xdr:colOff>9525</xdr:colOff>
      <xdr:row>97</xdr:row>
      <xdr:rowOff>27339</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3652500" y="165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18466</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436111" y="166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26095</xdr:rowOff>
    </xdr:from>
    <xdr:to>
      <xdr:col>18</xdr:col>
      <xdr:colOff>492125</xdr:colOff>
      <xdr:row>96</xdr:row>
      <xdr:rowOff>127695</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2763500" y="16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118822</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547111" y="16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会負担金の減により減額となった。総務費は、安心安全基金積立金の減により減額となった。民生費については、高齢者給付金・臨時福祉給付金（経済対策分）による社会福祉費の皆増により増額となった。衛生費については、簡易水道会計繰出金及びクリーンセンター運営費負担金の増により増額となった。農林水産費は、ため池ハザードマップ作成事業やため池一斉点検事業の皆減により減額となった。土木費は、上道改良住宅等建替事業の増や橋梁点検事業の皆増により増額となった。消防費は、新庁舎建設事業により増額となった。教育費については、紀の国わかやま国体費の皆減等により減額となった。災害復旧費は、前年と比較して災害が少なかったことにより減額となった。公債費は、平成２３年度・２５年度借入債の償還開始により増額となった。新庁舎建設事業やその他の新規事業が重なったことにより、消防費では、類似団体及び全国・県内平均をはるかに上回る結果となった。その他の項目については、前年度と同じく県平均を上回っている項目が多く、住民一人当たりのコストが高いと言える。地域的な状況もあり単純比較はできないが、これらを踏まえて適切な財政運営を行う必要が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財政調整基金高は前年度より</a:t>
          </a:r>
          <a:r>
            <a:rPr kumimoji="1" lang="en-US" altLang="ja-JP" sz="1400">
              <a:latin typeface="ＭＳ ゴシック" pitchFamily="49" charset="-128"/>
              <a:ea typeface="ＭＳ ゴシック" pitchFamily="49" charset="-128"/>
            </a:rPr>
            <a:t>35,970</a:t>
          </a:r>
          <a:r>
            <a:rPr kumimoji="1" lang="ja-JP" altLang="en-US" sz="1400">
              <a:latin typeface="ＭＳ ゴシック" pitchFamily="49" charset="-128"/>
              <a:ea typeface="ＭＳ ゴシック" pitchFamily="49" charset="-128"/>
            </a:rPr>
            <a:t>千円増加し、現在高</a:t>
          </a:r>
          <a:r>
            <a:rPr kumimoji="1" lang="en-US" altLang="ja-JP" sz="1400">
              <a:latin typeface="ＭＳ ゴシック" pitchFamily="49" charset="-128"/>
              <a:ea typeface="ＭＳ ゴシック" pitchFamily="49" charset="-128"/>
            </a:rPr>
            <a:t>2,488,260</a:t>
          </a:r>
          <a:r>
            <a:rPr kumimoji="1" lang="ja-JP" altLang="en-US" sz="1400">
              <a:latin typeface="ＭＳ ゴシック" pitchFamily="49" charset="-128"/>
              <a:ea typeface="ＭＳ ゴシック" pitchFamily="49" charset="-128"/>
            </a:rPr>
            <a:t>千円となると同時に、標準財政規模は減少したため、標準財政規模比が</a:t>
          </a:r>
          <a:r>
            <a:rPr kumimoji="1" lang="en-US" altLang="ja-JP" sz="1400">
              <a:latin typeface="ＭＳ ゴシック" pitchFamily="49" charset="-128"/>
              <a:ea typeface="ＭＳ ゴシック" pitchFamily="49" charset="-128"/>
            </a:rPr>
            <a:t>75.9</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％の増加となった。実質収支額は</a:t>
          </a:r>
          <a:r>
            <a:rPr kumimoji="1" lang="en-US" altLang="ja-JP" sz="1400">
              <a:latin typeface="ＭＳ ゴシック" pitchFamily="49" charset="-128"/>
              <a:ea typeface="ＭＳ ゴシック" pitchFamily="49" charset="-128"/>
            </a:rPr>
            <a:t>122,011</a:t>
          </a:r>
          <a:r>
            <a:rPr kumimoji="1" lang="ja-JP" altLang="en-US" sz="1400">
              <a:latin typeface="ＭＳ ゴシック" pitchFamily="49" charset="-128"/>
              <a:ea typeface="ＭＳ ゴシック" pitchFamily="49" charset="-128"/>
            </a:rPr>
            <a:t>千円で、実質収支比率は</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となり、健全な収支状況と言える。単年度収支額は▲</a:t>
          </a:r>
          <a:r>
            <a:rPr kumimoji="1" lang="en-US" altLang="ja-JP" sz="1400">
              <a:latin typeface="ＭＳ ゴシック" pitchFamily="49" charset="-128"/>
              <a:ea typeface="ＭＳ ゴシック" pitchFamily="49" charset="-128"/>
            </a:rPr>
            <a:t>17,801</a:t>
          </a:r>
          <a:r>
            <a:rPr kumimoji="1" lang="ja-JP" altLang="en-US" sz="1400">
              <a:latin typeface="ＭＳ ゴシック" pitchFamily="49" charset="-128"/>
              <a:ea typeface="ＭＳ ゴシック" pitchFamily="49" charset="-128"/>
            </a:rPr>
            <a:t>千円で、財政調整基金の増加額を合わせて、実質単年度収支は</a:t>
          </a:r>
          <a:r>
            <a:rPr kumimoji="1" lang="en-US" altLang="ja-JP" sz="1400">
              <a:latin typeface="ＭＳ ゴシック" pitchFamily="49" charset="-128"/>
              <a:ea typeface="ＭＳ ゴシック" pitchFamily="49" charset="-128"/>
            </a:rPr>
            <a:t>18,169</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赤字決算はなく、全会計において黒字決算となった。平成２９年度より法適化し、公営企業会計となる印南町簡易水道事業特別会計については今後、統合事業に要した地方債の償還による公債費の増加が予想される。国民健康保険事業特別会計では、赤字ではないものの依然として厳しい財政状況である。平成３０年度からの広域化に伴い、財政状況の改善が多少見込まれるが、それまでにおいても国保税徴収率の向上等による経常収入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また、農業集落排水事業特別会計では、基金の取り崩しにより赤字を回避している状況である。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いずれの特別会計についても、独立採算の原則に立ち返り、経費の削減や保険税・使用料の見直しに努め、適切な財政運営に努める。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３年度借入分の臨時財政対策債及び平成２５年度借入分の緊急防災・減災事業債の償還開始により、元利償還金が増加した。公営企業債の元利償還金に対する繰入金の増も償還開始によるものである。組合等が起こした地方債の元利償還金の負担金については、御坊広域行政事務組合負担金（公債費分）の減により減額となった。算入公債費等については、平成１７年度借入分の辺地対策事業債等の算入率の高い地方債の償還終了により、減額となった。今後、新庁舎建設事業や公営住宅建設事業等の償還開始により、元利償還金の増加が見込まれる。起債の発行制限や繰上償還等により、元利償還金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り、将来負担比率の分子はマイナスとなった。しかし、近年、新庁舎建設事業や各種新規事業に伴う緊急防災・減災事業債や、過疎市町村指定による過疎対策事業債等の借入が増加している。起債の発行制限や繰上償還等により、将来負担額の抑制に努める必要がある。充当可能財源については、計画的な基金の積立により、良好な水準が維持できている。引き続き適正な基金残高維持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6414274</v>
      </c>
      <c r="BO4" s="351"/>
      <c r="BP4" s="351"/>
      <c r="BQ4" s="351"/>
      <c r="BR4" s="351"/>
      <c r="BS4" s="351"/>
      <c r="BT4" s="351"/>
      <c r="BU4" s="352"/>
      <c r="BV4" s="350">
        <v>6035910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3.7</v>
      </c>
      <c r="CU4" s="357"/>
      <c r="CV4" s="357"/>
      <c r="CW4" s="357"/>
      <c r="CX4" s="357"/>
      <c r="CY4" s="357"/>
      <c r="CZ4" s="357"/>
      <c r="DA4" s="358"/>
      <c r="DB4" s="356">
        <v>4.2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6291960</v>
      </c>
      <c r="BO5" s="388"/>
      <c r="BP5" s="388"/>
      <c r="BQ5" s="388"/>
      <c r="BR5" s="388"/>
      <c r="BS5" s="388"/>
      <c r="BT5" s="388"/>
      <c r="BU5" s="389"/>
      <c r="BV5" s="387">
        <v>5881554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78.900000000000006</v>
      </c>
      <c r="CU5" s="385"/>
      <c r="CV5" s="385"/>
      <c r="CW5" s="385"/>
      <c r="CX5" s="385"/>
      <c r="CY5" s="385"/>
      <c r="CZ5" s="385"/>
      <c r="DA5" s="386"/>
      <c r="DB5" s="384">
        <v>76.3</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122314</v>
      </c>
      <c r="BO6" s="388"/>
      <c r="BP6" s="388"/>
      <c r="BQ6" s="388"/>
      <c r="BR6" s="388"/>
      <c r="BS6" s="388"/>
      <c r="BT6" s="388"/>
      <c r="BU6" s="389"/>
      <c r="BV6" s="387">
        <v>154356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82.6</v>
      </c>
      <c r="CU6" s="425"/>
      <c r="CV6" s="425"/>
      <c r="CW6" s="425"/>
      <c r="CX6" s="425"/>
      <c r="CY6" s="425"/>
      <c r="CZ6" s="425"/>
      <c r="DA6" s="426"/>
      <c r="DB6" s="424">
        <v>80.599999999999994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303</v>
      </c>
      <c r="BO7" s="388"/>
      <c r="BP7" s="388"/>
      <c r="BQ7" s="388"/>
      <c r="BR7" s="388"/>
      <c r="BS7" s="388"/>
      <c r="BT7" s="388"/>
      <c r="BU7" s="389"/>
      <c r="BV7" s="387">
        <v>14544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3279862</v>
      </c>
      <c r="CU7" s="388"/>
      <c r="CV7" s="388"/>
      <c r="CW7" s="388"/>
      <c r="CX7" s="388"/>
      <c r="CY7" s="388"/>
      <c r="CZ7" s="388"/>
      <c r="DA7" s="389"/>
      <c r="DB7" s="387">
        <v>3350022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122011</v>
      </c>
      <c r="BO8" s="388"/>
      <c r="BP8" s="388"/>
      <c r="BQ8" s="388"/>
      <c r="BR8" s="388"/>
      <c r="BS8" s="388"/>
      <c r="BT8" s="388"/>
      <c r="BU8" s="389"/>
      <c r="BV8" s="387">
        <v>139812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0.32</v>
      </c>
      <c r="CU8" s="428"/>
      <c r="CV8" s="428"/>
      <c r="CW8" s="428"/>
      <c r="CX8" s="428"/>
      <c r="CY8" s="428"/>
      <c r="CZ8" s="428"/>
      <c r="DA8" s="429"/>
      <c r="DB8" s="427">
        <v>0.31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8068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-17801</v>
      </c>
      <c r="BO9" s="388"/>
      <c r="BP9" s="388"/>
      <c r="BQ9" s="388"/>
      <c r="BR9" s="388"/>
      <c r="BS9" s="388"/>
      <c r="BT9" s="388"/>
      <c r="BU9" s="389"/>
      <c r="BV9" s="387">
        <v>8985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18.100000000000001</v>
      </c>
      <c r="CU9" s="385"/>
      <c r="CV9" s="385"/>
      <c r="CW9" s="385"/>
      <c r="CX9" s="385"/>
      <c r="CY9" s="385"/>
      <c r="CZ9" s="385"/>
      <c r="DA9" s="386"/>
      <c r="DB9" s="384">
        <v>16.899999999999999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8606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82970</v>
      </c>
      <c r="BO10" s="388"/>
      <c r="BP10" s="388"/>
      <c r="BQ10" s="388"/>
      <c r="BR10" s="388"/>
      <c r="BS10" s="388"/>
      <c r="BT10" s="388"/>
      <c r="BU10" s="389"/>
      <c r="BV10" s="387">
        <v>78580</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1991</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8521</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47000</v>
      </c>
      <c r="BO12" s="388"/>
      <c r="BP12" s="388"/>
      <c r="BQ12" s="388"/>
      <c r="BR12" s="388"/>
      <c r="BS12" s="388"/>
      <c r="BT12" s="388"/>
      <c r="BU12" s="389"/>
      <c r="BV12" s="387">
        <v>60000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8496</v>
      </c>
      <c r="S13" s="469"/>
      <c r="T13" s="469"/>
      <c r="U13" s="469"/>
      <c r="V13" s="470"/>
      <c r="W13" s="403" t="s">
        <v>124</v>
      </c>
      <c r="X13" s="404"/>
      <c r="Y13" s="404"/>
      <c r="Z13" s="404"/>
      <c r="AA13" s="404"/>
      <c r="AB13" s="394"/>
      <c r="AC13" s="438">
        <v>1339</v>
      </c>
      <c r="AD13" s="439"/>
      <c r="AE13" s="439"/>
      <c r="AF13" s="439"/>
      <c r="AG13" s="478"/>
      <c r="AH13" s="438">
        <v>1477</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18169</v>
      </c>
      <c r="BO13" s="388"/>
      <c r="BP13" s="388"/>
      <c r="BQ13" s="388"/>
      <c r="BR13" s="388"/>
      <c r="BS13" s="388"/>
      <c r="BT13" s="388"/>
      <c r="BU13" s="389"/>
      <c r="BV13" s="387">
        <v>29556</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6.8</v>
      </c>
      <c r="CU13" s="385"/>
      <c r="CV13" s="385"/>
      <c r="CW13" s="385"/>
      <c r="CX13" s="385"/>
      <c r="CY13" s="385"/>
      <c r="CZ13" s="385"/>
      <c r="DA13" s="386"/>
      <c r="DB13" s="384">
        <v>6.6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8626</v>
      </c>
      <c r="S14" s="469"/>
      <c r="T14" s="469"/>
      <c r="U14" s="469"/>
      <c r="V14" s="470"/>
      <c r="W14" s="377"/>
      <c r="X14" s="378"/>
      <c r="Y14" s="378"/>
      <c r="Z14" s="378"/>
      <c r="AA14" s="378"/>
      <c r="AB14" s="367"/>
      <c r="AC14" s="471">
        <v>32.299999999999997</v>
      </c>
      <c r="AD14" s="472"/>
      <c r="AE14" s="472"/>
      <c r="AF14" s="472"/>
      <c r="AG14" s="473"/>
      <c r="AH14" s="471">
        <v>34.200000000000003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8605</v>
      </c>
      <c r="S15" s="469"/>
      <c r="T15" s="469"/>
      <c r="U15" s="469"/>
      <c r="V15" s="470"/>
      <c r="W15" s="403" t="s">
        <v>130</v>
      </c>
      <c r="X15" s="404"/>
      <c r="Y15" s="404"/>
      <c r="Z15" s="404"/>
      <c r="AA15" s="404"/>
      <c r="AB15" s="394"/>
      <c r="AC15" s="438">
        <v>839</v>
      </c>
      <c r="AD15" s="439"/>
      <c r="AE15" s="439"/>
      <c r="AF15" s="439"/>
      <c r="AG15" s="478"/>
      <c r="AH15" s="438">
        <v>855</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948986</v>
      </c>
      <c r="BO15" s="351"/>
      <c r="BP15" s="351"/>
      <c r="BQ15" s="351"/>
      <c r="BR15" s="351"/>
      <c r="BS15" s="351"/>
      <c r="BT15" s="351"/>
      <c r="BU15" s="352"/>
      <c r="BV15" s="350">
        <v>928646</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20.2</v>
      </c>
      <c r="AD16" s="472"/>
      <c r="AE16" s="472"/>
      <c r="AF16" s="472"/>
      <c r="AG16" s="473"/>
      <c r="AH16" s="471">
        <v>19.8</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2887460</v>
      </c>
      <c r="BO16" s="388"/>
      <c r="BP16" s="388"/>
      <c r="BQ16" s="388"/>
      <c r="BR16" s="388"/>
      <c r="BS16" s="388"/>
      <c r="BT16" s="388"/>
      <c r="BU16" s="389"/>
      <c r="BV16" s="387">
        <v>2923668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1969</v>
      </c>
      <c r="AD17" s="439"/>
      <c r="AE17" s="439"/>
      <c r="AF17" s="439"/>
      <c r="AG17" s="478"/>
      <c r="AH17" s="438">
        <v>1985</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1200602</v>
      </c>
      <c r="BO17" s="388"/>
      <c r="BP17" s="388"/>
      <c r="BQ17" s="388"/>
      <c r="BR17" s="388"/>
      <c r="BS17" s="388"/>
      <c r="BT17" s="388"/>
      <c r="BU17" s="389"/>
      <c r="BV17" s="387">
        <v>1173027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113.62</v>
      </c>
      <c r="M18" s="500"/>
      <c r="N18" s="500"/>
      <c r="O18" s="500"/>
      <c r="P18" s="500"/>
      <c r="Q18" s="500"/>
      <c r="R18" s="501"/>
      <c r="S18" s="501"/>
      <c r="T18" s="501"/>
      <c r="U18" s="501"/>
      <c r="V18" s="502"/>
      <c r="W18" s="405"/>
      <c r="X18" s="406"/>
      <c r="Y18" s="406"/>
      <c r="Z18" s="406"/>
      <c r="AA18" s="406"/>
      <c r="AB18" s="397"/>
      <c r="AC18" s="503">
        <v>47.5</v>
      </c>
      <c r="AD18" s="504"/>
      <c r="AE18" s="504"/>
      <c r="AF18" s="504"/>
      <c r="AG18" s="505"/>
      <c r="AH18" s="503">
        <v>46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2577255</v>
      </c>
      <c r="BO18" s="388"/>
      <c r="BP18" s="388"/>
      <c r="BQ18" s="388"/>
      <c r="BR18" s="388"/>
      <c r="BS18" s="388"/>
      <c r="BT18" s="388"/>
      <c r="BU18" s="389"/>
      <c r="BV18" s="387">
        <v>2585910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71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3767240</v>
      </c>
      <c r="BO19" s="388"/>
      <c r="BP19" s="388"/>
      <c r="BQ19" s="388"/>
      <c r="BR19" s="388"/>
      <c r="BS19" s="388"/>
      <c r="BT19" s="388"/>
      <c r="BU19" s="389"/>
      <c r="BV19" s="387">
        <v>3952352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2918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7089035</v>
      </c>
      <c r="BO23" s="388"/>
      <c r="BP23" s="388"/>
      <c r="BQ23" s="388"/>
      <c r="BR23" s="388"/>
      <c r="BS23" s="388"/>
      <c r="BT23" s="388"/>
      <c r="BU23" s="389"/>
      <c r="BV23" s="387">
        <v>6382678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7200</v>
      </c>
      <c r="R24" s="439"/>
      <c r="S24" s="439"/>
      <c r="T24" s="439"/>
      <c r="U24" s="439"/>
      <c r="V24" s="478"/>
      <c r="W24" s="533"/>
      <c r="X24" s="521"/>
      <c r="Y24" s="522"/>
      <c r="Z24" s="437" t="s">
        <v>154</v>
      </c>
      <c r="AA24" s="417"/>
      <c r="AB24" s="417"/>
      <c r="AC24" s="417"/>
      <c r="AD24" s="417"/>
      <c r="AE24" s="417"/>
      <c r="AF24" s="417"/>
      <c r="AG24" s="418"/>
      <c r="AH24" s="438">
        <v>76</v>
      </c>
      <c r="AI24" s="439"/>
      <c r="AJ24" s="439"/>
      <c r="AK24" s="439"/>
      <c r="AL24" s="478"/>
      <c r="AM24" s="438">
        <v>203072</v>
      </c>
      <c r="AN24" s="439"/>
      <c r="AO24" s="439"/>
      <c r="AP24" s="439"/>
      <c r="AQ24" s="439"/>
      <c r="AR24" s="478"/>
      <c r="AS24" s="438">
        <v>2672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5714245</v>
      </c>
      <c r="BO24" s="388"/>
      <c r="BP24" s="388"/>
      <c r="BQ24" s="388"/>
      <c r="BR24" s="388"/>
      <c r="BS24" s="388"/>
      <c r="BT24" s="388"/>
      <c r="BU24" s="389"/>
      <c r="BV24" s="387">
        <v>5215173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5900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11309</v>
      </c>
      <c r="BO25" s="351"/>
      <c r="BP25" s="351"/>
      <c r="BQ25" s="351"/>
      <c r="BR25" s="351"/>
      <c r="BS25" s="351"/>
      <c r="BT25" s="351"/>
      <c r="BU25" s="352"/>
      <c r="BV25" s="350">
        <v>24838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5300</v>
      </c>
      <c r="R26" s="439"/>
      <c r="S26" s="439"/>
      <c r="T26" s="439"/>
      <c r="U26" s="439"/>
      <c r="V26" s="478"/>
      <c r="W26" s="533"/>
      <c r="X26" s="521"/>
      <c r="Y26" s="522"/>
      <c r="Z26" s="437" t="s">
        <v>160</v>
      </c>
      <c r="AA26" s="543"/>
      <c r="AB26" s="543"/>
      <c r="AC26" s="543"/>
      <c r="AD26" s="543"/>
      <c r="AE26" s="543"/>
      <c r="AF26" s="543"/>
      <c r="AG26" s="544"/>
      <c r="AH26" s="438" t="s">
        <v>122</v>
      </c>
      <c r="AI26" s="439"/>
      <c r="AJ26" s="439"/>
      <c r="AK26" s="439"/>
      <c r="AL26" s="478"/>
      <c r="AM26" s="438" t="s">
        <v>122</v>
      </c>
      <c r="AN26" s="439"/>
      <c r="AO26" s="439"/>
      <c r="AP26" s="439"/>
      <c r="AQ26" s="439"/>
      <c r="AR26" s="478"/>
      <c r="AS26" s="438" t="s">
        <v>122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3000</v>
      </c>
      <c r="R27" s="439"/>
      <c r="S27" s="439"/>
      <c r="T27" s="439"/>
      <c r="U27" s="439"/>
      <c r="V27" s="478"/>
      <c r="W27" s="533"/>
      <c r="X27" s="521"/>
      <c r="Y27" s="522"/>
      <c r="Z27" s="437" t="s">
        <v>163</v>
      </c>
      <c r="AA27" s="417"/>
      <c r="AB27" s="417"/>
      <c r="AC27" s="417"/>
      <c r="AD27" s="417"/>
      <c r="AE27" s="417"/>
      <c r="AF27" s="417"/>
      <c r="AG27" s="418"/>
      <c r="AH27" s="438">
        <v>1</v>
      </c>
      <c r="AI27" s="439"/>
      <c r="AJ27" s="439"/>
      <c r="AK27" s="439"/>
      <c r="AL27" s="478"/>
      <c r="AM27" s="438" t="s">
        <v>164</v>
      </c>
      <c r="AN27" s="439"/>
      <c r="AO27" s="439"/>
      <c r="AP27" s="439"/>
      <c r="AQ27" s="439"/>
      <c r="AR27" s="478"/>
      <c r="AS27" s="438" t="s">
        <v>164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158241</v>
      </c>
      <c r="BO27" s="557"/>
      <c r="BP27" s="557"/>
      <c r="BQ27" s="557"/>
      <c r="BR27" s="557"/>
      <c r="BS27" s="557"/>
      <c r="BT27" s="557"/>
      <c r="BU27" s="558"/>
      <c r="BV27" s="556">
        <v>158241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2400</v>
      </c>
      <c r="R28" s="439"/>
      <c r="S28" s="439"/>
      <c r="T28" s="439"/>
      <c r="U28" s="439"/>
      <c r="V28" s="478"/>
      <c r="W28" s="533"/>
      <c r="X28" s="521"/>
      <c r="Y28" s="522"/>
      <c r="Z28" s="437" t="s">
        <v>167</v>
      </c>
      <c r="AA28" s="417"/>
      <c r="AB28" s="417"/>
      <c r="AC28" s="417"/>
      <c r="AD28" s="417"/>
      <c r="AE28" s="417"/>
      <c r="AF28" s="417"/>
      <c r="AG28" s="418"/>
      <c r="AH28" s="438">
        <v>8</v>
      </c>
      <c r="AI28" s="439"/>
      <c r="AJ28" s="439"/>
      <c r="AK28" s="439"/>
      <c r="AL28" s="478"/>
      <c r="AM28" s="438">
        <v>11936</v>
      </c>
      <c r="AN28" s="439"/>
      <c r="AO28" s="439"/>
      <c r="AP28" s="439"/>
      <c r="AQ28" s="439"/>
      <c r="AR28" s="478"/>
      <c r="AS28" s="438">
        <v>1492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2488260</v>
      </c>
      <c r="BO28" s="351"/>
      <c r="BP28" s="351"/>
      <c r="BQ28" s="351"/>
      <c r="BR28" s="351"/>
      <c r="BS28" s="351"/>
      <c r="BT28" s="351"/>
      <c r="BU28" s="352"/>
      <c r="BV28" s="350">
        <v>2452290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10</v>
      </c>
      <c r="M29" s="439"/>
      <c r="N29" s="439"/>
      <c r="O29" s="439"/>
      <c r="P29" s="478"/>
      <c r="Q29" s="438">
        <v>2300</v>
      </c>
      <c r="R29" s="439"/>
      <c r="S29" s="439"/>
      <c r="T29" s="439"/>
      <c r="U29" s="439"/>
      <c r="V29" s="478"/>
      <c r="W29" s="534"/>
      <c r="X29" s="535"/>
      <c r="Y29" s="536"/>
      <c r="Z29" s="437" t="s">
        <v>171</v>
      </c>
      <c r="AA29" s="417"/>
      <c r="AB29" s="417"/>
      <c r="AC29" s="417"/>
      <c r="AD29" s="417"/>
      <c r="AE29" s="417"/>
      <c r="AF29" s="417"/>
      <c r="AG29" s="418"/>
      <c r="AH29" s="438">
        <v>85</v>
      </c>
      <c r="AI29" s="439"/>
      <c r="AJ29" s="439"/>
      <c r="AK29" s="439"/>
      <c r="AL29" s="478"/>
      <c r="AM29" s="438">
        <v>218995</v>
      </c>
      <c r="AN29" s="439"/>
      <c r="AO29" s="439"/>
      <c r="AP29" s="439"/>
      <c r="AQ29" s="439"/>
      <c r="AR29" s="478"/>
      <c r="AS29" s="438">
        <v>2576</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141599</v>
      </c>
      <c r="BO29" s="388"/>
      <c r="BP29" s="388"/>
      <c r="BQ29" s="388"/>
      <c r="BR29" s="388"/>
      <c r="BS29" s="388"/>
      <c r="BT29" s="388"/>
      <c r="BU29" s="389"/>
      <c r="BV29" s="387">
        <v>141449</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94.3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3455299</v>
      </c>
      <c r="BO30" s="557"/>
      <c r="BP30" s="557"/>
      <c r="BQ30" s="557"/>
      <c r="BR30" s="557"/>
      <c r="BS30" s="557"/>
      <c r="BT30" s="557"/>
      <c r="BU30" s="558"/>
      <c r="BV30" s="556">
        <v>3409686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IF('各会計、関係団体の財政状況及び健全化判断比率'!B31="","",'各会計、関係団体の財政状況及び健全化判断比率'!B31)</f>
        <v>印南町簡易水道事業特別会計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御坊広域行政事務組合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同和対策新築家屋貸付金特別会計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IF('各会計、関係団体の財政状況及び健全化判断比率'!B32="","",'各会計、関係団体の財政状況及び健全化判断比率'!B32)</f>
        <v>印南町農業集落排水事業特別会計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日高広域消防事務組合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滝ノ岡専用水道事業特別会計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御坊市外五ヶ町病院経営事務組合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和歌山県後期高齢者医療広域連合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和歌山県後期高齢者医療広域連合（特別会計）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和歌山県地方税回収機構</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御坊日高老人福祉施設事務組合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御坊日高老人福祉施設事務組合（公営企業会計）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和歌山県市町村総合事務組合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937435</v>
      </c>
      <c r="S5" s="585"/>
      <c r="T5" s="585"/>
      <c r="U5" s="585"/>
      <c r="V5" s="585"/>
      <c r="W5" s="585"/>
      <c r="X5" s="585"/>
      <c r="Y5" s="586"/>
      <c r="Z5" s="587">
        <v>14.6</v>
      </c>
      <c r="AA5" s="587"/>
      <c r="AB5" s="587"/>
      <c r="AC5" s="587"/>
      <c r="AD5" s="588">
        <v>937435</v>
      </c>
      <c r="AE5" s="588"/>
      <c r="AF5" s="588"/>
      <c r="AG5" s="588"/>
      <c r="AH5" s="588"/>
      <c r="AI5" s="588"/>
      <c r="AJ5" s="588"/>
      <c r="AK5" s="588"/>
      <c r="AL5" s="589">
        <v>30</v>
      </c>
      <c r="AM5" s="590"/>
      <c r="AN5" s="590"/>
      <c r="AO5" s="591"/>
      <c r="AP5" s="581" t="s">
        <v>210</v>
      </c>
      <c r="AQ5" s="582"/>
      <c r="AR5" s="582"/>
      <c r="AS5" s="582"/>
      <c r="AT5" s="582"/>
      <c r="AU5" s="582"/>
      <c r="AV5" s="582"/>
      <c r="AW5" s="582"/>
      <c r="AX5" s="582"/>
      <c r="AY5" s="582"/>
      <c r="AZ5" s="582"/>
      <c r="BA5" s="582"/>
      <c r="BB5" s="582"/>
      <c r="BC5" s="582"/>
      <c r="BD5" s="582"/>
      <c r="BE5" s="582"/>
      <c r="BF5" s="583"/>
      <c r="BG5" s="595">
        <v>937435</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63891</v>
      </c>
      <c r="S6" s="596"/>
      <c r="T6" s="596"/>
      <c r="U6" s="596"/>
      <c r="V6" s="596"/>
      <c r="W6" s="596"/>
      <c r="X6" s="596"/>
      <c r="Y6" s="597"/>
      <c r="Z6" s="598">
        <v>1</v>
      </c>
      <c r="AA6" s="598"/>
      <c r="AB6" s="598"/>
      <c r="AC6" s="598"/>
      <c r="AD6" s="599">
        <v>63891</v>
      </c>
      <c r="AE6" s="599"/>
      <c r="AF6" s="599"/>
      <c r="AG6" s="599"/>
      <c r="AH6" s="599"/>
      <c r="AI6" s="599"/>
      <c r="AJ6" s="599"/>
      <c r="AK6" s="599"/>
      <c r="AL6" s="600">
        <v>2</v>
      </c>
      <c r="AM6" s="601"/>
      <c r="AN6" s="601"/>
      <c r="AO6" s="602"/>
      <c r="AP6" s="592" t="s">
        <v>216</v>
      </c>
      <c r="AQ6" s="593"/>
      <c r="AR6" s="593"/>
      <c r="AS6" s="593"/>
      <c r="AT6" s="593"/>
      <c r="AU6" s="593"/>
      <c r="AV6" s="593"/>
      <c r="AW6" s="593"/>
      <c r="AX6" s="593"/>
      <c r="AY6" s="593"/>
      <c r="AZ6" s="593"/>
      <c r="BA6" s="593"/>
      <c r="BB6" s="593"/>
      <c r="BC6" s="593"/>
      <c r="BD6" s="593"/>
      <c r="BE6" s="593"/>
      <c r="BF6" s="594"/>
      <c r="BG6" s="595">
        <v>937435</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79718</v>
      </c>
      <c r="CS6" s="596"/>
      <c r="CT6" s="596"/>
      <c r="CU6" s="596"/>
      <c r="CV6" s="596"/>
      <c r="CW6" s="596"/>
      <c r="CX6" s="596"/>
      <c r="CY6" s="597"/>
      <c r="CZ6" s="598">
        <v>1.3</v>
      </c>
      <c r="DA6" s="598"/>
      <c r="DB6" s="598"/>
      <c r="DC6" s="598"/>
      <c r="DD6" s="604" t="s">
        <v>211</v>
      </c>
      <c r="DE6" s="596"/>
      <c r="DF6" s="596"/>
      <c r="DG6" s="596"/>
      <c r="DH6" s="596"/>
      <c r="DI6" s="596"/>
      <c r="DJ6" s="596"/>
      <c r="DK6" s="596"/>
      <c r="DL6" s="596"/>
      <c r="DM6" s="596"/>
      <c r="DN6" s="596"/>
      <c r="DO6" s="596"/>
      <c r="DP6" s="597"/>
      <c r="DQ6" s="604">
        <v>79718</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1541</v>
      </c>
      <c r="S7" s="596"/>
      <c r="T7" s="596"/>
      <c r="U7" s="596"/>
      <c r="V7" s="596"/>
      <c r="W7" s="596"/>
      <c r="X7" s="596"/>
      <c r="Y7" s="597"/>
      <c r="Z7" s="598">
        <v>0</v>
      </c>
      <c r="AA7" s="598"/>
      <c r="AB7" s="598"/>
      <c r="AC7" s="598"/>
      <c r="AD7" s="599">
        <v>1541</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314884</v>
      </c>
      <c r="BH7" s="596"/>
      <c r="BI7" s="596"/>
      <c r="BJ7" s="596"/>
      <c r="BK7" s="596"/>
      <c r="BL7" s="596"/>
      <c r="BM7" s="596"/>
      <c r="BN7" s="597"/>
      <c r="BO7" s="598">
        <v>33.6</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1041346</v>
      </c>
      <c r="CS7" s="596"/>
      <c r="CT7" s="596"/>
      <c r="CU7" s="596"/>
      <c r="CV7" s="596"/>
      <c r="CW7" s="596"/>
      <c r="CX7" s="596"/>
      <c r="CY7" s="597"/>
      <c r="CZ7" s="598">
        <v>16.600000000000001</v>
      </c>
      <c r="DA7" s="598"/>
      <c r="DB7" s="598"/>
      <c r="DC7" s="598"/>
      <c r="DD7" s="604">
        <v>33472</v>
      </c>
      <c r="DE7" s="596"/>
      <c r="DF7" s="596"/>
      <c r="DG7" s="596"/>
      <c r="DH7" s="596"/>
      <c r="DI7" s="596"/>
      <c r="DJ7" s="596"/>
      <c r="DK7" s="596"/>
      <c r="DL7" s="596"/>
      <c r="DM7" s="596"/>
      <c r="DN7" s="596"/>
      <c r="DO7" s="596"/>
      <c r="DP7" s="597"/>
      <c r="DQ7" s="604">
        <v>921575</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3801</v>
      </c>
      <c r="S8" s="596"/>
      <c r="T8" s="596"/>
      <c r="U8" s="596"/>
      <c r="V8" s="596"/>
      <c r="W8" s="596"/>
      <c r="X8" s="596"/>
      <c r="Y8" s="597"/>
      <c r="Z8" s="598">
        <v>0.1</v>
      </c>
      <c r="AA8" s="598"/>
      <c r="AB8" s="598"/>
      <c r="AC8" s="598"/>
      <c r="AD8" s="599">
        <v>3801</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12657</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1238962</v>
      </c>
      <c r="CS8" s="596"/>
      <c r="CT8" s="596"/>
      <c r="CU8" s="596"/>
      <c r="CV8" s="596"/>
      <c r="CW8" s="596"/>
      <c r="CX8" s="596"/>
      <c r="CY8" s="597"/>
      <c r="CZ8" s="598">
        <v>19.7</v>
      </c>
      <c r="DA8" s="598"/>
      <c r="DB8" s="598"/>
      <c r="DC8" s="598"/>
      <c r="DD8" s="604">
        <v>2160</v>
      </c>
      <c r="DE8" s="596"/>
      <c r="DF8" s="596"/>
      <c r="DG8" s="596"/>
      <c r="DH8" s="596"/>
      <c r="DI8" s="596"/>
      <c r="DJ8" s="596"/>
      <c r="DK8" s="596"/>
      <c r="DL8" s="596"/>
      <c r="DM8" s="596"/>
      <c r="DN8" s="596"/>
      <c r="DO8" s="596"/>
      <c r="DP8" s="597"/>
      <c r="DQ8" s="604">
        <v>719757</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1904</v>
      </c>
      <c r="S9" s="596"/>
      <c r="T9" s="596"/>
      <c r="U9" s="596"/>
      <c r="V9" s="596"/>
      <c r="W9" s="596"/>
      <c r="X9" s="596"/>
      <c r="Y9" s="597"/>
      <c r="Z9" s="598">
        <v>0</v>
      </c>
      <c r="AA9" s="598"/>
      <c r="AB9" s="598"/>
      <c r="AC9" s="598"/>
      <c r="AD9" s="599">
        <v>1904</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263953</v>
      </c>
      <c r="BH9" s="596"/>
      <c r="BI9" s="596"/>
      <c r="BJ9" s="596"/>
      <c r="BK9" s="596"/>
      <c r="BL9" s="596"/>
      <c r="BM9" s="596"/>
      <c r="BN9" s="597"/>
      <c r="BO9" s="598">
        <v>28.2</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490128</v>
      </c>
      <c r="CS9" s="596"/>
      <c r="CT9" s="596"/>
      <c r="CU9" s="596"/>
      <c r="CV9" s="596"/>
      <c r="CW9" s="596"/>
      <c r="CX9" s="596"/>
      <c r="CY9" s="597"/>
      <c r="CZ9" s="598">
        <v>7.8</v>
      </c>
      <c r="DA9" s="598"/>
      <c r="DB9" s="598"/>
      <c r="DC9" s="598"/>
      <c r="DD9" s="604">
        <v>14344</v>
      </c>
      <c r="DE9" s="596"/>
      <c r="DF9" s="596"/>
      <c r="DG9" s="596"/>
      <c r="DH9" s="596"/>
      <c r="DI9" s="596"/>
      <c r="DJ9" s="596"/>
      <c r="DK9" s="596"/>
      <c r="DL9" s="596"/>
      <c r="DM9" s="596"/>
      <c r="DN9" s="596"/>
      <c r="DO9" s="596"/>
      <c r="DP9" s="597"/>
      <c r="DQ9" s="604">
        <v>454445</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121885</v>
      </c>
      <c r="S10" s="596"/>
      <c r="T10" s="596"/>
      <c r="U10" s="596"/>
      <c r="V10" s="596"/>
      <c r="W10" s="596"/>
      <c r="X10" s="596"/>
      <c r="Y10" s="597"/>
      <c r="Z10" s="598">
        <v>1.9</v>
      </c>
      <c r="AA10" s="598"/>
      <c r="AB10" s="598"/>
      <c r="AC10" s="598"/>
      <c r="AD10" s="599">
        <v>121885</v>
      </c>
      <c r="AE10" s="599"/>
      <c r="AF10" s="599"/>
      <c r="AG10" s="599"/>
      <c r="AH10" s="599"/>
      <c r="AI10" s="599"/>
      <c r="AJ10" s="599"/>
      <c r="AK10" s="599"/>
      <c r="AL10" s="600">
        <v>3.9</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19185</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658</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658</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29894</v>
      </c>
      <c r="S11" s="596"/>
      <c r="T11" s="596"/>
      <c r="U11" s="596"/>
      <c r="V11" s="596"/>
      <c r="W11" s="596"/>
      <c r="X11" s="596"/>
      <c r="Y11" s="597"/>
      <c r="Z11" s="598">
        <v>0.5</v>
      </c>
      <c r="AA11" s="598"/>
      <c r="AB11" s="598"/>
      <c r="AC11" s="598"/>
      <c r="AD11" s="599">
        <v>29894</v>
      </c>
      <c r="AE11" s="599"/>
      <c r="AF11" s="599"/>
      <c r="AG11" s="599"/>
      <c r="AH11" s="599"/>
      <c r="AI11" s="599"/>
      <c r="AJ11" s="599"/>
      <c r="AK11" s="599"/>
      <c r="AL11" s="600">
        <v>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19089</v>
      </c>
      <c r="BH11" s="596"/>
      <c r="BI11" s="596"/>
      <c r="BJ11" s="596"/>
      <c r="BK11" s="596"/>
      <c r="BL11" s="596"/>
      <c r="BM11" s="596"/>
      <c r="BN11" s="597"/>
      <c r="BO11" s="598">
        <v>2</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355460</v>
      </c>
      <c r="CS11" s="596"/>
      <c r="CT11" s="596"/>
      <c r="CU11" s="596"/>
      <c r="CV11" s="596"/>
      <c r="CW11" s="596"/>
      <c r="CX11" s="596"/>
      <c r="CY11" s="597"/>
      <c r="CZ11" s="598">
        <v>5.6</v>
      </c>
      <c r="DA11" s="598"/>
      <c r="DB11" s="598"/>
      <c r="DC11" s="598"/>
      <c r="DD11" s="604">
        <v>235138</v>
      </c>
      <c r="DE11" s="596"/>
      <c r="DF11" s="596"/>
      <c r="DG11" s="596"/>
      <c r="DH11" s="596"/>
      <c r="DI11" s="596"/>
      <c r="DJ11" s="596"/>
      <c r="DK11" s="596"/>
      <c r="DL11" s="596"/>
      <c r="DM11" s="596"/>
      <c r="DN11" s="596"/>
      <c r="DO11" s="596"/>
      <c r="DP11" s="597"/>
      <c r="DQ11" s="604">
        <v>202113</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547658</v>
      </c>
      <c r="BH12" s="596"/>
      <c r="BI12" s="596"/>
      <c r="BJ12" s="596"/>
      <c r="BK12" s="596"/>
      <c r="BL12" s="596"/>
      <c r="BM12" s="596"/>
      <c r="BN12" s="597"/>
      <c r="BO12" s="598">
        <v>58.4</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54324</v>
      </c>
      <c r="CS12" s="596"/>
      <c r="CT12" s="596"/>
      <c r="CU12" s="596"/>
      <c r="CV12" s="596"/>
      <c r="CW12" s="596"/>
      <c r="CX12" s="596"/>
      <c r="CY12" s="597"/>
      <c r="CZ12" s="598">
        <v>0.9</v>
      </c>
      <c r="DA12" s="598"/>
      <c r="DB12" s="598"/>
      <c r="DC12" s="598"/>
      <c r="DD12" s="604">
        <v>37429</v>
      </c>
      <c r="DE12" s="596"/>
      <c r="DF12" s="596"/>
      <c r="DG12" s="596"/>
      <c r="DH12" s="596"/>
      <c r="DI12" s="596"/>
      <c r="DJ12" s="596"/>
      <c r="DK12" s="596"/>
      <c r="DL12" s="596"/>
      <c r="DM12" s="596"/>
      <c r="DN12" s="596"/>
      <c r="DO12" s="596"/>
      <c r="DP12" s="597"/>
      <c r="DQ12" s="604">
        <v>9024</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13770</v>
      </c>
      <c r="S13" s="596"/>
      <c r="T13" s="596"/>
      <c r="U13" s="596"/>
      <c r="V13" s="596"/>
      <c r="W13" s="596"/>
      <c r="X13" s="596"/>
      <c r="Y13" s="597"/>
      <c r="Z13" s="598">
        <v>0.2</v>
      </c>
      <c r="AA13" s="598"/>
      <c r="AB13" s="598"/>
      <c r="AC13" s="598"/>
      <c r="AD13" s="599">
        <v>13770</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546122</v>
      </c>
      <c r="BH13" s="596"/>
      <c r="BI13" s="596"/>
      <c r="BJ13" s="596"/>
      <c r="BK13" s="596"/>
      <c r="BL13" s="596"/>
      <c r="BM13" s="596"/>
      <c r="BN13" s="597"/>
      <c r="BO13" s="598">
        <v>58.3</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540046</v>
      </c>
      <c r="CS13" s="596"/>
      <c r="CT13" s="596"/>
      <c r="CU13" s="596"/>
      <c r="CV13" s="596"/>
      <c r="CW13" s="596"/>
      <c r="CX13" s="596"/>
      <c r="CY13" s="597"/>
      <c r="CZ13" s="598">
        <v>8.6</v>
      </c>
      <c r="DA13" s="598"/>
      <c r="DB13" s="598"/>
      <c r="DC13" s="598"/>
      <c r="DD13" s="604">
        <v>468454</v>
      </c>
      <c r="DE13" s="596"/>
      <c r="DF13" s="596"/>
      <c r="DG13" s="596"/>
      <c r="DH13" s="596"/>
      <c r="DI13" s="596"/>
      <c r="DJ13" s="596"/>
      <c r="DK13" s="596"/>
      <c r="DL13" s="596"/>
      <c r="DM13" s="596"/>
      <c r="DN13" s="596"/>
      <c r="DO13" s="596"/>
      <c r="DP13" s="597"/>
      <c r="DQ13" s="604">
        <v>117368</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36002</v>
      </c>
      <c r="BH14" s="596"/>
      <c r="BI14" s="596"/>
      <c r="BJ14" s="596"/>
      <c r="BK14" s="596"/>
      <c r="BL14" s="596"/>
      <c r="BM14" s="596"/>
      <c r="BN14" s="597"/>
      <c r="BO14" s="598">
        <v>3.8</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1401225</v>
      </c>
      <c r="CS14" s="596"/>
      <c r="CT14" s="596"/>
      <c r="CU14" s="596"/>
      <c r="CV14" s="596"/>
      <c r="CW14" s="596"/>
      <c r="CX14" s="596"/>
      <c r="CY14" s="597"/>
      <c r="CZ14" s="598">
        <v>22.3</v>
      </c>
      <c r="DA14" s="598"/>
      <c r="DB14" s="598"/>
      <c r="DC14" s="598"/>
      <c r="DD14" s="604">
        <v>1198864</v>
      </c>
      <c r="DE14" s="596"/>
      <c r="DF14" s="596"/>
      <c r="DG14" s="596"/>
      <c r="DH14" s="596"/>
      <c r="DI14" s="596"/>
      <c r="DJ14" s="596"/>
      <c r="DK14" s="596"/>
      <c r="DL14" s="596"/>
      <c r="DM14" s="596"/>
      <c r="DN14" s="596"/>
      <c r="DO14" s="596"/>
      <c r="DP14" s="597"/>
      <c r="DQ14" s="604">
        <v>190478</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3182</v>
      </c>
      <c r="S15" s="596"/>
      <c r="T15" s="596"/>
      <c r="U15" s="596"/>
      <c r="V15" s="596"/>
      <c r="W15" s="596"/>
      <c r="X15" s="596"/>
      <c r="Y15" s="597"/>
      <c r="Z15" s="598">
        <v>0</v>
      </c>
      <c r="AA15" s="598"/>
      <c r="AB15" s="598"/>
      <c r="AC15" s="598"/>
      <c r="AD15" s="599">
        <v>3182</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38891</v>
      </c>
      <c r="BH15" s="596"/>
      <c r="BI15" s="596"/>
      <c r="BJ15" s="596"/>
      <c r="BK15" s="596"/>
      <c r="BL15" s="596"/>
      <c r="BM15" s="596"/>
      <c r="BN15" s="597"/>
      <c r="BO15" s="598">
        <v>4.0999999999999996</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333823</v>
      </c>
      <c r="CS15" s="596"/>
      <c r="CT15" s="596"/>
      <c r="CU15" s="596"/>
      <c r="CV15" s="596"/>
      <c r="CW15" s="596"/>
      <c r="CX15" s="596"/>
      <c r="CY15" s="597"/>
      <c r="CZ15" s="598">
        <v>5.3</v>
      </c>
      <c r="DA15" s="598"/>
      <c r="DB15" s="598"/>
      <c r="DC15" s="598"/>
      <c r="DD15" s="604">
        <v>50693</v>
      </c>
      <c r="DE15" s="596"/>
      <c r="DF15" s="596"/>
      <c r="DG15" s="596"/>
      <c r="DH15" s="596"/>
      <c r="DI15" s="596"/>
      <c r="DJ15" s="596"/>
      <c r="DK15" s="596"/>
      <c r="DL15" s="596"/>
      <c r="DM15" s="596"/>
      <c r="DN15" s="596"/>
      <c r="DO15" s="596"/>
      <c r="DP15" s="597"/>
      <c r="DQ15" s="604">
        <v>257164</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2187690</v>
      </c>
      <c r="S16" s="596"/>
      <c r="T16" s="596"/>
      <c r="U16" s="596"/>
      <c r="V16" s="596"/>
      <c r="W16" s="596"/>
      <c r="X16" s="596"/>
      <c r="Y16" s="597"/>
      <c r="Z16" s="598">
        <v>34.1</v>
      </c>
      <c r="AA16" s="598"/>
      <c r="AB16" s="598"/>
      <c r="AC16" s="598"/>
      <c r="AD16" s="599">
        <v>1934849</v>
      </c>
      <c r="AE16" s="599"/>
      <c r="AF16" s="599"/>
      <c r="AG16" s="599"/>
      <c r="AH16" s="599"/>
      <c r="AI16" s="599"/>
      <c r="AJ16" s="599"/>
      <c r="AK16" s="599"/>
      <c r="AL16" s="600">
        <v>62</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58385</v>
      </c>
      <c r="CS16" s="596"/>
      <c r="CT16" s="596"/>
      <c r="CU16" s="596"/>
      <c r="CV16" s="596"/>
      <c r="CW16" s="596"/>
      <c r="CX16" s="596"/>
      <c r="CY16" s="597"/>
      <c r="CZ16" s="598">
        <v>0.9</v>
      </c>
      <c r="DA16" s="598"/>
      <c r="DB16" s="598"/>
      <c r="DC16" s="598"/>
      <c r="DD16" s="604" t="s">
        <v>112</v>
      </c>
      <c r="DE16" s="596"/>
      <c r="DF16" s="596"/>
      <c r="DG16" s="596"/>
      <c r="DH16" s="596"/>
      <c r="DI16" s="596"/>
      <c r="DJ16" s="596"/>
      <c r="DK16" s="596"/>
      <c r="DL16" s="596"/>
      <c r="DM16" s="596"/>
      <c r="DN16" s="596"/>
      <c r="DO16" s="596"/>
      <c r="DP16" s="597"/>
      <c r="DQ16" s="604">
        <v>10825</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1934849</v>
      </c>
      <c r="S17" s="596"/>
      <c r="T17" s="596"/>
      <c r="U17" s="596"/>
      <c r="V17" s="596"/>
      <c r="W17" s="596"/>
      <c r="X17" s="596"/>
      <c r="Y17" s="597"/>
      <c r="Z17" s="598">
        <v>30.2</v>
      </c>
      <c r="AA17" s="598"/>
      <c r="AB17" s="598"/>
      <c r="AC17" s="598"/>
      <c r="AD17" s="599">
        <v>1934849</v>
      </c>
      <c r="AE17" s="599"/>
      <c r="AF17" s="599"/>
      <c r="AG17" s="599"/>
      <c r="AH17" s="599"/>
      <c r="AI17" s="599"/>
      <c r="AJ17" s="599"/>
      <c r="AK17" s="599"/>
      <c r="AL17" s="600">
        <v>62</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697885</v>
      </c>
      <c r="CS17" s="596"/>
      <c r="CT17" s="596"/>
      <c r="CU17" s="596"/>
      <c r="CV17" s="596"/>
      <c r="CW17" s="596"/>
      <c r="CX17" s="596"/>
      <c r="CY17" s="597"/>
      <c r="CZ17" s="598">
        <v>11.1</v>
      </c>
      <c r="DA17" s="598"/>
      <c r="DB17" s="598"/>
      <c r="DC17" s="598"/>
      <c r="DD17" s="604" t="s">
        <v>112</v>
      </c>
      <c r="DE17" s="596"/>
      <c r="DF17" s="596"/>
      <c r="DG17" s="596"/>
      <c r="DH17" s="596"/>
      <c r="DI17" s="596"/>
      <c r="DJ17" s="596"/>
      <c r="DK17" s="596"/>
      <c r="DL17" s="596"/>
      <c r="DM17" s="596"/>
      <c r="DN17" s="596"/>
      <c r="DO17" s="596"/>
      <c r="DP17" s="597"/>
      <c r="DQ17" s="604">
        <v>681801</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252841</v>
      </c>
      <c r="S18" s="596"/>
      <c r="T18" s="596"/>
      <c r="U18" s="596"/>
      <c r="V18" s="596"/>
      <c r="W18" s="596"/>
      <c r="X18" s="596"/>
      <c r="Y18" s="597"/>
      <c r="Z18" s="598">
        <v>3.9</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3364993</v>
      </c>
      <c r="S20" s="596"/>
      <c r="T20" s="596"/>
      <c r="U20" s="596"/>
      <c r="V20" s="596"/>
      <c r="W20" s="596"/>
      <c r="X20" s="596"/>
      <c r="Y20" s="597"/>
      <c r="Z20" s="598">
        <v>52.5</v>
      </c>
      <c r="AA20" s="598"/>
      <c r="AB20" s="598"/>
      <c r="AC20" s="598"/>
      <c r="AD20" s="599">
        <v>3112152</v>
      </c>
      <c r="AE20" s="599"/>
      <c r="AF20" s="599"/>
      <c r="AG20" s="599"/>
      <c r="AH20" s="599"/>
      <c r="AI20" s="599"/>
      <c r="AJ20" s="599"/>
      <c r="AK20" s="599"/>
      <c r="AL20" s="600">
        <v>99.7</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6291960</v>
      </c>
      <c r="CS20" s="596"/>
      <c r="CT20" s="596"/>
      <c r="CU20" s="596"/>
      <c r="CV20" s="596"/>
      <c r="CW20" s="596"/>
      <c r="CX20" s="596"/>
      <c r="CY20" s="597"/>
      <c r="CZ20" s="598">
        <v>100</v>
      </c>
      <c r="DA20" s="598"/>
      <c r="DB20" s="598"/>
      <c r="DC20" s="598"/>
      <c r="DD20" s="604">
        <v>2040554</v>
      </c>
      <c r="DE20" s="596"/>
      <c r="DF20" s="596"/>
      <c r="DG20" s="596"/>
      <c r="DH20" s="596"/>
      <c r="DI20" s="596"/>
      <c r="DJ20" s="596"/>
      <c r="DK20" s="596"/>
      <c r="DL20" s="596"/>
      <c r="DM20" s="596"/>
      <c r="DN20" s="596"/>
      <c r="DO20" s="596"/>
      <c r="DP20" s="597"/>
      <c r="DQ20" s="604">
        <v>3644926</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1278</v>
      </c>
      <c r="S21" s="596"/>
      <c r="T21" s="596"/>
      <c r="U21" s="596"/>
      <c r="V21" s="596"/>
      <c r="W21" s="596"/>
      <c r="X21" s="596"/>
      <c r="Y21" s="597"/>
      <c r="Z21" s="598">
        <v>0</v>
      </c>
      <c r="AA21" s="598"/>
      <c r="AB21" s="598"/>
      <c r="AC21" s="598"/>
      <c r="AD21" s="599">
        <v>1278</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20046</v>
      </c>
      <c r="S22" s="596"/>
      <c r="T22" s="596"/>
      <c r="U22" s="596"/>
      <c r="V22" s="596"/>
      <c r="W22" s="596"/>
      <c r="X22" s="596"/>
      <c r="Y22" s="597"/>
      <c r="Z22" s="598">
        <v>0.3</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29336</v>
      </c>
      <c r="S23" s="596"/>
      <c r="T23" s="596"/>
      <c r="U23" s="596"/>
      <c r="V23" s="596"/>
      <c r="W23" s="596"/>
      <c r="X23" s="596"/>
      <c r="Y23" s="597"/>
      <c r="Z23" s="598">
        <v>0.5</v>
      </c>
      <c r="AA23" s="598"/>
      <c r="AB23" s="598"/>
      <c r="AC23" s="598"/>
      <c r="AD23" s="599">
        <v>5371</v>
      </c>
      <c r="AE23" s="599"/>
      <c r="AF23" s="599"/>
      <c r="AG23" s="599"/>
      <c r="AH23" s="599"/>
      <c r="AI23" s="599"/>
      <c r="AJ23" s="599"/>
      <c r="AK23" s="599"/>
      <c r="AL23" s="600">
        <v>0.2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22352</v>
      </c>
      <c r="S24" s="596"/>
      <c r="T24" s="596"/>
      <c r="U24" s="596"/>
      <c r="V24" s="596"/>
      <c r="W24" s="596"/>
      <c r="X24" s="596"/>
      <c r="Y24" s="597"/>
      <c r="Z24" s="598">
        <v>0.3</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1940180</v>
      </c>
      <c r="CS24" s="585"/>
      <c r="CT24" s="585"/>
      <c r="CU24" s="585"/>
      <c r="CV24" s="585"/>
      <c r="CW24" s="585"/>
      <c r="CX24" s="585"/>
      <c r="CY24" s="586"/>
      <c r="CZ24" s="622">
        <v>30.8</v>
      </c>
      <c r="DA24" s="623"/>
      <c r="DB24" s="623"/>
      <c r="DC24" s="624"/>
      <c r="DD24" s="621">
        <v>1475640</v>
      </c>
      <c r="DE24" s="585"/>
      <c r="DF24" s="585"/>
      <c r="DG24" s="585"/>
      <c r="DH24" s="585"/>
      <c r="DI24" s="585"/>
      <c r="DJ24" s="585"/>
      <c r="DK24" s="586"/>
      <c r="DL24" s="621">
        <v>1411493</v>
      </c>
      <c r="DM24" s="585"/>
      <c r="DN24" s="585"/>
      <c r="DO24" s="585"/>
      <c r="DP24" s="585"/>
      <c r="DQ24" s="585"/>
      <c r="DR24" s="585"/>
      <c r="DS24" s="585"/>
      <c r="DT24" s="585"/>
      <c r="DU24" s="585"/>
      <c r="DV24" s="586"/>
      <c r="DW24" s="589">
        <v>43.2</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628048</v>
      </c>
      <c r="S25" s="596"/>
      <c r="T25" s="596"/>
      <c r="U25" s="596"/>
      <c r="V25" s="596"/>
      <c r="W25" s="596"/>
      <c r="X25" s="596"/>
      <c r="Y25" s="597"/>
      <c r="Z25" s="598">
        <v>9.8000000000000007</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649116</v>
      </c>
      <c r="CS25" s="627"/>
      <c r="CT25" s="627"/>
      <c r="CU25" s="627"/>
      <c r="CV25" s="627"/>
      <c r="CW25" s="627"/>
      <c r="CX25" s="627"/>
      <c r="CY25" s="628"/>
      <c r="CZ25" s="629">
        <v>10.3</v>
      </c>
      <c r="DA25" s="630"/>
      <c r="DB25" s="630"/>
      <c r="DC25" s="631"/>
      <c r="DD25" s="604">
        <v>613650</v>
      </c>
      <c r="DE25" s="627"/>
      <c r="DF25" s="627"/>
      <c r="DG25" s="627"/>
      <c r="DH25" s="627"/>
      <c r="DI25" s="627"/>
      <c r="DJ25" s="627"/>
      <c r="DK25" s="628"/>
      <c r="DL25" s="604">
        <v>565583</v>
      </c>
      <c r="DM25" s="627"/>
      <c r="DN25" s="627"/>
      <c r="DO25" s="627"/>
      <c r="DP25" s="627"/>
      <c r="DQ25" s="627"/>
      <c r="DR25" s="627"/>
      <c r="DS25" s="627"/>
      <c r="DT25" s="627"/>
      <c r="DU25" s="627"/>
      <c r="DV25" s="628"/>
      <c r="DW25" s="600">
        <v>17.3</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367464</v>
      </c>
      <c r="CS26" s="596"/>
      <c r="CT26" s="596"/>
      <c r="CU26" s="596"/>
      <c r="CV26" s="596"/>
      <c r="CW26" s="596"/>
      <c r="CX26" s="596"/>
      <c r="CY26" s="597"/>
      <c r="CZ26" s="629">
        <v>5.8</v>
      </c>
      <c r="DA26" s="630"/>
      <c r="DB26" s="630"/>
      <c r="DC26" s="631"/>
      <c r="DD26" s="604">
        <v>367464</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332425</v>
      </c>
      <c r="S27" s="596"/>
      <c r="T27" s="596"/>
      <c r="U27" s="596"/>
      <c r="V27" s="596"/>
      <c r="W27" s="596"/>
      <c r="X27" s="596"/>
      <c r="Y27" s="597"/>
      <c r="Z27" s="598">
        <v>5.2</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937435</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593179</v>
      </c>
      <c r="CS27" s="627"/>
      <c r="CT27" s="627"/>
      <c r="CU27" s="627"/>
      <c r="CV27" s="627"/>
      <c r="CW27" s="627"/>
      <c r="CX27" s="627"/>
      <c r="CY27" s="628"/>
      <c r="CZ27" s="629">
        <v>9.4</v>
      </c>
      <c r="DA27" s="630"/>
      <c r="DB27" s="630"/>
      <c r="DC27" s="631"/>
      <c r="DD27" s="604">
        <v>180189</v>
      </c>
      <c r="DE27" s="627"/>
      <c r="DF27" s="627"/>
      <c r="DG27" s="627"/>
      <c r="DH27" s="627"/>
      <c r="DI27" s="627"/>
      <c r="DJ27" s="627"/>
      <c r="DK27" s="628"/>
      <c r="DL27" s="604">
        <v>164109</v>
      </c>
      <c r="DM27" s="627"/>
      <c r="DN27" s="627"/>
      <c r="DO27" s="627"/>
      <c r="DP27" s="627"/>
      <c r="DQ27" s="627"/>
      <c r="DR27" s="627"/>
      <c r="DS27" s="627"/>
      <c r="DT27" s="627"/>
      <c r="DU27" s="627"/>
      <c r="DV27" s="628"/>
      <c r="DW27" s="600">
        <v>5</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39748</v>
      </c>
      <c r="S28" s="596"/>
      <c r="T28" s="596"/>
      <c r="U28" s="596"/>
      <c r="V28" s="596"/>
      <c r="W28" s="596"/>
      <c r="X28" s="596"/>
      <c r="Y28" s="597"/>
      <c r="Z28" s="598">
        <v>0.6</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697885</v>
      </c>
      <c r="CS28" s="596"/>
      <c r="CT28" s="596"/>
      <c r="CU28" s="596"/>
      <c r="CV28" s="596"/>
      <c r="CW28" s="596"/>
      <c r="CX28" s="596"/>
      <c r="CY28" s="597"/>
      <c r="CZ28" s="629">
        <v>11.1</v>
      </c>
      <c r="DA28" s="630"/>
      <c r="DB28" s="630"/>
      <c r="DC28" s="631"/>
      <c r="DD28" s="604">
        <v>681801</v>
      </c>
      <c r="DE28" s="596"/>
      <c r="DF28" s="596"/>
      <c r="DG28" s="596"/>
      <c r="DH28" s="596"/>
      <c r="DI28" s="596"/>
      <c r="DJ28" s="596"/>
      <c r="DK28" s="597"/>
      <c r="DL28" s="604">
        <v>681801</v>
      </c>
      <c r="DM28" s="596"/>
      <c r="DN28" s="596"/>
      <c r="DO28" s="596"/>
      <c r="DP28" s="596"/>
      <c r="DQ28" s="596"/>
      <c r="DR28" s="596"/>
      <c r="DS28" s="596"/>
      <c r="DT28" s="596"/>
      <c r="DU28" s="596"/>
      <c r="DV28" s="597"/>
      <c r="DW28" s="600">
        <v>20.9</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3010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697885</v>
      </c>
      <c r="CS29" s="627"/>
      <c r="CT29" s="627"/>
      <c r="CU29" s="627"/>
      <c r="CV29" s="627"/>
      <c r="CW29" s="627"/>
      <c r="CX29" s="627"/>
      <c r="CY29" s="628"/>
      <c r="CZ29" s="629">
        <v>11.1</v>
      </c>
      <c r="DA29" s="630"/>
      <c r="DB29" s="630"/>
      <c r="DC29" s="631"/>
      <c r="DD29" s="604">
        <v>681801</v>
      </c>
      <c r="DE29" s="627"/>
      <c r="DF29" s="627"/>
      <c r="DG29" s="627"/>
      <c r="DH29" s="627"/>
      <c r="DI29" s="627"/>
      <c r="DJ29" s="627"/>
      <c r="DK29" s="628"/>
      <c r="DL29" s="604">
        <v>681801</v>
      </c>
      <c r="DM29" s="627"/>
      <c r="DN29" s="627"/>
      <c r="DO29" s="627"/>
      <c r="DP29" s="627"/>
      <c r="DQ29" s="627"/>
      <c r="DR29" s="627"/>
      <c r="DS29" s="627"/>
      <c r="DT29" s="627"/>
      <c r="DU29" s="627"/>
      <c r="DV29" s="628"/>
      <c r="DW29" s="600">
        <v>20.9</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409315</v>
      </c>
      <c r="S30" s="596"/>
      <c r="T30" s="596"/>
      <c r="U30" s="596"/>
      <c r="V30" s="596"/>
      <c r="W30" s="596"/>
      <c r="X30" s="596"/>
      <c r="Y30" s="597"/>
      <c r="Z30" s="598">
        <v>6.4</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99.1</v>
      </c>
      <c r="BH30" s="654"/>
      <c r="BI30" s="654"/>
      <c r="BJ30" s="654"/>
      <c r="BK30" s="654"/>
      <c r="BL30" s="654"/>
      <c r="BM30" s="590">
        <v>95.5</v>
      </c>
      <c r="BN30" s="654"/>
      <c r="BO30" s="654"/>
      <c r="BP30" s="654"/>
      <c r="BQ30" s="655"/>
      <c r="BR30" s="653">
        <v>99.2</v>
      </c>
      <c r="BS30" s="654"/>
      <c r="BT30" s="654"/>
      <c r="BU30" s="654"/>
      <c r="BV30" s="654"/>
      <c r="BW30" s="654"/>
      <c r="BX30" s="590">
        <v>94.7</v>
      </c>
      <c r="BY30" s="654"/>
      <c r="BZ30" s="654"/>
      <c r="CA30" s="654"/>
      <c r="CB30" s="655"/>
      <c r="CD30" s="658"/>
      <c r="CE30" s="659"/>
      <c r="CF30" s="609" t="s">
        <v>293</v>
      </c>
      <c r="CG30" s="610"/>
      <c r="CH30" s="610"/>
      <c r="CI30" s="610"/>
      <c r="CJ30" s="610"/>
      <c r="CK30" s="610"/>
      <c r="CL30" s="610"/>
      <c r="CM30" s="610"/>
      <c r="CN30" s="610"/>
      <c r="CO30" s="610"/>
      <c r="CP30" s="610"/>
      <c r="CQ30" s="611"/>
      <c r="CR30" s="595">
        <v>643343</v>
      </c>
      <c r="CS30" s="596"/>
      <c r="CT30" s="596"/>
      <c r="CU30" s="596"/>
      <c r="CV30" s="596"/>
      <c r="CW30" s="596"/>
      <c r="CX30" s="596"/>
      <c r="CY30" s="597"/>
      <c r="CZ30" s="629">
        <v>10.199999999999999</v>
      </c>
      <c r="DA30" s="630"/>
      <c r="DB30" s="630"/>
      <c r="DC30" s="631"/>
      <c r="DD30" s="604">
        <v>630215</v>
      </c>
      <c r="DE30" s="596"/>
      <c r="DF30" s="596"/>
      <c r="DG30" s="596"/>
      <c r="DH30" s="596"/>
      <c r="DI30" s="596"/>
      <c r="DJ30" s="596"/>
      <c r="DK30" s="597"/>
      <c r="DL30" s="604">
        <v>630215</v>
      </c>
      <c r="DM30" s="596"/>
      <c r="DN30" s="596"/>
      <c r="DO30" s="596"/>
      <c r="DP30" s="596"/>
      <c r="DQ30" s="596"/>
      <c r="DR30" s="596"/>
      <c r="DS30" s="596"/>
      <c r="DT30" s="596"/>
      <c r="DU30" s="596"/>
      <c r="DV30" s="597"/>
      <c r="DW30" s="600">
        <v>19.3</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154356</v>
      </c>
      <c r="S31" s="596"/>
      <c r="T31" s="596"/>
      <c r="U31" s="596"/>
      <c r="V31" s="596"/>
      <c r="W31" s="596"/>
      <c r="X31" s="596"/>
      <c r="Y31" s="597"/>
      <c r="Z31" s="598">
        <v>2.4</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98.9</v>
      </c>
      <c r="BH31" s="627"/>
      <c r="BI31" s="627"/>
      <c r="BJ31" s="627"/>
      <c r="BK31" s="627"/>
      <c r="BL31" s="627"/>
      <c r="BM31" s="601">
        <v>96.7</v>
      </c>
      <c r="BN31" s="651"/>
      <c r="BO31" s="651"/>
      <c r="BP31" s="651"/>
      <c r="BQ31" s="652"/>
      <c r="BR31" s="650">
        <v>99.3</v>
      </c>
      <c r="BS31" s="627"/>
      <c r="BT31" s="627"/>
      <c r="BU31" s="627"/>
      <c r="BV31" s="627"/>
      <c r="BW31" s="627"/>
      <c r="BX31" s="601">
        <v>96.5</v>
      </c>
      <c r="BY31" s="651"/>
      <c r="BZ31" s="651"/>
      <c r="CA31" s="651"/>
      <c r="CB31" s="652"/>
      <c r="CD31" s="658"/>
      <c r="CE31" s="659"/>
      <c r="CF31" s="609" t="s">
        <v>297</v>
      </c>
      <c r="CG31" s="610"/>
      <c r="CH31" s="610"/>
      <c r="CI31" s="610"/>
      <c r="CJ31" s="610"/>
      <c r="CK31" s="610"/>
      <c r="CL31" s="610"/>
      <c r="CM31" s="610"/>
      <c r="CN31" s="610"/>
      <c r="CO31" s="610"/>
      <c r="CP31" s="610"/>
      <c r="CQ31" s="611"/>
      <c r="CR31" s="595">
        <v>54542</v>
      </c>
      <c r="CS31" s="627"/>
      <c r="CT31" s="627"/>
      <c r="CU31" s="627"/>
      <c r="CV31" s="627"/>
      <c r="CW31" s="627"/>
      <c r="CX31" s="627"/>
      <c r="CY31" s="628"/>
      <c r="CZ31" s="629">
        <v>0.9</v>
      </c>
      <c r="DA31" s="630"/>
      <c r="DB31" s="630"/>
      <c r="DC31" s="631"/>
      <c r="DD31" s="604">
        <v>51586</v>
      </c>
      <c r="DE31" s="627"/>
      <c r="DF31" s="627"/>
      <c r="DG31" s="627"/>
      <c r="DH31" s="627"/>
      <c r="DI31" s="627"/>
      <c r="DJ31" s="627"/>
      <c r="DK31" s="628"/>
      <c r="DL31" s="604">
        <v>51586</v>
      </c>
      <c r="DM31" s="627"/>
      <c r="DN31" s="627"/>
      <c r="DO31" s="627"/>
      <c r="DP31" s="627"/>
      <c r="DQ31" s="627"/>
      <c r="DR31" s="627"/>
      <c r="DS31" s="627"/>
      <c r="DT31" s="627"/>
      <c r="DU31" s="627"/>
      <c r="DV31" s="628"/>
      <c r="DW31" s="600">
        <v>1.6</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59667</v>
      </c>
      <c r="S32" s="596"/>
      <c r="T32" s="596"/>
      <c r="U32" s="596"/>
      <c r="V32" s="596"/>
      <c r="W32" s="596"/>
      <c r="X32" s="596"/>
      <c r="Y32" s="597"/>
      <c r="Z32" s="598">
        <v>0.9</v>
      </c>
      <c r="AA32" s="598"/>
      <c r="AB32" s="598"/>
      <c r="AC32" s="598"/>
      <c r="AD32" s="599">
        <v>2775</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99.1</v>
      </c>
      <c r="BH32" s="663"/>
      <c r="BI32" s="663"/>
      <c r="BJ32" s="663"/>
      <c r="BK32" s="663"/>
      <c r="BL32" s="663"/>
      <c r="BM32" s="664">
        <v>94.4</v>
      </c>
      <c r="BN32" s="663"/>
      <c r="BO32" s="663"/>
      <c r="BP32" s="663"/>
      <c r="BQ32" s="665"/>
      <c r="BR32" s="662">
        <v>99.1</v>
      </c>
      <c r="BS32" s="663"/>
      <c r="BT32" s="663"/>
      <c r="BU32" s="663"/>
      <c r="BV32" s="663"/>
      <c r="BW32" s="663"/>
      <c r="BX32" s="664">
        <v>93.3</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1349700</v>
      </c>
      <c r="S33" s="596"/>
      <c r="T33" s="596"/>
      <c r="U33" s="596"/>
      <c r="V33" s="596"/>
      <c r="W33" s="596"/>
      <c r="X33" s="596"/>
      <c r="Y33" s="597"/>
      <c r="Z33" s="598">
        <v>21</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2252841</v>
      </c>
      <c r="CS33" s="627"/>
      <c r="CT33" s="627"/>
      <c r="CU33" s="627"/>
      <c r="CV33" s="627"/>
      <c r="CW33" s="627"/>
      <c r="CX33" s="627"/>
      <c r="CY33" s="628"/>
      <c r="CZ33" s="629">
        <v>35.799999999999997</v>
      </c>
      <c r="DA33" s="630"/>
      <c r="DB33" s="630"/>
      <c r="DC33" s="631"/>
      <c r="DD33" s="604">
        <v>1977757</v>
      </c>
      <c r="DE33" s="627"/>
      <c r="DF33" s="627"/>
      <c r="DG33" s="627"/>
      <c r="DH33" s="627"/>
      <c r="DI33" s="627"/>
      <c r="DJ33" s="627"/>
      <c r="DK33" s="628"/>
      <c r="DL33" s="604">
        <v>1165762</v>
      </c>
      <c r="DM33" s="627"/>
      <c r="DN33" s="627"/>
      <c r="DO33" s="627"/>
      <c r="DP33" s="627"/>
      <c r="DQ33" s="627"/>
      <c r="DR33" s="627"/>
      <c r="DS33" s="627"/>
      <c r="DT33" s="627"/>
      <c r="DU33" s="627"/>
      <c r="DV33" s="628"/>
      <c r="DW33" s="600">
        <v>35.700000000000003</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573455</v>
      </c>
      <c r="CS34" s="596"/>
      <c r="CT34" s="596"/>
      <c r="CU34" s="596"/>
      <c r="CV34" s="596"/>
      <c r="CW34" s="596"/>
      <c r="CX34" s="596"/>
      <c r="CY34" s="597"/>
      <c r="CZ34" s="629">
        <v>9.1</v>
      </c>
      <c r="DA34" s="630"/>
      <c r="DB34" s="630"/>
      <c r="DC34" s="631"/>
      <c r="DD34" s="604">
        <v>497060</v>
      </c>
      <c r="DE34" s="596"/>
      <c r="DF34" s="596"/>
      <c r="DG34" s="596"/>
      <c r="DH34" s="596"/>
      <c r="DI34" s="596"/>
      <c r="DJ34" s="596"/>
      <c r="DK34" s="597"/>
      <c r="DL34" s="604">
        <v>379832</v>
      </c>
      <c r="DM34" s="596"/>
      <c r="DN34" s="596"/>
      <c r="DO34" s="596"/>
      <c r="DP34" s="596"/>
      <c r="DQ34" s="596"/>
      <c r="DR34" s="596"/>
      <c r="DS34" s="596"/>
      <c r="DT34" s="596"/>
      <c r="DU34" s="596"/>
      <c r="DV34" s="597"/>
      <c r="DW34" s="600">
        <v>11.6</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144400</v>
      </c>
      <c r="S35" s="596"/>
      <c r="T35" s="596"/>
      <c r="U35" s="596"/>
      <c r="V35" s="596"/>
      <c r="W35" s="596"/>
      <c r="X35" s="596"/>
      <c r="Y35" s="597"/>
      <c r="Z35" s="598">
        <v>2.2999999999999998</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631108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1468</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15982</v>
      </c>
      <c r="CS35" s="627"/>
      <c r="CT35" s="627"/>
      <c r="CU35" s="627"/>
      <c r="CV35" s="627"/>
      <c r="CW35" s="627"/>
      <c r="CX35" s="627"/>
      <c r="CY35" s="628"/>
      <c r="CZ35" s="629">
        <v>0.3</v>
      </c>
      <c r="DA35" s="630"/>
      <c r="DB35" s="630"/>
      <c r="DC35" s="631"/>
      <c r="DD35" s="604">
        <v>9257</v>
      </c>
      <c r="DE35" s="627"/>
      <c r="DF35" s="627"/>
      <c r="DG35" s="627"/>
      <c r="DH35" s="627"/>
      <c r="DI35" s="627"/>
      <c r="DJ35" s="627"/>
      <c r="DK35" s="628"/>
      <c r="DL35" s="604">
        <v>7763</v>
      </c>
      <c r="DM35" s="627"/>
      <c r="DN35" s="627"/>
      <c r="DO35" s="627"/>
      <c r="DP35" s="627"/>
      <c r="DQ35" s="627"/>
      <c r="DR35" s="627"/>
      <c r="DS35" s="627"/>
      <c r="DT35" s="627"/>
      <c r="DU35" s="627"/>
      <c r="DV35" s="628"/>
      <c r="DW35" s="600">
        <v>0.2</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6414274</v>
      </c>
      <c r="S36" s="668"/>
      <c r="T36" s="668"/>
      <c r="U36" s="668"/>
      <c r="V36" s="668"/>
      <c r="W36" s="668"/>
      <c r="X36" s="668"/>
      <c r="Y36" s="669"/>
      <c r="Z36" s="670">
        <v>100</v>
      </c>
      <c r="AA36" s="670"/>
      <c r="AB36" s="670"/>
      <c r="AC36" s="670"/>
      <c r="AD36" s="671">
        <v>3121576</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112806</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-16947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679128</v>
      </c>
      <c r="CS36" s="596"/>
      <c r="CT36" s="596"/>
      <c r="CU36" s="596"/>
      <c r="CV36" s="596"/>
      <c r="CW36" s="596"/>
      <c r="CX36" s="596"/>
      <c r="CY36" s="597"/>
      <c r="CZ36" s="629">
        <v>10.8</v>
      </c>
      <c r="DA36" s="630"/>
      <c r="DB36" s="630"/>
      <c r="DC36" s="631"/>
      <c r="DD36" s="604">
        <v>587089</v>
      </c>
      <c r="DE36" s="596"/>
      <c r="DF36" s="596"/>
      <c r="DG36" s="596"/>
      <c r="DH36" s="596"/>
      <c r="DI36" s="596"/>
      <c r="DJ36" s="596"/>
      <c r="DK36" s="597"/>
      <c r="DL36" s="604">
        <v>492363</v>
      </c>
      <c r="DM36" s="596"/>
      <c r="DN36" s="596"/>
      <c r="DO36" s="596"/>
      <c r="DP36" s="596"/>
      <c r="DQ36" s="596"/>
      <c r="DR36" s="596"/>
      <c r="DS36" s="596"/>
      <c r="DT36" s="596"/>
      <c r="DU36" s="596"/>
      <c r="DV36" s="597"/>
      <c r="DW36" s="600">
        <v>15.1</v>
      </c>
      <c r="DX36" s="625"/>
      <c r="DY36" s="625"/>
      <c r="DZ36" s="625"/>
      <c r="EA36" s="625"/>
      <c r="EB36" s="625"/>
      <c r="EC36" s="626"/>
    </row>
    <row r="37" spans="2:133" ht="11.25" customHeight="1">
      <c r="AQ37" s="674" t="s">
        <v>315</v>
      </c>
      <c r="AR37" s="675"/>
      <c r="AS37" s="675"/>
      <c r="AT37" s="675"/>
      <c r="AU37" s="675"/>
      <c r="AV37" s="675"/>
      <c r="AW37" s="675"/>
      <c r="AX37" s="675"/>
      <c r="AY37" s="676"/>
      <c r="AZ37" s="595">
        <v>48103</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1599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333631</v>
      </c>
      <c r="CS37" s="627"/>
      <c r="CT37" s="627"/>
      <c r="CU37" s="627"/>
      <c r="CV37" s="627"/>
      <c r="CW37" s="627"/>
      <c r="CX37" s="627"/>
      <c r="CY37" s="628"/>
      <c r="CZ37" s="629">
        <v>5.3</v>
      </c>
      <c r="DA37" s="630"/>
      <c r="DB37" s="630"/>
      <c r="DC37" s="631"/>
      <c r="DD37" s="604">
        <v>333556</v>
      </c>
      <c r="DE37" s="627"/>
      <c r="DF37" s="627"/>
      <c r="DG37" s="627"/>
      <c r="DH37" s="627"/>
      <c r="DI37" s="627"/>
      <c r="DJ37" s="627"/>
      <c r="DK37" s="628"/>
      <c r="DL37" s="604">
        <v>280096</v>
      </c>
      <c r="DM37" s="627"/>
      <c r="DN37" s="627"/>
      <c r="DO37" s="627"/>
      <c r="DP37" s="627"/>
      <c r="DQ37" s="627"/>
      <c r="DR37" s="627"/>
      <c r="DS37" s="627"/>
      <c r="DT37" s="627"/>
      <c r="DU37" s="627"/>
      <c r="DV37" s="628"/>
      <c r="DW37" s="600">
        <v>8.6</v>
      </c>
      <c r="DX37" s="625"/>
      <c r="DY37" s="625"/>
      <c r="DZ37" s="625"/>
      <c r="EA37" s="625"/>
      <c r="EB37" s="625"/>
      <c r="EC37" s="626"/>
    </row>
    <row r="38" spans="2:133" ht="11.25" customHeight="1">
      <c r="AQ38" s="674" t="s">
        <v>318</v>
      </c>
      <c r="AR38" s="675"/>
      <c r="AS38" s="675"/>
      <c r="AT38" s="675"/>
      <c r="AU38" s="675"/>
      <c r="AV38" s="675"/>
      <c r="AW38" s="675"/>
      <c r="AX38" s="675"/>
      <c r="AY38" s="676"/>
      <c r="AZ38" s="595">
        <v>47189</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3280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518302</v>
      </c>
      <c r="CS38" s="596"/>
      <c r="CT38" s="596"/>
      <c r="CU38" s="596"/>
      <c r="CV38" s="596"/>
      <c r="CW38" s="596"/>
      <c r="CX38" s="596"/>
      <c r="CY38" s="597"/>
      <c r="CZ38" s="629">
        <v>8.1999999999999993</v>
      </c>
      <c r="DA38" s="630"/>
      <c r="DB38" s="630"/>
      <c r="DC38" s="631"/>
      <c r="DD38" s="604">
        <v>443736</v>
      </c>
      <c r="DE38" s="596"/>
      <c r="DF38" s="596"/>
      <c r="DG38" s="596"/>
      <c r="DH38" s="596"/>
      <c r="DI38" s="596"/>
      <c r="DJ38" s="596"/>
      <c r="DK38" s="597"/>
      <c r="DL38" s="604">
        <v>285804</v>
      </c>
      <c r="DM38" s="596"/>
      <c r="DN38" s="596"/>
      <c r="DO38" s="596"/>
      <c r="DP38" s="596"/>
      <c r="DQ38" s="596"/>
      <c r="DR38" s="596"/>
      <c r="DS38" s="596"/>
      <c r="DT38" s="596"/>
      <c r="DU38" s="596"/>
      <c r="DV38" s="597"/>
      <c r="DW38" s="600">
        <v>8.8000000000000007</v>
      </c>
      <c r="DX38" s="625"/>
      <c r="DY38" s="625"/>
      <c r="DZ38" s="625"/>
      <c r="EA38" s="625"/>
      <c r="EB38" s="625"/>
      <c r="EC38" s="626"/>
    </row>
    <row r="39" spans="2:133" ht="11.25" customHeight="1">
      <c r="AQ39" s="674" t="s">
        <v>321</v>
      </c>
      <c r="AR39" s="675"/>
      <c r="AS39" s="675"/>
      <c r="AT39" s="675"/>
      <c r="AU39" s="675"/>
      <c r="AV39" s="675"/>
      <c r="AW39" s="675"/>
      <c r="AX39" s="675"/>
      <c r="AY39" s="676"/>
      <c r="AZ39" s="595">
        <v>136</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97</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465974</v>
      </c>
      <c r="CS39" s="627"/>
      <c r="CT39" s="627"/>
      <c r="CU39" s="627"/>
      <c r="CV39" s="627"/>
      <c r="CW39" s="627"/>
      <c r="CX39" s="627"/>
      <c r="CY39" s="628"/>
      <c r="CZ39" s="629">
        <v>7.4</v>
      </c>
      <c r="DA39" s="630"/>
      <c r="DB39" s="630"/>
      <c r="DC39" s="631"/>
      <c r="DD39" s="604">
        <v>440615</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115590</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111</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t="s">
        <v>325</v>
      </c>
      <c r="CS40" s="596"/>
      <c r="CT40" s="596"/>
      <c r="CU40" s="596"/>
      <c r="CV40" s="596"/>
      <c r="CW40" s="596"/>
      <c r="CX40" s="596"/>
      <c r="CY40" s="597"/>
      <c r="CZ40" s="629" t="s">
        <v>325</v>
      </c>
      <c r="DA40" s="630"/>
      <c r="DB40" s="630"/>
      <c r="DC40" s="631"/>
      <c r="DD40" s="604" t="s">
        <v>325</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307284</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271</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2098939</v>
      </c>
      <c r="CS42" s="596"/>
      <c r="CT42" s="596"/>
      <c r="CU42" s="596"/>
      <c r="CV42" s="596"/>
      <c r="CW42" s="596"/>
      <c r="CX42" s="596"/>
      <c r="CY42" s="597"/>
      <c r="CZ42" s="629">
        <v>33.4</v>
      </c>
      <c r="DA42" s="678"/>
      <c r="DB42" s="678"/>
      <c r="DC42" s="679"/>
      <c r="DD42" s="604">
        <v>191529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40307</v>
      </c>
      <c r="CS43" s="627"/>
      <c r="CT43" s="627"/>
      <c r="CU43" s="627"/>
      <c r="CV43" s="627"/>
      <c r="CW43" s="627"/>
      <c r="CX43" s="627"/>
      <c r="CY43" s="628"/>
      <c r="CZ43" s="629">
        <v>0.6</v>
      </c>
      <c r="DA43" s="630"/>
      <c r="DB43" s="630"/>
      <c r="DC43" s="631"/>
      <c r="DD43" s="604">
        <v>40307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2040554</v>
      </c>
      <c r="CS44" s="596"/>
      <c r="CT44" s="596"/>
      <c r="CU44" s="596"/>
      <c r="CV44" s="596"/>
      <c r="CW44" s="596"/>
      <c r="CX44" s="596"/>
      <c r="CY44" s="597"/>
      <c r="CZ44" s="629">
        <v>32.4</v>
      </c>
      <c r="DA44" s="678"/>
      <c r="DB44" s="678"/>
      <c r="DC44" s="679"/>
      <c r="DD44" s="604">
        <v>180704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540499</v>
      </c>
      <c r="CS45" s="627"/>
      <c r="CT45" s="627"/>
      <c r="CU45" s="627"/>
      <c r="CV45" s="627"/>
      <c r="CW45" s="627"/>
      <c r="CX45" s="627"/>
      <c r="CY45" s="628"/>
      <c r="CZ45" s="629">
        <v>8.6</v>
      </c>
      <c r="DA45" s="630"/>
      <c r="DB45" s="630"/>
      <c r="DC45" s="631"/>
      <c r="DD45" s="604">
        <v>56666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1484654</v>
      </c>
      <c r="CS46" s="596"/>
      <c r="CT46" s="596"/>
      <c r="CU46" s="596"/>
      <c r="CV46" s="596"/>
      <c r="CW46" s="596"/>
      <c r="CX46" s="596"/>
      <c r="CY46" s="597"/>
      <c r="CZ46" s="629">
        <v>23.6</v>
      </c>
      <c r="DA46" s="678"/>
      <c r="DB46" s="678"/>
      <c r="DC46" s="679"/>
      <c r="DD46" s="604">
        <v>115529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58385</v>
      </c>
      <c r="CS47" s="627"/>
      <c r="CT47" s="627"/>
      <c r="CU47" s="627"/>
      <c r="CV47" s="627"/>
      <c r="CW47" s="627"/>
      <c r="CX47" s="627"/>
      <c r="CY47" s="628"/>
      <c r="CZ47" s="629">
        <v>0.9</v>
      </c>
      <c r="DA47" s="630"/>
      <c r="DB47" s="630"/>
      <c r="DC47" s="631"/>
      <c r="DD47" s="604">
        <v>10825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6291960</v>
      </c>
      <c r="CS49" s="663"/>
      <c r="CT49" s="663"/>
      <c r="CU49" s="663"/>
      <c r="CV49" s="663"/>
      <c r="CW49" s="663"/>
      <c r="CX49" s="663"/>
      <c r="CY49" s="690"/>
      <c r="CZ49" s="691">
        <v>100</v>
      </c>
      <c r="DA49" s="692"/>
      <c r="DB49" s="692"/>
      <c r="DC49" s="693"/>
      <c r="DD49" s="694">
        <v>3644926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6425</v>
      </c>
      <c r="R7" s="725"/>
      <c r="S7" s="725"/>
      <c r="T7" s="725"/>
      <c r="U7" s="725"/>
      <c r="V7" s="725">
        <v>6307</v>
      </c>
      <c r="W7" s="725"/>
      <c r="X7" s="725"/>
      <c r="Y7" s="725"/>
      <c r="Z7" s="725"/>
      <c r="AA7" s="725">
        <v>118</v>
      </c>
      <c r="AB7" s="725"/>
      <c r="AC7" s="725"/>
      <c r="AD7" s="725"/>
      <c r="AE7" s="726"/>
      <c r="AF7" s="727">
        <v>118</v>
      </c>
      <c r="AG7" s="728"/>
      <c r="AH7" s="728"/>
      <c r="AI7" s="728"/>
      <c r="AJ7" s="729"/>
      <c r="AK7" s="764">
        <v>25</v>
      </c>
      <c r="AL7" s="765"/>
      <c r="AM7" s="765"/>
      <c r="AN7" s="765"/>
      <c r="AO7" s="765"/>
      <c r="AP7" s="765">
        <v>7085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3</v>
      </c>
      <c r="R8" s="749"/>
      <c r="S8" s="749"/>
      <c r="T8" s="749"/>
      <c r="U8" s="749"/>
      <c r="V8" s="749">
        <v>3</v>
      </c>
      <c r="W8" s="749"/>
      <c r="X8" s="749"/>
      <c r="Y8" s="749"/>
      <c r="Z8" s="749"/>
      <c r="AA8" s="749">
        <v>0</v>
      </c>
      <c r="AB8" s="749"/>
      <c r="AC8" s="749"/>
      <c r="AD8" s="749"/>
      <c r="AE8" s="750"/>
      <c r="AF8" s="751">
        <v>0</v>
      </c>
      <c r="AG8" s="752"/>
      <c r="AH8" s="752"/>
      <c r="AI8" s="752"/>
      <c r="AJ8" s="753"/>
      <c r="AK8" s="754">
        <v>1</v>
      </c>
      <c r="AL8" s="755"/>
      <c r="AM8" s="755"/>
      <c r="AN8" s="755"/>
      <c r="AO8" s="755"/>
      <c r="AP8" s="755">
        <v>4</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368</v>
      </c>
      <c r="C9" s="746"/>
      <c r="D9" s="746"/>
      <c r="E9" s="746"/>
      <c r="F9" s="746"/>
      <c r="G9" s="746"/>
      <c r="H9" s="746"/>
      <c r="I9" s="746"/>
      <c r="J9" s="746"/>
      <c r="K9" s="746"/>
      <c r="L9" s="746"/>
      <c r="M9" s="746"/>
      <c r="N9" s="746"/>
      <c r="O9" s="746"/>
      <c r="P9" s="747"/>
      <c r="Q9" s="748">
        <v>11</v>
      </c>
      <c r="R9" s="749"/>
      <c r="S9" s="749"/>
      <c r="T9" s="749"/>
      <c r="U9" s="749"/>
      <c r="V9" s="749">
        <v>7</v>
      </c>
      <c r="W9" s="749"/>
      <c r="X9" s="749"/>
      <c r="Y9" s="749"/>
      <c r="Z9" s="749"/>
      <c r="AA9" s="749">
        <v>4</v>
      </c>
      <c r="AB9" s="749"/>
      <c r="AC9" s="749"/>
      <c r="AD9" s="749"/>
      <c r="AE9" s="750"/>
      <c r="AF9" s="751">
        <v>4</v>
      </c>
      <c r="AG9" s="752"/>
      <c r="AH9" s="752"/>
      <c r="AI9" s="752"/>
      <c r="AJ9" s="753"/>
      <c r="AK9" s="754" t="s">
        <v>559</v>
      </c>
      <c r="AL9" s="755"/>
      <c r="AM9" s="755"/>
      <c r="AN9" s="755"/>
      <c r="AO9" s="755"/>
      <c r="AP9" s="755" t="s">
        <v>544</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122</v>
      </c>
      <c r="AG23" s="784"/>
      <c r="AH23" s="784"/>
      <c r="AI23" s="784"/>
      <c r="AJ23" s="787"/>
      <c r="AK23" s="788"/>
      <c r="AL23" s="789"/>
      <c r="AM23" s="789"/>
      <c r="AN23" s="789"/>
      <c r="AO23" s="789"/>
      <c r="AP23" s="784"/>
      <c r="AQ23" s="784"/>
      <c r="AR23" s="784"/>
      <c r="AS23" s="784"/>
      <c r="AT23" s="784"/>
      <c r="AU23" s="790"/>
      <c r="AV23" s="790"/>
      <c r="AW23" s="790"/>
      <c r="AX23" s="790"/>
      <c r="AY23" s="791"/>
      <c r="AZ23" s="799" t="s">
        <v>372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383</v>
      </c>
      <c r="C28" s="722"/>
      <c r="D28" s="722"/>
      <c r="E28" s="722"/>
      <c r="F28" s="722"/>
      <c r="G28" s="722"/>
      <c r="H28" s="722"/>
      <c r="I28" s="722"/>
      <c r="J28" s="722"/>
      <c r="K28" s="722"/>
      <c r="L28" s="722"/>
      <c r="M28" s="722"/>
      <c r="N28" s="722"/>
      <c r="O28" s="722"/>
      <c r="P28" s="723"/>
      <c r="Q28" s="812">
        <v>1583</v>
      </c>
      <c r="R28" s="813"/>
      <c r="S28" s="813"/>
      <c r="T28" s="813"/>
      <c r="U28" s="813"/>
      <c r="V28" s="813">
        <v>1582</v>
      </c>
      <c r="W28" s="813"/>
      <c r="X28" s="813"/>
      <c r="Y28" s="813"/>
      <c r="Z28" s="813"/>
      <c r="AA28" s="813">
        <v>1</v>
      </c>
      <c r="AB28" s="813"/>
      <c r="AC28" s="813"/>
      <c r="AD28" s="813"/>
      <c r="AE28" s="814"/>
      <c r="AF28" s="815">
        <v>1</v>
      </c>
      <c r="AG28" s="813"/>
      <c r="AH28" s="813"/>
      <c r="AI28" s="813"/>
      <c r="AJ28" s="816"/>
      <c r="AK28" s="817">
        <v>116</v>
      </c>
      <c r="AL28" s="808"/>
      <c r="AM28" s="808"/>
      <c r="AN28" s="808"/>
      <c r="AO28" s="808"/>
      <c r="AP28" s="808" t="s">
        <v>556</v>
      </c>
      <c r="AQ28" s="808"/>
      <c r="AR28" s="808"/>
      <c r="AS28" s="808"/>
      <c r="AT28" s="808"/>
      <c r="AU28" s="808" t="s">
        <v>556</v>
      </c>
      <c r="AV28" s="808"/>
      <c r="AW28" s="808"/>
      <c r="AX28" s="808"/>
      <c r="AY28" s="808"/>
      <c r="AZ28" s="809" t="s">
        <v>557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384</v>
      </c>
      <c r="C29" s="746"/>
      <c r="D29" s="746"/>
      <c r="E29" s="746"/>
      <c r="F29" s="746"/>
      <c r="G29" s="746"/>
      <c r="H29" s="746"/>
      <c r="I29" s="746"/>
      <c r="J29" s="746"/>
      <c r="K29" s="746"/>
      <c r="L29" s="746"/>
      <c r="M29" s="746"/>
      <c r="N29" s="746"/>
      <c r="O29" s="746"/>
      <c r="P29" s="747"/>
      <c r="Q29" s="748">
        <v>1056</v>
      </c>
      <c r="R29" s="749"/>
      <c r="S29" s="749"/>
      <c r="T29" s="749"/>
      <c r="U29" s="749"/>
      <c r="V29" s="749">
        <v>973</v>
      </c>
      <c r="W29" s="749"/>
      <c r="X29" s="749"/>
      <c r="Y29" s="749"/>
      <c r="Z29" s="749"/>
      <c r="AA29" s="749">
        <v>83</v>
      </c>
      <c r="AB29" s="749"/>
      <c r="AC29" s="749"/>
      <c r="AD29" s="749"/>
      <c r="AE29" s="750"/>
      <c r="AF29" s="751">
        <v>83</v>
      </c>
      <c r="AG29" s="752"/>
      <c r="AH29" s="752"/>
      <c r="AI29" s="752"/>
      <c r="AJ29" s="753"/>
      <c r="AK29" s="820">
        <v>157</v>
      </c>
      <c r="AL29" s="821"/>
      <c r="AM29" s="821"/>
      <c r="AN29" s="821"/>
      <c r="AO29" s="821"/>
      <c r="AP29" s="821" t="s">
        <v>556</v>
      </c>
      <c r="AQ29" s="821"/>
      <c r="AR29" s="821"/>
      <c r="AS29" s="821"/>
      <c r="AT29" s="821"/>
      <c r="AU29" s="821" t="s">
        <v>556</v>
      </c>
      <c r="AV29" s="821"/>
      <c r="AW29" s="821"/>
      <c r="AX29" s="821"/>
      <c r="AY29" s="821"/>
      <c r="AZ29" s="822" t="s">
        <v>556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385</v>
      </c>
      <c r="C30" s="746"/>
      <c r="D30" s="746"/>
      <c r="E30" s="746"/>
      <c r="F30" s="746"/>
      <c r="G30" s="746"/>
      <c r="H30" s="746"/>
      <c r="I30" s="746"/>
      <c r="J30" s="746"/>
      <c r="K30" s="746"/>
      <c r="L30" s="746"/>
      <c r="M30" s="746"/>
      <c r="N30" s="746"/>
      <c r="O30" s="746"/>
      <c r="P30" s="747"/>
      <c r="Q30" s="748">
        <v>223</v>
      </c>
      <c r="R30" s="749"/>
      <c r="S30" s="749"/>
      <c r="T30" s="749"/>
      <c r="U30" s="749"/>
      <c r="V30" s="749">
        <v>221</v>
      </c>
      <c r="W30" s="749"/>
      <c r="X30" s="749"/>
      <c r="Y30" s="749"/>
      <c r="Z30" s="749"/>
      <c r="AA30" s="749">
        <v>2</v>
      </c>
      <c r="AB30" s="749"/>
      <c r="AC30" s="749"/>
      <c r="AD30" s="749"/>
      <c r="AE30" s="750"/>
      <c r="AF30" s="751">
        <v>2</v>
      </c>
      <c r="AG30" s="752"/>
      <c r="AH30" s="752"/>
      <c r="AI30" s="752"/>
      <c r="AJ30" s="753"/>
      <c r="AK30" s="820">
        <v>149</v>
      </c>
      <c r="AL30" s="821"/>
      <c r="AM30" s="821"/>
      <c r="AN30" s="821"/>
      <c r="AO30" s="821"/>
      <c r="AP30" s="821" t="s">
        <v>556</v>
      </c>
      <c r="AQ30" s="821"/>
      <c r="AR30" s="821"/>
      <c r="AS30" s="821"/>
      <c r="AT30" s="821"/>
      <c r="AU30" s="821" t="s">
        <v>556</v>
      </c>
      <c r="AV30" s="821"/>
      <c r="AW30" s="821"/>
      <c r="AX30" s="821"/>
      <c r="AY30" s="821"/>
      <c r="AZ30" s="822" t="s">
        <v>558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386</v>
      </c>
      <c r="C31" s="746"/>
      <c r="D31" s="746"/>
      <c r="E31" s="746"/>
      <c r="F31" s="746"/>
      <c r="G31" s="746"/>
      <c r="H31" s="746"/>
      <c r="I31" s="746"/>
      <c r="J31" s="746"/>
      <c r="K31" s="746"/>
      <c r="L31" s="746"/>
      <c r="M31" s="746"/>
      <c r="N31" s="746"/>
      <c r="O31" s="746"/>
      <c r="P31" s="747"/>
      <c r="Q31" s="748">
        <v>304</v>
      </c>
      <c r="R31" s="749"/>
      <c r="S31" s="749"/>
      <c r="T31" s="749"/>
      <c r="U31" s="749"/>
      <c r="V31" s="749">
        <v>292</v>
      </c>
      <c r="W31" s="749"/>
      <c r="X31" s="749"/>
      <c r="Y31" s="749"/>
      <c r="Z31" s="749"/>
      <c r="AA31" s="749">
        <v>12</v>
      </c>
      <c r="AB31" s="749"/>
      <c r="AC31" s="749"/>
      <c r="AD31" s="749"/>
      <c r="AE31" s="750"/>
      <c r="AF31" s="751">
        <v>12</v>
      </c>
      <c r="AG31" s="752"/>
      <c r="AH31" s="752"/>
      <c r="AI31" s="752"/>
      <c r="AJ31" s="753"/>
      <c r="AK31" s="820">
        <v>73</v>
      </c>
      <c r="AL31" s="821"/>
      <c r="AM31" s="821"/>
      <c r="AN31" s="821"/>
      <c r="AO31" s="821"/>
      <c r="AP31" s="821">
        <v>1426</v>
      </c>
      <c r="AQ31" s="821"/>
      <c r="AR31" s="821"/>
      <c r="AS31" s="821"/>
      <c r="AT31" s="821"/>
      <c r="AU31" s="821">
        <v>729</v>
      </c>
      <c r="AV31" s="821"/>
      <c r="AW31" s="821"/>
      <c r="AX31" s="821"/>
      <c r="AY31" s="821"/>
      <c r="AZ31" s="822" t="s">
        <v>556</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84</v>
      </c>
      <c r="R32" s="749"/>
      <c r="S32" s="749"/>
      <c r="T32" s="749"/>
      <c r="U32" s="749"/>
      <c r="V32" s="749">
        <v>81</v>
      </c>
      <c r="W32" s="749"/>
      <c r="X32" s="749"/>
      <c r="Y32" s="749"/>
      <c r="Z32" s="749"/>
      <c r="AA32" s="749">
        <v>3</v>
      </c>
      <c r="AB32" s="749"/>
      <c r="AC32" s="749"/>
      <c r="AD32" s="749"/>
      <c r="AE32" s="750"/>
      <c r="AF32" s="751">
        <v>3</v>
      </c>
      <c r="AG32" s="752"/>
      <c r="AH32" s="752"/>
      <c r="AI32" s="752"/>
      <c r="AJ32" s="753"/>
      <c r="AK32" s="820">
        <v>48</v>
      </c>
      <c r="AL32" s="821"/>
      <c r="AM32" s="821"/>
      <c r="AN32" s="821"/>
      <c r="AO32" s="821"/>
      <c r="AP32" s="821">
        <v>673</v>
      </c>
      <c r="AQ32" s="821"/>
      <c r="AR32" s="821"/>
      <c r="AS32" s="821"/>
      <c r="AT32" s="821"/>
      <c r="AU32" s="821">
        <v>526</v>
      </c>
      <c r="AV32" s="821"/>
      <c r="AW32" s="821"/>
      <c r="AX32" s="821"/>
      <c r="AY32" s="821"/>
      <c r="AZ32" s="822" t="s">
        <v>558</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102</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393</v>
      </c>
      <c r="R66" s="708"/>
      <c r="S66" s="708"/>
      <c r="T66" s="708"/>
      <c r="U66" s="709"/>
      <c r="V66" s="707" t="s">
        <v>394</v>
      </c>
      <c r="W66" s="708"/>
      <c r="X66" s="708"/>
      <c r="Y66" s="708"/>
      <c r="Z66" s="709"/>
      <c r="AA66" s="707" t="s">
        <v>395</v>
      </c>
      <c r="AB66" s="708"/>
      <c r="AC66" s="708"/>
      <c r="AD66" s="708"/>
      <c r="AE66" s="709"/>
      <c r="AF66" s="842" t="s">
        <v>396</v>
      </c>
      <c r="AG66" s="803"/>
      <c r="AH66" s="803"/>
      <c r="AI66" s="803"/>
      <c r="AJ66" s="843"/>
      <c r="AK66" s="707" t="s">
        <v>397</v>
      </c>
      <c r="AL66" s="731"/>
      <c r="AM66" s="731"/>
      <c r="AN66" s="731"/>
      <c r="AO66" s="732"/>
      <c r="AP66" s="707" t="s">
        <v>398</v>
      </c>
      <c r="AQ66" s="708"/>
      <c r="AR66" s="708"/>
      <c r="AS66" s="708"/>
      <c r="AT66" s="709"/>
      <c r="AU66" s="707" t="s">
        <v>399</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545</v>
      </c>
      <c r="C68" s="860"/>
      <c r="D68" s="860"/>
      <c r="E68" s="860"/>
      <c r="F68" s="860"/>
      <c r="G68" s="860"/>
      <c r="H68" s="860"/>
      <c r="I68" s="860"/>
      <c r="J68" s="860"/>
      <c r="K68" s="860"/>
      <c r="L68" s="860"/>
      <c r="M68" s="860"/>
      <c r="N68" s="860"/>
      <c r="O68" s="860"/>
      <c r="P68" s="861"/>
      <c r="Q68" s="862">
        <v>1361</v>
      </c>
      <c r="R68" s="856"/>
      <c r="S68" s="856"/>
      <c r="T68" s="856"/>
      <c r="U68" s="856"/>
      <c r="V68" s="856">
        <v>1264</v>
      </c>
      <c r="W68" s="856"/>
      <c r="X68" s="856"/>
      <c r="Y68" s="856"/>
      <c r="Z68" s="856"/>
      <c r="AA68" s="856">
        <v>96</v>
      </c>
      <c r="AB68" s="856"/>
      <c r="AC68" s="856"/>
      <c r="AD68" s="856"/>
      <c r="AE68" s="856"/>
      <c r="AF68" s="856">
        <v>96</v>
      </c>
      <c r="AG68" s="856"/>
      <c r="AH68" s="856"/>
      <c r="AI68" s="856"/>
      <c r="AJ68" s="856"/>
      <c r="AK68" s="856" t="s">
        <v>544</v>
      </c>
      <c r="AL68" s="856"/>
      <c r="AM68" s="856"/>
      <c r="AN68" s="856"/>
      <c r="AO68" s="856"/>
      <c r="AP68" s="856" t="s">
        <v>544</v>
      </c>
      <c r="AQ68" s="856"/>
      <c r="AR68" s="856"/>
      <c r="AS68" s="856"/>
      <c r="AT68" s="856"/>
      <c r="AU68" s="856" t="s">
        <v>544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546</v>
      </c>
      <c r="C69" s="864"/>
      <c r="D69" s="864"/>
      <c r="E69" s="864"/>
      <c r="F69" s="864"/>
      <c r="G69" s="864"/>
      <c r="H69" s="864"/>
      <c r="I69" s="864"/>
      <c r="J69" s="864"/>
      <c r="K69" s="864"/>
      <c r="L69" s="864"/>
      <c r="M69" s="864"/>
      <c r="N69" s="864"/>
      <c r="O69" s="864"/>
      <c r="P69" s="865"/>
      <c r="Q69" s="866">
        <v>1008</v>
      </c>
      <c r="R69" s="821"/>
      <c r="S69" s="821"/>
      <c r="T69" s="821"/>
      <c r="U69" s="821"/>
      <c r="V69" s="821">
        <v>982</v>
      </c>
      <c r="W69" s="821"/>
      <c r="X69" s="821"/>
      <c r="Y69" s="821"/>
      <c r="Z69" s="821"/>
      <c r="AA69" s="821">
        <v>26</v>
      </c>
      <c r="AB69" s="821"/>
      <c r="AC69" s="821"/>
      <c r="AD69" s="821"/>
      <c r="AE69" s="821"/>
      <c r="AF69" s="821">
        <v>26</v>
      </c>
      <c r="AG69" s="821"/>
      <c r="AH69" s="821"/>
      <c r="AI69" s="821"/>
      <c r="AJ69" s="821"/>
      <c r="AK69" s="821">
        <v>50</v>
      </c>
      <c r="AL69" s="821"/>
      <c r="AM69" s="821"/>
      <c r="AN69" s="821"/>
      <c r="AO69" s="821"/>
      <c r="AP69" s="821">
        <v>566</v>
      </c>
      <c r="AQ69" s="821"/>
      <c r="AR69" s="821"/>
      <c r="AS69" s="821"/>
      <c r="AT69" s="821"/>
      <c r="AU69" s="821" t="s">
        <v>554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547</v>
      </c>
      <c r="C70" s="864"/>
      <c r="D70" s="864"/>
      <c r="E70" s="864"/>
      <c r="F70" s="864"/>
      <c r="G70" s="864"/>
      <c r="H70" s="864"/>
      <c r="I70" s="864"/>
      <c r="J70" s="864"/>
      <c r="K70" s="864"/>
      <c r="L70" s="864"/>
      <c r="M70" s="864"/>
      <c r="N70" s="864"/>
      <c r="O70" s="864"/>
      <c r="P70" s="865"/>
      <c r="Q70" s="866">
        <v>6484</v>
      </c>
      <c r="R70" s="821"/>
      <c r="S70" s="821"/>
      <c r="T70" s="821"/>
      <c r="U70" s="821"/>
      <c r="V70" s="821">
        <v>7188</v>
      </c>
      <c r="W70" s="821"/>
      <c r="X70" s="821"/>
      <c r="Y70" s="821"/>
      <c r="Z70" s="821"/>
      <c r="AA70" s="821">
        <v>-704</v>
      </c>
      <c r="AB70" s="821"/>
      <c r="AC70" s="821"/>
      <c r="AD70" s="821"/>
      <c r="AE70" s="821"/>
      <c r="AF70" s="821">
        <v>532</v>
      </c>
      <c r="AG70" s="821"/>
      <c r="AH70" s="821"/>
      <c r="AI70" s="821"/>
      <c r="AJ70" s="821"/>
      <c r="AK70" s="821" t="s">
        <v>544</v>
      </c>
      <c r="AL70" s="821"/>
      <c r="AM70" s="821"/>
      <c r="AN70" s="821"/>
      <c r="AO70" s="821"/>
      <c r="AP70" s="821">
        <v>5013</v>
      </c>
      <c r="AQ70" s="821"/>
      <c r="AR70" s="821"/>
      <c r="AS70" s="821"/>
      <c r="AT70" s="821"/>
      <c r="AU70" s="821" t="s">
        <v>554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548</v>
      </c>
      <c r="C71" s="864"/>
      <c r="D71" s="864"/>
      <c r="E71" s="864"/>
      <c r="F71" s="864"/>
      <c r="G71" s="864"/>
      <c r="H71" s="864"/>
      <c r="I71" s="864"/>
      <c r="J71" s="864"/>
      <c r="K71" s="864"/>
      <c r="L71" s="864"/>
      <c r="M71" s="864"/>
      <c r="N71" s="864"/>
      <c r="O71" s="864"/>
      <c r="P71" s="865"/>
      <c r="Q71" s="866">
        <v>121</v>
      </c>
      <c r="R71" s="821"/>
      <c r="S71" s="821"/>
      <c r="T71" s="821"/>
      <c r="U71" s="821"/>
      <c r="V71" s="821">
        <v>94</v>
      </c>
      <c r="W71" s="821"/>
      <c r="X71" s="821"/>
      <c r="Y71" s="821"/>
      <c r="Z71" s="821"/>
      <c r="AA71" s="821">
        <v>27</v>
      </c>
      <c r="AB71" s="821"/>
      <c r="AC71" s="821"/>
      <c r="AD71" s="821"/>
      <c r="AE71" s="821"/>
      <c r="AF71" s="821">
        <v>25</v>
      </c>
      <c r="AG71" s="821"/>
      <c r="AH71" s="821"/>
      <c r="AI71" s="821"/>
      <c r="AJ71" s="821"/>
      <c r="AK71" s="821" t="s">
        <v>544</v>
      </c>
      <c r="AL71" s="821"/>
      <c r="AM71" s="821"/>
      <c r="AN71" s="821"/>
      <c r="AO71" s="821"/>
      <c r="AP71" s="821" t="s">
        <v>544</v>
      </c>
      <c r="AQ71" s="821"/>
      <c r="AR71" s="821"/>
      <c r="AS71" s="821"/>
      <c r="AT71" s="821"/>
      <c r="AU71" s="821" t="s">
        <v>554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549</v>
      </c>
      <c r="C72" s="864"/>
      <c r="D72" s="864"/>
      <c r="E72" s="864"/>
      <c r="F72" s="864"/>
      <c r="G72" s="864"/>
      <c r="H72" s="864"/>
      <c r="I72" s="864"/>
      <c r="J72" s="864"/>
      <c r="K72" s="864"/>
      <c r="L72" s="864"/>
      <c r="M72" s="864"/>
      <c r="N72" s="864"/>
      <c r="O72" s="864"/>
      <c r="P72" s="865"/>
      <c r="Q72" s="866">
        <v>141609</v>
      </c>
      <c r="R72" s="821"/>
      <c r="S72" s="821"/>
      <c r="T72" s="821"/>
      <c r="U72" s="821"/>
      <c r="V72" s="821">
        <v>138382</v>
      </c>
      <c r="W72" s="821"/>
      <c r="X72" s="821"/>
      <c r="Y72" s="821"/>
      <c r="Z72" s="821"/>
      <c r="AA72" s="821">
        <v>3227</v>
      </c>
      <c r="AB72" s="821"/>
      <c r="AC72" s="821"/>
      <c r="AD72" s="821"/>
      <c r="AE72" s="821"/>
      <c r="AF72" s="821">
        <v>3227</v>
      </c>
      <c r="AG72" s="821"/>
      <c r="AH72" s="821"/>
      <c r="AI72" s="821"/>
      <c r="AJ72" s="821"/>
      <c r="AK72" s="821">
        <v>121</v>
      </c>
      <c r="AL72" s="821"/>
      <c r="AM72" s="821"/>
      <c r="AN72" s="821"/>
      <c r="AO72" s="821"/>
      <c r="AP72" s="821" t="s">
        <v>554</v>
      </c>
      <c r="AQ72" s="821"/>
      <c r="AR72" s="821"/>
      <c r="AS72" s="821"/>
      <c r="AT72" s="821"/>
      <c r="AU72" s="821" t="s">
        <v>554</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550</v>
      </c>
      <c r="C73" s="864"/>
      <c r="D73" s="864"/>
      <c r="E73" s="864"/>
      <c r="F73" s="864"/>
      <c r="G73" s="864"/>
      <c r="H73" s="864"/>
      <c r="I73" s="864"/>
      <c r="J73" s="864"/>
      <c r="K73" s="864"/>
      <c r="L73" s="864"/>
      <c r="M73" s="864"/>
      <c r="N73" s="864"/>
      <c r="O73" s="864"/>
      <c r="P73" s="865"/>
      <c r="Q73" s="866">
        <v>142</v>
      </c>
      <c r="R73" s="821"/>
      <c r="S73" s="821"/>
      <c r="T73" s="821"/>
      <c r="U73" s="821"/>
      <c r="V73" s="821">
        <v>131</v>
      </c>
      <c r="W73" s="821"/>
      <c r="X73" s="821"/>
      <c r="Y73" s="821"/>
      <c r="Z73" s="821"/>
      <c r="AA73" s="821">
        <v>11</v>
      </c>
      <c r="AB73" s="821"/>
      <c r="AC73" s="821"/>
      <c r="AD73" s="821"/>
      <c r="AE73" s="821"/>
      <c r="AF73" s="821">
        <v>11</v>
      </c>
      <c r="AG73" s="821"/>
      <c r="AH73" s="821"/>
      <c r="AI73" s="821"/>
      <c r="AJ73" s="821"/>
      <c r="AK73" s="821" t="s">
        <v>554</v>
      </c>
      <c r="AL73" s="821"/>
      <c r="AM73" s="821"/>
      <c r="AN73" s="821"/>
      <c r="AO73" s="821"/>
      <c r="AP73" s="821" t="s">
        <v>554</v>
      </c>
      <c r="AQ73" s="821"/>
      <c r="AR73" s="821"/>
      <c r="AS73" s="821"/>
      <c r="AT73" s="821"/>
      <c r="AU73" s="821" t="s">
        <v>554</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551</v>
      </c>
      <c r="C74" s="864"/>
      <c r="D74" s="864"/>
      <c r="E74" s="864"/>
      <c r="F74" s="864"/>
      <c r="G74" s="864"/>
      <c r="H74" s="864"/>
      <c r="I74" s="864"/>
      <c r="J74" s="864"/>
      <c r="K74" s="864"/>
      <c r="L74" s="864"/>
      <c r="M74" s="864"/>
      <c r="N74" s="864"/>
      <c r="O74" s="864"/>
      <c r="P74" s="865"/>
      <c r="Q74" s="866">
        <v>549</v>
      </c>
      <c r="R74" s="821"/>
      <c r="S74" s="821"/>
      <c r="T74" s="821"/>
      <c r="U74" s="821"/>
      <c r="V74" s="821">
        <v>530</v>
      </c>
      <c r="W74" s="821"/>
      <c r="X74" s="821"/>
      <c r="Y74" s="821"/>
      <c r="Z74" s="821"/>
      <c r="AA74" s="821">
        <v>19</v>
      </c>
      <c r="AB74" s="821"/>
      <c r="AC74" s="821"/>
      <c r="AD74" s="821"/>
      <c r="AE74" s="821"/>
      <c r="AF74" s="821">
        <v>19</v>
      </c>
      <c r="AG74" s="821"/>
      <c r="AH74" s="821"/>
      <c r="AI74" s="821"/>
      <c r="AJ74" s="821"/>
      <c r="AK74" s="821">
        <v>105</v>
      </c>
      <c r="AL74" s="821"/>
      <c r="AM74" s="821"/>
      <c r="AN74" s="821"/>
      <c r="AO74" s="821"/>
      <c r="AP74" s="821">
        <v>197</v>
      </c>
      <c r="AQ74" s="821"/>
      <c r="AR74" s="821"/>
      <c r="AS74" s="821"/>
      <c r="AT74" s="821"/>
      <c r="AU74" s="821" t="s">
        <v>544</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552</v>
      </c>
      <c r="C75" s="864"/>
      <c r="D75" s="864"/>
      <c r="E75" s="864"/>
      <c r="F75" s="864"/>
      <c r="G75" s="864"/>
      <c r="H75" s="864"/>
      <c r="I75" s="864"/>
      <c r="J75" s="864"/>
      <c r="K75" s="864"/>
      <c r="L75" s="864"/>
      <c r="M75" s="864"/>
      <c r="N75" s="864"/>
      <c r="O75" s="864"/>
      <c r="P75" s="865"/>
      <c r="Q75" s="869">
        <v>1133</v>
      </c>
      <c r="R75" s="870"/>
      <c r="S75" s="870"/>
      <c r="T75" s="870"/>
      <c r="U75" s="820"/>
      <c r="V75" s="871">
        <v>1139</v>
      </c>
      <c r="W75" s="870"/>
      <c r="X75" s="870"/>
      <c r="Y75" s="870"/>
      <c r="Z75" s="820"/>
      <c r="AA75" s="871">
        <v>34</v>
      </c>
      <c r="AB75" s="870"/>
      <c r="AC75" s="870"/>
      <c r="AD75" s="870"/>
      <c r="AE75" s="820"/>
      <c r="AF75" s="871">
        <v>34</v>
      </c>
      <c r="AG75" s="870"/>
      <c r="AH75" s="870"/>
      <c r="AI75" s="870"/>
      <c r="AJ75" s="820"/>
      <c r="AK75" s="871" t="s">
        <v>544</v>
      </c>
      <c r="AL75" s="870"/>
      <c r="AM75" s="870"/>
      <c r="AN75" s="870"/>
      <c r="AO75" s="820"/>
      <c r="AP75" s="871" t="s">
        <v>555</v>
      </c>
      <c r="AQ75" s="870"/>
      <c r="AR75" s="870"/>
      <c r="AS75" s="870"/>
      <c r="AT75" s="820"/>
      <c r="AU75" s="871" t="s">
        <v>554</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553</v>
      </c>
      <c r="C76" s="864"/>
      <c r="D76" s="864"/>
      <c r="E76" s="864"/>
      <c r="F76" s="864"/>
      <c r="G76" s="864"/>
      <c r="H76" s="864"/>
      <c r="I76" s="864"/>
      <c r="J76" s="864"/>
      <c r="K76" s="864"/>
      <c r="L76" s="864"/>
      <c r="M76" s="864"/>
      <c r="N76" s="864"/>
      <c r="O76" s="864"/>
      <c r="P76" s="865"/>
      <c r="Q76" s="869">
        <v>9229</v>
      </c>
      <c r="R76" s="870"/>
      <c r="S76" s="870"/>
      <c r="T76" s="870"/>
      <c r="U76" s="820"/>
      <c r="V76" s="871">
        <v>7683</v>
      </c>
      <c r="W76" s="870"/>
      <c r="X76" s="870"/>
      <c r="Y76" s="870"/>
      <c r="Z76" s="820"/>
      <c r="AA76" s="871">
        <v>1546</v>
      </c>
      <c r="AB76" s="870"/>
      <c r="AC76" s="870"/>
      <c r="AD76" s="870"/>
      <c r="AE76" s="820"/>
      <c r="AF76" s="871">
        <v>1546</v>
      </c>
      <c r="AG76" s="870"/>
      <c r="AH76" s="870"/>
      <c r="AI76" s="870"/>
      <c r="AJ76" s="820"/>
      <c r="AK76" s="871" t="s">
        <v>544</v>
      </c>
      <c r="AL76" s="870"/>
      <c r="AM76" s="870"/>
      <c r="AN76" s="870"/>
      <c r="AO76" s="820"/>
      <c r="AP76" s="871" t="s">
        <v>544</v>
      </c>
      <c r="AQ76" s="870"/>
      <c r="AR76" s="870"/>
      <c r="AS76" s="870"/>
      <c r="AT76" s="820"/>
      <c r="AU76" s="871" t="s">
        <v>544</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288</v>
      </c>
      <c r="AG109" s="885"/>
      <c r="AH109" s="885"/>
      <c r="AI109" s="885"/>
      <c r="AJ109" s="886"/>
      <c r="AK109" s="884" t="s">
        <v>287</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288</v>
      </c>
      <c r="BW109" s="885"/>
      <c r="BX109" s="885"/>
      <c r="BY109" s="885"/>
      <c r="BZ109" s="886"/>
      <c r="CA109" s="884" t="s">
        <v>287</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288</v>
      </c>
      <c r="DM109" s="885"/>
      <c r="DN109" s="885"/>
      <c r="DO109" s="885"/>
      <c r="DP109" s="886"/>
      <c r="DQ109" s="884" t="s">
        <v>287</v>
      </c>
      <c r="DR109" s="885"/>
      <c r="DS109" s="885"/>
      <c r="DT109" s="885"/>
      <c r="DU109" s="886"/>
      <c r="DV109" s="884" t="s">
        <v>410</v>
      </c>
      <c r="DW109" s="885"/>
      <c r="DX109" s="885"/>
      <c r="DY109" s="885"/>
      <c r="DZ109" s="887"/>
    </row>
    <row r="110" spans="1:131" s="199" customFormat="1" ht="26.25" customHeight="1">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641737</v>
      </c>
      <c r="AB110" s="892"/>
      <c r="AC110" s="892"/>
      <c r="AD110" s="892"/>
      <c r="AE110" s="893"/>
      <c r="AF110" s="894">
        <v>680666</v>
      </c>
      <c r="AG110" s="892"/>
      <c r="AH110" s="892"/>
      <c r="AI110" s="892"/>
      <c r="AJ110" s="893"/>
      <c r="AK110" s="894">
        <v>697885</v>
      </c>
      <c r="AL110" s="892"/>
      <c r="AM110" s="892"/>
      <c r="AN110" s="892"/>
      <c r="AO110" s="893"/>
      <c r="AP110" s="895">
        <v>26.1</v>
      </c>
      <c r="AQ110" s="896"/>
      <c r="AR110" s="896"/>
      <c r="AS110" s="896"/>
      <c r="AT110" s="897"/>
      <c r="AU110" s="898" t="s">
        <v>61</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6087930</v>
      </c>
      <c r="BR110" s="927"/>
      <c r="BS110" s="927"/>
      <c r="BT110" s="927"/>
      <c r="BU110" s="927"/>
      <c r="BV110" s="927">
        <v>6382678</v>
      </c>
      <c r="BW110" s="927"/>
      <c r="BX110" s="927"/>
      <c r="BY110" s="927"/>
      <c r="BZ110" s="927"/>
      <c r="CA110" s="927">
        <v>7089035</v>
      </c>
      <c r="CB110" s="927"/>
      <c r="CC110" s="927"/>
      <c r="CD110" s="927"/>
      <c r="CE110" s="927"/>
      <c r="CF110" s="941">
        <v>265.2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417</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1138882</v>
      </c>
      <c r="BR112" s="920"/>
      <c r="BS112" s="920"/>
      <c r="BT112" s="920"/>
      <c r="BU112" s="920"/>
      <c r="BV112" s="920">
        <v>1223137</v>
      </c>
      <c r="BW112" s="920"/>
      <c r="BX112" s="920"/>
      <c r="BY112" s="920"/>
      <c r="BZ112" s="920"/>
      <c r="CA112" s="920">
        <v>1254598</v>
      </c>
      <c r="CB112" s="920"/>
      <c r="CC112" s="920"/>
      <c r="CD112" s="920"/>
      <c r="CE112" s="920"/>
      <c r="CF112" s="914">
        <v>46.9</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61125</v>
      </c>
      <c r="AB113" s="934"/>
      <c r="AC113" s="934"/>
      <c r="AD113" s="934"/>
      <c r="AE113" s="935"/>
      <c r="AF113" s="936">
        <v>76554</v>
      </c>
      <c r="AG113" s="934"/>
      <c r="AH113" s="934"/>
      <c r="AI113" s="934"/>
      <c r="AJ113" s="935"/>
      <c r="AK113" s="936">
        <v>84625</v>
      </c>
      <c r="AL113" s="934"/>
      <c r="AM113" s="934"/>
      <c r="AN113" s="934"/>
      <c r="AO113" s="935"/>
      <c r="AP113" s="937">
        <v>3.2</v>
      </c>
      <c r="AQ113" s="938"/>
      <c r="AR113" s="938"/>
      <c r="AS113" s="938"/>
      <c r="AT113" s="939"/>
      <c r="AU113" s="900"/>
      <c r="AV113" s="901"/>
      <c r="AW113" s="901"/>
      <c r="AX113" s="901"/>
      <c r="AY113" s="901"/>
      <c r="AZ113" s="949" t="s">
        <v>424</v>
      </c>
      <c r="BA113" s="950"/>
      <c r="BB113" s="950"/>
      <c r="BC113" s="950"/>
      <c r="BD113" s="950"/>
      <c r="BE113" s="950"/>
      <c r="BF113" s="950"/>
      <c r="BG113" s="950"/>
      <c r="BH113" s="950"/>
      <c r="BI113" s="950"/>
      <c r="BJ113" s="950"/>
      <c r="BK113" s="950"/>
      <c r="BL113" s="950"/>
      <c r="BM113" s="950"/>
      <c r="BN113" s="950"/>
      <c r="BO113" s="950"/>
      <c r="BP113" s="951"/>
      <c r="BQ113" s="919">
        <v>694088</v>
      </c>
      <c r="BR113" s="920"/>
      <c r="BS113" s="920"/>
      <c r="BT113" s="920"/>
      <c r="BU113" s="920"/>
      <c r="BV113" s="920">
        <v>674317</v>
      </c>
      <c r="BW113" s="920"/>
      <c r="BX113" s="920"/>
      <c r="BY113" s="920"/>
      <c r="BZ113" s="920"/>
      <c r="CA113" s="920">
        <v>723830</v>
      </c>
      <c r="CB113" s="920"/>
      <c r="CC113" s="920"/>
      <c r="CD113" s="920"/>
      <c r="CE113" s="920"/>
      <c r="CF113" s="914">
        <v>27.1</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62077</v>
      </c>
      <c r="AB114" s="959"/>
      <c r="AC114" s="959"/>
      <c r="AD114" s="959"/>
      <c r="AE114" s="960"/>
      <c r="AF114" s="961">
        <v>52678</v>
      </c>
      <c r="AG114" s="959"/>
      <c r="AH114" s="959"/>
      <c r="AI114" s="959"/>
      <c r="AJ114" s="960"/>
      <c r="AK114" s="961">
        <v>47822</v>
      </c>
      <c r="AL114" s="959"/>
      <c r="AM114" s="959"/>
      <c r="AN114" s="959"/>
      <c r="AO114" s="960"/>
      <c r="AP114" s="962">
        <v>1.8</v>
      </c>
      <c r="AQ114" s="963"/>
      <c r="AR114" s="963"/>
      <c r="AS114" s="963"/>
      <c r="AT114" s="964"/>
      <c r="AU114" s="900"/>
      <c r="AV114" s="901"/>
      <c r="AW114" s="901"/>
      <c r="AX114" s="901"/>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1036675</v>
      </c>
      <c r="BR114" s="920"/>
      <c r="BS114" s="920"/>
      <c r="BT114" s="920"/>
      <c r="BU114" s="920"/>
      <c r="BV114" s="920">
        <v>954900</v>
      </c>
      <c r="BW114" s="920"/>
      <c r="BX114" s="920"/>
      <c r="BY114" s="920"/>
      <c r="BZ114" s="920"/>
      <c r="CA114" s="920">
        <v>923523</v>
      </c>
      <c r="CB114" s="920"/>
      <c r="CC114" s="920"/>
      <c r="CD114" s="920"/>
      <c r="CE114" s="920"/>
      <c r="CF114" s="914">
        <v>34.5</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433</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435</v>
      </c>
      <c r="Z117" s="886"/>
      <c r="AA117" s="976">
        <v>764939</v>
      </c>
      <c r="AB117" s="977"/>
      <c r="AC117" s="977"/>
      <c r="AD117" s="977"/>
      <c r="AE117" s="978"/>
      <c r="AF117" s="979">
        <v>809898</v>
      </c>
      <c r="AG117" s="977"/>
      <c r="AH117" s="977"/>
      <c r="AI117" s="977"/>
      <c r="AJ117" s="978"/>
      <c r="AK117" s="979">
        <v>830332</v>
      </c>
      <c r="AL117" s="977"/>
      <c r="AM117" s="977"/>
      <c r="AN117" s="977"/>
      <c r="AO117" s="978"/>
      <c r="AP117" s="980"/>
      <c r="AQ117" s="981"/>
      <c r="AR117" s="981"/>
      <c r="AS117" s="981"/>
      <c r="AT117" s="982"/>
      <c r="AU117" s="900"/>
      <c r="AV117" s="901"/>
      <c r="AW117" s="901"/>
      <c r="AX117" s="901"/>
      <c r="AY117" s="901"/>
      <c r="AZ117" s="967" t="s">
        <v>436</v>
      </c>
      <c r="BA117" s="968"/>
      <c r="BB117" s="968"/>
      <c r="BC117" s="968"/>
      <c r="BD117" s="968"/>
      <c r="BE117" s="968"/>
      <c r="BF117" s="968"/>
      <c r="BG117" s="968"/>
      <c r="BH117" s="968"/>
      <c r="BI117" s="968"/>
      <c r="BJ117" s="968"/>
      <c r="BK117" s="968"/>
      <c r="BL117" s="968"/>
      <c r="BM117" s="968"/>
      <c r="BN117" s="968"/>
      <c r="BO117" s="968"/>
      <c r="BP117" s="969"/>
      <c r="BQ117" s="919" t="s">
        <v>372</v>
      </c>
      <c r="BR117" s="920"/>
      <c r="BS117" s="920"/>
      <c r="BT117" s="920"/>
      <c r="BU117" s="920"/>
      <c r="BV117" s="920" t="s">
        <v>372</v>
      </c>
      <c r="BW117" s="920"/>
      <c r="BX117" s="920"/>
      <c r="BY117" s="920"/>
      <c r="BZ117" s="920"/>
      <c r="CA117" s="920" t="s">
        <v>372</v>
      </c>
      <c r="CB117" s="920"/>
      <c r="CC117" s="920"/>
      <c r="CD117" s="920"/>
      <c r="CE117" s="920"/>
      <c r="CF117" s="914" t="s">
        <v>372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372</v>
      </c>
      <c r="DH117" s="959"/>
      <c r="DI117" s="959"/>
      <c r="DJ117" s="959"/>
      <c r="DK117" s="960"/>
      <c r="DL117" s="961" t="s">
        <v>372</v>
      </c>
      <c r="DM117" s="959"/>
      <c r="DN117" s="959"/>
      <c r="DO117" s="959"/>
      <c r="DP117" s="960"/>
      <c r="DQ117" s="961" t="s">
        <v>372</v>
      </c>
      <c r="DR117" s="959"/>
      <c r="DS117" s="959"/>
      <c r="DT117" s="959"/>
      <c r="DU117" s="960"/>
      <c r="DV117" s="962" t="s">
        <v>372</v>
      </c>
      <c r="DW117" s="963"/>
      <c r="DX117" s="963"/>
      <c r="DY117" s="963"/>
      <c r="DZ117" s="964"/>
    </row>
    <row r="118" spans="1:130" s="199" customFormat="1" ht="26.25" customHeight="1">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288</v>
      </c>
      <c r="AG118" s="885"/>
      <c r="AH118" s="885"/>
      <c r="AI118" s="885"/>
      <c r="AJ118" s="886"/>
      <c r="AK118" s="884" t="s">
        <v>287</v>
      </c>
      <c r="AL118" s="885"/>
      <c r="AM118" s="885"/>
      <c r="AN118" s="885"/>
      <c r="AO118" s="886"/>
      <c r="AP118" s="971" t="s">
        <v>410</v>
      </c>
      <c r="AQ118" s="972"/>
      <c r="AR118" s="972"/>
      <c r="AS118" s="972"/>
      <c r="AT118" s="973"/>
      <c r="AU118" s="900"/>
      <c r="AV118" s="901"/>
      <c r="AW118" s="901"/>
      <c r="AX118" s="901"/>
      <c r="AY118" s="901"/>
      <c r="AZ118" s="974" t="s">
        <v>438</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440</v>
      </c>
      <c r="BP119" s="1006"/>
      <c r="BQ119" s="997">
        <v>8957575</v>
      </c>
      <c r="BR119" s="998"/>
      <c r="BS119" s="998"/>
      <c r="BT119" s="998"/>
      <c r="BU119" s="998"/>
      <c r="BV119" s="998">
        <v>9235032</v>
      </c>
      <c r="BW119" s="998"/>
      <c r="BX119" s="998"/>
      <c r="BY119" s="998"/>
      <c r="BZ119" s="998"/>
      <c r="CA119" s="998">
        <v>9990986</v>
      </c>
      <c r="CB119" s="998"/>
      <c r="CC119" s="998"/>
      <c r="CD119" s="998"/>
      <c r="CE119" s="998"/>
      <c r="CF119" s="999"/>
      <c r="CG119" s="1000"/>
      <c r="CH119" s="1000"/>
      <c r="CI119" s="1000"/>
      <c r="CJ119" s="1001"/>
      <c r="CK119" s="947"/>
      <c r="CL119" s="948"/>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442</v>
      </c>
      <c r="AV120" s="990"/>
      <c r="AW120" s="990"/>
      <c r="AX120" s="990"/>
      <c r="AY120" s="991"/>
      <c r="AZ120" s="940" t="s">
        <v>443</v>
      </c>
      <c r="BA120" s="889"/>
      <c r="BB120" s="889"/>
      <c r="BC120" s="889"/>
      <c r="BD120" s="889"/>
      <c r="BE120" s="889"/>
      <c r="BF120" s="889"/>
      <c r="BG120" s="889"/>
      <c r="BH120" s="889"/>
      <c r="BI120" s="889"/>
      <c r="BJ120" s="889"/>
      <c r="BK120" s="889"/>
      <c r="BL120" s="889"/>
      <c r="BM120" s="889"/>
      <c r="BN120" s="889"/>
      <c r="BO120" s="889"/>
      <c r="BP120" s="890"/>
      <c r="BQ120" s="926">
        <v>5726055</v>
      </c>
      <c r="BR120" s="927"/>
      <c r="BS120" s="927"/>
      <c r="BT120" s="927"/>
      <c r="BU120" s="927"/>
      <c r="BV120" s="927">
        <v>6139259</v>
      </c>
      <c r="BW120" s="927"/>
      <c r="BX120" s="927"/>
      <c r="BY120" s="927"/>
      <c r="BZ120" s="927"/>
      <c r="CA120" s="927">
        <v>6220992</v>
      </c>
      <c r="CB120" s="927"/>
      <c r="CC120" s="927"/>
      <c r="CD120" s="927"/>
      <c r="CE120" s="927"/>
      <c r="CF120" s="941">
        <v>232.7</v>
      </c>
      <c r="CG120" s="942"/>
      <c r="CH120" s="942"/>
      <c r="CI120" s="942"/>
      <c r="CJ120" s="942"/>
      <c r="CK120" s="1007" t="s">
        <v>444</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637070</v>
      </c>
      <c r="DH120" s="927"/>
      <c r="DI120" s="927"/>
      <c r="DJ120" s="927"/>
      <c r="DK120" s="927"/>
      <c r="DL120" s="927">
        <v>683048</v>
      </c>
      <c r="DM120" s="927"/>
      <c r="DN120" s="927"/>
      <c r="DO120" s="927"/>
      <c r="DP120" s="927"/>
      <c r="DQ120" s="927">
        <v>728865</v>
      </c>
      <c r="DR120" s="927"/>
      <c r="DS120" s="927"/>
      <c r="DT120" s="927"/>
      <c r="DU120" s="927"/>
      <c r="DV120" s="928">
        <v>27.3</v>
      </c>
      <c r="DW120" s="928"/>
      <c r="DX120" s="928"/>
      <c r="DY120" s="928"/>
      <c r="DZ120" s="929"/>
    </row>
    <row r="121" spans="1:130" s="199" customFormat="1" ht="26.25" customHeight="1">
      <c r="A121" s="1059"/>
      <c r="B121" s="946"/>
      <c r="C121" s="967" t="s">
        <v>445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446</v>
      </c>
      <c r="BA121" s="950"/>
      <c r="BB121" s="950"/>
      <c r="BC121" s="950"/>
      <c r="BD121" s="950"/>
      <c r="BE121" s="950"/>
      <c r="BF121" s="950"/>
      <c r="BG121" s="950"/>
      <c r="BH121" s="950"/>
      <c r="BI121" s="950"/>
      <c r="BJ121" s="950"/>
      <c r="BK121" s="950"/>
      <c r="BL121" s="950"/>
      <c r="BM121" s="950"/>
      <c r="BN121" s="950"/>
      <c r="BO121" s="950"/>
      <c r="BP121" s="951"/>
      <c r="BQ121" s="919">
        <v>228627</v>
      </c>
      <c r="BR121" s="920"/>
      <c r="BS121" s="920"/>
      <c r="BT121" s="920"/>
      <c r="BU121" s="920"/>
      <c r="BV121" s="920">
        <v>274829</v>
      </c>
      <c r="BW121" s="920"/>
      <c r="BX121" s="920"/>
      <c r="BY121" s="920"/>
      <c r="BZ121" s="920"/>
      <c r="CA121" s="920">
        <v>339024</v>
      </c>
      <c r="CB121" s="920"/>
      <c r="CC121" s="920"/>
      <c r="CD121" s="920"/>
      <c r="CE121" s="920"/>
      <c r="CF121" s="914">
        <v>12.7</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501812</v>
      </c>
      <c r="DH121" s="920"/>
      <c r="DI121" s="920"/>
      <c r="DJ121" s="920"/>
      <c r="DK121" s="920"/>
      <c r="DL121" s="920">
        <v>540089</v>
      </c>
      <c r="DM121" s="920"/>
      <c r="DN121" s="920"/>
      <c r="DO121" s="920"/>
      <c r="DP121" s="920"/>
      <c r="DQ121" s="920">
        <v>525733</v>
      </c>
      <c r="DR121" s="920"/>
      <c r="DS121" s="920"/>
      <c r="DT121" s="920"/>
      <c r="DU121" s="920"/>
      <c r="DV121" s="921">
        <v>19.7</v>
      </c>
      <c r="DW121" s="921"/>
      <c r="DX121" s="921"/>
      <c r="DY121" s="921"/>
      <c r="DZ121" s="922"/>
    </row>
    <row r="122" spans="1:130" s="199" customFormat="1" ht="26.25" customHeight="1">
      <c r="A122" s="1059"/>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447</v>
      </c>
      <c r="BA122" s="965"/>
      <c r="BB122" s="965"/>
      <c r="BC122" s="965"/>
      <c r="BD122" s="965"/>
      <c r="BE122" s="965"/>
      <c r="BF122" s="965"/>
      <c r="BG122" s="965"/>
      <c r="BH122" s="965"/>
      <c r="BI122" s="965"/>
      <c r="BJ122" s="965"/>
      <c r="BK122" s="965"/>
      <c r="BL122" s="965"/>
      <c r="BM122" s="965"/>
      <c r="BN122" s="965"/>
      <c r="BO122" s="965"/>
      <c r="BP122" s="966"/>
      <c r="BQ122" s="997">
        <v>6034504</v>
      </c>
      <c r="BR122" s="998"/>
      <c r="BS122" s="998"/>
      <c r="BT122" s="998"/>
      <c r="BU122" s="998"/>
      <c r="BV122" s="998">
        <v>6697036</v>
      </c>
      <c r="BW122" s="998"/>
      <c r="BX122" s="998"/>
      <c r="BY122" s="998"/>
      <c r="BZ122" s="998"/>
      <c r="CA122" s="998">
        <v>6565086</v>
      </c>
      <c r="CB122" s="998"/>
      <c r="CC122" s="998"/>
      <c r="CD122" s="998"/>
      <c r="CE122" s="998"/>
      <c r="CF122" s="1018">
        <v>245.6</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c r="A123" s="1059"/>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448</v>
      </c>
      <c r="BP123" s="1006"/>
      <c r="BQ123" s="1065">
        <v>11989186</v>
      </c>
      <c r="BR123" s="1066"/>
      <c r="BS123" s="1066"/>
      <c r="BT123" s="1066"/>
      <c r="BU123" s="1066"/>
      <c r="BV123" s="1066">
        <v>13111124</v>
      </c>
      <c r="BW123" s="1066"/>
      <c r="BX123" s="1066"/>
      <c r="BY123" s="1066"/>
      <c r="BZ123" s="1066"/>
      <c r="CA123" s="1066">
        <v>13125102</v>
      </c>
      <c r="CB123" s="1066"/>
      <c r="CC123" s="1066"/>
      <c r="CD123" s="1066"/>
      <c r="CE123" s="1066"/>
      <c r="CF123" s="999"/>
      <c r="CG123" s="1000"/>
      <c r="CH123" s="1000"/>
      <c r="CI123" s="1000"/>
      <c r="CJ123" s="1001"/>
      <c r="CK123" s="1010"/>
      <c r="CL123" s="1011"/>
      <c r="CM123" s="1011"/>
      <c r="CN123" s="1011"/>
      <c r="CO123" s="1012"/>
      <c r="CP123" s="1020" t="s">
        <v>449</v>
      </c>
      <c r="CQ123" s="1021"/>
      <c r="CR123" s="1021"/>
      <c r="CS123" s="1021"/>
      <c r="CT123" s="1021"/>
      <c r="CU123" s="1021"/>
      <c r="CV123" s="1021"/>
      <c r="CW123" s="1021"/>
      <c r="CX123" s="1021"/>
      <c r="CY123" s="1021"/>
      <c r="CZ123" s="1021"/>
      <c r="DA123" s="1021"/>
      <c r="DB123" s="1021"/>
      <c r="DC123" s="1021"/>
      <c r="DD123" s="1021"/>
      <c r="DE123" s="1021"/>
      <c r="DF123" s="1022"/>
      <c r="DG123" s="958" t="s">
        <v>450</v>
      </c>
      <c r="DH123" s="959"/>
      <c r="DI123" s="959"/>
      <c r="DJ123" s="959"/>
      <c r="DK123" s="960"/>
      <c r="DL123" s="961" t="s">
        <v>450</v>
      </c>
      <c r="DM123" s="959"/>
      <c r="DN123" s="959"/>
      <c r="DO123" s="959"/>
      <c r="DP123" s="960"/>
      <c r="DQ123" s="961" t="s">
        <v>450</v>
      </c>
      <c r="DR123" s="959"/>
      <c r="DS123" s="959"/>
      <c r="DT123" s="959"/>
      <c r="DU123" s="960"/>
      <c r="DV123" s="962" t="s">
        <v>450</v>
      </c>
      <c r="DW123" s="963"/>
      <c r="DX123" s="963"/>
      <c r="DY123" s="963"/>
      <c r="DZ123" s="964"/>
    </row>
    <row r="124" spans="1:130" s="199" customFormat="1" ht="26.25" customHeight="1" thickBot="1">
      <c r="A124" s="1059"/>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450</v>
      </c>
      <c r="AB124" s="959"/>
      <c r="AC124" s="959"/>
      <c r="AD124" s="959"/>
      <c r="AE124" s="960"/>
      <c r="AF124" s="961" t="s">
        <v>450</v>
      </c>
      <c r="AG124" s="959"/>
      <c r="AH124" s="959"/>
      <c r="AI124" s="959"/>
      <c r="AJ124" s="960"/>
      <c r="AK124" s="961" t="s">
        <v>450</v>
      </c>
      <c r="AL124" s="959"/>
      <c r="AM124" s="959"/>
      <c r="AN124" s="959"/>
      <c r="AO124" s="960"/>
      <c r="AP124" s="962" t="s">
        <v>450</v>
      </c>
      <c r="AQ124" s="963"/>
      <c r="AR124" s="963"/>
      <c r="AS124" s="963"/>
      <c r="AT124" s="964"/>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450</v>
      </c>
      <c r="BR124" s="1028"/>
      <c r="BS124" s="1028"/>
      <c r="BT124" s="1028"/>
      <c r="BU124" s="1028"/>
      <c r="BV124" s="1028" t="s">
        <v>450</v>
      </c>
      <c r="BW124" s="1028"/>
      <c r="BX124" s="1028"/>
      <c r="BY124" s="1028"/>
      <c r="BZ124" s="1028"/>
      <c r="CA124" s="1028" t="s">
        <v>450</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453</v>
      </c>
      <c r="CL125" s="1008"/>
      <c r="CM125" s="1008"/>
      <c r="CN125" s="1008"/>
      <c r="CO125" s="1009"/>
      <c r="CP125" s="940" t="s">
        <v>454</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461</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16326</v>
      </c>
      <c r="AB128" s="1048"/>
      <c r="AC128" s="1048"/>
      <c r="AD128" s="1048"/>
      <c r="AE128" s="1049"/>
      <c r="AF128" s="1050">
        <v>17643</v>
      </c>
      <c r="AG128" s="1048"/>
      <c r="AH128" s="1048"/>
      <c r="AI128" s="1048"/>
      <c r="AJ128" s="1049"/>
      <c r="AK128" s="1050">
        <v>17268</v>
      </c>
      <c r="AL128" s="1048"/>
      <c r="AM128" s="1048"/>
      <c r="AN128" s="1048"/>
      <c r="AO128" s="1049"/>
      <c r="AP128" s="1051"/>
      <c r="AQ128" s="1052"/>
      <c r="AR128" s="1052"/>
      <c r="AS128" s="1052"/>
      <c r="AT128" s="1053"/>
      <c r="AU128" s="235"/>
      <c r="AV128" s="235"/>
      <c r="AW128" s="235"/>
      <c r="AX128" s="888" t="s">
        <v>464</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465</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466</v>
      </c>
      <c r="X129" s="1074"/>
      <c r="Y129" s="1074"/>
      <c r="Z129" s="1075"/>
      <c r="AA129" s="958">
        <v>3212893</v>
      </c>
      <c r="AB129" s="959"/>
      <c r="AC129" s="959"/>
      <c r="AD129" s="959"/>
      <c r="AE129" s="960"/>
      <c r="AF129" s="961">
        <v>3350022</v>
      </c>
      <c r="AG129" s="959"/>
      <c r="AH129" s="959"/>
      <c r="AI129" s="959"/>
      <c r="AJ129" s="960"/>
      <c r="AK129" s="961">
        <v>3279862</v>
      </c>
      <c r="AL129" s="959"/>
      <c r="AM129" s="959"/>
      <c r="AN129" s="959"/>
      <c r="AO129" s="960"/>
      <c r="AP129" s="1076"/>
      <c r="AQ129" s="1077"/>
      <c r="AR129" s="1077"/>
      <c r="AS129" s="1077"/>
      <c r="AT129" s="1078"/>
      <c r="AU129" s="237"/>
      <c r="AV129" s="237"/>
      <c r="AW129" s="237"/>
      <c r="AX129" s="1067" t="s">
        <v>467</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469</v>
      </c>
      <c r="X130" s="1074"/>
      <c r="Y130" s="1074"/>
      <c r="Z130" s="1075"/>
      <c r="AA130" s="958">
        <v>568360</v>
      </c>
      <c r="AB130" s="959"/>
      <c r="AC130" s="959"/>
      <c r="AD130" s="959"/>
      <c r="AE130" s="960"/>
      <c r="AF130" s="961">
        <v>632939</v>
      </c>
      <c r="AG130" s="959"/>
      <c r="AH130" s="959"/>
      <c r="AI130" s="959"/>
      <c r="AJ130" s="960"/>
      <c r="AK130" s="961">
        <v>606403</v>
      </c>
      <c r="AL130" s="959"/>
      <c r="AM130" s="959"/>
      <c r="AN130" s="959"/>
      <c r="AO130" s="960"/>
      <c r="AP130" s="1076"/>
      <c r="AQ130" s="1077"/>
      <c r="AR130" s="1077"/>
      <c r="AS130" s="1077"/>
      <c r="AT130" s="1078"/>
      <c r="AU130" s="237"/>
      <c r="AV130" s="237"/>
      <c r="AW130" s="237"/>
      <c r="AX130" s="1067" t="s">
        <v>470</v>
      </c>
      <c r="AY130" s="950"/>
      <c r="AZ130" s="950"/>
      <c r="BA130" s="950"/>
      <c r="BB130" s="950"/>
      <c r="BC130" s="950"/>
      <c r="BD130" s="950"/>
      <c r="BE130" s="951"/>
      <c r="BF130" s="1104">
        <v>6.8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471</v>
      </c>
      <c r="X131" s="1112"/>
      <c r="Y131" s="1112"/>
      <c r="Z131" s="1113"/>
      <c r="AA131" s="1005">
        <v>2644533</v>
      </c>
      <c r="AB131" s="984"/>
      <c r="AC131" s="984"/>
      <c r="AD131" s="984"/>
      <c r="AE131" s="985"/>
      <c r="AF131" s="983">
        <v>2717083</v>
      </c>
      <c r="AG131" s="984"/>
      <c r="AH131" s="984"/>
      <c r="AI131" s="984"/>
      <c r="AJ131" s="985"/>
      <c r="AK131" s="983">
        <v>2673459</v>
      </c>
      <c r="AL131" s="984"/>
      <c r="AM131" s="984"/>
      <c r="AN131" s="984"/>
      <c r="AO131" s="985"/>
      <c r="AP131" s="1114"/>
      <c r="AQ131" s="1115"/>
      <c r="AR131" s="1115"/>
      <c r="AS131" s="1115"/>
      <c r="AT131" s="1116"/>
      <c r="AU131" s="237"/>
      <c r="AV131" s="237"/>
      <c r="AW131" s="237"/>
      <c r="AX131" s="1086" t="s">
        <v>472</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474</v>
      </c>
      <c r="W132" s="1097"/>
      <c r="X132" s="1097"/>
      <c r="Y132" s="1097"/>
      <c r="Z132" s="1098"/>
      <c r="AA132" s="1099">
        <v>6.8160616640000002</v>
      </c>
      <c r="AB132" s="1100"/>
      <c r="AC132" s="1100"/>
      <c r="AD132" s="1100"/>
      <c r="AE132" s="1101"/>
      <c r="AF132" s="1102">
        <v>5.8634940489999998</v>
      </c>
      <c r="AG132" s="1100"/>
      <c r="AH132" s="1100"/>
      <c r="AI132" s="1100"/>
      <c r="AJ132" s="1101"/>
      <c r="AK132" s="1102">
        <v>7.7300979740000004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475</v>
      </c>
      <c r="W133" s="1080"/>
      <c r="X133" s="1080"/>
      <c r="Y133" s="1080"/>
      <c r="Z133" s="1081"/>
      <c r="AA133" s="1082">
        <v>7.4</v>
      </c>
      <c r="AB133" s="1083"/>
      <c r="AC133" s="1083"/>
      <c r="AD133" s="1083"/>
      <c r="AE133" s="1084"/>
      <c r="AF133" s="1082">
        <v>6.6</v>
      </c>
      <c r="AG133" s="1083"/>
      <c r="AH133" s="1083"/>
      <c r="AI133" s="1083"/>
      <c r="AJ133" s="1084"/>
      <c r="AK133" s="1082">
        <v>6.8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20" t="s">
        <v>478</v>
      </c>
      <c r="L7" s="256"/>
      <c r="M7" s="257" t="s">
        <v>479</v>
      </c>
      <c r="N7" s="258"/>
    </row>
    <row r="8" spans="1:16">
      <c r="A8" s="250"/>
      <c r="B8" s="246"/>
      <c r="C8" s="246"/>
      <c r="D8" s="246"/>
      <c r="E8" s="246"/>
      <c r="F8" s="246"/>
      <c r="G8" s="259"/>
      <c r="H8" s="260"/>
      <c r="I8" s="260"/>
      <c r="J8" s="261"/>
      <c r="K8" s="1121"/>
      <c r="L8" s="262" t="s">
        <v>480</v>
      </c>
      <c r="M8" s="263" t="s">
        <v>481</v>
      </c>
      <c r="N8" s="264" t="s">
        <v>482</v>
      </c>
    </row>
    <row r="9" spans="1:16">
      <c r="A9" s="250"/>
      <c r="B9" s="246"/>
      <c r="C9" s="246"/>
      <c r="D9" s="246"/>
      <c r="E9" s="246"/>
      <c r="F9" s="246"/>
      <c r="G9" s="1122" t="s">
        <v>483</v>
      </c>
      <c r="H9" s="1123"/>
      <c r="I9" s="1123"/>
      <c r="J9" s="1124"/>
      <c r="K9" s="265">
        <v>649116</v>
      </c>
      <c r="L9" s="266">
        <v>76178</v>
      </c>
      <c r="M9" s="267">
        <v>134601</v>
      </c>
      <c r="N9" s="268">
        <v>-43.4</v>
      </c>
    </row>
    <row r="10" spans="1:16">
      <c r="A10" s="250"/>
      <c r="B10" s="246"/>
      <c r="C10" s="246"/>
      <c r="D10" s="246"/>
      <c r="E10" s="246"/>
      <c r="F10" s="246"/>
      <c r="G10" s="1122" t="s">
        <v>484</v>
      </c>
      <c r="H10" s="1123"/>
      <c r="I10" s="1123"/>
      <c r="J10" s="1124"/>
      <c r="K10" s="269">
        <v>40778</v>
      </c>
      <c r="L10" s="270">
        <v>4786</v>
      </c>
      <c r="M10" s="271">
        <v>15652</v>
      </c>
      <c r="N10" s="272">
        <v>-69.400000000000006</v>
      </c>
    </row>
    <row r="11" spans="1:16" ht="13.5" customHeight="1">
      <c r="A11" s="250"/>
      <c r="B11" s="246"/>
      <c r="C11" s="246"/>
      <c r="D11" s="246"/>
      <c r="E11" s="246"/>
      <c r="F11" s="246"/>
      <c r="G11" s="1122" t="s">
        <v>485</v>
      </c>
      <c r="H11" s="1123"/>
      <c r="I11" s="1123"/>
      <c r="J11" s="1124"/>
      <c r="K11" s="269">
        <v>173122</v>
      </c>
      <c r="L11" s="270">
        <v>20317</v>
      </c>
      <c r="M11" s="271">
        <v>22688</v>
      </c>
      <c r="N11" s="272">
        <v>-10.5</v>
      </c>
    </row>
    <row r="12" spans="1:16" ht="13.5" customHeight="1">
      <c r="A12" s="250"/>
      <c r="B12" s="246"/>
      <c r="C12" s="246"/>
      <c r="D12" s="246"/>
      <c r="E12" s="246"/>
      <c r="F12" s="246"/>
      <c r="G12" s="1122" t="s">
        <v>486</v>
      </c>
      <c r="H12" s="1123"/>
      <c r="I12" s="1123"/>
      <c r="J12" s="1124"/>
      <c r="K12" s="269" t="s">
        <v>487</v>
      </c>
      <c r="L12" s="270" t="s">
        <v>487</v>
      </c>
      <c r="M12" s="271">
        <v>3308</v>
      </c>
      <c r="N12" s="272" t="s">
        <v>487</v>
      </c>
    </row>
    <row r="13" spans="1:16" ht="13.5" customHeight="1">
      <c r="A13" s="250"/>
      <c r="B13" s="246"/>
      <c r="C13" s="246"/>
      <c r="D13" s="246"/>
      <c r="E13" s="246"/>
      <c r="F13" s="246"/>
      <c r="G13" s="1122" t="s">
        <v>488</v>
      </c>
      <c r="H13" s="1123"/>
      <c r="I13" s="1123"/>
      <c r="J13" s="1124"/>
      <c r="K13" s="269" t="s">
        <v>487</v>
      </c>
      <c r="L13" s="270" t="s">
        <v>487</v>
      </c>
      <c r="M13" s="271">
        <v>1</v>
      </c>
      <c r="N13" s="272" t="s">
        <v>487</v>
      </c>
    </row>
    <row r="14" spans="1:16" ht="13.5" customHeight="1">
      <c r="A14" s="250"/>
      <c r="B14" s="246"/>
      <c r="C14" s="246"/>
      <c r="D14" s="246"/>
      <c r="E14" s="246"/>
      <c r="F14" s="246"/>
      <c r="G14" s="1122" t="s">
        <v>489</v>
      </c>
      <c r="H14" s="1123"/>
      <c r="I14" s="1123"/>
      <c r="J14" s="1124"/>
      <c r="K14" s="269" t="s">
        <v>487</v>
      </c>
      <c r="L14" s="270" t="s">
        <v>487</v>
      </c>
      <c r="M14" s="271">
        <v>6215</v>
      </c>
      <c r="N14" s="272" t="s">
        <v>487</v>
      </c>
    </row>
    <row r="15" spans="1:16" ht="13.5" customHeight="1">
      <c r="A15" s="250"/>
      <c r="B15" s="246"/>
      <c r="C15" s="246"/>
      <c r="D15" s="246"/>
      <c r="E15" s="246"/>
      <c r="F15" s="246"/>
      <c r="G15" s="1122" t="s">
        <v>490</v>
      </c>
      <c r="H15" s="1123"/>
      <c r="I15" s="1123"/>
      <c r="J15" s="1124"/>
      <c r="K15" s="269">
        <v>40307</v>
      </c>
      <c r="L15" s="270">
        <v>4730</v>
      </c>
      <c r="M15" s="271">
        <v>3213</v>
      </c>
      <c r="N15" s="272">
        <v>47.2</v>
      </c>
    </row>
    <row r="16" spans="1:16">
      <c r="A16" s="250"/>
      <c r="B16" s="246"/>
      <c r="C16" s="246"/>
      <c r="D16" s="246"/>
      <c r="E16" s="246"/>
      <c r="F16" s="246"/>
      <c r="G16" s="1125" t="s">
        <v>491</v>
      </c>
      <c r="H16" s="1126"/>
      <c r="I16" s="1126"/>
      <c r="J16" s="1127"/>
      <c r="K16" s="270">
        <v>-88746</v>
      </c>
      <c r="L16" s="270">
        <v>-10415</v>
      </c>
      <c r="M16" s="271">
        <v>-15018</v>
      </c>
      <c r="N16" s="272">
        <v>-30.6</v>
      </c>
    </row>
    <row r="17" spans="1:16">
      <c r="A17" s="250"/>
      <c r="B17" s="246"/>
      <c r="C17" s="246"/>
      <c r="D17" s="246"/>
      <c r="E17" s="246"/>
      <c r="F17" s="246"/>
      <c r="G17" s="1125" t="s">
        <v>171</v>
      </c>
      <c r="H17" s="1126"/>
      <c r="I17" s="1126"/>
      <c r="J17" s="1127"/>
      <c r="K17" s="270">
        <v>814577</v>
      </c>
      <c r="L17" s="270">
        <v>95596</v>
      </c>
      <c r="M17" s="271">
        <v>170662</v>
      </c>
      <c r="N17" s="272">
        <v>-44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17" t="s">
        <v>496</v>
      </c>
      <c r="H21" s="1118"/>
      <c r="I21" s="1118"/>
      <c r="J21" s="1119"/>
      <c r="K21" s="282">
        <v>9.98</v>
      </c>
      <c r="L21" s="283">
        <v>15.35</v>
      </c>
      <c r="M21" s="284">
        <v>-5.37</v>
      </c>
      <c r="N21" s="251"/>
      <c r="O21" s="285"/>
      <c r="P21" s="281"/>
    </row>
    <row r="22" spans="1:16" s="286" customFormat="1">
      <c r="A22" s="281"/>
      <c r="B22" s="251"/>
      <c r="C22" s="251"/>
      <c r="D22" s="251"/>
      <c r="E22" s="251"/>
      <c r="F22" s="251"/>
      <c r="G22" s="1117" t="s">
        <v>497</v>
      </c>
      <c r="H22" s="1118"/>
      <c r="I22" s="1118"/>
      <c r="J22" s="1119"/>
      <c r="K22" s="287">
        <v>94.3</v>
      </c>
      <c r="L22" s="288">
        <v>96.1</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20" t="s">
        <v>478</v>
      </c>
      <c r="L30" s="256"/>
      <c r="M30" s="257" t="s">
        <v>479</v>
      </c>
      <c r="N30" s="258"/>
    </row>
    <row r="31" spans="1:16">
      <c r="A31" s="250"/>
      <c r="B31" s="246"/>
      <c r="C31" s="246"/>
      <c r="D31" s="246"/>
      <c r="E31" s="246"/>
      <c r="F31" s="246"/>
      <c r="G31" s="259"/>
      <c r="H31" s="260"/>
      <c r="I31" s="260"/>
      <c r="J31" s="261"/>
      <c r="K31" s="1121"/>
      <c r="L31" s="262" t="s">
        <v>480</v>
      </c>
      <c r="M31" s="263" t="s">
        <v>481</v>
      </c>
      <c r="N31" s="264" t="s">
        <v>482</v>
      </c>
    </row>
    <row r="32" spans="1:16" ht="27" customHeight="1">
      <c r="A32" s="250"/>
      <c r="B32" s="246"/>
      <c r="C32" s="246"/>
      <c r="D32" s="246"/>
      <c r="E32" s="246"/>
      <c r="F32" s="246"/>
      <c r="G32" s="1133" t="s">
        <v>501</v>
      </c>
      <c r="H32" s="1134"/>
      <c r="I32" s="1134"/>
      <c r="J32" s="1135"/>
      <c r="K32" s="296">
        <v>697885</v>
      </c>
      <c r="L32" s="296">
        <v>81902</v>
      </c>
      <c r="M32" s="297">
        <v>102910</v>
      </c>
      <c r="N32" s="298">
        <v>-20.399999999999999</v>
      </c>
    </row>
    <row r="33" spans="1:16" ht="13.5" customHeight="1">
      <c r="A33" s="250"/>
      <c r="B33" s="246"/>
      <c r="C33" s="246"/>
      <c r="D33" s="246"/>
      <c r="E33" s="246"/>
      <c r="F33" s="246"/>
      <c r="G33" s="1133" t="s">
        <v>502</v>
      </c>
      <c r="H33" s="1134"/>
      <c r="I33" s="1134"/>
      <c r="J33" s="1135"/>
      <c r="K33" s="296" t="s">
        <v>487</v>
      </c>
      <c r="L33" s="296" t="s">
        <v>487</v>
      </c>
      <c r="M33" s="297">
        <v>73</v>
      </c>
      <c r="N33" s="298" t="s">
        <v>487</v>
      </c>
    </row>
    <row r="34" spans="1:16" ht="27" customHeight="1">
      <c r="A34" s="250"/>
      <c r="B34" s="246"/>
      <c r="C34" s="246"/>
      <c r="D34" s="246"/>
      <c r="E34" s="246"/>
      <c r="F34" s="246"/>
      <c r="G34" s="1133" t="s">
        <v>503</v>
      </c>
      <c r="H34" s="1134"/>
      <c r="I34" s="1134"/>
      <c r="J34" s="1135"/>
      <c r="K34" s="296" t="s">
        <v>487</v>
      </c>
      <c r="L34" s="296" t="s">
        <v>487</v>
      </c>
      <c r="M34" s="297">
        <v>271</v>
      </c>
      <c r="N34" s="298" t="s">
        <v>487</v>
      </c>
    </row>
    <row r="35" spans="1:16" ht="27" customHeight="1">
      <c r="A35" s="250"/>
      <c r="B35" s="246"/>
      <c r="C35" s="246"/>
      <c r="D35" s="246"/>
      <c r="E35" s="246"/>
      <c r="F35" s="246"/>
      <c r="G35" s="1133" t="s">
        <v>504</v>
      </c>
      <c r="H35" s="1134"/>
      <c r="I35" s="1134"/>
      <c r="J35" s="1135"/>
      <c r="K35" s="296">
        <v>84625</v>
      </c>
      <c r="L35" s="296">
        <v>9931</v>
      </c>
      <c r="M35" s="297">
        <v>22640</v>
      </c>
      <c r="N35" s="298">
        <v>-56.1</v>
      </c>
    </row>
    <row r="36" spans="1:16" ht="27" customHeight="1">
      <c r="A36" s="250"/>
      <c r="B36" s="246"/>
      <c r="C36" s="246"/>
      <c r="D36" s="246"/>
      <c r="E36" s="246"/>
      <c r="F36" s="246"/>
      <c r="G36" s="1133" t="s">
        <v>505</v>
      </c>
      <c r="H36" s="1134"/>
      <c r="I36" s="1134"/>
      <c r="J36" s="1135"/>
      <c r="K36" s="296">
        <v>47822</v>
      </c>
      <c r="L36" s="296">
        <v>5612</v>
      </c>
      <c r="M36" s="297">
        <v>4886</v>
      </c>
      <c r="N36" s="298">
        <v>14.9</v>
      </c>
    </row>
    <row r="37" spans="1:16" ht="13.5" customHeight="1">
      <c r="A37" s="250"/>
      <c r="B37" s="246"/>
      <c r="C37" s="246"/>
      <c r="D37" s="246"/>
      <c r="E37" s="246"/>
      <c r="F37" s="246"/>
      <c r="G37" s="1133" t="s">
        <v>506</v>
      </c>
      <c r="H37" s="1134"/>
      <c r="I37" s="1134"/>
      <c r="J37" s="1135"/>
      <c r="K37" s="296" t="s">
        <v>487</v>
      </c>
      <c r="L37" s="296" t="s">
        <v>487</v>
      </c>
      <c r="M37" s="297">
        <v>1587</v>
      </c>
      <c r="N37" s="298" t="s">
        <v>487</v>
      </c>
    </row>
    <row r="38" spans="1:16" ht="27" customHeight="1">
      <c r="A38" s="250"/>
      <c r="B38" s="246"/>
      <c r="C38" s="246"/>
      <c r="D38" s="246"/>
      <c r="E38" s="246"/>
      <c r="F38" s="246"/>
      <c r="G38" s="1136" t="s">
        <v>507</v>
      </c>
      <c r="H38" s="1137"/>
      <c r="I38" s="1137"/>
      <c r="J38" s="1138"/>
      <c r="K38" s="299" t="s">
        <v>487</v>
      </c>
      <c r="L38" s="299" t="s">
        <v>487</v>
      </c>
      <c r="M38" s="300">
        <v>17</v>
      </c>
      <c r="N38" s="301" t="s">
        <v>487</v>
      </c>
      <c r="O38" s="295"/>
    </row>
    <row r="39" spans="1:16">
      <c r="A39" s="250"/>
      <c r="B39" s="246"/>
      <c r="C39" s="246"/>
      <c r="D39" s="246"/>
      <c r="E39" s="246"/>
      <c r="F39" s="246"/>
      <c r="G39" s="1136" t="s">
        <v>508</v>
      </c>
      <c r="H39" s="1137"/>
      <c r="I39" s="1137"/>
      <c r="J39" s="1138"/>
      <c r="K39" s="302">
        <v>-17268</v>
      </c>
      <c r="L39" s="302">
        <v>-2027</v>
      </c>
      <c r="M39" s="303">
        <v>-4567</v>
      </c>
      <c r="N39" s="304">
        <v>-55.6</v>
      </c>
      <c r="O39" s="295"/>
    </row>
    <row r="40" spans="1:16" ht="27" customHeight="1">
      <c r="A40" s="250"/>
      <c r="B40" s="246"/>
      <c r="C40" s="246"/>
      <c r="D40" s="246"/>
      <c r="E40" s="246"/>
      <c r="F40" s="246"/>
      <c r="G40" s="1133" t="s">
        <v>509</v>
      </c>
      <c r="H40" s="1134"/>
      <c r="I40" s="1134"/>
      <c r="J40" s="1135"/>
      <c r="K40" s="302">
        <v>-606403</v>
      </c>
      <c r="L40" s="302">
        <v>-71166</v>
      </c>
      <c r="M40" s="303">
        <v>-91042</v>
      </c>
      <c r="N40" s="304">
        <v>-21.8</v>
      </c>
      <c r="O40" s="295"/>
    </row>
    <row r="41" spans="1:16">
      <c r="A41" s="250"/>
      <c r="B41" s="246"/>
      <c r="C41" s="246"/>
      <c r="D41" s="246"/>
      <c r="E41" s="246"/>
      <c r="F41" s="246"/>
      <c r="G41" s="1139" t="s">
        <v>282</v>
      </c>
      <c r="H41" s="1140"/>
      <c r="I41" s="1140"/>
      <c r="J41" s="1141"/>
      <c r="K41" s="296">
        <v>206661</v>
      </c>
      <c r="L41" s="302">
        <v>24253</v>
      </c>
      <c r="M41" s="303">
        <v>36776</v>
      </c>
      <c r="N41" s="304">
        <v>-34.1</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28" t="s">
        <v>478</v>
      </c>
      <c r="J49" s="1130" t="s">
        <v>513</v>
      </c>
      <c r="K49" s="1131"/>
      <c r="L49" s="1131"/>
      <c r="M49" s="1131"/>
      <c r="N49" s="1132"/>
    </row>
    <row r="50" spans="1:14">
      <c r="A50" s="250"/>
      <c r="B50" s="246"/>
      <c r="C50" s="246"/>
      <c r="D50" s="246"/>
      <c r="E50" s="246"/>
      <c r="F50" s="246"/>
      <c r="G50" s="314"/>
      <c r="H50" s="315"/>
      <c r="I50" s="1129"/>
      <c r="J50" s="316" t="s">
        <v>514</v>
      </c>
      <c r="K50" s="317" t="s">
        <v>515</v>
      </c>
      <c r="L50" s="318" t="s">
        <v>516</v>
      </c>
      <c r="M50" s="319" t="s">
        <v>517</v>
      </c>
      <c r="N50" s="320" t="s">
        <v>518</v>
      </c>
    </row>
    <row r="51" spans="1:14">
      <c r="A51" s="250"/>
      <c r="B51" s="246"/>
      <c r="C51" s="246"/>
      <c r="D51" s="246"/>
      <c r="E51" s="246"/>
      <c r="F51" s="246"/>
      <c r="G51" s="312" t="s">
        <v>519</v>
      </c>
      <c r="H51" s="313"/>
      <c r="I51" s="321">
        <v>1106207</v>
      </c>
      <c r="J51" s="322">
        <v>123131</v>
      </c>
      <c r="K51" s="323">
        <v>8.8000000000000007</v>
      </c>
      <c r="L51" s="324">
        <v>146641</v>
      </c>
      <c r="M51" s="325">
        <v>0.3</v>
      </c>
      <c r="N51" s="326">
        <v>8.5</v>
      </c>
    </row>
    <row r="52" spans="1:14">
      <c r="A52" s="250"/>
      <c r="B52" s="246"/>
      <c r="C52" s="246"/>
      <c r="D52" s="246"/>
      <c r="E52" s="246"/>
      <c r="F52" s="246"/>
      <c r="G52" s="327"/>
      <c r="H52" s="328" t="s">
        <v>520</v>
      </c>
      <c r="I52" s="329">
        <v>560146</v>
      </c>
      <c r="J52" s="330">
        <v>62349</v>
      </c>
      <c r="K52" s="331">
        <v>16.8</v>
      </c>
      <c r="L52" s="332">
        <v>68142</v>
      </c>
      <c r="M52" s="333">
        <v>-9.6999999999999993</v>
      </c>
      <c r="N52" s="334">
        <v>26.5</v>
      </c>
    </row>
    <row r="53" spans="1:14">
      <c r="A53" s="250"/>
      <c r="B53" s="246"/>
      <c r="C53" s="246"/>
      <c r="D53" s="246"/>
      <c r="E53" s="246"/>
      <c r="F53" s="246"/>
      <c r="G53" s="312" t="s">
        <v>521</v>
      </c>
      <c r="H53" s="313"/>
      <c r="I53" s="321">
        <v>1497902</v>
      </c>
      <c r="J53" s="322">
        <v>168778</v>
      </c>
      <c r="K53" s="323">
        <v>37.1</v>
      </c>
      <c r="L53" s="324">
        <v>174587</v>
      </c>
      <c r="M53" s="325">
        <v>19.100000000000001</v>
      </c>
      <c r="N53" s="326">
        <v>18</v>
      </c>
    </row>
    <row r="54" spans="1:14">
      <c r="A54" s="250"/>
      <c r="B54" s="246"/>
      <c r="C54" s="246"/>
      <c r="D54" s="246"/>
      <c r="E54" s="246"/>
      <c r="F54" s="246"/>
      <c r="G54" s="327"/>
      <c r="H54" s="328" t="s">
        <v>520</v>
      </c>
      <c r="I54" s="329">
        <v>779420</v>
      </c>
      <c r="J54" s="330">
        <v>87822</v>
      </c>
      <c r="K54" s="331">
        <v>40.9</v>
      </c>
      <c r="L54" s="332">
        <v>79695</v>
      </c>
      <c r="M54" s="333">
        <v>17</v>
      </c>
      <c r="N54" s="334">
        <v>23.9</v>
      </c>
    </row>
    <row r="55" spans="1:14">
      <c r="A55" s="250"/>
      <c r="B55" s="246"/>
      <c r="C55" s="246"/>
      <c r="D55" s="246"/>
      <c r="E55" s="246"/>
      <c r="F55" s="246"/>
      <c r="G55" s="312" t="s">
        <v>522</v>
      </c>
      <c r="H55" s="313"/>
      <c r="I55" s="321">
        <v>1243947</v>
      </c>
      <c r="J55" s="322">
        <v>142133</v>
      </c>
      <c r="K55" s="323">
        <v>-15.8</v>
      </c>
      <c r="L55" s="324">
        <v>175675</v>
      </c>
      <c r="M55" s="325">
        <v>0.6</v>
      </c>
      <c r="N55" s="326">
        <v>-16.399999999999999</v>
      </c>
    </row>
    <row r="56" spans="1:14">
      <c r="A56" s="250"/>
      <c r="B56" s="246"/>
      <c r="C56" s="246"/>
      <c r="D56" s="246"/>
      <c r="E56" s="246"/>
      <c r="F56" s="246"/>
      <c r="G56" s="327"/>
      <c r="H56" s="328" t="s">
        <v>520</v>
      </c>
      <c r="I56" s="329">
        <v>737129</v>
      </c>
      <c r="J56" s="330">
        <v>84224</v>
      </c>
      <c r="K56" s="331">
        <v>-4.0999999999999996</v>
      </c>
      <c r="L56" s="332">
        <v>87698</v>
      </c>
      <c r="M56" s="333">
        <v>10</v>
      </c>
      <c r="N56" s="334">
        <v>-14.1</v>
      </c>
    </row>
    <row r="57" spans="1:14">
      <c r="A57" s="250"/>
      <c r="B57" s="246"/>
      <c r="C57" s="246"/>
      <c r="D57" s="246"/>
      <c r="E57" s="246"/>
      <c r="F57" s="246"/>
      <c r="G57" s="312" t="s">
        <v>523</v>
      </c>
      <c r="H57" s="313"/>
      <c r="I57" s="321">
        <v>1328294</v>
      </c>
      <c r="J57" s="322">
        <v>153987</v>
      </c>
      <c r="K57" s="323">
        <v>8.3000000000000007</v>
      </c>
      <c r="L57" s="324">
        <v>162193</v>
      </c>
      <c r="M57" s="325">
        <v>-7.7</v>
      </c>
      <c r="N57" s="326">
        <v>16</v>
      </c>
    </row>
    <row r="58" spans="1:14">
      <c r="A58" s="250"/>
      <c r="B58" s="246"/>
      <c r="C58" s="246"/>
      <c r="D58" s="246"/>
      <c r="E58" s="246"/>
      <c r="F58" s="246"/>
      <c r="G58" s="327"/>
      <c r="H58" s="328" t="s">
        <v>520</v>
      </c>
      <c r="I58" s="329">
        <v>757164</v>
      </c>
      <c r="J58" s="330">
        <v>87777</v>
      </c>
      <c r="K58" s="331">
        <v>4.2</v>
      </c>
      <c r="L58" s="332">
        <v>79985</v>
      </c>
      <c r="M58" s="333">
        <v>-8.8000000000000007</v>
      </c>
      <c r="N58" s="334">
        <v>13</v>
      </c>
    </row>
    <row r="59" spans="1:14">
      <c r="A59" s="250"/>
      <c r="B59" s="246"/>
      <c r="C59" s="246"/>
      <c r="D59" s="246"/>
      <c r="E59" s="246"/>
      <c r="F59" s="246"/>
      <c r="G59" s="312" t="s">
        <v>524</v>
      </c>
      <c r="H59" s="313"/>
      <c r="I59" s="321">
        <v>2040554</v>
      </c>
      <c r="J59" s="322">
        <v>239474</v>
      </c>
      <c r="K59" s="323">
        <v>55.5</v>
      </c>
      <c r="L59" s="324">
        <v>168868</v>
      </c>
      <c r="M59" s="325">
        <v>4.0999999999999996</v>
      </c>
      <c r="N59" s="326">
        <v>51.4</v>
      </c>
    </row>
    <row r="60" spans="1:14">
      <c r="A60" s="250"/>
      <c r="B60" s="246"/>
      <c r="C60" s="246"/>
      <c r="D60" s="246"/>
      <c r="E60" s="246"/>
      <c r="F60" s="246"/>
      <c r="G60" s="327"/>
      <c r="H60" s="328" t="s">
        <v>520</v>
      </c>
      <c r="I60" s="335">
        <v>1484654</v>
      </c>
      <c r="J60" s="330">
        <v>174235</v>
      </c>
      <c r="K60" s="331">
        <v>98.5</v>
      </c>
      <c r="L60" s="332">
        <v>79360</v>
      </c>
      <c r="M60" s="333">
        <v>-0.8</v>
      </c>
      <c r="N60" s="334">
        <v>99.3</v>
      </c>
    </row>
    <row r="61" spans="1:14">
      <c r="A61" s="250"/>
      <c r="B61" s="246"/>
      <c r="C61" s="246"/>
      <c r="D61" s="246"/>
      <c r="E61" s="246"/>
      <c r="F61" s="246"/>
      <c r="G61" s="312" t="s">
        <v>525</v>
      </c>
      <c r="H61" s="336"/>
      <c r="I61" s="337">
        <v>1443381</v>
      </c>
      <c r="J61" s="338">
        <v>165501</v>
      </c>
      <c r="K61" s="339">
        <v>18.8</v>
      </c>
      <c r="L61" s="340">
        <v>165593</v>
      </c>
      <c r="M61" s="341">
        <v>3.3</v>
      </c>
      <c r="N61" s="326">
        <v>15.5</v>
      </c>
    </row>
    <row r="62" spans="1:14">
      <c r="A62" s="250"/>
      <c r="B62" s="246"/>
      <c r="C62" s="246"/>
      <c r="D62" s="246"/>
      <c r="E62" s="246"/>
      <c r="F62" s="246"/>
      <c r="G62" s="327"/>
      <c r="H62" s="328" t="s">
        <v>520</v>
      </c>
      <c r="I62" s="329">
        <v>863703</v>
      </c>
      <c r="J62" s="330">
        <v>99281</v>
      </c>
      <c r="K62" s="331">
        <v>31.3</v>
      </c>
      <c r="L62" s="332">
        <v>78976</v>
      </c>
      <c r="M62" s="333">
        <v>1.5</v>
      </c>
      <c r="N62" s="334">
        <v>29.8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4" zoomScaleNormal="84"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42" t="s">
        <v>3</v>
      </c>
      <c r="D47" s="1142"/>
      <c r="E47" s="1143"/>
      <c r="F47" s="11">
        <v>68.209999999999994</v>
      </c>
      <c r="G47" s="12">
        <v>75.7</v>
      </c>
      <c r="H47" s="12">
        <v>75.75</v>
      </c>
      <c r="I47" s="12">
        <v>73.2</v>
      </c>
      <c r="J47" s="13">
        <v>75.86</v>
      </c>
    </row>
    <row r="48" spans="2:10" ht="57.75" customHeight="1">
      <c r="B48" s="14"/>
      <c r="C48" s="1144" t="s">
        <v>4</v>
      </c>
      <c r="D48" s="1144"/>
      <c r="E48" s="1145"/>
      <c r="F48" s="15">
        <v>10.54</v>
      </c>
      <c r="G48" s="16">
        <v>3.81</v>
      </c>
      <c r="H48" s="16">
        <v>4.07</v>
      </c>
      <c r="I48" s="16">
        <v>4.17</v>
      </c>
      <c r="J48" s="17">
        <v>3.72</v>
      </c>
    </row>
    <row r="49" spans="2:10" ht="57.75" customHeight="1" thickBot="1">
      <c r="B49" s="18"/>
      <c r="C49" s="1146" t="s">
        <v>5</v>
      </c>
      <c r="D49" s="1146"/>
      <c r="E49" s="1147"/>
      <c r="F49" s="19">
        <v>14.46</v>
      </c>
      <c r="G49" s="20">
        <v>1.68</v>
      </c>
      <c r="H49" s="20" t="s">
        <v>532</v>
      </c>
      <c r="I49" s="20">
        <v>0.88</v>
      </c>
      <c r="J49" s="21">
        <v>0.55000000000000004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9" zoomScaleNormal="5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4" t="s">
        <v>533</v>
      </c>
      <c r="D34" s="1154"/>
      <c r="E34" s="1155"/>
      <c r="F34" s="32">
        <v>10.46</v>
      </c>
      <c r="G34" s="33">
        <v>3.75</v>
      </c>
      <c r="H34" s="33">
        <v>3.97</v>
      </c>
      <c r="I34" s="33">
        <v>4.0599999999999996</v>
      </c>
      <c r="J34" s="34">
        <v>3.58</v>
      </c>
      <c r="K34" s="22"/>
      <c r="L34" s="22"/>
      <c r="M34" s="22"/>
      <c r="N34" s="22"/>
      <c r="O34" s="22"/>
      <c r="P34" s="22"/>
    </row>
    <row r="35" spans="1:16" ht="39" customHeight="1">
      <c r="A35" s="22"/>
      <c r="B35" s="35"/>
      <c r="C35" s="1148" t="s">
        <v>534</v>
      </c>
      <c r="D35" s="1149"/>
      <c r="E35" s="1150"/>
      <c r="F35" s="36">
        <v>0.44</v>
      </c>
      <c r="G35" s="37">
        <v>0.93</v>
      </c>
      <c r="H35" s="37">
        <v>1.26</v>
      </c>
      <c r="I35" s="37">
        <v>1.01</v>
      </c>
      <c r="J35" s="38">
        <v>2.5299999999999998</v>
      </c>
      <c r="K35" s="22"/>
      <c r="L35" s="22"/>
      <c r="M35" s="22"/>
      <c r="N35" s="22"/>
      <c r="O35" s="22"/>
      <c r="P35" s="22"/>
    </row>
    <row r="36" spans="1:16" ht="39" customHeight="1">
      <c r="A36" s="22"/>
      <c r="B36" s="35"/>
      <c r="C36" s="1148" t="s">
        <v>535</v>
      </c>
      <c r="D36" s="1149"/>
      <c r="E36" s="1150"/>
      <c r="F36" s="36">
        <v>0.42</v>
      </c>
      <c r="G36" s="37">
        <v>0.43</v>
      </c>
      <c r="H36" s="37">
        <v>0.48</v>
      </c>
      <c r="I36" s="37">
        <v>0.48</v>
      </c>
      <c r="J36" s="38">
        <v>0.35</v>
      </c>
      <c r="K36" s="22"/>
      <c r="L36" s="22"/>
      <c r="M36" s="22"/>
      <c r="N36" s="22"/>
      <c r="O36" s="22"/>
      <c r="P36" s="22"/>
    </row>
    <row r="37" spans="1:16" ht="39" customHeight="1">
      <c r="A37" s="22"/>
      <c r="B37" s="35"/>
      <c r="C37" s="1148" t="s">
        <v>536</v>
      </c>
      <c r="D37" s="1149"/>
      <c r="E37" s="1150"/>
      <c r="F37" s="36">
        <v>0.06</v>
      </c>
      <c r="G37" s="37">
        <v>0.04</v>
      </c>
      <c r="H37" s="37">
        <v>0.08</v>
      </c>
      <c r="I37" s="37">
        <v>0.1</v>
      </c>
      <c r="J37" s="38">
        <v>0.13</v>
      </c>
      <c r="K37" s="22"/>
      <c r="L37" s="22"/>
      <c r="M37" s="22"/>
      <c r="N37" s="22"/>
      <c r="O37" s="22"/>
      <c r="P37" s="22"/>
    </row>
    <row r="38" spans="1:16" ht="39" customHeight="1">
      <c r="A38" s="22"/>
      <c r="B38" s="35"/>
      <c r="C38" s="1148" t="s">
        <v>537</v>
      </c>
      <c r="D38" s="1149"/>
      <c r="E38" s="1150"/>
      <c r="F38" s="36">
        <v>0.13</v>
      </c>
      <c r="G38" s="37">
        <v>0.1</v>
      </c>
      <c r="H38" s="37">
        <v>0.11</v>
      </c>
      <c r="I38" s="37">
        <v>0.08</v>
      </c>
      <c r="J38" s="38">
        <v>0.09</v>
      </c>
      <c r="K38" s="22"/>
      <c r="L38" s="22"/>
      <c r="M38" s="22"/>
      <c r="N38" s="22"/>
      <c r="O38" s="22"/>
      <c r="P38" s="22"/>
    </row>
    <row r="39" spans="1:16" ht="39" customHeight="1">
      <c r="A39" s="22"/>
      <c r="B39" s="35"/>
      <c r="C39" s="1148" t="s">
        <v>538</v>
      </c>
      <c r="D39" s="1149"/>
      <c r="E39" s="1150"/>
      <c r="F39" s="36">
        <v>0.34</v>
      </c>
      <c r="G39" s="37">
        <v>0.06</v>
      </c>
      <c r="H39" s="37">
        <v>0.08</v>
      </c>
      <c r="I39" s="37">
        <v>0.05</v>
      </c>
      <c r="J39" s="38">
        <v>7.0000000000000007E-2</v>
      </c>
      <c r="K39" s="22"/>
      <c r="L39" s="22"/>
      <c r="M39" s="22"/>
      <c r="N39" s="22"/>
      <c r="O39" s="22"/>
      <c r="P39" s="22"/>
    </row>
    <row r="40" spans="1:16" ht="39" customHeight="1">
      <c r="A40" s="22"/>
      <c r="B40" s="35"/>
      <c r="C40" s="1148" t="s">
        <v>539</v>
      </c>
      <c r="D40" s="1149"/>
      <c r="E40" s="1150"/>
      <c r="F40" s="36" t="s">
        <v>540</v>
      </c>
      <c r="G40" s="37">
        <v>0.93</v>
      </c>
      <c r="H40" s="37">
        <v>1.47</v>
      </c>
      <c r="I40" s="37">
        <v>0.74</v>
      </c>
      <c r="J40" s="38">
        <v>0.04</v>
      </c>
      <c r="K40" s="22"/>
      <c r="L40" s="22"/>
      <c r="M40" s="22"/>
      <c r="N40" s="22"/>
      <c r="O40" s="22"/>
      <c r="P40" s="22"/>
    </row>
    <row r="41" spans="1:16" ht="39" customHeight="1">
      <c r="A41" s="22"/>
      <c r="B41" s="35"/>
      <c r="C41" s="1148" t="s">
        <v>541</v>
      </c>
      <c r="D41" s="1149"/>
      <c r="E41" s="1150"/>
      <c r="F41" s="36">
        <v>0.01</v>
      </c>
      <c r="G41" s="37">
        <v>0</v>
      </c>
      <c r="H41" s="37">
        <v>0</v>
      </c>
      <c r="I41" s="37">
        <v>0</v>
      </c>
      <c r="J41" s="38">
        <v>0</v>
      </c>
      <c r="K41" s="22"/>
      <c r="L41" s="22"/>
      <c r="M41" s="22"/>
      <c r="N41" s="22"/>
      <c r="O41" s="22"/>
      <c r="P41" s="22"/>
    </row>
    <row r="42" spans="1:16" ht="39" customHeight="1">
      <c r="A42" s="22"/>
      <c r="B42" s="39"/>
      <c r="C42" s="1148" t="s">
        <v>542</v>
      </c>
      <c r="D42" s="1149"/>
      <c r="E42" s="1150"/>
      <c r="F42" s="36" t="s">
        <v>487</v>
      </c>
      <c r="G42" s="37" t="s">
        <v>487</v>
      </c>
      <c r="H42" s="37" t="s">
        <v>487</v>
      </c>
      <c r="I42" s="37" t="s">
        <v>487</v>
      </c>
      <c r="J42" s="38" t="s">
        <v>487</v>
      </c>
      <c r="K42" s="22"/>
      <c r="L42" s="22"/>
      <c r="M42" s="22"/>
      <c r="N42" s="22"/>
      <c r="O42" s="22"/>
      <c r="P42" s="22"/>
    </row>
    <row r="43" spans="1:16" ht="39" customHeight="1" thickBot="1">
      <c r="A43" s="22"/>
      <c r="B43" s="40"/>
      <c r="C43" s="1151" t="s">
        <v>543</v>
      </c>
      <c r="D43" s="1152"/>
      <c r="E43" s="1153"/>
      <c r="F43" s="41">
        <v>3.63</v>
      </c>
      <c r="G43" s="42">
        <v>2.25</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4" t="s">
        <v>11</v>
      </c>
      <c r="C45" s="1165"/>
      <c r="D45" s="58"/>
      <c r="E45" s="1170" t="s">
        <v>12</v>
      </c>
      <c r="F45" s="1170"/>
      <c r="G45" s="1170"/>
      <c r="H45" s="1170"/>
      <c r="I45" s="1170"/>
      <c r="J45" s="1171"/>
      <c r="K45" s="59">
        <v>661</v>
      </c>
      <c r="L45" s="60">
        <v>650</v>
      </c>
      <c r="M45" s="60">
        <v>642</v>
      </c>
      <c r="N45" s="60">
        <v>683</v>
      </c>
      <c r="O45" s="61">
        <v>698</v>
      </c>
      <c r="P45" s="48"/>
      <c r="Q45" s="48"/>
      <c r="R45" s="48"/>
      <c r="S45" s="48"/>
      <c r="T45" s="48"/>
      <c r="U45" s="48"/>
    </row>
    <row r="46" spans="1:21" ht="30.75" customHeight="1">
      <c r="A46" s="48"/>
      <c r="B46" s="1166"/>
      <c r="C46" s="1167"/>
      <c r="D46" s="62"/>
      <c r="E46" s="1158" t="s">
        <v>13</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c r="A47" s="48"/>
      <c r="B47" s="1166"/>
      <c r="C47" s="1167"/>
      <c r="D47" s="62"/>
      <c r="E47" s="1158" t="s">
        <v>14</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c r="A48" s="48"/>
      <c r="B48" s="1166"/>
      <c r="C48" s="1167"/>
      <c r="D48" s="62"/>
      <c r="E48" s="1158" t="s">
        <v>15</v>
      </c>
      <c r="F48" s="1158"/>
      <c r="G48" s="1158"/>
      <c r="H48" s="1158"/>
      <c r="I48" s="1158"/>
      <c r="J48" s="1159"/>
      <c r="K48" s="63">
        <v>47</v>
      </c>
      <c r="L48" s="64">
        <v>65</v>
      </c>
      <c r="M48" s="64">
        <v>61</v>
      </c>
      <c r="N48" s="64">
        <v>77</v>
      </c>
      <c r="O48" s="65">
        <v>85</v>
      </c>
      <c r="P48" s="48"/>
      <c r="Q48" s="48"/>
      <c r="R48" s="48"/>
      <c r="S48" s="48"/>
      <c r="T48" s="48"/>
      <c r="U48" s="48"/>
    </row>
    <row r="49" spans="1:21" ht="30.75" customHeight="1">
      <c r="A49" s="48"/>
      <c r="B49" s="1166"/>
      <c r="C49" s="1167"/>
      <c r="D49" s="62"/>
      <c r="E49" s="1158" t="s">
        <v>16</v>
      </c>
      <c r="F49" s="1158"/>
      <c r="G49" s="1158"/>
      <c r="H49" s="1158"/>
      <c r="I49" s="1158"/>
      <c r="J49" s="1159"/>
      <c r="K49" s="63">
        <v>77</v>
      </c>
      <c r="L49" s="64">
        <v>55</v>
      </c>
      <c r="M49" s="64">
        <v>62</v>
      </c>
      <c r="N49" s="64">
        <v>53</v>
      </c>
      <c r="O49" s="65">
        <v>48</v>
      </c>
      <c r="P49" s="48"/>
      <c r="Q49" s="48"/>
      <c r="R49" s="48"/>
      <c r="S49" s="48"/>
      <c r="T49" s="48"/>
      <c r="U49" s="48"/>
    </row>
    <row r="50" spans="1:21" ht="30.75" customHeight="1">
      <c r="A50" s="48"/>
      <c r="B50" s="1166"/>
      <c r="C50" s="1167"/>
      <c r="D50" s="62"/>
      <c r="E50" s="1158" t="s">
        <v>17</v>
      </c>
      <c r="F50" s="1158"/>
      <c r="G50" s="1158"/>
      <c r="H50" s="1158"/>
      <c r="I50" s="1158"/>
      <c r="J50" s="1159"/>
      <c r="K50" s="63" t="s">
        <v>487</v>
      </c>
      <c r="L50" s="64" t="s">
        <v>487</v>
      </c>
      <c r="M50" s="64" t="s">
        <v>487</v>
      </c>
      <c r="N50" s="64" t="s">
        <v>487</v>
      </c>
      <c r="O50" s="65" t="s">
        <v>487</v>
      </c>
      <c r="P50" s="48"/>
      <c r="Q50" s="48"/>
      <c r="R50" s="48"/>
      <c r="S50" s="48"/>
      <c r="T50" s="48"/>
      <c r="U50" s="48"/>
    </row>
    <row r="51" spans="1:21" ht="30.75" customHeight="1">
      <c r="A51" s="48"/>
      <c r="B51" s="1168"/>
      <c r="C51" s="1169"/>
      <c r="D51" s="66"/>
      <c r="E51" s="1158" t="s">
        <v>18</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c r="A52" s="48"/>
      <c r="B52" s="1156" t="s">
        <v>19</v>
      </c>
      <c r="C52" s="1157"/>
      <c r="D52" s="66"/>
      <c r="E52" s="1158" t="s">
        <v>20</v>
      </c>
      <c r="F52" s="1158"/>
      <c r="G52" s="1158"/>
      <c r="H52" s="1158"/>
      <c r="I52" s="1158"/>
      <c r="J52" s="1159"/>
      <c r="K52" s="63">
        <v>569</v>
      </c>
      <c r="L52" s="64">
        <v>574</v>
      </c>
      <c r="M52" s="64">
        <v>585</v>
      </c>
      <c r="N52" s="64">
        <v>650</v>
      </c>
      <c r="O52" s="65">
        <v>624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216</v>
      </c>
      <c r="L53" s="69">
        <v>196</v>
      </c>
      <c r="M53" s="69">
        <v>180</v>
      </c>
      <c r="N53" s="69">
        <v>163</v>
      </c>
      <c r="O53" s="70">
        <v>207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72" t="s">
        <v>24</v>
      </c>
      <c r="C41" s="1173"/>
      <c r="D41" s="81"/>
      <c r="E41" s="1178" t="s">
        <v>25</v>
      </c>
      <c r="F41" s="1178"/>
      <c r="G41" s="1178"/>
      <c r="H41" s="1179"/>
      <c r="I41" s="82">
        <v>5678</v>
      </c>
      <c r="J41" s="83">
        <v>5814</v>
      </c>
      <c r="K41" s="83">
        <v>6088</v>
      </c>
      <c r="L41" s="83">
        <v>6383</v>
      </c>
      <c r="M41" s="84">
        <v>7089</v>
      </c>
    </row>
    <row r="42" spans="2:13" ht="27.75" customHeight="1">
      <c r="B42" s="1174"/>
      <c r="C42" s="1175"/>
      <c r="D42" s="85"/>
      <c r="E42" s="1180" t="s">
        <v>26</v>
      </c>
      <c r="F42" s="1180"/>
      <c r="G42" s="1180"/>
      <c r="H42" s="1181"/>
      <c r="I42" s="86" t="s">
        <v>487</v>
      </c>
      <c r="J42" s="87" t="s">
        <v>487</v>
      </c>
      <c r="K42" s="87" t="s">
        <v>487</v>
      </c>
      <c r="L42" s="87" t="s">
        <v>487</v>
      </c>
      <c r="M42" s="88" t="s">
        <v>487</v>
      </c>
    </row>
    <row r="43" spans="2:13" ht="27.75" customHeight="1">
      <c r="B43" s="1174"/>
      <c r="C43" s="1175"/>
      <c r="D43" s="85"/>
      <c r="E43" s="1180" t="s">
        <v>27</v>
      </c>
      <c r="F43" s="1180"/>
      <c r="G43" s="1180"/>
      <c r="H43" s="1181"/>
      <c r="I43" s="86">
        <v>1117</v>
      </c>
      <c r="J43" s="87">
        <v>1161</v>
      </c>
      <c r="K43" s="87">
        <v>1139</v>
      </c>
      <c r="L43" s="87">
        <v>1223</v>
      </c>
      <c r="M43" s="88">
        <v>1255</v>
      </c>
    </row>
    <row r="44" spans="2:13" ht="27.75" customHeight="1">
      <c r="B44" s="1174"/>
      <c r="C44" s="1175"/>
      <c r="D44" s="85"/>
      <c r="E44" s="1180" t="s">
        <v>28</v>
      </c>
      <c r="F44" s="1180"/>
      <c r="G44" s="1180"/>
      <c r="H44" s="1181"/>
      <c r="I44" s="86">
        <v>710</v>
      </c>
      <c r="J44" s="87">
        <v>700</v>
      </c>
      <c r="K44" s="87">
        <v>694</v>
      </c>
      <c r="L44" s="87">
        <v>674</v>
      </c>
      <c r="M44" s="88">
        <v>724</v>
      </c>
    </row>
    <row r="45" spans="2:13" ht="27.75" customHeight="1">
      <c r="B45" s="1174"/>
      <c r="C45" s="1175"/>
      <c r="D45" s="85"/>
      <c r="E45" s="1180" t="s">
        <v>29</v>
      </c>
      <c r="F45" s="1180"/>
      <c r="G45" s="1180"/>
      <c r="H45" s="1181"/>
      <c r="I45" s="86">
        <v>1199</v>
      </c>
      <c r="J45" s="87">
        <v>1115</v>
      </c>
      <c r="K45" s="87">
        <v>1037</v>
      </c>
      <c r="L45" s="87">
        <v>955</v>
      </c>
      <c r="M45" s="88">
        <v>924</v>
      </c>
    </row>
    <row r="46" spans="2:13" ht="27.75" customHeight="1">
      <c r="B46" s="1174"/>
      <c r="C46" s="1175"/>
      <c r="D46" s="89"/>
      <c r="E46" s="1180" t="s">
        <v>30</v>
      </c>
      <c r="F46" s="1180"/>
      <c r="G46" s="1180"/>
      <c r="H46" s="1181"/>
      <c r="I46" s="86" t="s">
        <v>487</v>
      </c>
      <c r="J46" s="87" t="s">
        <v>487</v>
      </c>
      <c r="K46" s="87" t="s">
        <v>487</v>
      </c>
      <c r="L46" s="87" t="s">
        <v>487</v>
      </c>
      <c r="M46" s="88" t="s">
        <v>487</v>
      </c>
    </row>
    <row r="47" spans="2:13" ht="27.75" customHeight="1">
      <c r="B47" s="1174"/>
      <c r="C47" s="1175"/>
      <c r="D47" s="90"/>
      <c r="E47" s="1182" t="s">
        <v>31</v>
      </c>
      <c r="F47" s="1183"/>
      <c r="G47" s="1183"/>
      <c r="H47" s="1184"/>
      <c r="I47" s="86" t="s">
        <v>487</v>
      </c>
      <c r="J47" s="87" t="s">
        <v>487</v>
      </c>
      <c r="K47" s="87" t="s">
        <v>487</v>
      </c>
      <c r="L47" s="87" t="s">
        <v>487</v>
      </c>
      <c r="M47" s="88" t="s">
        <v>487</v>
      </c>
    </row>
    <row r="48" spans="2:13" ht="27.75" customHeight="1">
      <c r="B48" s="1174"/>
      <c r="C48" s="1175"/>
      <c r="D48" s="85"/>
      <c r="E48" s="1180" t="s">
        <v>32</v>
      </c>
      <c r="F48" s="1180"/>
      <c r="G48" s="1180"/>
      <c r="H48" s="1181"/>
      <c r="I48" s="86" t="s">
        <v>487</v>
      </c>
      <c r="J48" s="87" t="s">
        <v>487</v>
      </c>
      <c r="K48" s="87" t="s">
        <v>487</v>
      </c>
      <c r="L48" s="87" t="s">
        <v>487</v>
      </c>
      <c r="M48" s="88" t="s">
        <v>487</v>
      </c>
    </row>
    <row r="49" spans="2:13" ht="27.75" customHeight="1">
      <c r="B49" s="1176"/>
      <c r="C49" s="1177"/>
      <c r="D49" s="85"/>
      <c r="E49" s="1180" t="s">
        <v>33</v>
      </c>
      <c r="F49" s="1180"/>
      <c r="G49" s="1180"/>
      <c r="H49" s="1181"/>
      <c r="I49" s="86" t="s">
        <v>487</v>
      </c>
      <c r="J49" s="87" t="s">
        <v>487</v>
      </c>
      <c r="K49" s="87" t="s">
        <v>487</v>
      </c>
      <c r="L49" s="87" t="s">
        <v>487</v>
      </c>
      <c r="M49" s="88" t="s">
        <v>487</v>
      </c>
    </row>
    <row r="50" spans="2:13" ht="27.75" customHeight="1">
      <c r="B50" s="1185" t="s">
        <v>34</v>
      </c>
      <c r="C50" s="1186"/>
      <c r="D50" s="91"/>
      <c r="E50" s="1180" t="s">
        <v>35</v>
      </c>
      <c r="F50" s="1180"/>
      <c r="G50" s="1180"/>
      <c r="H50" s="1181"/>
      <c r="I50" s="86">
        <v>4974</v>
      </c>
      <c r="J50" s="87">
        <v>5357</v>
      </c>
      <c r="K50" s="87">
        <v>5726</v>
      </c>
      <c r="L50" s="87">
        <v>6139</v>
      </c>
      <c r="M50" s="88">
        <v>6221</v>
      </c>
    </row>
    <row r="51" spans="2:13" ht="27.75" customHeight="1">
      <c r="B51" s="1174"/>
      <c r="C51" s="1175"/>
      <c r="D51" s="85"/>
      <c r="E51" s="1180" t="s">
        <v>36</v>
      </c>
      <c r="F51" s="1180"/>
      <c r="G51" s="1180"/>
      <c r="H51" s="1181"/>
      <c r="I51" s="86">
        <v>168</v>
      </c>
      <c r="J51" s="87">
        <v>186</v>
      </c>
      <c r="K51" s="87">
        <v>229</v>
      </c>
      <c r="L51" s="87">
        <v>275</v>
      </c>
      <c r="M51" s="88">
        <v>339</v>
      </c>
    </row>
    <row r="52" spans="2:13" ht="27.75" customHeight="1">
      <c r="B52" s="1176"/>
      <c r="C52" s="1177"/>
      <c r="D52" s="85"/>
      <c r="E52" s="1180" t="s">
        <v>37</v>
      </c>
      <c r="F52" s="1180"/>
      <c r="G52" s="1180"/>
      <c r="H52" s="1181"/>
      <c r="I52" s="86">
        <v>5497</v>
      </c>
      <c r="J52" s="87">
        <v>5650</v>
      </c>
      <c r="K52" s="87">
        <v>6035</v>
      </c>
      <c r="L52" s="87">
        <v>6697</v>
      </c>
      <c r="M52" s="88">
        <v>6565</v>
      </c>
    </row>
    <row r="53" spans="2:13" ht="27.75" customHeight="1" thickBot="1">
      <c r="B53" s="1187" t="s">
        <v>21</v>
      </c>
      <c r="C53" s="1188"/>
      <c r="D53" s="92"/>
      <c r="E53" s="1189" t="s">
        <v>38</v>
      </c>
      <c r="F53" s="1189"/>
      <c r="G53" s="1189"/>
      <c r="H53" s="1190"/>
      <c r="I53" s="93">
        <v>-1934</v>
      </c>
      <c r="J53" s="94">
        <v>-2404</v>
      </c>
      <c r="K53" s="94">
        <v>-3032</v>
      </c>
      <c r="L53" s="94">
        <v>-3876</v>
      </c>
      <c r="M53" s="95">
        <v>-3134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123131</v>
      </c>
      <c r="E3" s="118"/>
      <c r="F3" s="119">
        <v>146641</v>
      </c>
      <c r="G3" s="120"/>
      <c r="H3" s="121"/>
    </row>
    <row r="4" spans="1:8">
      <c r="A4" s="122"/>
      <c r="B4" s="123"/>
      <c r="C4" s="124"/>
      <c r="D4" s="125">
        <v>62349</v>
      </c>
      <c r="E4" s="126"/>
      <c r="F4" s="127">
        <v>68142</v>
      </c>
      <c r="G4" s="128"/>
      <c r="H4" s="129"/>
    </row>
    <row r="5" spans="1:8">
      <c r="A5" s="110" t="s">
        <v>521</v>
      </c>
      <c r="B5" s="115"/>
      <c r="C5" s="116"/>
      <c r="D5" s="117">
        <v>168778</v>
      </c>
      <c r="E5" s="118"/>
      <c r="F5" s="119">
        <v>174587</v>
      </c>
      <c r="G5" s="120"/>
      <c r="H5" s="121"/>
    </row>
    <row r="6" spans="1:8">
      <c r="A6" s="122"/>
      <c r="B6" s="123"/>
      <c r="C6" s="124"/>
      <c r="D6" s="125">
        <v>87822</v>
      </c>
      <c r="E6" s="126"/>
      <c r="F6" s="127">
        <v>79695</v>
      </c>
      <c r="G6" s="128"/>
      <c r="H6" s="129"/>
    </row>
    <row r="7" spans="1:8">
      <c r="A7" s="110" t="s">
        <v>522</v>
      </c>
      <c r="B7" s="115"/>
      <c r="C7" s="116"/>
      <c r="D7" s="117">
        <v>142133</v>
      </c>
      <c r="E7" s="118"/>
      <c r="F7" s="119">
        <v>175675</v>
      </c>
      <c r="G7" s="120"/>
      <c r="H7" s="121"/>
    </row>
    <row r="8" spans="1:8">
      <c r="A8" s="122"/>
      <c r="B8" s="123"/>
      <c r="C8" s="124"/>
      <c r="D8" s="125">
        <v>84224</v>
      </c>
      <c r="E8" s="126"/>
      <c r="F8" s="127">
        <v>87698</v>
      </c>
      <c r="G8" s="128"/>
      <c r="H8" s="129"/>
    </row>
    <row r="9" spans="1:8">
      <c r="A9" s="110" t="s">
        <v>523</v>
      </c>
      <c r="B9" s="115"/>
      <c r="C9" s="116"/>
      <c r="D9" s="117">
        <v>153987</v>
      </c>
      <c r="E9" s="118"/>
      <c r="F9" s="119">
        <v>162193</v>
      </c>
      <c r="G9" s="120"/>
      <c r="H9" s="121"/>
    </row>
    <row r="10" spans="1:8">
      <c r="A10" s="122"/>
      <c r="B10" s="123"/>
      <c r="C10" s="124"/>
      <c r="D10" s="125">
        <v>87777</v>
      </c>
      <c r="E10" s="126"/>
      <c r="F10" s="127">
        <v>79985</v>
      </c>
      <c r="G10" s="128"/>
      <c r="H10" s="129"/>
    </row>
    <row r="11" spans="1:8">
      <c r="A11" s="110" t="s">
        <v>524</v>
      </c>
      <c r="B11" s="115"/>
      <c r="C11" s="116"/>
      <c r="D11" s="117">
        <v>239474</v>
      </c>
      <c r="E11" s="118"/>
      <c r="F11" s="119">
        <v>168868</v>
      </c>
      <c r="G11" s="120"/>
      <c r="H11" s="121"/>
    </row>
    <row r="12" spans="1:8">
      <c r="A12" s="122"/>
      <c r="B12" s="123"/>
      <c r="C12" s="130"/>
      <c r="D12" s="125">
        <v>174235</v>
      </c>
      <c r="E12" s="126"/>
      <c r="F12" s="127">
        <v>79360</v>
      </c>
      <c r="G12" s="128"/>
      <c r="H12" s="129"/>
    </row>
    <row r="13" spans="1:8">
      <c r="A13" s="110"/>
      <c r="B13" s="115"/>
      <c r="C13" s="131"/>
      <c r="D13" s="132">
        <v>165501</v>
      </c>
      <c r="E13" s="133"/>
      <c r="F13" s="134">
        <v>165593</v>
      </c>
      <c r="G13" s="135"/>
      <c r="H13" s="121"/>
    </row>
    <row r="14" spans="1:8">
      <c r="A14" s="122"/>
      <c r="B14" s="123"/>
      <c r="C14" s="124"/>
      <c r="D14" s="125">
        <v>99281</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10.54</v>
      </c>
      <c r="C19" s="136">
        <f>ROUND(VALUE(SUBSTITUTE(実質収支比率等に係る経年分析!G$48,"▲","-")),2)</f>
        <v>3.81</v>
      </c>
      <c r="D19" s="136">
        <f>ROUND(VALUE(SUBSTITUTE(実質収支比率等に係る経年分析!H$48,"▲","-")),2)</f>
        <v>4.07</v>
      </c>
      <c r="E19" s="136">
        <f>ROUND(VALUE(SUBSTITUTE(実質収支比率等に係る経年分析!I$48,"▲","-")),2)</f>
        <v>4.17</v>
      </c>
      <c r="F19" s="136">
        <f>ROUND(VALUE(SUBSTITUTE(実質収支比率等に係る経年分析!J$48,"▲","-")),2)</f>
        <v>3.72</v>
      </c>
    </row>
    <row r="20" spans="1:11">
      <c r="A20" s="136" t="s">
        <v>43</v>
      </c>
      <c r="B20" s="136">
        <f>ROUND(VALUE(SUBSTITUTE(実質収支比率等に係る経年分析!F$47,"▲","-")),2)</f>
        <v>68.209999999999994</v>
      </c>
      <c r="C20" s="136">
        <f>ROUND(VALUE(SUBSTITUTE(実質収支比率等に係る経年分析!G$47,"▲","-")),2)</f>
        <v>75.7</v>
      </c>
      <c r="D20" s="136">
        <f>ROUND(VALUE(SUBSTITUTE(実質収支比率等に係る経年分析!H$47,"▲","-")),2)</f>
        <v>75.75</v>
      </c>
      <c r="E20" s="136">
        <f>ROUND(VALUE(SUBSTITUTE(実質収支比率等に係る経年分析!I$47,"▲","-")),2)</f>
        <v>73.2</v>
      </c>
      <c r="F20" s="136">
        <f>ROUND(VALUE(SUBSTITUTE(実質収支比率等に係る経年分析!J$47,"▲","-")),2)</f>
        <v>75.86</v>
      </c>
    </row>
    <row r="21" spans="1:11">
      <c r="A21" s="136" t="s">
        <v>44</v>
      </c>
      <c r="B21" s="136">
        <f>IF(ISNUMBER(VALUE(SUBSTITUTE(実質収支比率等に係る経年分析!F$49,"▲","-"))),ROUND(VALUE(SUBSTITUTE(実質収支比率等に係る経年分析!F$49,"▲","-")),2),NA())</f>
        <v>14.46</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0.88</v>
      </c>
      <c r="F21" s="136">
        <f>IF(ISNUMBER(VALUE(SUBSTITUTE(実質収支比率等に係る経年分析!J$49,"▲","-"))),ROUND(VALUE(SUBSTITUTE(実質収支比率等に係る経年分析!J$49,"▲","-")),2),NA())</f>
        <v>0.55000000000000004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3.63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2.25</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同和対策新築家屋貸付金特別会計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国民健康保険事業特別会計</v>
      </c>
      <c r="B30" s="137">
        <f>IF(ROUND(VALUE(SUBSTITUTE(連結実質赤字比率に係る赤字・黒字の構成分析!F$40,"▲", "-")), 2) &lt; 0, ABS(ROUND(VALUE(SUBSTITUTE(連結実質赤字比率に係る赤字・黒字の構成分析!F$40,"▲", "-")), 2)), NA())</f>
        <v>7.0000000000000007E-2</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0.93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1.47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印南町農業集落排水事業特別会計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滝ノ岡専用水道事業特別会計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c r="A34" s="137" t="str">
        <f>IF(連結実質赤字比率に係る赤字・黒字の構成分析!C$36="",NA(),連結実質赤字比率に係る赤字・黒字の構成分析!C$36)</f>
        <v>印南町簡易水道事業特別会計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2.5299999999999998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4.0599999999999996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569</v>
      </c>
      <c r="E42" s="138"/>
      <c r="F42" s="138"/>
      <c r="G42" s="138">
        <f>'実質公債費比率（分子）の構造'!L$52</f>
        <v>574</v>
      </c>
      <c r="H42" s="138"/>
      <c r="I42" s="138"/>
      <c r="J42" s="138">
        <f>'実質公債費比率（分子）の構造'!M$52</f>
        <v>585</v>
      </c>
      <c r="K42" s="138"/>
      <c r="L42" s="138"/>
      <c r="M42" s="138">
        <f>'実質公債費比率（分子）の構造'!N$52</f>
        <v>650</v>
      </c>
      <c r="N42" s="138"/>
      <c r="O42" s="138"/>
      <c r="P42" s="138">
        <f>'実質公債費比率（分子）の構造'!O$52</f>
        <v>624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77</v>
      </c>
      <c r="C45" s="138"/>
      <c r="D45" s="138"/>
      <c r="E45" s="138">
        <f>'実質公債費比率（分子）の構造'!L$49</f>
        <v>55</v>
      </c>
      <c r="F45" s="138"/>
      <c r="G45" s="138"/>
      <c r="H45" s="138">
        <f>'実質公債費比率（分子）の構造'!M$49</f>
        <v>62</v>
      </c>
      <c r="I45" s="138"/>
      <c r="J45" s="138"/>
      <c r="K45" s="138">
        <f>'実質公債費比率（分子）の構造'!N$49</f>
        <v>53</v>
      </c>
      <c r="L45" s="138"/>
      <c r="M45" s="138"/>
      <c r="N45" s="138">
        <f>'実質公債費比率（分子）の構造'!O$49</f>
        <v>48</v>
      </c>
      <c r="O45" s="138"/>
      <c r="P45" s="138"/>
    </row>
    <row r="46" spans="1:16">
      <c r="A46" s="138" t="s">
        <v>55</v>
      </c>
      <c r="B46" s="138">
        <f>'実質公債費比率（分子）の構造'!K$48</f>
        <v>47</v>
      </c>
      <c r="C46" s="138"/>
      <c r="D46" s="138"/>
      <c r="E46" s="138">
        <f>'実質公債費比率（分子）の構造'!L$48</f>
        <v>65</v>
      </c>
      <c r="F46" s="138"/>
      <c r="G46" s="138"/>
      <c r="H46" s="138">
        <f>'実質公債費比率（分子）の構造'!M$48</f>
        <v>61</v>
      </c>
      <c r="I46" s="138"/>
      <c r="J46" s="138"/>
      <c r="K46" s="138">
        <f>'実質公債費比率（分子）の構造'!N$48</f>
        <v>77</v>
      </c>
      <c r="L46" s="138"/>
      <c r="M46" s="138"/>
      <c r="N46" s="138">
        <f>'実質公債費比率（分子）の構造'!O$48</f>
        <v>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661</v>
      </c>
      <c r="C49" s="138"/>
      <c r="D49" s="138"/>
      <c r="E49" s="138">
        <f>'実質公債費比率（分子）の構造'!L$45</f>
        <v>650</v>
      </c>
      <c r="F49" s="138"/>
      <c r="G49" s="138"/>
      <c r="H49" s="138">
        <f>'実質公債費比率（分子）の構造'!M$45</f>
        <v>642</v>
      </c>
      <c r="I49" s="138"/>
      <c r="J49" s="138"/>
      <c r="K49" s="138">
        <f>'実質公債費比率（分子）の構造'!N$45</f>
        <v>683</v>
      </c>
      <c r="L49" s="138"/>
      <c r="M49" s="138"/>
      <c r="N49" s="138">
        <f>'実質公債費比率（分子）の構造'!O$45</f>
        <v>698</v>
      </c>
      <c r="O49" s="138"/>
      <c r="P49" s="138"/>
    </row>
    <row r="50" spans="1:16">
      <c r="A50" s="138" t="s">
        <v>59</v>
      </c>
      <c r="B50" s="138" t="e">
        <f>NA()</f>
        <v>#N/A</v>
      </c>
      <c r="C50" s="138">
        <f>IF(ISNUMBER('実質公債費比率（分子）の構造'!K$53),'実質公債費比率（分子）の構造'!K$53,NA())</f>
        <v>216</v>
      </c>
      <c r="D50" s="138" t="e">
        <f>NA()</f>
        <v>#N/A</v>
      </c>
      <c r="E50" s="138" t="e">
        <f>NA()</f>
        <v>#N/A</v>
      </c>
      <c r="F50" s="138">
        <f>IF(ISNUMBER('実質公債費比率（分子）の構造'!L$53),'実質公債費比率（分子）の構造'!L$53,NA())</f>
        <v>196</v>
      </c>
      <c r="G50" s="138" t="e">
        <f>NA()</f>
        <v>#N/A</v>
      </c>
      <c r="H50" s="138" t="e">
        <f>NA()</f>
        <v>#N/A</v>
      </c>
      <c r="I50" s="138">
        <f>IF(ISNUMBER('実質公債費比率（分子）の構造'!M$53),'実質公債費比率（分子）の構造'!M$53,NA())</f>
        <v>180</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207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5497</v>
      </c>
      <c r="E56" s="137"/>
      <c r="F56" s="137"/>
      <c r="G56" s="137">
        <f>'将来負担比率（分子）の構造'!J$52</f>
        <v>5650</v>
      </c>
      <c r="H56" s="137"/>
      <c r="I56" s="137"/>
      <c r="J56" s="137">
        <f>'将来負担比率（分子）の構造'!K$52</f>
        <v>6035</v>
      </c>
      <c r="K56" s="137"/>
      <c r="L56" s="137"/>
      <c r="M56" s="137">
        <f>'将来負担比率（分子）の構造'!L$52</f>
        <v>6697</v>
      </c>
      <c r="N56" s="137"/>
      <c r="O56" s="137"/>
      <c r="P56" s="137">
        <f>'将来負担比率（分子）の構造'!M$52</f>
        <v>6565</v>
      </c>
    </row>
    <row r="57" spans="1:16">
      <c r="A57" s="137" t="s">
        <v>36</v>
      </c>
      <c r="B57" s="137"/>
      <c r="C57" s="137"/>
      <c r="D57" s="137">
        <f>'将来負担比率（分子）の構造'!I$51</f>
        <v>168</v>
      </c>
      <c r="E57" s="137"/>
      <c r="F57" s="137"/>
      <c r="G57" s="137">
        <f>'将来負担比率（分子）の構造'!J$51</f>
        <v>186</v>
      </c>
      <c r="H57" s="137"/>
      <c r="I57" s="137"/>
      <c r="J57" s="137">
        <f>'将来負担比率（分子）の構造'!K$51</f>
        <v>229</v>
      </c>
      <c r="K57" s="137"/>
      <c r="L57" s="137"/>
      <c r="M57" s="137">
        <f>'将来負担比率（分子）の構造'!L$51</f>
        <v>275</v>
      </c>
      <c r="N57" s="137"/>
      <c r="O57" s="137"/>
      <c r="P57" s="137">
        <f>'将来負担比率（分子）の構造'!M$51</f>
        <v>339</v>
      </c>
    </row>
    <row r="58" spans="1:16">
      <c r="A58" s="137" t="s">
        <v>35</v>
      </c>
      <c r="B58" s="137"/>
      <c r="C58" s="137"/>
      <c r="D58" s="137">
        <f>'将来負担比率（分子）の構造'!I$50</f>
        <v>4974</v>
      </c>
      <c r="E58" s="137"/>
      <c r="F58" s="137"/>
      <c r="G58" s="137">
        <f>'将来負担比率（分子）の構造'!J$50</f>
        <v>5357</v>
      </c>
      <c r="H58" s="137"/>
      <c r="I58" s="137"/>
      <c r="J58" s="137">
        <f>'将来負担比率（分子）の構造'!K$50</f>
        <v>5726</v>
      </c>
      <c r="K58" s="137"/>
      <c r="L58" s="137"/>
      <c r="M58" s="137">
        <f>'将来負担比率（分子）の構造'!L$50</f>
        <v>6139</v>
      </c>
      <c r="N58" s="137"/>
      <c r="O58" s="137"/>
      <c r="P58" s="137">
        <f>'将来負担比率（分子）の構造'!M$50</f>
        <v>6221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1199</v>
      </c>
      <c r="C62" s="137"/>
      <c r="D62" s="137"/>
      <c r="E62" s="137">
        <f>'将来負担比率（分子）の構造'!J$45</f>
        <v>1115</v>
      </c>
      <c r="F62" s="137"/>
      <c r="G62" s="137"/>
      <c r="H62" s="137">
        <f>'将来負担比率（分子）の構造'!K$45</f>
        <v>1037</v>
      </c>
      <c r="I62" s="137"/>
      <c r="J62" s="137"/>
      <c r="K62" s="137">
        <f>'将来負担比率（分子）の構造'!L$45</f>
        <v>955</v>
      </c>
      <c r="L62" s="137"/>
      <c r="M62" s="137"/>
      <c r="N62" s="137">
        <f>'将来負担比率（分子）の構造'!M$45</f>
        <v>924</v>
      </c>
      <c r="O62" s="137"/>
      <c r="P62" s="137"/>
    </row>
    <row r="63" spans="1:16">
      <c r="A63" s="137" t="s">
        <v>28</v>
      </c>
      <c r="B63" s="137">
        <f>'将来負担比率（分子）の構造'!I$44</f>
        <v>710</v>
      </c>
      <c r="C63" s="137"/>
      <c r="D63" s="137"/>
      <c r="E63" s="137">
        <f>'将来負担比率（分子）の構造'!J$44</f>
        <v>700</v>
      </c>
      <c r="F63" s="137"/>
      <c r="G63" s="137"/>
      <c r="H63" s="137">
        <f>'将来負担比率（分子）の構造'!K$44</f>
        <v>694</v>
      </c>
      <c r="I63" s="137"/>
      <c r="J63" s="137"/>
      <c r="K63" s="137">
        <f>'将来負担比率（分子）の構造'!L$44</f>
        <v>674</v>
      </c>
      <c r="L63" s="137"/>
      <c r="M63" s="137"/>
      <c r="N63" s="137">
        <f>'将来負担比率（分子）の構造'!M$44</f>
        <v>724</v>
      </c>
      <c r="O63" s="137"/>
      <c r="P63" s="137"/>
    </row>
    <row r="64" spans="1:16">
      <c r="A64" s="137" t="s">
        <v>27</v>
      </c>
      <c r="B64" s="137">
        <f>'将来負担比率（分子）の構造'!I$43</f>
        <v>1117</v>
      </c>
      <c r="C64" s="137"/>
      <c r="D64" s="137"/>
      <c r="E64" s="137">
        <f>'将来負担比率（分子）の構造'!J$43</f>
        <v>1161</v>
      </c>
      <c r="F64" s="137"/>
      <c r="G64" s="137"/>
      <c r="H64" s="137">
        <f>'将来負担比率（分子）の構造'!K$43</f>
        <v>1139</v>
      </c>
      <c r="I64" s="137"/>
      <c r="J64" s="137"/>
      <c r="K64" s="137">
        <f>'将来負担比率（分子）の構造'!L$43</f>
        <v>1223</v>
      </c>
      <c r="L64" s="137"/>
      <c r="M64" s="137"/>
      <c r="N64" s="137">
        <f>'将来負担比率（分子）の構造'!M$43</f>
        <v>1255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5678</v>
      </c>
      <c r="C66" s="137"/>
      <c r="D66" s="137"/>
      <c r="E66" s="137">
        <f>'将来負担比率（分子）の構造'!J$41</f>
        <v>5814</v>
      </c>
      <c r="F66" s="137"/>
      <c r="G66" s="137"/>
      <c r="H66" s="137">
        <f>'将来負担比率（分子）の構造'!K$41</f>
        <v>6088</v>
      </c>
      <c r="I66" s="137"/>
      <c r="J66" s="137"/>
      <c r="K66" s="137">
        <f>'将来負担比率（分子）の構造'!L$41</f>
        <v>6383</v>
      </c>
      <c r="L66" s="137"/>
      <c r="M66" s="137"/>
      <c r="N66" s="137">
        <f>'将来負担比率（分子）の構造'!M$41</f>
        <v>7089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2018-03-01T09:04:30Z</cp:lastPrinted>
  <dcterms:created xsi:type="dcterms:W3CDTF">2018-01-24T05:47:29Z</dcterms:created>
  <dcterms:modified xsi:type="dcterms:W3CDTF">2018-03-06T04:03:57Z</dcterms:modified>
  <cp:category/>
</cp:coreProperties>
</file>