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<sst xmlns="http://schemas.openxmlformats.org/spreadsheetml/2006/main" count="1076" uniqueCount="553">
  <si>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</si>
  <si>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</si>
  <si>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</si>
  <si>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</si>
  <si>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</si>
  <si>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</si>
  <si>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</si>
  <si>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</si>
  <si>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</si>
  <si>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</si>
  <si>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</si>
  <si>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</si>
  <si>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</si>
  <si>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</si>
  <si>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</si>
  <si>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</si>
  <si>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</si>
  <si>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</si>
  <si>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</si>
  <si>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</si>
  <si>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</si>
  <si>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</si>
  <si>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</si>
  <si>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</si>
  <si>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</si>
  <si>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</si>
  <si>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</si>
  <si>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</si>
  <si>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</si>
  <si>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</si>
  <si>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</si>
  <si>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</si>
  <si>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</si>
  <si>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</si>
  <si>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</si>
  <si>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</si>
  <si>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</si>
  <si>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</si>
  <si>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</si>
  <si>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</si>
  <si>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</si>
  <si>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</si>
  <si>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</si>
  <si>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</si>
  <si>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</si>
  <si>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</si>
  <si>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</si>
  <si>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</si>
  <si>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</si>
  <si>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</si>
  <si>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</si>
  <si>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</si>
  <si>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</si>
  <si>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</si>
  <si>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</si>
  <si>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</si>
  <si>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</si>
  <si>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</si>
  <si>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</si>
  <si>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</si>
  <si>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</si>
  <si>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</si>
  <si>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</si>
  <si>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</si>
  <si>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</si>
  <si>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</si>
  <si>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</si>
  <si>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</si>
  <si>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</si>
  <si>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</si>
  <si>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</si>
  <si>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</si>
  <si>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</si>
  <si>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</si>
  <si>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</si>
  <si>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</si>
  <si>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</si>
  <si>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</si>
  <si>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</si>
  <si>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</si>
  <si>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</si>
  <si>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</si>
  <si>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</si>
  <si>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</si>
  <si>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</si>
  <si>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</si>
  <si>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</si>
  <si>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</si>
  <si>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</si>
  <si>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</si>
  <si>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</si>
  <si>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</si>
  <si>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</si>
  <si>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</si>
  <si>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</si>
  <si>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</si>
  <si>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</si>
  <si>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</si>
  <si>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</si>
  <si>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</si>
  <si>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</si>
  <si>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</si>
  <si>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</si>
  <si>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</si>
  <si>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</si>
  <si>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</si>
  <si>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</si>
  <si>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</si>
  <si>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</si>
  <si>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</si>
  <si>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</si>
  <si>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</si>
  <si>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</si>
  <si>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</si>
  <si>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</si>
  <si>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</si>
  <si>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</si>
  <si>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</si>
  <si>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</si>
  <si>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</si>
  <si>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</si>
  <si>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</si>
  <si>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</si>
  <si>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</si>
  <si>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</si>
  <si>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</si>
  <si>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</si>
  <si>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</si>
  <si>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</si>
  <si>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</si>
  <si>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</si>
  <si>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</si>
  <si>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</si>
  <si>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</si>
  <si>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</si>
  <si>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</si>
  <si>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</si>
  <si>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</si>
  <si>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</si>
  <si>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</si>
  <si>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</si>
  <si>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</si>
  <si>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</si>
  <si>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</si>
  <si>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</si>
  <si>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</si>
  <si>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</si>
  <si>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</si>
  <si>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</si>
  <si>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</si>
  <si>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</si>
  <si>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</si>
  <si>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</si>
  <si>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</si>
  <si>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</si>
  <si>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</si>
  <si>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</si>
  <si>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</si>
  <si>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</si>
  <si>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</si>
  <si>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</si>
  <si>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</si>
  <si>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</si>
  <si>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</si>
  <si>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</si>
  <si>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</si>
  <si>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</si>
  <si>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</si>
  <si>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</si>
  <si>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</si>
  <si>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</si>
  <si>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</si>
  <si>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</si>
  <si>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</si>
  <si>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</si>
  <si>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</si>
  <si>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</si>
  <si>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</si>
  <si>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</si>
  <si>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</si>
  <si>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</si>
  <si>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</si>
  <si>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</si>
  <si>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</si>
  <si>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</si>
  <si>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</si>
  <si>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</si>
  <si>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</si>
  <si>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</si>
  <si>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</si>
  <si>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</si>
  <si>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</si>
  <si>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</si>
  <si>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</si>
  <si>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</si>
  <si>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</si>
  <si>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</si>
  <si>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</si>
  <si>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</si>
  <si>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</si>
  <si>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</si>
  <si>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</si>
  <si>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</si>
  <si>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</si>
  <si>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</si>
  <si>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</si>
  <si>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</si>
  <si>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</si>
  <si>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</si>
  <si>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</si>
  <si>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</si>
  <si>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</si>
  <si>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</si>
  <si>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</si>
  <si>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</si>
  <si>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</si>
  <si>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</si>
  <si>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</si>
  <si>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</si>
  <si>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</si>
  <si>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</si>
  <si>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</si>
  <si>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</si>
  <si>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</si>
  <si>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</si>
  <si>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</si>
  <si>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</si>
  <si>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</si>
  <si>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</si>
  <si>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</si>
  <si>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</si>
  <si>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</si>
  <si>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</si>
  <si>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</si>
  <si>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</si>
  <si>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</si>
  <si>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</si>
  <si>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</si>
  <si>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</si>
  <si>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</si>
  <si>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</si>
  <si>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</si>
  <si>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</si>
  <si>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</si>
  <si>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</si>
  <si>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</si>
  <si>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</si>
  <si>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</si>
  <si>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</si>
  <si>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</si>
  <si>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</si>
  <si>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</si>
  <si>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</si>
  <si>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</si>
  <si>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</si>
  <si>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</si>
  <si>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</si>
  <si>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</si>
  <si>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</si>
  <si>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</si>
  <si>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</si>
  <si>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</si>
  <si>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</si>
  <si>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</si>
  <si>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</si>
  <si>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</si>
  <si>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</si>
  <si>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</si>
  <si>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</si>
  <si>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</si>
  <si>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</si>
  <si>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</si>
  <si>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</si>
  <si>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</si>
  <si>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</si>
  <si>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</si>
  <si>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</si>
  <si>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</si>
  <si>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</si>
  <si>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</si>
  <si>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</si>
  <si>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</si>
  <si>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</si>
  <si>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</si>
  <si>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</si>
  <si>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</si>
  <si>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</si>
  <si>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</si>
  <si>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</si>
  <si>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</si>
  <si>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</si>
  <si>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</si>
  <si>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</si>
  <si>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</si>
  <si>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</si>
  <si>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</si>
  <si>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</si>
  <si>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</si>
  <si>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</si>
  <si>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</si>
  <si>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</si>
  <si>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</si>
  <si>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</si>
  <si>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</si>
  <si>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</si>
  <si>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</si>
  <si>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</si>
  <si>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</si>
  <si>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</si>
  <si>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</si>
  <si>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</si>
  <si>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</si>
  <si>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</si>
  <si>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</si>
  <si>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</si>
  <si>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</si>
  <si>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</si>
  <si>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</si>
  <si>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</si>
  <si>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</si>
  <si>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</si>
  <si>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</si>
  <si>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</si>
  <si>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</si>
  <si>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</si>
  <si>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</si>
  <si>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</si>
  <si>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</si>
  <si>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</si>
  <si>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</si>
  <si>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</si>
  <si>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</si>
  <si>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</si>
  <si>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</si>
  <si>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</si>
  <si>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</si>
  <si>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</si>
  <si>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</si>
  <si>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</si>
  <si>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</si>
  <si>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</si>
  <si>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</si>
  <si>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</si>
  <si>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</si>
  <si>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</si>
  <si>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</si>
  <si>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</si>
  <si>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</si>
  <si>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</si>
  <si>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</si>
  <si>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</si>
  <si>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</si>
  <si>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</si>
  <si>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</si>
  <si>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</si>
  <si>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</si>
  <si>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</si>
  <si>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</si>
  <si>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</si>
  <si>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</si>
  <si>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</si>
  <si>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</si>
  <si>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</si>
  <si>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</si>
  <si>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</si>
  <si>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</si>
  <si>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</si>
  <si>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</si>
  <si>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</si>
  <si>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</si>
  <si>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</si>
  <si>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</si>
  <si>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</si>
  <si>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</si>
  <si>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</si>
  <si>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</si>
  <si>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</si>
  <si>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</si>
  <si>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</si>
  <si>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</si>
  <si>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</si>
  <si>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</si>
  <si>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</si>
  <si>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</si>
  <si>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</si>
  <si>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</si>
  <si>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</si>
  <si>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</si>
  <si>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</si>
  <si>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</si>
  <si>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</si>
  <si>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</si>
  <si>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</si>
  <si>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</si>
  <si>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</si>
  <si>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</si>
  <si>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</si>
  <si>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</si>
  <si>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</si>
  <si>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</si>
  <si>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</si>
  <si>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</si>
  <si>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</si>
  <si>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</si>
  <si>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</si>
  <si>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</si>
  <si>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</si>
  <si>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</si>
  <si>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</si>
  <si>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</si>
  <si>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</si>
  <si>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</si>
  <si>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</si>
  <si>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</si>
  <si>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</si>
  <si>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</si>
  <si>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</si>
  <si>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</si>
  <si>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</si>
  <si>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</si>
  <si>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</si>
  <si>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</si>
  <si>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</si>
  <si>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</si>
  <si>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</si>
  <si>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</si>
  <si>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</si>
  <si>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</si>
  <si>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</si>
  <si>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</si>
  <si>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</si>
  <si>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</si>
  <si>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</si>
  <si>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</si>
  <si>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</si>
  <si>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</si>
  <si>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</si>
  <si>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</si>
  <si>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</si>
  <si>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</si>
  <si>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</si>
  <si>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</si>
  <si>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</si>
  <si>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</si>
  <si>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</si>
  <si>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</si>
  <si>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</si>
  <si>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</si>
  <si>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</si>
  <si>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</si>
  <si>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</si>
  <si>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</si>
  <si>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</si>
  <si>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</si>
  <si>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</si>
  <si>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</si>
  <si>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</si>
  <si>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</si>
  <si>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</si>
  <si>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</si>
  <si>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</si>
  <si>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</si>
  <si>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</si>
  <si>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</si>
  <si>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</si>
  <si>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</si>
  <si>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</si>
  <si>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</si>
  <si>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</si>
  <si>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</si>
  <si>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</si>
  <si>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</si>
  <si>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</si>
  <si>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</si>
  <si>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</si>
  <si>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</si>
  <si>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</si>
  <si>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</si>
  <si>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</si>
  <si>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</si>
  <si>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</si>
  <si>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</si>
  <si>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</si>
  <si>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</si>
  <si>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</si>
  <si>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</si>
  <si>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</si>
  <si>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</si>
  <si>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</si>
  <si>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</si>
  <si>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</si>
  <si>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</si>
  <si>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</si>
  <si>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</si>
  <si>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</si>
  <si>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</si>
  <si>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</si>
  <si>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</si>
  <si>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</si>
  <si>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</si>
  <si>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</si>
  <si>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</si>
  <si>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</si>
  <si>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</si>
  <si>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</si>
  <si>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</si>
  <si>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</si>
  <si>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</si>
  <si>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</si>
  <si>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</si>
  <si>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</si>
  <si>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</si>
  <si>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</si>
  <si>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</si>
  <si>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</si>
  <si>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</si>
  <si>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</si>
  <si>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</si>
  <si>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</si>
  <si>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</si>
  <si>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</si>
  <si>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</si>
  <si>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</si>
  <si>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</si>
  <si>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</si>
  <si>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</si>
  <si>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</si>
  <si>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</si>
  <si>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</si>
  <si>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0.59</t>
  </si>
  <si>
    <t>有田川町水道事業会計</t>
  </si>
  <si>
    <t>有田川町一般会計</t>
  </si>
  <si>
    <t>有田川町介護保険事業特別会計</t>
  </si>
  <si>
    <t>有田川町後期高齢者医療特別会計</t>
  </si>
  <si>
    <t>有田川町かなや明恵峡温泉特別会計</t>
  </si>
  <si>
    <t>有田川町国民健康保険事業特別会計</t>
  </si>
  <si>
    <t>有田川町簡易水道事業特別会計</t>
  </si>
  <si>
    <t>有田川町特別養護老人ホーム等事業特別会計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</si>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</sst>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85078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137257</c:v>
                </c:pt>
                <c:pt idx="1">
                  <c:v>121917</c:v>
                </c:pt>
                <c:pt idx="2">
                  <c:v>44409</c:v>
                </c:pt>
                <c:pt idx="3">
                  <c:v>70423</c:v>
                </c:pt>
                <c:pt idx="4">
                  <c:v>93234</c:v>
                </c:pt>
              </c:numCache>
            </c:numRef>
          </c:val>
          <c:smooth val="0"/>
        </c:ser>
        <c:dLbls>
          <c:showLegendKey val="0"/>
          <c:showVal val="0"/>
          <c:showCatName val="0"/>
          <c:showSerName val="0"/>
          <c:showPercent val="0"/>
          <c:showBubbleSize val="0"/>
        </c:dLbls>
        <c:marker val="1"/>
        <c:smooth val="0"/>
        <c:axId val="192849024"/>
        <c:axId val="192850944"/>
      </c:lineChart>
      <c:catAx>
        <c:axId val="192849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50944"/>
        <c:crosses val="autoZero"/>
        <c:auto val="1"/>
        <c:lblAlgn val="ctr"/>
        <c:lblOffset val="100"/>
        <c:tickLblSkip val="1"/>
        <c:tickMarkSkip val="1"/>
        <c:noMultiLvlLbl val="0"/>
      </c:catAx>
      <c:valAx>
        <c:axId val="192850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4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2.35</c:v>
                </c:pt>
                <c:pt idx="2">
                  <c:v>3.1</c:v>
                </c:pt>
                <c:pt idx="3">
                  <c:v>3.91</c:v>
                </c:pt>
                <c:pt idx="4">
                  <c:v>3.29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39.78</c:v>
                </c:pt>
                <c:pt idx="1">
                  <c:v>39.76</c:v>
                </c:pt>
                <c:pt idx="2">
                  <c:v>40.61</c:v>
                </c:pt>
                <c:pt idx="3">
                  <c:v>40.14</c:v>
                </c:pt>
                <c:pt idx="4">
                  <c:v>40.82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1360128"/>
        <c:axId val="20136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-1.24</c:v>
                </c:pt>
                <c:pt idx="2">
                  <c:v>0.78</c:v>
                </c:pt>
                <c:pt idx="3">
                  <c:v>0.92</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1360128"/>
        <c:axId val="201362048"/>
      </c:lineChart>
      <c:catAx>
        <c:axId val="20136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362048"/>
        <c:crosses val="autoZero"/>
        <c:auto val="1"/>
        <c:lblAlgn val="ctr"/>
        <c:lblOffset val="100"/>
        <c:tickLblSkip val="1"/>
        <c:tickMarkSkip val="1"/>
        <c:noMultiLvlLbl val="0"/>
      </c:catAx>
      <c:valAx>
        <c:axId val="20136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有田川町特別養護老人ホーム等事業特別会計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有田川町簡易水道事業特別会計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有田川町国民健康保険事業特別会計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0.83</c:v>
                </c:pt>
                <c:pt idx="2">
                  <c:v>#N/A</c:v>
                </c:pt>
                <c:pt idx="3">
                  <c:v>0.62</c:v>
                </c:pt>
                <c:pt idx="4">
                  <c:v>#N/A</c:v>
                </c:pt>
                <c:pt idx="5">
                  <c:v>0.66</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有田川町かなや明恵峡温泉特別会計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0.12</c:v>
                </c:pt>
                <c:pt idx="4">
                  <c:v>#N/A</c:v>
                </c:pt>
                <c:pt idx="5">
                  <c:v>0</c:v>
                </c:pt>
                <c:pt idx="6">
                  <c:v>#N/A</c:v>
                </c:pt>
                <c:pt idx="7">
                  <c:v>0.28999999999999998</c:v>
                </c:pt>
                <c:pt idx="8">
                  <c:v>#N/A</c:v>
                </c:pt>
                <c:pt idx="9">
                  <c:v>0.52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3.67</c:v>
                </c:pt>
                <c:pt idx="2">
                  <c:v>#N/A</c:v>
                </c:pt>
                <c:pt idx="3">
                  <c:v>2.34</c:v>
                </c:pt>
                <c:pt idx="4">
                  <c:v>#N/A</c:v>
                </c:pt>
                <c:pt idx="5">
                  <c:v>3.1</c:v>
                </c:pt>
                <c:pt idx="6">
                  <c:v>#N/A</c:v>
                </c:pt>
                <c:pt idx="7">
                  <c:v>3.91</c:v>
                </c:pt>
                <c:pt idx="8">
                  <c:v>#N/A</c:v>
                </c:pt>
                <c:pt idx="9">
                  <c:v>3.28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6.53</c:v>
                </c:pt>
                <c:pt idx="2">
                  <c:v>#N/A</c:v>
                </c:pt>
                <c:pt idx="3">
                  <c:v>7.3</c:v>
                </c:pt>
                <c:pt idx="4">
                  <c:v>#N/A</c:v>
                </c:pt>
                <c:pt idx="5">
                  <c:v>7.7</c:v>
                </c:pt>
                <c:pt idx="6">
                  <c:v>#N/A</c:v>
                </c:pt>
                <c:pt idx="7">
                  <c:v>7.74</c:v>
                </c:pt>
                <c:pt idx="8">
                  <c:v>#N/A</c:v>
                </c:pt>
                <c:pt idx="9">
                  <c:v>7.58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1009408"/>
        <c:axId val="201015296"/>
      </c:barChart>
      <c:catAx>
        <c:axId val="201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15296"/>
        <c:crosses val="autoZero"/>
        <c:auto val="1"/>
        <c:lblAlgn val="ctr"/>
        <c:lblOffset val="100"/>
        <c:tickLblSkip val="1"/>
        <c:tickMarkSkip val="1"/>
        <c:noMultiLvlLbl val="0"/>
      </c:catAx>
      <c:valAx>
        <c:axId val="20101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0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2375</c:v>
                </c:pt>
                <c:pt idx="5">
                  <c:v>2454</c:v>
                </c:pt>
                <c:pt idx="8">
                  <c:v>2416</c:v>
                </c:pt>
                <c:pt idx="11">
                  <c:v>2381</c:v>
                </c:pt>
                <c:pt idx="14">
                  <c:v>2424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258</c:v>
                </c:pt>
                <c:pt idx="3">
                  <c:v>218</c:v>
                </c:pt>
                <c:pt idx="6">
                  <c:v>160</c:v>
                </c:pt>
                <c:pt idx="9">
                  <c:v>33</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461</c:v>
                </c:pt>
                <c:pt idx="3">
                  <c:v>476</c:v>
                </c:pt>
                <c:pt idx="6">
                  <c:v>525</c:v>
                </c:pt>
                <c:pt idx="9">
                  <c:v>555</c:v>
                </c:pt>
                <c:pt idx="12">
                  <c:v>630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2613</c:v>
                </c:pt>
                <c:pt idx="3">
                  <c:v>2656</c:v>
                </c:pt>
                <c:pt idx="6">
                  <c:v>2489</c:v>
                </c:pt>
                <c:pt idx="9">
                  <c:v>2579</c:v>
                </c:pt>
                <c:pt idx="12">
                  <c:v>2596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2624128"/>
        <c:axId val="19262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957</c:v>
                </c:pt>
                <c:pt idx="2">
                  <c:v>#N/A</c:v>
                </c:pt>
                <c:pt idx="3">
                  <c:v>#N/A</c:v>
                </c:pt>
                <c:pt idx="4">
                  <c:v>896</c:v>
                </c:pt>
                <c:pt idx="5">
                  <c:v>#N/A</c:v>
                </c:pt>
                <c:pt idx="6">
                  <c:v>#N/A</c:v>
                </c:pt>
                <c:pt idx="7">
                  <c:v>758</c:v>
                </c:pt>
                <c:pt idx="8">
                  <c:v>#N/A</c:v>
                </c:pt>
                <c:pt idx="9">
                  <c:v>#N/A</c:v>
                </c:pt>
                <c:pt idx="10">
                  <c:v>786</c:v>
                </c:pt>
                <c:pt idx="11">
                  <c:v>#N/A</c:v>
                </c:pt>
                <c:pt idx="12">
                  <c:v>#N/A</c:v>
                </c:pt>
                <c:pt idx="13">
                  <c:v>829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2624128"/>
        <c:axId val="192626048"/>
      </c:lineChart>
      <c:catAx>
        <c:axId val="1926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626048"/>
        <c:crosses val="autoZero"/>
        <c:auto val="1"/>
        <c:lblAlgn val="ctr"/>
        <c:lblOffset val="100"/>
        <c:tickLblSkip val="1"/>
        <c:tickMarkSkip val="1"/>
        <c:noMultiLvlLbl val="0"/>
      </c:catAx>
      <c:valAx>
        <c:axId val="19262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23185</c:v>
                </c:pt>
                <c:pt idx="5">
                  <c:v>23849</c:v>
                </c:pt>
                <c:pt idx="8">
                  <c:v>23185</c:v>
                </c:pt>
                <c:pt idx="11">
                  <c:v>23042</c:v>
                </c:pt>
                <c:pt idx="14">
                  <c:v>22865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115</c:v>
                </c:pt>
                <c:pt idx="5">
                  <c:v>76</c:v>
                </c:pt>
                <c:pt idx="8">
                  <c:v>51</c:v>
                </c:pt>
                <c:pt idx="11">
                  <c:v>38</c:v>
                </c:pt>
                <c:pt idx="14">
                  <c:v>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7332</c:v>
                </c:pt>
                <c:pt idx="5">
                  <c:v>8140</c:v>
                </c:pt>
                <c:pt idx="8">
                  <c:v>8999</c:v>
                </c:pt>
                <c:pt idx="11">
                  <c:v>9875</c:v>
                </c:pt>
                <c:pt idx="14">
                  <c:v>10640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3609</c:v>
                </c:pt>
                <c:pt idx="3">
                  <c:v>3628</c:v>
                </c:pt>
                <c:pt idx="6">
                  <c:v>3440</c:v>
                </c:pt>
                <c:pt idx="9">
                  <c:v>3389</c:v>
                </c:pt>
                <c:pt idx="12">
                  <c:v>2883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185</c:v>
                </c:pt>
                <c:pt idx="3">
                  <c:v>380</c:v>
                </c:pt>
                <c:pt idx="6">
                  <c:v>288</c:v>
                </c:pt>
                <c:pt idx="9">
                  <c:v>257</c:v>
                </c:pt>
                <c:pt idx="12">
                  <c:v>225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8637</c:v>
                </c:pt>
                <c:pt idx="3">
                  <c:v>8826</c:v>
                </c:pt>
                <c:pt idx="6">
                  <c:v>9104</c:v>
                </c:pt>
                <c:pt idx="9">
                  <c:v>9793</c:v>
                </c:pt>
                <c:pt idx="12">
                  <c:v>10556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23942</c:v>
                </c:pt>
                <c:pt idx="3">
                  <c:v>24349</c:v>
                </c:pt>
                <c:pt idx="6">
                  <c:v>23550</c:v>
                </c:pt>
                <c:pt idx="9">
                  <c:v>22949</c:v>
                </c:pt>
                <c:pt idx="12">
                  <c:v>22379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1443200"/>
        <c:axId val="20185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5741</c:v>
                </c:pt>
                <c:pt idx="2">
                  <c:v>#N/A</c:v>
                </c:pt>
                <c:pt idx="3">
                  <c:v>#N/A</c:v>
                </c:pt>
                <c:pt idx="4">
                  <c:v>5117</c:v>
                </c:pt>
                <c:pt idx="5">
                  <c:v>#N/A</c:v>
                </c:pt>
                <c:pt idx="6">
                  <c:v>#N/A</c:v>
                </c:pt>
                <c:pt idx="7">
                  <c:v>4147</c:v>
                </c:pt>
                <c:pt idx="8">
                  <c:v>#N/A</c:v>
                </c:pt>
                <c:pt idx="9">
                  <c:v>#N/A</c:v>
                </c:pt>
                <c:pt idx="10">
                  <c:v>3434</c:v>
                </c:pt>
                <c:pt idx="11">
                  <c:v>#N/A</c:v>
                </c:pt>
                <c:pt idx="12">
                  <c:v>#N/A</c:v>
                </c:pt>
                <c:pt idx="13">
                  <c:v>2509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1443200"/>
        <c:axId val="201850880"/>
      </c:lineChart>
      <c:catAx>
        <c:axId val="2014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850880"/>
        <c:crosses val="autoZero"/>
        <c:auto val="1"/>
        <c:lblAlgn val="ctr"/>
        <c:lblOffset val="100"/>
        <c:tickLblSkip val="1"/>
        <c:tickMarkSkip val="1"/>
        <c:noMultiLvlLbl val="0"/>
      </c:catAx>
      <c:valAx>
        <c:axId val="2018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・地方消費税交付金の増加により基準財政収入額が少し増加傾向に転じたが、個別算定経費、公債費などで基準財政需要額が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事により前年度とほぼ変動がなかった。今後も退職者不補充等による職員数の削減による人件費の削減や、緊急に必要な事業を峻別し投資的経費を抑制する等、歳出の徹底的な見直しを図</a:t>
          </a:r>
          <a:r>
            <a:rPr lang="ja-JP" altLang="en-US" sz="1100" b="0" i="0" baseline="0">
              <a:solidFill>
                <a:sysClr val="windowText" lastClr="000000"/>
              </a:solidFill>
              <a:effectLst/>
              <a:latin typeface="+mn-lt"/>
              <a:ea typeface="+mn-ea"/>
              <a:cs typeface="+mn-cs"/>
            </a:rPr>
            <a:t>り、税収面において現年度滞納分の早期徴収を中心とする歳入確保にも努める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・本年度は８</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％で前年度の８</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．６％から</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となった。比率の分子に当たる経常経費一般財源（歳出）の補助費で</a:t>
          </a:r>
          <a:r>
            <a:rPr lang="ja-JP" altLang="en-US" sz="1100" b="0" i="0" baseline="0">
              <a:solidFill>
                <a:sysClr val="windowText" lastClr="000000"/>
              </a:solidFill>
              <a:effectLst/>
              <a:latin typeface="+mn-lt"/>
              <a:ea typeface="+mn-ea"/>
              <a:cs typeface="+mn-cs"/>
            </a:rPr>
            <a:t>ふるさと応援事業費が昨年度と比較し大幅に</a:t>
          </a:r>
          <a:r>
            <a:rPr lang="ja-JP" altLang="ja-JP" sz="1100" b="0" i="0" baseline="0">
              <a:solidFill>
                <a:sysClr val="windowText" lastClr="000000"/>
              </a:solidFill>
              <a:effectLst/>
              <a:latin typeface="+mn-lt"/>
              <a:ea typeface="+mn-ea"/>
              <a:cs typeface="+mn-cs"/>
            </a:rPr>
            <a:t>減少し、人件費で職員数が減少した事に加え退職者と新規採用者の給与差等による減少により、全体で</a:t>
          </a:r>
          <a:r>
            <a:rPr lang="en-US" altLang="ja-JP" sz="1100" b="0" i="0" baseline="0">
              <a:solidFill>
                <a:sysClr val="windowText" lastClr="000000"/>
              </a:solidFill>
              <a:effectLst/>
              <a:latin typeface="+mn-lt"/>
              <a:ea typeface="+mn-ea"/>
              <a:cs typeface="+mn-cs"/>
            </a:rPr>
            <a:t>57,496</a:t>
          </a:r>
          <a:r>
            <a:rPr lang="ja-JP" altLang="ja-JP" sz="1100" b="0" i="0" baseline="0">
              <a:solidFill>
                <a:sysClr val="windowText" lastClr="000000"/>
              </a:solidFill>
              <a:effectLst/>
              <a:latin typeface="+mn-lt"/>
              <a:ea typeface="+mn-ea"/>
              <a:cs typeface="+mn-cs"/>
            </a:rPr>
            <a:t>千円の減となった。一方、比率の分母にあたる経常一般財源（歳入）で地方税</a:t>
          </a:r>
          <a:r>
            <a:rPr lang="ja-JP" altLang="en-US" sz="1100" b="0" i="0" baseline="0">
              <a:solidFill>
                <a:sysClr val="windowText" lastClr="000000"/>
              </a:solidFill>
              <a:effectLst/>
              <a:latin typeface="+mn-lt"/>
              <a:ea typeface="+mn-ea"/>
              <a:cs typeface="+mn-cs"/>
            </a:rPr>
            <a:t>が徴収強化により増加</a:t>
          </a:r>
          <a:r>
            <a:rPr lang="ja-JP" altLang="ja-JP" sz="1100" b="0" i="0" baseline="0">
              <a:solidFill>
                <a:sysClr val="windowText" lastClr="000000"/>
              </a:solidFill>
              <a:effectLst/>
              <a:latin typeface="+mn-lt"/>
              <a:ea typeface="+mn-ea"/>
              <a:cs typeface="+mn-cs"/>
            </a:rPr>
            <a:t>したものの　普通交付税で</a:t>
          </a:r>
          <a:r>
            <a:rPr lang="ja-JP" altLang="en-US" sz="1100" b="0" i="0" baseline="0">
              <a:solidFill>
                <a:sysClr val="windowText" lastClr="000000"/>
              </a:solidFill>
              <a:effectLst/>
              <a:latin typeface="+mn-lt"/>
              <a:ea typeface="+mn-ea"/>
              <a:cs typeface="+mn-cs"/>
            </a:rPr>
            <a:t>大幅に減少</a:t>
          </a:r>
          <a:r>
            <a:rPr lang="ja-JP" altLang="ja-JP" sz="1100" b="0" i="0" baseline="0">
              <a:solidFill>
                <a:sysClr val="windowText" lastClr="000000"/>
              </a:solidFill>
              <a:effectLst/>
              <a:latin typeface="+mn-lt"/>
              <a:ea typeface="+mn-ea"/>
              <a:cs typeface="+mn-cs"/>
            </a:rPr>
            <a:t>し、経常歳入一般財源が</a:t>
          </a:r>
          <a:r>
            <a:rPr lang="en-US" altLang="ja-JP" sz="1100" b="0" i="0" baseline="0">
              <a:solidFill>
                <a:sysClr val="windowText" lastClr="000000"/>
              </a:solidFill>
              <a:effectLst/>
              <a:latin typeface="+mn-lt"/>
              <a:ea typeface="+mn-ea"/>
              <a:cs typeface="+mn-cs"/>
            </a:rPr>
            <a:t>108,900</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a:t>
          </a:r>
          <a:r>
            <a:rPr lang="ja-JP" altLang="en-US" sz="1100" b="0" i="0" baseline="0">
              <a:solidFill>
                <a:sysClr val="windowText" lastClr="000000"/>
              </a:solidFill>
              <a:effectLst/>
              <a:latin typeface="+mn-lt"/>
              <a:ea typeface="+mn-ea"/>
              <a:cs typeface="+mn-cs"/>
            </a:rPr>
            <a:t>分母が減少したことにより結果比率について増</a:t>
          </a:r>
          <a:r>
            <a:rPr lang="ja-JP" altLang="ja-JP" sz="1100" b="0" i="0" baseline="0">
              <a:solidFill>
                <a:sysClr val="windowText" lastClr="000000"/>
              </a:solidFill>
              <a:effectLst/>
              <a:latin typeface="+mn-lt"/>
              <a:ea typeface="+mn-ea"/>
              <a:cs typeface="+mn-cs"/>
            </a:rPr>
            <a:t>となった。今後も、人件費や繰出金において</a:t>
          </a:r>
          <a:r>
            <a:rPr lang="ja-JP" altLang="en-US" sz="1100" b="0" i="0" baseline="0">
              <a:solidFill>
                <a:sysClr val="windowText" lastClr="000000"/>
              </a:solidFill>
              <a:effectLst/>
              <a:latin typeface="+mn-lt"/>
              <a:ea typeface="+mn-ea"/>
              <a:cs typeface="+mn-cs"/>
            </a:rPr>
            <a:t>全国的に</a:t>
          </a:r>
          <a:r>
            <a:rPr lang="ja-JP" altLang="ja-JP" sz="1100" b="0" i="0" baseline="0">
              <a:solidFill>
                <a:sysClr val="windowText" lastClr="000000"/>
              </a:solidFill>
              <a:effectLst/>
              <a:latin typeface="+mn-lt"/>
              <a:ea typeface="+mn-ea"/>
              <a:cs typeface="+mn-cs"/>
            </a:rPr>
            <a:t>高い水準にあるため、定員適正化計画に基づき新規採用の抑制（退職者の３割補充）による職員数の削減や、公営</a:t>
          </a:r>
          <a:r>
            <a:rPr lang="ja-JP" altLang="en-US" sz="1100" b="0" i="0" baseline="0">
              <a:solidFill>
                <a:sysClr val="windowText" lastClr="000000"/>
              </a:solidFill>
              <a:effectLst/>
              <a:latin typeface="+mn-lt"/>
              <a:ea typeface="+mn-ea"/>
              <a:cs typeface="+mn-cs"/>
            </a:rPr>
            <a:t>企業</a:t>
          </a:r>
          <a:r>
            <a:rPr lang="ja-JP" altLang="ja-JP" sz="1100" b="0" i="0" baseline="0">
              <a:solidFill>
                <a:sysClr val="windowText" lastClr="000000"/>
              </a:solidFill>
              <a:effectLst/>
              <a:latin typeface="+mn-lt"/>
              <a:ea typeface="+mn-ea"/>
              <a:cs typeface="+mn-cs"/>
            </a:rPr>
            <a:t>会計の経営健全化を実施し、事務事業の見直しを図り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義務的経費の削減に努める。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139398</xdr:rowOff>
    </xdr:from>
    <xdr:to>
      <xdr:col>7</xdr:col>
      <xdr:colOff>152400</xdr:colOff>
      <xdr:row>67</xdr:row>
      <xdr:rowOff>158145</xdr:rowOff>
    </xdr:to>
    <xdr:cxnSp macro="">
      <xdr:nvCxnSpPr>
        <xdr:cNvPr id="128" name="直線コネクタ 127"/>
        <xdr:cNvCxnSpPr/>
      </xdr:nvCxnSpPr>
      <xdr:spPr>
        <a:xfrm flipV="1">
          <a:off x="4953000" y="102549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130222</xdr:rowOff>
    </xdr:from>
    <xdr:ext cx="762000" cy="259045"/>
    <xdr:sp macro="" textlink="">
      <xdr:nvSpPr>
        <xdr:cNvPr id="129"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158145</xdr:rowOff>
    </xdr:from>
    <xdr:to>
      <xdr:col>7</xdr:col>
      <xdr:colOff>241300</xdr:colOff>
      <xdr:row>67</xdr:row>
      <xdr:rowOff>158145</xdr:rowOff>
    </xdr:to>
    <xdr:cxnSp macro="">
      <xdr:nvCxnSpPr>
        <xdr:cNvPr id="130" name="直線コネクタ 129"/>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54325</xdr:rowOff>
    </xdr:from>
    <xdr:ext cx="762000" cy="259045"/>
    <xdr:sp macro="" textlink="">
      <xdr:nvSpPr>
        <xdr:cNvPr id="131"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139398</xdr:rowOff>
    </xdr:from>
    <xdr:to>
      <xdr:col>7</xdr:col>
      <xdr:colOff>241300</xdr:colOff>
      <xdr:row>59</xdr:row>
      <xdr:rowOff>139398</xdr:rowOff>
    </xdr:to>
    <xdr:cxnSp macro="">
      <xdr:nvCxnSpPr>
        <xdr:cNvPr id="132" name="直線コネクタ 131"/>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140305</xdr:rowOff>
    </xdr:to>
    <xdr:cxnSp macro="">
      <xdr:nvCxnSpPr>
        <xdr:cNvPr id="133" name="直線コネクタ 132"/>
        <xdr:cNvCxnSpPr/>
      </xdr:nvCxnSpPr>
      <xdr:spPr>
        <a:xfrm>
          <a:off x="4114800" y="10231967"/>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4"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5" name="フローチャート : 判断 134"/>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61</xdr:row>
      <xdr:rowOff>3326</xdr:rowOff>
    </xdr:to>
    <xdr:cxnSp macro="">
      <xdr:nvCxnSpPr>
        <xdr:cNvPr id="136" name="直線コネクタ 135"/>
        <xdr:cNvCxnSpPr/>
      </xdr:nvCxnSpPr>
      <xdr:spPr>
        <a:xfrm flipV="1">
          <a:off x="3225800" y="10231967"/>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65617</xdr:rowOff>
    </xdr:from>
    <xdr:to>
      <xdr:col>6</xdr:col>
      <xdr:colOff>50800</xdr:colOff>
      <xdr:row>59</xdr:row>
      <xdr:rowOff>167217</xdr:rowOff>
    </xdr:to>
    <xdr:sp macro="" textlink="">
      <xdr:nvSpPr>
        <xdr:cNvPr id="137" name="フローチャート : 判断 136"/>
        <xdr:cNvSpPr/>
      </xdr:nvSpPr>
      <xdr:spPr>
        <a:xfrm>
          <a:off x="4064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38" name="テキスト ボックス 137"/>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36891</xdr:rowOff>
    </xdr:from>
    <xdr:to>
      <xdr:col>4</xdr:col>
      <xdr:colOff>482600</xdr:colOff>
      <xdr:row>61</xdr:row>
      <xdr:rowOff>3326</xdr:rowOff>
    </xdr:to>
    <xdr:cxnSp macro="">
      <xdr:nvCxnSpPr>
        <xdr:cNvPr id="139" name="直線コネクタ 138"/>
        <xdr:cNvCxnSpPr/>
      </xdr:nvCxnSpPr>
      <xdr:spPr>
        <a:xfrm>
          <a:off x="2336800" y="103238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146050</xdr:rowOff>
    </xdr:from>
    <xdr:to>
      <xdr:col>4</xdr:col>
      <xdr:colOff>533400</xdr:colOff>
      <xdr:row>60</xdr:row>
      <xdr:rowOff>76200</xdr:rowOff>
    </xdr:to>
    <xdr:sp macro="" textlink="">
      <xdr:nvSpPr>
        <xdr:cNvPr id="140" name="フローチャート : 判断 139"/>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41" name="テキスト ボックス 140"/>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150888</xdr:rowOff>
    </xdr:from>
    <xdr:to>
      <xdr:col>3</xdr:col>
      <xdr:colOff>279400</xdr:colOff>
      <xdr:row>60</xdr:row>
      <xdr:rowOff>36891</xdr:rowOff>
    </xdr:to>
    <xdr:cxnSp macro="">
      <xdr:nvCxnSpPr>
        <xdr:cNvPr id="142" name="直線コネクタ 141"/>
        <xdr:cNvCxnSpPr/>
      </xdr:nvCxnSpPr>
      <xdr:spPr>
        <a:xfrm>
          <a:off x="1447800" y="102664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110672</xdr:rowOff>
    </xdr:from>
    <xdr:to>
      <xdr:col>3</xdr:col>
      <xdr:colOff>330200</xdr:colOff>
      <xdr:row>59</xdr:row>
      <xdr:rowOff>40822</xdr:rowOff>
    </xdr:to>
    <xdr:sp macro="" textlink="">
      <xdr:nvSpPr>
        <xdr:cNvPr id="143" name="フローチャート : 判断 142"/>
        <xdr:cNvSpPr/>
      </xdr:nvSpPr>
      <xdr:spPr>
        <a:xfrm>
          <a:off x="2286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44" name="テキスト ボックス 143"/>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54126</xdr:rowOff>
    </xdr:from>
    <xdr:to>
      <xdr:col>2</xdr:col>
      <xdr:colOff>127000</xdr:colOff>
      <xdr:row>59</xdr:row>
      <xdr:rowOff>155726</xdr:rowOff>
    </xdr:to>
    <xdr:sp macro="" textlink="">
      <xdr:nvSpPr>
        <xdr:cNvPr id="145" name="フローチャート : 判断 144"/>
        <xdr:cNvSpPr/>
      </xdr:nvSpPr>
      <xdr:spPr>
        <a:xfrm>
          <a:off x="1397000" y="101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165903</xdr:rowOff>
    </xdr:from>
    <xdr:ext cx="762000" cy="259045"/>
    <xdr:sp macro="" textlink="">
      <xdr:nvSpPr>
        <xdr:cNvPr id="146" name="テキスト ボックス 145"/>
        <xdr:cNvSpPr txBox="1"/>
      </xdr:nvSpPr>
      <xdr:spPr>
        <a:xfrm>
          <a:off x="1066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89505</xdr:rowOff>
    </xdr:from>
    <xdr:to>
      <xdr:col>7</xdr:col>
      <xdr:colOff>203200</xdr:colOff>
      <xdr:row>61</xdr:row>
      <xdr:rowOff>19655</xdr:rowOff>
    </xdr:to>
    <xdr:sp macro="" textlink="">
      <xdr:nvSpPr>
        <xdr:cNvPr id="152" name="円/楕円 151"/>
        <xdr:cNvSpPr/>
      </xdr:nvSpPr>
      <xdr:spPr>
        <a:xfrm>
          <a:off x="4902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106032</xdr:rowOff>
    </xdr:from>
    <xdr:ext cx="762000" cy="259045"/>
    <xdr:sp macro="" textlink="">
      <xdr:nvSpPr>
        <xdr:cNvPr id="153" name="財政構造の弾力性該当値テキスト"/>
        <xdr:cNvSpPr txBox="1"/>
      </xdr:nvSpPr>
      <xdr:spPr>
        <a:xfrm>
          <a:off x="5041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4" name="円/楕円 153"/>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151994</xdr:rowOff>
    </xdr:from>
    <xdr:ext cx="736600" cy="259045"/>
    <xdr:sp macro="" textlink="">
      <xdr:nvSpPr>
        <xdr:cNvPr id="155" name="テキスト ボックス 154"/>
        <xdr:cNvSpPr txBox="1"/>
      </xdr:nvSpPr>
      <xdr:spPr>
        <a:xfrm>
          <a:off x="3733800" y="1026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123976</xdr:rowOff>
    </xdr:from>
    <xdr:to>
      <xdr:col>4</xdr:col>
      <xdr:colOff>533400</xdr:colOff>
      <xdr:row>61</xdr:row>
      <xdr:rowOff>54126</xdr:rowOff>
    </xdr:to>
    <xdr:sp macro="" textlink="">
      <xdr:nvSpPr>
        <xdr:cNvPr id="156" name="円/楕円 155"/>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38903</xdr:rowOff>
    </xdr:from>
    <xdr:ext cx="762000" cy="259045"/>
    <xdr:sp macro="" textlink="">
      <xdr:nvSpPr>
        <xdr:cNvPr id="157" name="テキスト ボックス 156"/>
        <xdr:cNvSpPr txBox="1"/>
      </xdr:nvSpPr>
      <xdr:spPr>
        <a:xfrm>
          <a:off x="2844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157541</xdr:rowOff>
    </xdr:from>
    <xdr:to>
      <xdr:col>3</xdr:col>
      <xdr:colOff>330200</xdr:colOff>
      <xdr:row>60</xdr:row>
      <xdr:rowOff>87691</xdr:rowOff>
    </xdr:to>
    <xdr:sp macro="" textlink="">
      <xdr:nvSpPr>
        <xdr:cNvPr id="158" name="円/楕円 157"/>
        <xdr:cNvSpPr/>
      </xdr:nvSpPr>
      <xdr:spPr>
        <a:xfrm>
          <a:off x="2286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72468</xdr:rowOff>
    </xdr:from>
    <xdr:ext cx="762000" cy="259045"/>
    <xdr:sp macro="" textlink="">
      <xdr:nvSpPr>
        <xdr:cNvPr id="159" name="テキスト ボックス 158"/>
        <xdr:cNvSpPr txBox="1"/>
      </xdr:nvSpPr>
      <xdr:spPr>
        <a:xfrm>
          <a:off x="19558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100088</xdr:rowOff>
    </xdr:from>
    <xdr:to>
      <xdr:col>2</xdr:col>
      <xdr:colOff>127000</xdr:colOff>
      <xdr:row>60</xdr:row>
      <xdr:rowOff>30238</xdr:rowOff>
    </xdr:to>
    <xdr:sp macro="" textlink="">
      <xdr:nvSpPr>
        <xdr:cNvPr id="160" name="円/楕円 159"/>
        <xdr:cNvSpPr/>
      </xdr:nvSpPr>
      <xdr:spPr>
        <a:xfrm>
          <a:off x="1397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15015</xdr:rowOff>
    </xdr:from>
    <xdr:ext cx="762000" cy="259045"/>
    <xdr:sp macro="" textlink="">
      <xdr:nvSpPr>
        <xdr:cNvPr id="161" name="テキスト ボックス 160"/>
        <xdr:cNvSpPr txBox="1"/>
      </xdr:nvSpPr>
      <xdr:spPr>
        <a:xfrm>
          <a:off x="10668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a:t>
          </a:r>
          <a:r>
            <a:rPr lang="ja-JP" altLang="en-US" sz="1100" b="0" i="0" baseline="0">
              <a:solidFill>
                <a:sysClr val="windowText" lastClr="000000"/>
              </a:solidFill>
              <a:effectLst/>
              <a:latin typeface="+mn-lt"/>
              <a:ea typeface="+mn-ea"/>
              <a:cs typeface="+mn-cs"/>
            </a:rPr>
            <a:t>物件費については、地籍調査事業が昨年度より事業量が増え、公共施設の解体費用が</a:t>
          </a:r>
          <a:r>
            <a:rPr lang="ja-JP" altLang="ja-JP" sz="1100" b="0" i="0" baseline="0">
              <a:solidFill>
                <a:sysClr val="windowText" lastClr="000000"/>
              </a:solidFill>
              <a:effectLst/>
              <a:latin typeface="+mn-lt"/>
              <a:ea typeface="+mn-ea"/>
              <a:cs typeface="+mn-cs"/>
            </a:rPr>
            <a:t>増加したことも要因となっている。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今後においては定員適正化計画に基づき新規採用の抑制（退職者の３割補充）による人件費の削減や、</a:t>
          </a:r>
          <a:r>
            <a:rPr lang="ja-JP" altLang="en-US" sz="1100" b="0" i="0" baseline="0">
              <a:solidFill>
                <a:sysClr val="windowText" lastClr="000000"/>
              </a:solidFill>
              <a:effectLst/>
              <a:latin typeface="+mn-lt"/>
              <a:ea typeface="+mn-ea"/>
              <a:cs typeface="+mn-cs"/>
            </a:rPr>
            <a:t>新規事業を展開する際に既存事業の</a:t>
          </a:r>
          <a:r>
            <a:rPr lang="ja-JP" altLang="ja-JP" sz="1100" b="0" i="0" baseline="0">
              <a:solidFill>
                <a:sysClr val="windowText" lastClr="000000"/>
              </a:solidFill>
              <a:effectLst/>
              <a:latin typeface="+mn-lt"/>
              <a:ea typeface="+mn-ea"/>
              <a:cs typeface="+mn-cs"/>
            </a:rPr>
            <a:t>見直し</a:t>
          </a:r>
          <a:r>
            <a:rPr lang="ja-JP" altLang="en-US" sz="1100" b="0" i="0" baseline="0">
              <a:solidFill>
                <a:sysClr val="windowText" lastClr="000000"/>
              </a:solidFill>
              <a:effectLst/>
              <a:latin typeface="+mn-lt"/>
              <a:ea typeface="+mn-ea"/>
              <a:cs typeface="+mn-cs"/>
            </a:rPr>
            <a:t>や廃止を行い、公共施設の解体撤去をすることで維持管理費など</a:t>
          </a:r>
          <a:r>
            <a:rPr lang="ja-JP" altLang="ja-JP" sz="1100" b="0" i="0" baseline="0">
              <a:solidFill>
                <a:sysClr val="windowText" lastClr="000000"/>
              </a:solidFill>
              <a:effectLst/>
              <a:latin typeface="+mn-lt"/>
              <a:ea typeface="+mn-ea"/>
              <a:cs typeface="+mn-cs"/>
            </a:rPr>
            <a:t>物件費の歳出抑制を図る。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93" name="直線コネクタ 192"/>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4"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5" name="直線コネクタ 194"/>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6"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7" name="直線コネクタ 196"/>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74034</xdr:rowOff>
    </xdr:from>
    <xdr:to>
      <xdr:col>7</xdr:col>
      <xdr:colOff>152400</xdr:colOff>
      <xdr:row>86</xdr:row>
      <xdr:rowOff>99808</xdr:rowOff>
    </xdr:to>
    <xdr:cxnSp macro="">
      <xdr:nvCxnSpPr>
        <xdr:cNvPr id="198" name="直線コネクタ 197"/>
        <xdr:cNvCxnSpPr/>
      </xdr:nvCxnSpPr>
      <xdr:spPr>
        <a:xfrm>
          <a:off x="4114800" y="14818734"/>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69407</xdr:rowOff>
    </xdr:from>
    <xdr:ext cx="762000" cy="259045"/>
    <xdr:sp macro="" textlink="">
      <xdr:nvSpPr>
        <xdr:cNvPr id="199" name="人件費・物件費等の状況平均値テキスト"/>
        <xdr:cNvSpPr txBox="1"/>
      </xdr:nvSpPr>
      <xdr:spPr>
        <a:xfrm>
          <a:off x="5041900" y="14471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200" name="フローチャート : 判断 199"/>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41470</xdr:rowOff>
    </xdr:from>
    <xdr:to>
      <xdr:col>6</xdr:col>
      <xdr:colOff>0</xdr:colOff>
      <xdr:row>86</xdr:row>
      <xdr:rowOff>74034</xdr:rowOff>
    </xdr:to>
    <xdr:cxnSp macro="">
      <xdr:nvCxnSpPr>
        <xdr:cNvPr id="201" name="直線コネクタ 200"/>
        <xdr:cNvCxnSpPr/>
      </xdr:nvCxnSpPr>
      <xdr:spPr>
        <a:xfrm>
          <a:off x="3225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202" name="フローチャート : 判断 201"/>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107745</xdr:rowOff>
    </xdr:from>
    <xdr:ext cx="736600" cy="259045"/>
    <xdr:sp macro="" textlink="">
      <xdr:nvSpPr>
        <xdr:cNvPr id="203" name="テキスト ボックス 202"/>
        <xdr:cNvSpPr txBox="1"/>
      </xdr:nvSpPr>
      <xdr:spPr>
        <a:xfrm>
          <a:off x="3733800" y="143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2679</xdr:rowOff>
    </xdr:from>
    <xdr:to>
      <xdr:col>4</xdr:col>
      <xdr:colOff>482600</xdr:colOff>
      <xdr:row>86</xdr:row>
      <xdr:rowOff>41470</xdr:rowOff>
    </xdr:to>
    <xdr:cxnSp macro="">
      <xdr:nvCxnSpPr>
        <xdr:cNvPr id="204" name="直線コネクタ 203"/>
        <xdr:cNvCxnSpPr/>
      </xdr:nvCxnSpPr>
      <xdr:spPr>
        <a:xfrm>
          <a:off x="2336800" y="14747379"/>
          <a:ext cx="8890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5" name="フローチャート : 判断 204"/>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167611</xdr:rowOff>
    </xdr:from>
    <xdr:ext cx="762000" cy="259045"/>
    <xdr:sp macro="" textlink="">
      <xdr:nvSpPr>
        <xdr:cNvPr id="206" name="テキスト ボックス 205"/>
        <xdr:cNvSpPr txBox="1"/>
      </xdr:nvSpPr>
      <xdr:spPr>
        <a:xfrm>
          <a:off x="2844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2679</xdr:rowOff>
    </xdr:from>
    <xdr:to>
      <xdr:col>3</xdr:col>
      <xdr:colOff>279400</xdr:colOff>
      <xdr:row>86</xdr:row>
      <xdr:rowOff>7344</xdr:rowOff>
    </xdr:to>
    <xdr:cxnSp macro="">
      <xdr:nvCxnSpPr>
        <xdr:cNvPr id="207" name="直線コネクタ 206"/>
        <xdr:cNvCxnSpPr/>
      </xdr:nvCxnSpPr>
      <xdr:spPr>
        <a:xfrm flipV="1">
          <a:off x="1447800" y="1474737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8" name="フローチャート : 判断 207"/>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56842</xdr:rowOff>
    </xdr:from>
    <xdr:ext cx="762000" cy="259045"/>
    <xdr:sp macro="" textlink="">
      <xdr:nvSpPr>
        <xdr:cNvPr id="209" name="テキスト ボックス 208"/>
        <xdr:cNvSpPr txBox="1"/>
      </xdr:nvSpPr>
      <xdr:spPr>
        <a:xfrm>
          <a:off x="1955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10" name="フローチャート : 判断 209"/>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73975</xdr:rowOff>
    </xdr:from>
    <xdr:ext cx="762000" cy="259045"/>
    <xdr:sp macro="" textlink="">
      <xdr:nvSpPr>
        <xdr:cNvPr id="211" name="テキスト ボックス 210"/>
        <xdr:cNvSpPr txBox="1"/>
      </xdr:nvSpPr>
      <xdr:spPr>
        <a:xfrm>
          <a:off x="1066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49008</xdr:rowOff>
    </xdr:from>
    <xdr:to>
      <xdr:col>7</xdr:col>
      <xdr:colOff>203200</xdr:colOff>
      <xdr:row>86</xdr:row>
      <xdr:rowOff>150608</xdr:rowOff>
    </xdr:to>
    <xdr:sp macro="" textlink="">
      <xdr:nvSpPr>
        <xdr:cNvPr id="217" name="円/楕円 216"/>
        <xdr:cNvSpPr/>
      </xdr:nvSpPr>
      <xdr:spPr>
        <a:xfrm>
          <a:off x="49022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21085</xdr:rowOff>
    </xdr:from>
    <xdr:ext cx="762000" cy="259045"/>
    <xdr:sp macro="" textlink="">
      <xdr:nvSpPr>
        <xdr:cNvPr id="218" name="人件費・物件費等の状況該当値テキスト"/>
        <xdr:cNvSpPr txBox="1"/>
      </xdr:nvSpPr>
      <xdr:spPr>
        <a:xfrm>
          <a:off x="5041900" y="1476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185,844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23234</xdr:rowOff>
    </xdr:from>
    <xdr:to>
      <xdr:col>6</xdr:col>
      <xdr:colOff>50800</xdr:colOff>
      <xdr:row>86</xdr:row>
      <xdr:rowOff>124834</xdr:rowOff>
    </xdr:to>
    <xdr:sp macro="" textlink="">
      <xdr:nvSpPr>
        <xdr:cNvPr id="219" name="円/楕円 218"/>
        <xdr:cNvSpPr/>
      </xdr:nvSpPr>
      <xdr:spPr>
        <a:xfrm>
          <a:off x="4064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109611</xdr:rowOff>
    </xdr:from>
    <xdr:ext cx="736600" cy="259045"/>
    <xdr:sp macro="" textlink="">
      <xdr:nvSpPr>
        <xdr:cNvPr id="220" name="テキスト ボックス 219"/>
        <xdr:cNvSpPr txBox="1"/>
      </xdr:nvSpPr>
      <xdr:spPr>
        <a:xfrm>
          <a:off x="3733800" y="1485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162120</xdr:rowOff>
    </xdr:from>
    <xdr:to>
      <xdr:col>4</xdr:col>
      <xdr:colOff>533400</xdr:colOff>
      <xdr:row>86</xdr:row>
      <xdr:rowOff>92270</xdr:rowOff>
    </xdr:to>
    <xdr:sp macro="" textlink="">
      <xdr:nvSpPr>
        <xdr:cNvPr id="221" name="円/楕円 220"/>
        <xdr:cNvSpPr/>
      </xdr:nvSpPr>
      <xdr:spPr>
        <a:xfrm>
          <a:off x="3175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77047</xdr:rowOff>
    </xdr:from>
    <xdr:ext cx="762000" cy="259045"/>
    <xdr:sp macro="" textlink="">
      <xdr:nvSpPr>
        <xdr:cNvPr id="222" name="テキスト ボックス 221"/>
        <xdr:cNvSpPr txBox="1"/>
      </xdr:nvSpPr>
      <xdr:spPr>
        <a:xfrm>
          <a:off x="2844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123329</xdr:rowOff>
    </xdr:from>
    <xdr:to>
      <xdr:col>3</xdr:col>
      <xdr:colOff>330200</xdr:colOff>
      <xdr:row>86</xdr:row>
      <xdr:rowOff>53479</xdr:rowOff>
    </xdr:to>
    <xdr:sp macro="" textlink="">
      <xdr:nvSpPr>
        <xdr:cNvPr id="223" name="円/楕円 222"/>
        <xdr:cNvSpPr/>
      </xdr:nvSpPr>
      <xdr:spPr>
        <a:xfrm>
          <a:off x="2286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38256</xdr:rowOff>
    </xdr:from>
    <xdr:ext cx="762000" cy="259045"/>
    <xdr:sp macro="" textlink="">
      <xdr:nvSpPr>
        <xdr:cNvPr id="224" name="テキスト ボックス 223"/>
        <xdr:cNvSpPr txBox="1"/>
      </xdr:nvSpPr>
      <xdr:spPr>
        <a:xfrm>
          <a:off x="1955800" y="147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127994</xdr:rowOff>
    </xdr:from>
    <xdr:to>
      <xdr:col>2</xdr:col>
      <xdr:colOff>127000</xdr:colOff>
      <xdr:row>86</xdr:row>
      <xdr:rowOff>58144</xdr:rowOff>
    </xdr:to>
    <xdr:sp macro="" textlink="">
      <xdr:nvSpPr>
        <xdr:cNvPr id="225" name="円/楕円 224"/>
        <xdr:cNvSpPr/>
      </xdr:nvSpPr>
      <xdr:spPr>
        <a:xfrm>
          <a:off x="1397000" y="14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42921</xdr:rowOff>
    </xdr:from>
    <xdr:ext cx="762000" cy="259045"/>
    <xdr:sp macro="" textlink="">
      <xdr:nvSpPr>
        <xdr:cNvPr id="226" name="テキスト ボックス 225"/>
        <xdr:cNvSpPr txBox="1"/>
      </xdr:nvSpPr>
      <xdr:spPr>
        <a:xfrm>
          <a:off x="1066800" y="147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％まで低下させるように努める。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86</xdr:row>
      <xdr:rowOff>161925</xdr:rowOff>
    </xdr:to>
    <xdr:cxnSp macro="">
      <xdr:nvCxnSpPr>
        <xdr:cNvPr id="259" name="直線コネクタ 258"/>
        <xdr:cNvCxnSpPr/>
      </xdr:nvCxnSpPr>
      <xdr:spPr>
        <a:xfrm flipV="1">
          <a:off x="17018000" y="1390120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134002</xdr:rowOff>
    </xdr:from>
    <xdr:ext cx="762000" cy="259045"/>
    <xdr:sp macro="" textlink="">
      <xdr:nvSpPr>
        <xdr:cNvPr id="260" name="給与水準   （国との比較）最小値テキスト"/>
        <xdr:cNvSpPr txBox="1"/>
      </xdr:nvSpPr>
      <xdr:spPr>
        <a:xfrm>
          <a:off x="17106900" y="148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161925</xdr:rowOff>
    </xdr:from>
    <xdr:to>
      <xdr:col>24</xdr:col>
      <xdr:colOff>647700</xdr:colOff>
      <xdr:row>86</xdr:row>
      <xdr:rowOff>161925</xdr:rowOff>
    </xdr:to>
    <xdr:cxnSp macro="">
      <xdr:nvCxnSpPr>
        <xdr:cNvPr id="261" name="直線コネクタ 260"/>
        <xdr:cNvCxnSpPr/>
      </xdr:nvCxnSpPr>
      <xdr:spPr>
        <a:xfrm>
          <a:off x="16929100" y="1490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2"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3" name="直線コネクタ 262"/>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1059</xdr:rowOff>
    </xdr:from>
    <xdr:to>
      <xdr:col>24</xdr:col>
      <xdr:colOff>558800</xdr:colOff>
      <xdr:row>86</xdr:row>
      <xdr:rowOff>161925</xdr:rowOff>
    </xdr:to>
    <xdr:cxnSp macro="">
      <xdr:nvCxnSpPr>
        <xdr:cNvPr id="264" name="直線コネクタ 263"/>
        <xdr:cNvCxnSpPr/>
      </xdr:nvCxnSpPr>
      <xdr:spPr>
        <a:xfrm>
          <a:off x="16179800" y="1474575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7531</xdr:rowOff>
    </xdr:from>
    <xdr:ext cx="762000" cy="259045"/>
    <xdr:sp macro="" textlink="">
      <xdr:nvSpPr>
        <xdr:cNvPr id="265" name="給与水準   （国との比較）平均値テキスト"/>
        <xdr:cNvSpPr txBox="1"/>
      </xdr:nvSpPr>
      <xdr:spPr>
        <a:xfrm>
          <a:off x="17106900" y="1440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66" name="フローチャート : 判断 265"/>
        <xdr:cNvSpPr/>
      </xdr:nvSpPr>
      <xdr:spPr>
        <a:xfrm>
          <a:off x="169672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86</xdr:row>
      <xdr:rowOff>1059</xdr:rowOff>
    </xdr:to>
    <xdr:cxnSp macro="">
      <xdr:nvCxnSpPr>
        <xdr:cNvPr id="267" name="直線コネクタ 266"/>
        <xdr:cNvCxnSpPr/>
      </xdr:nvCxnSpPr>
      <xdr:spPr>
        <a:xfrm>
          <a:off x="15290800" y="14615054"/>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142346</xdr:rowOff>
    </xdr:from>
    <xdr:to>
      <xdr:col>23</xdr:col>
      <xdr:colOff>457200</xdr:colOff>
      <xdr:row>85</xdr:row>
      <xdr:rowOff>72496</xdr:rowOff>
    </xdr:to>
    <xdr:sp macro="" textlink="">
      <xdr:nvSpPr>
        <xdr:cNvPr id="268" name="フローチャート : 判断 267"/>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82673</xdr:rowOff>
    </xdr:from>
    <xdr:ext cx="736600" cy="259045"/>
    <xdr:sp macro="" textlink="">
      <xdr:nvSpPr>
        <xdr:cNvPr id="269" name="テキスト ボックス 268"/>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85</xdr:row>
      <xdr:rowOff>41804</xdr:rowOff>
    </xdr:to>
    <xdr:cxnSp macro="">
      <xdr:nvCxnSpPr>
        <xdr:cNvPr id="270" name="直線コネクタ 269"/>
        <xdr:cNvCxnSpPr/>
      </xdr:nvCxnSpPr>
      <xdr:spPr>
        <a:xfrm>
          <a:off x="14401800" y="145044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41804</xdr:rowOff>
    </xdr:from>
    <xdr:to>
      <xdr:col>22</xdr:col>
      <xdr:colOff>254000</xdr:colOff>
      <xdr:row>84</xdr:row>
      <xdr:rowOff>143404</xdr:rowOff>
    </xdr:to>
    <xdr:sp macro="" textlink="">
      <xdr:nvSpPr>
        <xdr:cNvPr id="271" name="フローチャート : 判断 270"/>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153581</xdr:rowOff>
    </xdr:from>
    <xdr:ext cx="762000" cy="259045"/>
    <xdr:sp macro="" textlink="">
      <xdr:nvSpPr>
        <xdr:cNvPr id="272" name="テキスト ボックス 271"/>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79904</xdr:rowOff>
    </xdr:to>
    <xdr:cxnSp macro="">
      <xdr:nvCxnSpPr>
        <xdr:cNvPr id="273" name="直線コネクタ 272"/>
        <xdr:cNvCxnSpPr/>
      </xdr:nvCxnSpPr>
      <xdr:spPr>
        <a:xfrm flipV="1">
          <a:off x="13512800" y="14504459"/>
          <a:ext cx="889000" cy="8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41804</xdr:rowOff>
    </xdr:from>
    <xdr:to>
      <xdr:col>21</xdr:col>
      <xdr:colOff>50800</xdr:colOff>
      <xdr:row>84</xdr:row>
      <xdr:rowOff>143404</xdr:rowOff>
    </xdr:to>
    <xdr:sp macro="" textlink="">
      <xdr:nvSpPr>
        <xdr:cNvPr id="274" name="フローチャート :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153581</xdr:rowOff>
    </xdr:from>
    <xdr:ext cx="762000" cy="259045"/>
    <xdr:sp macro="" textlink="">
      <xdr:nvSpPr>
        <xdr:cNvPr id="275" name="テキスト ボックス 274"/>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140229</xdr:rowOff>
    </xdr:from>
    <xdr:to>
      <xdr:col>19</xdr:col>
      <xdr:colOff>533400</xdr:colOff>
      <xdr:row>89</xdr:row>
      <xdr:rowOff>70379</xdr:rowOff>
    </xdr:to>
    <xdr:sp macro="" textlink="">
      <xdr:nvSpPr>
        <xdr:cNvPr id="276" name="フローチャート : 判断 275"/>
        <xdr:cNvSpPr/>
      </xdr:nvSpPr>
      <xdr:spPr>
        <a:xfrm>
          <a:off x="13462000" y="1522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80556</xdr:rowOff>
    </xdr:from>
    <xdr:ext cx="762000" cy="259045"/>
    <xdr:sp macro="" textlink="">
      <xdr:nvSpPr>
        <xdr:cNvPr id="277" name="テキスト ボックス 276"/>
        <xdr:cNvSpPr txBox="1"/>
      </xdr:nvSpPr>
      <xdr:spPr>
        <a:xfrm>
          <a:off x="13131800" y="149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83" name="円/楕円 282"/>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7002</xdr:rowOff>
    </xdr:from>
    <xdr:ext cx="762000" cy="259045"/>
    <xdr:sp macro="" textlink="">
      <xdr:nvSpPr>
        <xdr:cNvPr id="284" name="給与水準   （国との比較）該当値テキスト"/>
        <xdr:cNvSpPr txBox="1"/>
      </xdr:nvSpPr>
      <xdr:spPr>
        <a:xfrm>
          <a:off x="17106900" y="147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121709</xdr:rowOff>
    </xdr:from>
    <xdr:to>
      <xdr:col>23</xdr:col>
      <xdr:colOff>457200</xdr:colOff>
      <xdr:row>86</xdr:row>
      <xdr:rowOff>51859</xdr:rowOff>
    </xdr:to>
    <xdr:sp macro="" textlink="">
      <xdr:nvSpPr>
        <xdr:cNvPr id="285" name="円/楕円 284"/>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36636</xdr:rowOff>
    </xdr:from>
    <xdr:ext cx="736600" cy="259045"/>
    <xdr:sp macro="" textlink="">
      <xdr:nvSpPr>
        <xdr:cNvPr id="286" name="テキスト ボックス 285"/>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87" name="円/楕円 286"/>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77381</xdr:rowOff>
    </xdr:from>
    <xdr:ext cx="762000" cy="259045"/>
    <xdr:sp macro="" textlink="">
      <xdr:nvSpPr>
        <xdr:cNvPr id="288" name="テキスト ボックス 287"/>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51859</xdr:rowOff>
    </xdr:from>
    <xdr:to>
      <xdr:col>21</xdr:col>
      <xdr:colOff>50800</xdr:colOff>
      <xdr:row>84</xdr:row>
      <xdr:rowOff>153459</xdr:rowOff>
    </xdr:to>
    <xdr:sp macro="" textlink="">
      <xdr:nvSpPr>
        <xdr:cNvPr id="289" name="円/楕円 288"/>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138236</xdr:rowOff>
    </xdr:from>
    <xdr:ext cx="762000" cy="259045"/>
    <xdr:sp macro="" textlink="">
      <xdr:nvSpPr>
        <xdr:cNvPr id="290" name="テキスト ボックス 28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29104</xdr:rowOff>
    </xdr:from>
    <xdr:to>
      <xdr:col>19</xdr:col>
      <xdr:colOff>533400</xdr:colOff>
      <xdr:row>89</xdr:row>
      <xdr:rowOff>130704</xdr:rowOff>
    </xdr:to>
    <xdr:sp macro="" textlink="">
      <xdr:nvSpPr>
        <xdr:cNvPr id="291" name="円/楕円 290"/>
        <xdr:cNvSpPr/>
      </xdr:nvSpPr>
      <xdr:spPr>
        <a:xfrm>
          <a:off x="13462000" y="152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115481</xdr:rowOff>
    </xdr:from>
    <xdr:ext cx="762000" cy="259045"/>
    <xdr:sp macro="" textlink="">
      <xdr:nvSpPr>
        <xdr:cNvPr id="292" name="テキスト ボックス 291"/>
        <xdr:cNvSpPr txBox="1"/>
      </xdr:nvSpPr>
      <xdr:spPr>
        <a:xfrm>
          <a:off x="13131800" y="153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4" name="テキスト ボックス 29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5" name="テキスト ボックス 29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a:t>
          </a:r>
          <a:r>
            <a:rPr lang="ja-JP" altLang="en-US" sz="1100" b="0" i="0" baseline="0">
              <a:solidFill>
                <a:sysClr val="windowText" lastClr="000000"/>
              </a:solidFill>
              <a:effectLst/>
              <a:latin typeface="+mn-lt"/>
              <a:ea typeface="+mn-ea"/>
              <a:cs typeface="+mn-cs"/>
            </a:rPr>
            <a:t>、膨らみ続ける住民サービスなどの事務事業の統廃合を行い、効率の良い組織体制を整えていく。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24" name="直線コネクタ 323"/>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25"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26" name="直線コネクタ 325"/>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8" name="直線コネクタ 32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124641</xdr:rowOff>
    </xdr:to>
    <xdr:cxnSp macro="">
      <xdr:nvCxnSpPr>
        <xdr:cNvPr id="329" name="直線コネクタ 328"/>
        <xdr:cNvCxnSpPr/>
      </xdr:nvCxnSpPr>
      <xdr:spPr>
        <a:xfrm>
          <a:off x="16179800" y="1092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148062</xdr:rowOff>
    </xdr:from>
    <xdr:ext cx="762000" cy="259045"/>
    <xdr:sp macro="" textlink="">
      <xdr:nvSpPr>
        <xdr:cNvPr id="330" name="定員管理の状況平均値テキスト"/>
        <xdr:cNvSpPr txBox="1"/>
      </xdr:nvSpPr>
      <xdr:spPr>
        <a:xfrm>
          <a:off x="17106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31" name="フローチャート : 判断 330"/>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63</xdr:row>
      <xdr:rowOff>143601</xdr:rowOff>
    </xdr:to>
    <xdr:cxnSp macro="">
      <xdr:nvCxnSpPr>
        <xdr:cNvPr id="332" name="直線コネクタ 331"/>
        <xdr:cNvCxnSpPr/>
      </xdr:nvCxnSpPr>
      <xdr:spPr>
        <a:xfrm flipV="1">
          <a:off x="15290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33" name="フローチャート : 判断 332"/>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34" name="テキスト ボックス 333"/>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143601</xdr:rowOff>
    </xdr:from>
    <xdr:to>
      <xdr:col>22</xdr:col>
      <xdr:colOff>203200</xdr:colOff>
      <xdr:row>63</xdr:row>
      <xdr:rowOff>160837</xdr:rowOff>
    </xdr:to>
    <xdr:cxnSp macro="">
      <xdr:nvCxnSpPr>
        <xdr:cNvPr id="335" name="直線コネクタ 334"/>
        <xdr:cNvCxnSpPr/>
      </xdr:nvCxnSpPr>
      <xdr:spPr>
        <a:xfrm flipV="1">
          <a:off x="14401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36" name="フローチャート : 判断 335"/>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37" name="テキスト ボックス 336"/>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155666</xdr:rowOff>
    </xdr:from>
    <xdr:to>
      <xdr:col>21</xdr:col>
      <xdr:colOff>0</xdr:colOff>
      <xdr:row>63</xdr:row>
      <xdr:rowOff>160837</xdr:rowOff>
    </xdr:to>
    <xdr:cxnSp macro="">
      <xdr:nvCxnSpPr>
        <xdr:cNvPr id="338" name="直線コネクタ 337"/>
        <xdr:cNvCxnSpPr/>
      </xdr:nvCxnSpPr>
      <xdr:spPr>
        <a:xfrm>
          <a:off x="13512800" y="109570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9" name="フローチャート : 判断 338"/>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0" name="テキスト ボックス 339"/>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1" name="フローチャート : 判断 340"/>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77850</xdr:rowOff>
    </xdr:from>
    <xdr:ext cx="762000" cy="259045"/>
    <xdr:sp macro="" textlink="">
      <xdr:nvSpPr>
        <xdr:cNvPr id="342" name="テキスト ボックス 341"/>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73841</xdr:rowOff>
    </xdr:from>
    <xdr:to>
      <xdr:col>24</xdr:col>
      <xdr:colOff>609600</xdr:colOff>
      <xdr:row>64</xdr:row>
      <xdr:rowOff>3991</xdr:rowOff>
    </xdr:to>
    <xdr:sp macro="" textlink="">
      <xdr:nvSpPr>
        <xdr:cNvPr id="348" name="円/楕円 347"/>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45918</xdr:rowOff>
    </xdr:from>
    <xdr:ext cx="762000" cy="259045"/>
    <xdr:sp macro="" textlink="">
      <xdr:nvSpPr>
        <xdr:cNvPr id="349"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50" name="円/楕円 349"/>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160218</xdr:rowOff>
    </xdr:from>
    <xdr:ext cx="736600" cy="259045"/>
    <xdr:sp macro="" textlink="">
      <xdr:nvSpPr>
        <xdr:cNvPr id="351" name="テキスト ボックス 350"/>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92801</xdr:rowOff>
    </xdr:from>
    <xdr:to>
      <xdr:col>22</xdr:col>
      <xdr:colOff>254000</xdr:colOff>
      <xdr:row>64</xdr:row>
      <xdr:rowOff>22951</xdr:rowOff>
    </xdr:to>
    <xdr:sp macro="" textlink="">
      <xdr:nvSpPr>
        <xdr:cNvPr id="352" name="円/楕円 351"/>
        <xdr:cNvSpPr/>
      </xdr:nvSpPr>
      <xdr:spPr>
        <a:xfrm>
          <a:off x="15240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7728</xdr:rowOff>
    </xdr:from>
    <xdr:ext cx="762000" cy="259045"/>
    <xdr:sp macro="" textlink="">
      <xdr:nvSpPr>
        <xdr:cNvPr id="353" name="テキスト ボックス 352"/>
        <xdr:cNvSpPr txBox="1"/>
      </xdr:nvSpPr>
      <xdr:spPr>
        <a:xfrm>
          <a:off x="14909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110037</xdr:rowOff>
    </xdr:from>
    <xdr:to>
      <xdr:col>21</xdr:col>
      <xdr:colOff>50800</xdr:colOff>
      <xdr:row>64</xdr:row>
      <xdr:rowOff>40187</xdr:rowOff>
    </xdr:to>
    <xdr:sp macro="" textlink="">
      <xdr:nvSpPr>
        <xdr:cNvPr id="354" name="円/楕円 353"/>
        <xdr:cNvSpPr/>
      </xdr:nvSpPr>
      <xdr:spPr>
        <a:xfrm>
          <a:off x="14351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24964</xdr:rowOff>
    </xdr:from>
    <xdr:ext cx="762000" cy="259045"/>
    <xdr:sp macro="" textlink="">
      <xdr:nvSpPr>
        <xdr:cNvPr id="355" name="テキスト ボックス 354"/>
        <xdr:cNvSpPr txBox="1"/>
      </xdr:nvSpPr>
      <xdr:spPr>
        <a:xfrm>
          <a:off x="14020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104866</xdr:rowOff>
    </xdr:from>
    <xdr:to>
      <xdr:col>19</xdr:col>
      <xdr:colOff>533400</xdr:colOff>
      <xdr:row>64</xdr:row>
      <xdr:rowOff>35016</xdr:rowOff>
    </xdr:to>
    <xdr:sp macro="" textlink="">
      <xdr:nvSpPr>
        <xdr:cNvPr id="356" name="円/楕円 355"/>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19793</xdr:rowOff>
    </xdr:from>
    <xdr:ext cx="762000" cy="259045"/>
    <xdr:sp macro="" textlink="">
      <xdr:nvSpPr>
        <xdr:cNvPr id="357" name="テキスト ボックス 356"/>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年度実質公債費比率は、平成２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年度からの３カ年平均で、</a:t>
          </a:r>
          <a:r>
            <a:rPr lang="en-US" altLang="ja-JP" sz="1100">
              <a:solidFill>
                <a:sysClr val="windowText" lastClr="000000"/>
              </a:solidFill>
              <a:effectLst/>
              <a:latin typeface="+mn-lt"/>
              <a:ea typeface="+mn-ea"/>
              <a:cs typeface="+mn-cs"/>
            </a:rPr>
            <a:t>10.3</a:t>
          </a:r>
          <a:r>
            <a:rPr lang="ja-JP" altLang="ja-JP" sz="1100">
              <a:solidFill>
                <a:sysClr val="windowText" lastClr="000000"/>
              </a:solidFill>
              <a:effectLst/>
              <a:latin typeface="+mn-lt"/>
              <a:ea typeface="+mn-ea"/>
              <a:cs typeface="+mn-cs"/>
            </a:rPr>
            <a:t>％となり、前年度</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％と比較して</a:t>
          </a:r>
          <a:r>
            <a:rPr lang="en-US" altLang="ja-JP" sz="1100">
              <a:solidFill>
                <a:sysClr val="windowText" lastClr="000000"/>
              </a:solidFill>
              <a:effectLst/>
              <a:latin typeface="+mn-lt"/>
              <a:ea typeface="+mn-ea"/>
              <a:cs typeface="+mn-cs"/>
            </a:rPr>
            <a:t>0.2%</a:t>
          </a:r>
          <a:r>
            <a:rPr lang="ja-JP" altLang="ja-JP" sz="1100">
              <a:solidFill>
                <a:sysClr val="windowText" lastClr="000000"/>
              </a:solidFill>
              <a:effectLst/>
              <a:latin typeface="+mn-lt"/>
              <a:ea typeface="+mn-ea"/>
              <a:cs typeface="+mn-cs"/>
            </a:rPr>
            <a:t>の改善がなされた。なお、有田川町における単年度比率は、平成２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10.1</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10.9</a:t>
          </a:r>
          <a:r>
            <a:rPr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今回は、分子である公債費で合併特例債の償還が増になりつつも</a:t>
          </a:r>
          <a:r>
            <a:rPr lang="ja-JP" altLang="en-US" sz="1100">
              <a:solidFill>
                <a:sysClr val="windowText" lastClr="000000"/>
              </a:solidFill>
              <a:effectLst/>
              <a:latin typeface="+mn-lt"/>
              <a:ea typeface="+mn-ea"/>
              <a:cs typeface="+mn-cs"/>
            </a:rPr>
            <a:t>過疎債等の償還が大幅に減少し、また、</a:t>
          </a:r>
          <a:r>
            <a:rPr lang="ja-JP" altLang="ja-JP" sz="1100">
              <a:solidFill>
                <a:sysClr val="windowText" lastClr="000000"/>
              </a:solidFill>
              <a:effectLst/>
              <a:latin typeface="+mn-lt"/>
              <a:ea typeface="+mn-ea"/>
              <a:cs typeface="+mn-cs"/>
            </a:rPr>
            <a:t>有田周辺広域圏事務組合（ごみ処理施設）の償還が終了し負担金が減少した事</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全体の地方債償還が減少し</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分母では地方消費税交付金が増加した事</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比率の減の</a:t>
          </a:r>
          <a:r>
            <a:rPr lang="ja-JP" altLang="en-US" sz="1100">
              <a:solidFill>
                <a:sysClr val="windowText" lastClr="000000"/>
              </a:solidFill>
              <a:effectLst/>
              <a:latin typeface="+mn-lt"/>
              <a:ea typeface="+mn-ea"/>
              <a:cs typeface="+mn-cs"/>
            </a:rPr>
            <a:t>主な</a:t>
          </a:r>
          <a:r>
            <a:rPr lang="ja-JP" altLang="ja-JP" sz="1100">
              <a:solidFill>
                <a:sysClr val="windowText" lastClr="000000"/>
              </a:solidFill>
              <a:effectLst/>
              <a:latin typeface="+mn-lt"/>
              <a:ea typeface="+mn-ea"/>
              <a:cs typeface="+mn-cs"/>
            </a:rPr>
            <a:t>要因となっている。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の比率</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、公共下水道事業の整備が進行中であり、普通交付税も段階的に縮減されることにより、</a:t>
          </a:r>
          <a:r>
            <a:rPr lang="ja-JP" altLang="ja-JP" sz="1100" b="0" i="0" baseline="0">
              <a:solidFill>
                <a:sysClr val="windowText" lastClr="000000"/>
              </a:solidFill>
              <a:effectLst/>
              <a:latin typeface="+mn-lt"/>
              <a:ea typeface="+mn-ea"/>
              <a:cs typeface="+mn-cs"/>
            </a:rPr>
            <a:t>現状より</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高く推移</a:t>
          </a:r>
          <a:r>
            <a:rPr lang="ja-JP" altLang="en-US" sz="1100" b="0" i="0" baseline="0">
              <a:solidFill>
                <a:sysClr val="windowText" lastClr="000000"/>
              </a:solidFill>
              <a:effectLst/>
              <a:latin typeface="+mn-lt"/>
              <a:ea typeface="+mn-ea"/>
              <a:cs typeface="+mn-cs"/>
            </a:rPr>
            <a:t>すると考えられるため、</a:t>
          </a:r>
          <a:r>
            <a:rPr lang="ja-JP" altLang="ja-JP" sz="1100">
              <a:solidFill>
                <a:sysClr val="windowText" lastClr="000000"/>
              </a:solidFill>
              <a:effectLst/>
              <a:latin typeface="+mn-lt"/>
              <a:ea typeface="+mn-ea"/>
              <a:cs typeface="+mn-cs"/>
            </a:rPr>
            <a:t>計画的な地方債発行を実施し、より一層の健全化を図る。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4" name="直線コネクタ 37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5" name="テキスト ボックス 37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6" name="直線コネクタ 37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7" name="テキスト ボックス 37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80" name="直線コネクタ 37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81" name="テキスト ボックス 38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2" name="直線コネクタ 38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3" name="テキスト ボックス 38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87" name="直線コネクタ 386"/>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8"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9" name="直線コネクタ 388"/>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90"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91" name="直線コネクタ 390"/>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56092</xdr:rowOff>
    </xdr:to>
    <xdr:cxnSp macro="">
      <xdr:nvCxnSpPr>
        <xdr:cNvPr id="392" name="直線コネクタ 391"/>
        <xdr:cNvCxnSpPr/>
      </xdr:nvCxnSpPr>
      <xdr:spPr>
        <a:xfrm flipV="1">
          <a:off x="16179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93"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フローチャート : 判断 393"/>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56092</xdr:rowOff>
    </xdr:from>
    <xdr:to>
      <xdr:col>23</xdr:col>
      <xdr:colOff>406400</xdr:colOff>
      <xdr:row>42</xdr:row>
      <xdr:rowOff>25400</xdr:rowOff>
    </xdr:to>
    <xdr:cxnSp macro="">
      <xdr:nvCxnSpPr>
        <xdr:cNvPr id="395" name="直線コネクタ 394"/>
        <xdr:cNvCxnSpPr/>
      </xdr:nvCxnSpPr>
      <xdr:spPr>
        <a:xfrm flipV="1">
          <a:off x="15290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96" name="フローチャート : 判断 395"/>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167869</xdr:rowOff>
    </xdr:from>
    <xdr:ext cx="736600" cy="259045"/>
    <xdr:sp macro="" textlink="">
      <xdr:nvSpPr>
        <xdr:cNvPr id="397" name="テキスト ボックス 396"/>
        <xdr:cNvSpPr txBox="1"/>
      </xdr:nvSpPr>
      <xdr:spPr>
        <a:xfrm>
          <a:off x="15798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75142</xdr:rowOff>
    </xdr:to>
    <xdr:cxnSp macro="">
      <xdr:nvCxnSpPr>
        <xdr:cNvPr id="398" name="直線コネクタ 397"/>
        <xdr:cNvCxnSpPr/>
      </xdr:nvCxnSpPr>
      <xdr:spPr>
        <a:xfrm flipV="1">
          <a:off x="14401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9" name="フローチャート : 判断 39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0" name="テキスト ボックス 39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75142</xdr:rowOff>
    </xdr:from>
    <xdr:to>
      <xdr:col>21</xdr:col>
      <xdr:colOff>0</xdr:colOff>
      <xdr:row>43</xdr:row>
      <xdr:rowOff>155575</xdr:rowOff>
    </xdr:to>
    <xdr:cxnSp macro="">
      <xdr:nvCxnSpPr>
        <xdr:cNvPr id="401" name="直線コネクタ 400"/>
        <xdr:cNvCxnSpPr/>
      </xdr:nvCxnSpPr>
      <xdr:spPr>
        <a:xfrm flipV="1">
          <a:off x="13512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402" name="フローチャート : 判断 401"/>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15469</xdr:rowOff>
    </xdr:from>
    <xdr:ext cx="762000" cy="259045"/>
    <xdr:sp macro="" textlink="">
      <xdr:nvSpPr>
        <xdr:cNvPr id="403" name="テキスト ボックス 402"/>
        <xdr:cNvSpPr txBox="1"/>
      </xdr:nvSpPr>
      <xdr:spPr>
        <a:xfrm>
          <a:off x="14020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フローチャート : 判断 403"/>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45102</xdr:rowOff>
    </xdr:from>
    <xdr:ext cx="762000" cy="259045"/>
    <xdr:sp macro="" textlink="">
      <xdr:nvSpPr>
        <xdr:cNvPr id="405" name="テキスト ボックス 404"/>
        <xdr:cNvSpPr txBox="1"/>
      </xdr:nvSpPr>
      <xdr:spPr>
        <a:xfrm>
          <a:off x="13131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411" name="円/楕円 410"/>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412"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5292</xdr:rowOff>
    </xdr:from>
    <xdr:to>
      <xdr:col>23</xdr:col>
      <xdr:colOff>457200</xdr:colOff>
      <xdr:row>41</xdr:row>
      <xdr:rowOff>106892</xdr:rowOff>
    </xdr:to>
    <xdr:sp macro="" textlink="">
      <xdr:nvSpPr>
        <xdr:cNvPr id="413" name="円/楕円 412"/>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414" name="テキスト ボックス 413"/>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5" name="円/楕円 41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6" name="テキスト ボックス 41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24342</xdr:rowOff>
    </xdr:from>
    <xdr:to>
      <xdr:col>21</xdr:col>
      <xdr:colOff>50800</xdr:colOff>
      <xdr:row>43</xdr:row>
      <xdr:rowOff>125942</xdr:rowOff>
    </xdr:to>
    <xdr:sp macro="" textlink="">
      <xdr:nvSpPr>
        <xdr:cNvPr id="417" name="円/楕円 416"/>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110719</xdr:rowOff>
    </xdr:from>
    <xdr:ext cx="762000" cy="259045"/>
    <xdr:sp macro="" textlink="">
      <xdr:nvSpPr>
        <xdr:cNvPr id="418" name="テキスト ボックス 417"/>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19" name="円/楕円 418"/>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20" name="テキスト ボックス 419"/>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将来負担比率は</a:t>
          </a:r>
          <a:r>
            <a:rPr lang="en-US" altLang="ja-JP" sz="1100">
              <a:solidFill>
                <a:sysClr val="windowText" lastClr="000000"/>
              </a:solidFill>
              <a:effectLst/>
              <a:latin typeface="+mn-lt"/>
              <a:ea typeface="+mn-ea"/>
              <a:cs typeface="+mn-cs"/>
            </a:rPr>
            <a:t>33.1</a:t>
          </a:r>
          <a:r>
            <a:rPr lang="ja-JP" altLang="ja-JP" sz="1100">
              <a:solidFill>
                <a:sysClr val="windowText" lastClr="000000"/>
              </a:solidFill>
              <a:effectLst/>
              <a:latin typeface="+mn-lt"/>
              <a:ea typeface="+mn-ea"/>
              <a:cs typeface="+mn-cs"/>
            </a:rPr>
            <a:t>％となり、前年度の</a:t>
          </a:r>
          <a:r>
            <a:rPr lang="en-US" altLang="ja-JP" sz="1100">
              <a:solidFill>
                <a:sysClr val="windowText" lastClr="000000"/>
              </a:solidFill>
              <a:effectLst/>
              <a:latin typeface="+mn-lt"/>
              <a:ea typeface="+mn-ea"/>
              <a:cs typeface="+mn-cs"/>
            </a:rPr>
            <a:t>44.2</a:t>
          </a:r>
          <a:r>
            <a:rPr lang="ja-JP" altLang="ja-JP" sz="1100">
              <a:solidFill>
                <a:sysClr val="windowText" lastClr="000000"/>
              </a:solidFill>
              <a:effectLst/>
              <a:latin typeface="+mn-lt"/>
              <a:ea typeface="+mn-ea"/>
              <a:cs typeface="+mn-cs"/>
            </a:rPr>
            <a:t>％と比較すると</a:t>
          </a:r>
          <a:r>
            <a:rPr lang="en-US" altLang="ja-JP" sz="1100">
              <a:solidFill>
                <a:sysClr val="windowText" lastClr="000000"/>
              </a:solidFill>
              <a:effectLst/>
              <a:latin typeface="+mn-lt"/>
              <a:ea typeface="+mn-ea"/>
              <a:cs typeface="+mn-cs"/>
            </a:rPr>
            <a:t>11.1</a:t>
          </a:r>
          <a:r>
            <a:rPr lang="ja-JP" altLang="ja-JP" sz="1100">
              <a:solidFill>
                <a:sysClr val="windowText" lastClr="000000"/>
              </a:solidFill>
              <a:effectLst/>
              <a:latin typeface="+mn-lt"/>
              <a:ea typeface="+mn-ea"/>
              <a:cs typeface="+mn-cs"/>
            </a:rPr>
            <a:t>％の減少で、早期健全化基準</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に対し大幅に下回っている。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地方債残高については過疎債</a:t>
          </a:r>
          <a:r>
            <a:rPr lang="ja-JP" altLang="en-US" sz="1100">
              <a:solidFill>
                <a:sysClr val="windowText" lastClr="000000"/>
              </a:solidFill>
              <a:effectLst/>
              <a:latin typeface="+mn-lt"/>
              <a:ea typeface="+mn-ea"/>
              <a:cs typeface="+mn-cs"/>
            </a:rPr>
            <a:t>・義務教育債</a:t>
          </a:r>
          <a:r>
            <a:rPr lang="ja-JP" altLang="ja-JP" sz="1100">
              <a:solidFill>
                <a:sysClr val="windowText" lastClr="000000"/>
              </a:solidFill>
              <a:effectLst/>
              <a:latin typeface="+mn-lt"/>
              <a:ea typeface="+mn-ea"/>
              <a:cs typeface="+mn-cs"/>
            </a:rPr>
            <a:t>等の償還完了により前年度比</a:t>
          </a:r>
          <a:r>
            <a:rPr lang="en-US" altLang="ja-JP" sz="1100">
              <a:solidFill>
                <a:sysClr val="windowText" lastClr="000000"/>
              </a:solidFill>
              <a:effectLst/>
              <a:latin typeface="+mn-lt"/>
              <a:ea typeface="+mn-ea"/>
              <a:cs typeface="+mn-cs"/>
            </a:rPr>
            <a:t>570,023</a:t>
          </a:r>
          <a:r>
            <a:rPr lang="ja-JP" altLang="ja-JP" sz="1100">
              <a:solidFill>
                <a:sysClr val="windowText" lastClr="000000"/>
              </a:solidFill>
              <a:effectLst/>
              <a:latin typeface="+mn-lt"/>
              <a:ea typeface="+mn-ea"/>
              <a:cs typeface="+mn-cs"/>
            </a:rPr>
            <a:t>千円の減少となっているが、公営企業債の繰入見込額においては下水道事業債の新規発行等により</a:t>
          </a:r>
          <a:r>
            <a:rPr lang="en-US" altLang="ja-JP" sz="1100">
              <a:solidFill>
                <a:sysClr val="windowText" lastClr="000000"/>
              </a:solidFill>
              <a:effectLst/>
              <a:latin typeface="+mn-lt"/>
              <a:ea typeface="+mn-ea"/>
              <a:cs typeface="+mn-cs"/>
            </a:rPr>
            <a:t>762,834</a:t>
          </a:r>
          <a:r>
            <a:rPr lang="ja-JP" altLang="ja-JP" sz="1100">
              <a:solidFill>
                <a:sysClr val="windowText" lastClr="000000"/>
              </a:solidFill>
              <a:effectLst/>
              <a:latin typeface="+mn-lt"/>
              <a:ea typeface="+mn-ea"/>
              <a:cs typeface="+mn-cs"/>
            </a:rPr>
            <a:t>千円の増加となっている。また、組合等負担等見込額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、償還完了により</a:t>
          </a:r>
          <a:r>
            <a:rPr lang="ja-JP" altLang="en-US" sz="1100">
              <a:solidFill>
                <a:sysClr val="windowText" lastClr="000000"/>
              </a:solidFill>
              <a:effectLst/>
              <a:latin typeface="+mn-lt"/>
              <a:ea typeface="+mn-ea"/>
              <a:cs typeface="+mn-cs"/>
            </a:rPr>
            <a:t>年々</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し平成３５年にはゼロとなる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今回は、一般会計の地方債残高の減少と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余剰金</a:t>
          </a:r>
          <a:r>
            <a:rPr lang="ja-JP" altLang="en-US" sz="1100">
              <a:solidFill>
                <a:sysClr val="windowText" lastClr="000000"/>
              </a:solidFill>
              <a:effectLst/>
              <a:latin typeface="+mn-lt"/>
              <a:ea typeface="+mn-ea"/>
              <a:cs typeface="+mn-cs"/>
            </a:rPr>
            <a:t>の基金積立</a:t>
          </a:r>
          <a:r>
            <a:rPr lang="ja-JP" altLang="ja-JP" sz="1100">
              <a:solidFill>
                <a:sysClr val="windowText" lastClr="000000"/>
              </a:solidFill>
              <a:effectLst/>
              <a:latin typeface="+mn-lt"/>
              <a:ea typeface="+mn-ea"/>
              <a:cs typeface="+mn-cs"/>
            </a:rPr>
            <a:t>により充当可能基金が増加したため、当比率が改善されたが、今後の課題として計画的な事業の実施により地方債残高の抑制が必要であると考える。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7" name="直線コネクタ 43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8" name="テキスト ボックス 43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9" name="直線コネクタ 43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40" name="テキスト ボックス 43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41" name="直線コネクタ 44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2" name="テキスト ボックス 44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3" name="直線コネクタ 44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4" name="テキスト ボックス 44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5" name="直線コネクタ 44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6" name="テキスト ボックス 44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7" name="直線コネクタ 44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8" name="テキスト ボックス 44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51" name="直線コネクタ 450"/>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52"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53" name="直線コネクタ 452"/>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54"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55" name="直線コネクタ 454"/>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140516</xdr:rowOff>
    </xdr:from>
    <xdr:to>
      <xdr:col>24</xdr:col>
      <xdr:colOff>558800</xdr:colOff>
      <xdr:row>17</xdr:row>
      <xdr:rowOff>160383</xdr:rowOff>
    </xdr:to>
    <xdr:cxnSp macro="">
      <xdr:nvCxnSpPr>
        <xdr:cNvPr id="456" name="直線コネクタ 455"/>
        <xdr:cNvCxnSpPr/>
      </xdr:nvCxnSpPr>
      <xdr:spPr>
        <a:xfrm flipV="1">
          <a:off x="16179800" y="2883716"/>
          <a:ext cx="838200" cy="1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43741</xdr:rowOff>
    </xdr:from>
    <xdr:ext cx="762000" cy="259045"/>
    <xdr:sp macro="" textlink="">
      <xdr:nvSpPr>
        <xdr:cNvPr id="457" name="将来負担の状況平均値テキスト"/>
        <xdr:cNvSpPr txBox="1"/>
      </xdr:nvSpPr>
      <xdr:spPr>
        <a:xfrm>
          <a:off x="17106900" y="295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8" name="フローチャート : 判断 457"/>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160383</xdr:rowOff>
    </xdr:from>
    <xdr:to>
      <xdr:col>23</xdr:col>
      <xdr:colOff>406400</xdr:colOff>
      <xdr:row>18</xdr:row>
      <xdr:rowOff>168184</xdr:rowOff>
    </xdr:to>
    <xdr:cxnSp macro="">
      <xdr:nvCxnSpPr>
        <xdr:cNvPr id="459" name="直線コネクタ 458"/>
        <xdr:cNvCxnSpPr/>
      </xdr:nvCxnSpPr>
      <xdr:spPr>
        <a:xfrm flipV="1">
          <a:off x="15290800" y="307503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60" name="フローチャート : 判断 459"/>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61" name="テキスト ボックス 460"/>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168184</xdr:rowOff>
    </xdr:from>
    <xdr:to>
      <xdr:col>22</xdr:col>
      <xdr:colOff>203200</xdr:colOff>
      <xdr:row>20</xdr:row>
      <xdr:rowOff>20048</xdr:rowOff>
    </xdr:to>
    <xdr:cxnSp macro="">
      <xdr:nvCxnSpPr>
        <xdr:cNvPr id="462" name="直線コネクタ 461"/>
        <xdr:cNvCxnSpPr/>
      </xdr:nvCxnSpPr>
      <xdr:spPr>
        <a:xfrm flipV="1">
          <a:off x="14401800" y="3254284"/>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63" name="フローチャート : 判断 462"/>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96446</xdr:rowOff>
    </xdr:from>
    <xdr:ext cx="762000" cy="259045"/>
    <xdr:sp macro="" textlink="">
      <xdr:nvSpPr>
        <xdr:cNvPr id="464" name="テキスト ボックス 463"/>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20048</xdr:rowOff>
    </xdr:from>
    <xdr:to>
      <xdr:col>21</xdr:col>
      <xdr:colOff>0</xdr:colOff>
      <xdr:row>20</xdr:row>
      <xdr:rowOff>149316</xdr:rowOff>
    </xdr:to>
    <xdr:cxnSp macro="">
      <xdr:nvCxnSpPr>
        <xdr:cNvPr id="465" name="直線コネクタ 464"/>
        <xdr:cNvCxnSpPr/>
      </xdr:nvCxnSpPr>
      <xdr:spPr>
        <a:xfrm flipV="1">
          <a:off x="13512800" y="3449048"/>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66" name="フローチャート : 判断 465"/>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11175</xdr:rowOff>
    </xdr:from>
    <xdr:ext cx="762000" cy="259045"/>
    <xdr:sp macro="" textlink="">
      <xdr:nvSpPr>
        <xdr:cNvPr id="467" name="テキスト ボックス 466"/>
        <xdr:cNvSpPr txBox="1"/>
      </xdr:nvSpPr>
      <xdr:spPr>
        <a:xfrm>
          <a:off x="14020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8" name="フローチャート : 判断 467"/>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145614</xdr:rowOff>
    </xdr:from>
    <xdr:ext cx="762000" cy="259045"/>
    <xdr:sp macro="" textlink="">
      <xdr:nvSpPr>
        <xdr:cNvPr id="469" name="テキスト ボックス 468"/>
        <xdr:cNvSpPr txBox="1"/>
      </xdr:nvSpPr>
      <xdr:spPr>
        <a:xfrm>
          <a:off x="13131800" y="30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89716</xdr:rowOff>
    </xdr:from>
    <xdr:to>
      <xdr:col>24</xdr:col>
      <xdr:colOff>609600</xdr:colOff>
      <xdr:row>17</xdr:row>
      <xdr:rowOff>19866</xdr:rowOff>
    </xdr:to>
    <xdr:sp macro="" textlink="">
      <xdr:nvSpPr>
        <xdr:cNvPr id="475" name="円/楕円 474"/>
        <xdr:cNvSpPr/>
      </xdr:nvSpPr>
      <xdr:spPr>
        <a:xfrm>
          <a:off x="16967200" y="28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106243</xdr:rowOff>
    </xdr:from>
    <xdr:ext cx="762000" cy="259045"/>
    <xdr:sp macro="" textlink="">
      <xdr:nvSpPr>
        <xdr:cNvPr id="476" name="将来負担の状況該当値テキスト"/>
        <xdr:cNvSpPr txBox="1"/>
      </xdr:nvSpPr>
      <xdr:spPr>
        <a:xfrm>
          <a:off x="171069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109583</xdr:rowOff>
    </xdr:from>
    <xdr:to>
      <xdr:col>23</xdr:col>
      <xdr:colOff>457200</xdr:colOff>
      <xdr:row>18</xdr:row>
      <xdr:rowOff>39733</xdr:rowOff>
    </xdr:to>
    <xdr:sp macro="" textlink="">
      <xdr:nvSpPr>
        <xdr:cNvPr id="477" name="円/楕円 476"/>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49910</xdr:rowOff>
    </xdr:from>
    <xdr:ext cx="736600" cy="259045"/>
    <xdr:sp macro="" textlink="">
      <xdr:nvSpPr>
        <xdr:cNvPr id="478" name="テキスト ボックス 477"/>
        <xdr:cNvSpPr txBox="1"/>
      </xdr:nvSpPr>
      <xdr:spPr>
        <a:xfrm>
          <a:off x="15798800" y="279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117384</xdr:rowOff>
    </xdr:from>
    <xdr:to>
      <xdr:col>22</xdr:col>
      <xdr:colOff>254000</xdr:colOff>
      <xdr:row>19</xdr:row>
      <xdr:rowOff>47534</xdr:rowOff>
    </xdr:to>
    <xdr:sp macro="" textlink="">
      <xdr:nvSpPr>
        <xdr:cNvPr id="479" name="円/楕円 478"/>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32311</xdr:rowOff>
    </xdr:from>
    <xdr:ext cx="762000" cy="259045"/>
    <xdr:sp macro="" textlink="">
      <xdr:nvSpPr>
        <xdr:cNvPr id="480" name="テキスト ボックス 479"/>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140698</xdr:rowOff>
    </xdr:from>
    <xdr:to>
      <xdr:col>21</xdr:col>
      <xdr:colOff>50800</xdr:colOff>
      <xdr:row>20</xdr:row>
      <xdr:rowOff>70848</xdr:rowOff>
    </xdr:to>
    <xdr:sp macro="" textlink="">
      <xdr:nvSpPr>
        <xdr:cNvPr id="481" name="円/楕円 480"/>
        <xdr:cNvSpPr/>
      </xdr:nvSpPr>
      <xdr:spPr>
        <a:xfrm>
          <a:off x="14351000" y="33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55625</xdr:rowOff>
    </xdr:from>
    <xdr:ext cx="762000" cy="259045"/>
    <xdr:sp macro="" textlink="">
      <xdr:nvSpPr>
        <xdr:cNvPr id="482" name="テキスト ボックス 481"/>
        <xdr:cNvSpPr txBox="1"/>
      </xdr:nvSpPr>
      <xdr:spPr>
        <a:xfrm>
          <a:off x="14020800" y="3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98516</xdr:rowOff>
    </xdr:from>
    <xdr:to>
      <xdr:col>19</xdr:col>
      <xdr:colOff>533400</xdr:colOff>
      <xdr:row>21</xdr:row>
      <xdr:rowOff>28666</xdr:rowOff>
    </xdr:to>
    <xdr:sp macro="" textlink="">
      <xdr:nvSpPr>
        <xdr:cNvPr id="483" name="円/楕円 482"/>
        <xdr:cNvSpPr/>
      </xdr:nvSpPr>
      <xdr:spPr>
        <a:xfrm>
          <a:off x="13462000" y="35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13443</xdr:rowOff>
    </xdr:from>
    <xdr:ext cx="762000" cy="259045"/>
    <xdr:sp macro="" textlink="">
      <xdr:nvSpPr>
        <xdr:cNvPr id="484" name="テキスト ボックス 483"/>
        <xdr:cNvSpPr txBox="1"/>
      </xdr:nvSpPr>
      <xdr:spPr>
        <a:xfrm>
          <a:off x="13131800" y="36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・人口千人当たりの職員数や一人あたりの決算額の水準が類似団体と比較して高いために、経常収支比率の人件費分が高くなって</a:t>
          </a:r>
          <a:r>
            <a:rPr lang="ja-JP" altLang="en-US" sz="1100" b="0" i="0" baseline="0">
              <a:solidFill>
                <a:sysClr val="windowText" lastClr="000000"/>
              </a:solidFill>
              <a:effectLst/>
              <a:latin typeface="+mn-lt"/>
              <a:ea typeface="+mn-ea"/>
              <a:cs typeface="+mn-cs"/>
            </a:rPr>
            <a:t>おり、改善を図っていく</a:t>
          </a:r>
          <a:r>
            <a:rPr lang="ja-JP" altLang="ja-JP" sz="1100" b="0" i="0" baseline="0">
              <a:solidFill>
                <a:sysClr val="windowText" lastClr="000000"/>
              </a:solidFill>
              <a:effectLst/>
              <a:latin typeface="+mn-lt"/>
              <a:ea typeface="+mn-ea"/>
              <a:cs typeface="+mn-cs"/>
            </a:rPr>
            <a:t>。具体的には、新規採用の抑制（基本は退職者の３割補充）による職員数の減、諸手当の見直し</a:t>
          </a:r>
          <a:r>
            <a:rPr lang="ja-JP" altLang="en-US" sz="1100" b="0" i="0" baseline="0">
              <a:solidFill>
                <a:sysClr val="windowText" lastClr="000000"/>
              </a:solidFill>
              <a:effectLst/>
              <a:latin typeface="+mn-lt"/>
              <a:ea typeface="+mn-ea"/>
              <a:cs typeface="+mn-cs"/>
            </a:rPr>
            <a:t>、業務の民間委託移行</a:t>
          </a:r>
          <a:r>
            <a:rPr lang="ja-JP" altLang="ja-JP" sz="1100" b="0" i="0" baseline="0">
              <a:solidFill>
                <a:sysClr val="windowText" lastClr="000000"/>
              </a:solidFill>
              <a:effectLst/>
              <a:latin typeface="+mn-lt"/>
              <a:ea typeface="+mn-ea"/>
              <a:cs typeface="+mn-cs"/>
            </a:rPr>
            <a:t>など行財政改革への取組を通じて人件費の削減に努める。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58420</xdr:rowOff>
    </xdr:from>
    <xdr:to>
      <xdr:col>7</xdr:col>
      <xdr:colOff>15875</xdr:colOff>
      <xdr:row>41</xdr:row>
      <xdr:rowOff>161290</xdr:rowOff>
    </xdr:to>
    <xdr:cxnSp macro="">
      <xdr:nvCxnSpPr>
        <xdr:cNvPr id="59" name="直線コネクタ 58"/>
        <xdr:cNvCxnSpPr/>
      </xdr:nvCxnSpPr>
      <xdr:spPr>
        <a:xfrm flipV="1">
          <a:off x="4826000" y="58877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60"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61" name="直線コネクタ 60"/>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34</xdr:row>
      <xdr:rowOff>58420</xdr:rowOff>
    </xdr:from>
    <xdr:to>
      <xdr:col>7</xdr:col>
      <xdr:colOff>104775</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104140</xdr:rowOff>
    </xdr:to>
    <xdr:cxnSp macro="">
      <xdr:nvCxnSpPr>
        <xdr:cNvPr id="64" name="直線コネクタ 63"/>
        <xdr:cNvCxnSpPr/>
      </xdr:nvCxnSpPr>
      <xdr:spPr>
        <a:xfrm flipV="1">
          <a:off x="3987800" y="6893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161307</xdr:rowOff>
    </xdr:from>
    <xdr:ext cx="762000" cy="259045"/>
    <xdr:sp macro="" textlink="">
      <xdr:nvSpPr>
        <xdr:cNvPr id="65" name="人件費平均値テキスト"/>
        <xdr:cNvSpPr txBox="1"/>
      </xdr:nvSpPr>
      <xdr:spPr>
        <a:xfrm>
          <a:off x="4914900" y="650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66" name="フローチャート : 判断 65"/>
        <xdr:cNvSpPr/>
      </xdr:nvSpPr>
      <xdr:spPr>
        <a:xfrm>
          <a:off x="47752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41</xdr:row>
      <xdr:rowOff>161290</xdr:rowOff>
    </xdr:to>
    <xdr:cxnSp macro="">
      <xdr:nvCxnSpPr>
        <xdr:cNvPr id="67" name="直線コネクタ 66"/>
        <xdr:cNvCxnSpPr/>
      </xdr:nvCxnSpPr>
      <xdr:spPr>
        <a:xfrm flipV="1">
          <a:off x="3098800" y="6962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156210</xdr:rowOff>
    </xdr:from>
    <xdr:to>
      <xdr:col>5</xdr:col>
      <xdr:colOff>600075</xdr:colOff>
      <xdr:row>38</xdr:row>
      <xdr:rowOff>86360</xdr:rowOff>
    </xdr:to>
    <xdr:sp macro="" textlink="">
      <xdr:nvSpPr>
        <xdr:cNvPr id="68" name="フローチャート :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41</xdr:row>
      <xdr:rowOff>161290</xdr:rowOff>
    </xdr:to>
    <xdr:cxnSp macro="">
      <xdr:nvCxnSpPr>
        <xdr:cNvPr id="70" name="直線コネクタ 69"/>
        <xdr:cNvCxnSpPr/>
      </xdr:nvCxnSpPr>
      <xdr:spPr>
        <a:xfrm>
          <a:off x="2209800" y="67335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71" name="フローチャート : 判断 70"/>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39387</xdr:rowOff>
    </xdr:from>
    <xdr:ext cx="762000" cy="259045"/>
    <xdr:sp macro="" textlink="">
      <xdr:nvSpPr>
        <xdr:cNvPr id="72" name="テキスト ボックス 71"/>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161290</xdr:rowOff>
    </xdr:to>
    <xdr:cxnSp macro="">
      <xdr:nvCxnSpPr>
        <xdr:cNvPr id="73" name="直線コネクタ 72"/>
        <xdr:cNvCxnSpPr/>
      </xdr:nvCxnSpPr>
      <xdr:spPr>
        <a:xfrm flipV="1">
          <a:off x="1320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xdr:rowOff>
    </xdr:from>
    <xdr:to>
      <xdr:col>3</xdr:col>
      <xdr:colOff>193675</xdr:colOff>
      <xdr:row>38</xdr:row>
      <xdr:rowOff>109220</xdr:rowOff>
    </xdr:to>
    <xdr:sp macro="" textlink="">
      <xdr:nvSpPr>
        <xdr:cNvPr id="74" name="フローチャート : 判断 73"/>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119397</xdr:rowOff>
    </xdr:from>
    <xdr:ext cx="762000" cy="259045"/>
    <xdr:sp macro="" textlink="">
      <xdr:nvSpPr>
        <xdr:cNvPr id="75" name="テキスト ボックス 74"/>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6" name="フローチャート : 判断 75"/>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7" name="テキスト ボックス 76"/>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3" name="円/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53340</xdr:rowOff>
    </xdr:from>
    <xdr:to>
      <xdr:col>5</xdr:col>
      <xdr:colOff>600075</xdr:colOff>
      <xdr:row>40</xdr:row>
      <xdr:rowOff>154940</xdr:rowOff>
    </xdr:to>
    <xdr:sp macro="" textlink="">
      <xdr:nvSpPr>
        <xdr:cNvPr id="85" name="円/楕円 84"/>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139717</xdr:rowOff>
    </xdr:from>
    <xdr:ext cx="736600" cy="259045"/>
    <xdr:sp macro="" textlink="">
      <xdr:nvSpPr>
        <xdr:cNvPr id="86" name="テキスト ボックス 85"/>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110490</xdr:rowOff>
    </xdr:from>
    <xdr:to>
      <xdr:col>4</xdr:col>
      <xdr:colOff>396875</xdr:colOff>
      <xdr:row>42</xdr:row>
      <xdr:rowOff>40640</xdr:rowOff>
    </xdr:to>
    <xdr:sp macro="" textlink="">
      <xdr:nvSpPr>
        <xdr:cNvPr id="87" name="円/楕円 86"/>
        <xdr:cNvSpPr/>
      </xdr:nvSpPr>
      <xdr:spPr>
        <a:xfrm>
          <a:off x="3048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25417</xdr:rowOff>
    </xdr:from>
    <xdr:ext cx="762000" cy="259045"/>
    <xdr:sp macro="" textlink="">
      <xdr:nvSpPr>
        <xdr:cNvPr id="88" name="テキスト ボックス 87"/>
        <xdr:cNvSpPr txBox="1"/>
      </xdr:nvSpPr>
      <xdr:spPr>
        <a:xfrm>
          <a:off x="2717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1" name="円/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・物件費に係る経常収支比率は０．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給食調理業務の民間委託化を推進し、人件費から委託料（物件費）への移行などが要因である。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物件費の今後については、内部管理事務の見直しを図り、施設の統廃合も検討した上で更なる</a:t>
          </a:r>
          <a:r>
            <a:rPr lang="ja-JP" altLang="en-US" sz="1100" b="0" i="0" baseline="0">
              <a:solidFill>
                <a:sysClr val="windowText" lastClr="000000"/>
              </a:solidFill>
              <a:effectLst/>
              <a:latin typeface="+mn-lt"/>
              <a:ea typeface="+mn-ea"/>
              <a:cs typeface="+mn-cs"/>
            </a:rPr>
            <a:t>維持管理等の</a:t>
          </a:r>
          <a:r>
            <a:rPr lang="ja-JP" altLang="ja-JP" sz="1100" b="0" i="0" baseline="0">
              <a:solidFill>
                <a:sysClr val="windowText" lastClr="000000"/>
              </a:solidFill>
              <a:effectLst/>
              <a:latin typeface="+mn-lt"/>
              <a:ea typeface="+mn-ea"/>
              <a:cs typeface="+mn-cs"/>
            </a:rPr>
            <a:t>経常経費削減に努める必要がある。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2" name="直線コネクタ 121"/>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3"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4" name="直線コネクタ 123"/>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15</xdr:row>
      <xdr:rowOff>20864</xdr:rowOff>
    </xdr:to>
    <xdr:cxnSp macro="">
      <xdr:nvCxnSpPr>
        <xdr:cNvPr id="127" name="直線コネクタ 126"/>
        <xdr:cNvCxnSpPr/>
      </xdr:nvCxnSpPr>
      <xdr:spPr>
        <a:xfrm>
          <a:off x="15671800" y="2429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9" name="フローチャート :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0" name="直線コネクタ 129"/>
        <xdr:cNvCxnSpPr/>
      </xdr:nvCxnSpPr>
      <xdr:spPr>
        <a:xfrm flipV="1">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1" name="フローチャート :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32" name="テキスト ボックス 131"/>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94343</xdr:rowOff>
    </xdr:to>
    <xdr:cxnSp macro="">
      <xdr:nvCxnSpPr>
        <xdr:cNvPr id="133" name="直線コネクタ 132"/>
        <xdr:cNvCxnSpPr/>
      </xdr:nvCxnSpPr>
      <xdr:spPr>
        <a:xfrm flipV="1">
          <a:off x="13893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4" name="フローチャート : 判断 133"/>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5" name="テキスト ボックス 13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14</xdr:row>
      <xdr:rowOff>94343</xdr:rowOff>
    </xdr:to>
    <xdr:cxnSp macro="">
      <xdr:nvCxnSpPr>
        <xdr:cNvPr id="136" name="直線コネクタ 135"/>
        <xdr:cNvCxnSpPr/>
      </xdr:nvCxnSpPr>
      <xdr:spPr>
        <a:xfrm>
          <a:off x="13004800" y="2266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7" name="フローチャート :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6" name="円/楕円 145"/>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7"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48" name="円/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0" name="円/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4" name="円/楕円 153"/>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5" name="テキスト ボックス 154"/>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・扶助費に係る経常収支比率については前年度比０．１％</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の３．</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％となっているが、年々障害者福祉サービス費が増加傾向にある。扶助費については自然増や制度の動向によるところもあるが、比率は類似団体の中で最も上位にあるため、今後もこの水準を維持していく。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3" name="直線コネクタ 182"/>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4"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5" name="直線コネクタ 184"/>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8" name="直線コネクタ 187"/>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0" name="フローチャート :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91" name="直線コネクタ 190"/>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4" name="直線コネクタ 193"/>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5" name="フローチャート :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196" name="テキスト ボックス 19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7" name="直線コネクタ 196"/>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198" name="フローチャート :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0" name="フローチャート :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8"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1" name="円/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・その他経常収支比率において大部分を占めているのは特別会計等に対する繰出金である。</a:t>
          </a:r>
          <a:r>
            <a:rPr lang="ja-JP" altLang="ja-JP" sz="1100" b="0" i="0" baseline="0">
              <a:solidFill>
                <a:schemeClr val="dk1"/>
              </a:solidFill>
              <a:effectLst/>
              <a:latin typeface="+mn-lt"/>
              <a:ea typeface="+mn-ea"/>
              <a:cs typeface="+mn-cs"/>
            </a:rPr>
            <a:t>経常経費決算額は増加して</a:t>
          </a:r>
          <a:r>
            <a:rPr lang="ja-JP" altLang="en-US" sz="1100" b="0" i="0" baseline="0">
              <a:solidFill>
                <a:schemeClr val="dk1"/>
              </a:solidFill>
              <a:effectLst/>
              <a:latin typeface="+mn-lt"/>
              <a:ea typeface="+mn-ea"/>
              <a:cs typeface="+mn-cs"/>
            </a:rPr>
            <a:t>いるため、</a:t>
          </a:r>
          <a:r>
            <a:rPr lang="ja-JP" altLang="ja-JP" sz="1100" b="0" i="0" baseline="0">
              <a:solidFill>
                <a:sysClr val="windowText" lastClr="000000"/>
              </a:solidFill>
              <a:effectLst/>
              <a:latin typeface="+mn-lt"/>
              <a:ea typeface="+mn-ea"/>
              <a:cs typeface="+mn-cs"/>
            </a:rPr>
            <a:t>比率</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主な要因は、公共下水道事業で現在下水道整備が進行していることにより公債費充当財源分が</a:t>
          </a:r>
          <a:r>
            <a:rPr lang="ja-JP" altLang="en-US" sz="1100" b="0" i="0" baseline="0">
              <a:solidFill>
                <a:sysClr val="windowText" lastClr="000000"/>
              </a:solidFill>
              <a:effectLst/>
              <a:latin typeface="+mn-lt"/>
              <a:ea typeface="+mn-ea"/>
              <a:cs typeface="+mn-cs"/>
            </a:rPr>
            <a:t>右肩上がりに</a:t>
          </a:r>
          <a:r>
            <a:rPr lang="ja-JP" altLang="ja-JP" sz="1100" b="0" i="0" baseline="0">
              <a:solidFill>
                <a:sysClr val="windowText" lastClr="000000"/>
              </a:solidFill>
              <a:effectLst/>
              <a:latin typeface="+mn-lt"/>
              <a:ea typeface="+mn-ea"/>
              <a:cs typeface="+mn-cs"/>
            </a:rPr>
            <a:t>増額となっている。これら</a:t>
          </a:r>
          <a:r>
            <a:rPr lang="ja-JP" altLang="en-US" sz="1100" b="0" i="0" baseline="0">
              <a:solidFill>
                <a:sysClr val="windowText" lastClr="000000"/>
              </a:solidFill>
              <a:effectLst/>
              <a:latin typeface="+mn-lt"/>
              <a:ea typeface="+mn-ea"/>
              <a:cs typeface="+mn-cs"/>
            </a:rPr>
            <a:t>特別会計への繰出金</a:t>
          </a:r>
          <a:r>
            <a:rPr lang="ja-JP" altLang="ja-JP" sz="1100" b="0" i="0" baseline="0">
              <a:solidFill>
                <a:sysClr val="windowText" lastClr="000000"/>
              </a:solidFill>
              <a:effectLst/>
              <a:latin typeface="+mn-lt"/>
              <a:ea typeface="+mn-ea"/>
              <a:cs typeface="+mn-cs"/>
            </a:rPr>
            <a:t>の普通会計が負担すべき基準繰入は元より、基準外繰入についても多額となっているため、独立採算を原則に</a:t>
          </a:r>
          <a:r>
            <a:rPr lang="ja-JP" altLang="en-US" sz="1100" b="0" i="0" baseline="0">
              <a:solidFill>
                <a:sysClr val="windowText" lastClr="000000"/>
              </a:solidFill>
              <a:effectLst/>
              <a:latin typeface="+mn-lt"/>
              <a:ea typeface="+mn-ea"/>
              <a:cs typeface="+mn-cs"/>
            </a:rPr>
            <a:t>、施設統合や</a:t>
          </a:r>
          <a:r>
            <a:rPr lang="ja-JP" altLang="ja-JP" sz="1100" b="0" i="0" baseline="0">
              <a:solidFill>
                <a:sysClr val="windowText" lastClr="000000"/>
              </a:solidFill>
              <a:effectLst/>
              <a:latin typeface="+mn-lt"/>
              <a:ea typeface="+mn-ea"/>
              <a:cs typeface="+mn-cs"/>
            </a:rPr>
            <a:t>経営改善に努め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4" name="直線コネクタ 243"/>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5"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6" name="直線コネクタ 245"/>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127000</xdr:rowOff>
    </xdr:to>
    <xdr:cxnSp macro="">
      <xdr:nvCxnSpPr>
        <xdr:cNvPr id="249" name="直線コネクタ 248"/>
        <xdr:cNvCxnSpPr/>
      </xdr:nvCxnSpPr>
      <xdr:spPr>
        <a:xfrm>
          <a:off x="15671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12700</xdr:rowOff>
    </xdr:to>
    <xdr:cxnSp macro="">
      <xdr:nvCxnSpPr>
        <xdr:cNvPr id="252" name="直線コネクタ 251"/>
        <xdr:cNvCxnSpPr/>
      </xdr:nvCxnSpPr>
      <xdr:spPr>
        <a:xfrm flipV="1">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12700</xdr:rowOff>
    </xdr:to>
    <xdr:cxnSp macro="">
      <xdr:nvCxnSpPr>
        <xdr:cNvPr id="255" name="直線コネクタ 254"/>
        <xdr:cNvCxnSpPr/>
      </xdr:nvCxnSpPr>
      <xdr:spPr>
        <a:xfrm>
          <a:off x="13893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6" name="フローチャート :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88900</xdr:rowOff>
    </xdr:to>
    <xdr:cxnSp macro="">
      <xdr:nvCxnSpPr>
        <xdr:cNvPr id="258" name="直線コネクタ 257"/>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59" name="フローチャート : 判断 258"/>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60" name="テキスト ボックス 25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1" name="フローチャート : 判断 260"/>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111777</xdr:rowOff>
    </xdr:from>
    <xdr:ext cx="762000" cy="259045"/>
    <xdr:sp macro="" textlink="">
      <xdr:nvSpPr>
        <xdr:cNvPr id="262" name="テキスト ボックス 261"/>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8" name="円/楕円 267"/>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9"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0" name="円/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2" name="円/楕円 271"/>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3" name="テキスト ボックス 272"/>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4" name="円/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6" name="円/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・補助費については昨年度より０．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％減で、７．</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％となった。一部事務組合への負担金（有田周辺広域圏事務組合負担金（環境センター）</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年々減少している事が要因</a:t>
          </a:r>
          <a:r>
            <a:rPr lang="ja-JP" altLang="ja-JP" sz="1100" b="0" i="0" baseline="0">
              <a:solidFill>
                <a:sysClr val="windowText" lastClr="000000"/>
              </a:solidFill>
              <a:effectLst/>
              <a:latin typeface="+mn-lt"/>
              <a:ea typeface="+mn-ea"/>
              <a:cs typeface="+mn-cs"/>
            </a:rPr>
            <a:t>である。</a:t>
          </a:r>
          <a:r>
            <a:rPr lang="ja-JP" altLang="en-US" sz="1100" b="0" i="0" baseline="0">
              <a:solidFill>
                <a:sysClr val="windowText" lastClr="000000"/>
              </a:solidFill>
              <a:effectLst/>
              <a:latin typeface="+mn-lt"/>
              <a:ea typeface="+mn-ea"/>
              <a:cs typeface="+mn-cs"/>
            </a:rPr>
            <a:t>今後について、</a:t>
          </a:r>
          <a:r>
            <a:rPr lang="ja-JP" altLang="ja-JP" sz="1100" b="0" i="0" baseline="0">
              <a:solidFill>
                <a:schemeClr val="dk1"/>
              </a:solidFill>
              <a:effectLst/>
              <a:latin typeface="+mn-lt"/>
              <a:ea typeface="+mn-ea"/>
              <a:cs typeface="+mn-cs"/>
            </a:rPr>
            <a:t>比率は類似団体の中で最も上位にあるため</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必要不可欠なものはこの水準を維持し、改善の余地があるものについては</a:t>
          </a:r>
          <a:r>
            <a:rPr lang="ja-JP" altLang="en-US" sz="1100" b="0" i="0" baseline="0">
              <a:solidFill>
                <a:sysClr val="windowText" lastClr="000000"/>
              </a:solidFill>
              <a:effectLst/>
              <a:latin typeface="+mn-lt"/>
              <a:ea typeface="+mn-ea"/>
              <a:cs typeface="+mn-cs"/>
            </a:rPr>
            <a:t>更なる</a:t>
          </a:r>
          <a:r>
            <a:rPr lang="ja-JP" altLang="ja-JP" sz="1100" b="0" i="0" baseline="0">
              <a:solidFill>
                <a:sysClr val="windowText" lastClr="000000"/>
              </a:solidFill>
              <a:effectLst/>
              <a:latin typeface="+mn-lt"/>
              <a:ea typeface="+mn-ea"/>
              <a:cs typeface="+mn-cs"/>
            </a:rPr>
            <a:t>精査を行い、歳出決算額の抑制を図る。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12700</xdr:rowOff>
    </xdr:from>
    <xdr:to>
      <xdr:col>24</xdr:col>
      <xdr:colOff>31750</xdr:colOff>
      <xdr:row>40</xdr:row>
      <xdr:rowOff>6985</xdr:rowOff>
    </xdr:to>
    <xdr:cxnSp macro="">
      <xdr:nvCxnSpPr>
        <xdr:cNvPr id="301" name="直線コネクタ 300"/>
        <xdr:cNvCxnSpPr/>
      </xdr:nvCxnSpPr>
      <xdr:spPr>
        <a:xfrm flipV="1">
          <a:off x="16510000" y="567055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150512</xdr:rowOff>
    </xdr:from>
    <xdr:ext cx="762000" cy="259045"/>
    <xdr:sp macro="" textlink="">
      <xdr:nvSpPr>
        <xdr:cNvPr id="302" name="補助費等最小値テキスト"/>
        <xdr:cNvSpPr txBox="1"/>
      </xdr:nvSpPr>
      <xdr:spPr>
        <a:xfrm>
          <a:off x="16598900" y="683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6985</xdr:rowOff>
    </xdr:from>
    <xdr:to>
      <xdr:col>24</xdr:col>
      <xdr:colOff>120650</xdr:colOff>
      <xdr:row>40</xdr:row>
      <xdr:rowOff>6985</xdr:rowOff>
    </xdr:to>
    <xdr:cxnSp macro="">
      <xdr:nvCxnSpPr>
        <xdr:cNvPr id="303" name="直線コネクタ 302"/>
        <xdr:cNvCxnSpPr/>
      </xdr:nvCxnSpPr>
      <xdr:spPr>
        <a:xfrm>
          <a:off x="16421100" y="686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99077</xdr:rowOff>
    </xdr:from>
    <xdr:ext cx="762000" cy="259045"/>
    <xdr:sp macro="" textlink="">
      <xdr:nvSpPr>
        <xdr:cNvPr id="304"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33</xdr:row>
      <xdr:rowOff>12700</xdr:rowOff>
    </xdr:from>
    <xdr:to>
      <xdr:col>24</xdr:col>
      <xdr:colOff>120650</xdr:colOff>
      <xdr:row>33</xdr:row>
      <xdr:rowOff>12700</xdr:rowOff>
    </xdr:to>
    <xdr:cxnSp macro="">
      <xdr:nvCxnSpPr>
        <xdr:cNvPr id="305" name="直線コネクタ 304"/>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xdr:rowOff>
    </xdr:from>
    <xdr:to>
      <xdr:col>24</xdr:col>
      <xdr:colOff>31750</xdr:colOff>
      <xdr:row>33</xdr:row>
      <xdr:rowOff>18415</xdr:rowOff>
    </xdr:to>
    <xdr:cxnSp macro="">
      <xdr:nvCxnSpPr>
        <xdr:cNvPr id="306" name="直線コネクタ 305"/>
        <xdr:cNvCxnSpPr/>
      </xdr:nvCxnSpPr>
      <xdr:spPr>
        <a:xfrm flipV="1">
          <a:off x="15671800" y="5670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151147</xdr:rowOff>
    </xdr:from>
    <xdr:ext cx="762000" cy="259045"/>
    <xdr:sp macro="" textlink="">
      <xdr:nvSpPr>
        <xdr:cNvPr id="307" name="補助費等平均値テキスト"/>
        <xdr:cNvSpPr txBox="1"/>
      </xdr:nvSpPr>
      <xdr:spPr>
        <a:xfrm>
          <a:off x="16598900" y="5980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7620</xdr:rowOff>
    </xdr:from>
    <xdr:to>
      <xdr:col>24</xdr:col>
      <xdr:colOff>82550</xdr:colOff>
      <xdr:row>35</xdr:row>
      <xdr:rowOff>109220</xdr:rowOff>
    </xdr:to>
    <xdr:sp macro="" textlink="">
      <xdr:nvSpPr>
        <xdr:cNvPr id="308" name="フローチャート : 判断 307"/>
        <xdr:cNvSpPr/>
      </xdr:nvSpPr>
      <xdr:spPr>
        <a:xfrm>
          <a:off x="164592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18415</xdr:rowOff>
    </xdr:from>
    <xdr:to>
      <xdr:col>22</xdr:col>
      <xdr:colOff>565150</xdr:colOff>
      <xdr:row>33</xdr:row>
      <xdr:rowOff>81280</xdr:rowOff>
    </xdr:to>
    <xdr:cxnSp macro="">
      <xdr:nvCxnSpPr>
        <xdr:cNvPr id="309" name="直線コネクタ 308"/>
        <xdr:cNvCxnSpPr/>
      </xdr:nvCxnSpPr>
      <xdr:spPr>
        <a:xfrm flipV="1">
          <a:off x="14782800" y="56762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19050</xdr:rowOff>
    </xdr:from>
    <xdr:to>
      <xdr:col>22</xdr:col>
      <xdr:colOff>615950</xdr:colOff>
      <xdr:row>34</xdr:row>
      <xdr:rowOff>120650</xdr:rowOff>
    </xdr:to>
    <xdr:sp macro="" textlink="">
      <xdr:nvSpPr>
        <xdr:cNvPr id="310" name="フローチャート : 判断 309"/>
        <xdr:cNvSpPr/>
      </xdr:nvSpPr>
      <xdr:spPr>
        <a:xfrm>
          <a:off x="156210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105427</xdr:rowOff>
    </xdr:from>
    <xdr:ext cx="736600" cy="259045"/>
    <xdr:sp macro="" textlink="">
      <xdr:nvSpPr>
        <xdr:cNvPr id="311" name="テキスト ボックス 310"/>
        <xdr:cNvSpPr txBox="1"/>
      </xdr:nvSpPr>
      <xdr:spPr>
        <a:xfrm>
          <a:off x="15290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81280</xdr:rowOff>
    </xdr:from>
    <xdr:to>
      <xdr:col>21</xdr:col>
      <xdr:colOff>361950</xdr:colOff>
      <xdr:row>33</xdr:row>
      <xdr:rowOff>92710</xdr:rowOff>
    </xdr:to>
    <xdr:cxnSp macro="">
      <xdr:nvCxnSpPr>
        <xdr:cNvPr id="312" name="直線コネクタ 311"/>
        <xdr:cNvCxnSpPr/>
      </xdr:nvCxnSpPr>
      <xdr:spPr>
        <a:xfrm flipV="1">
          <a:off x="13893800" y="5739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36195</xdr:rowOff>
    </xdr:from>
    <xdr:to>
      <xdr:col>21</xdr:col>
      <xdr:colOff>412750</xdr:colOff>
      <xdr:row>34</xdr:row>
      <xdr:rowOff>137795</xdr:rowOff>
    </xdr:to>
    <xdr:sp macro="" textlink="">
      <xdr:nvSpPr>
        <xdr:cNvPr id="313" name="フローチャート : 判断 312"/>
        <xdr:cNvSpPr/>
      </xdr:nvSpPr>
      <xdr:spPr>
        <a:xfrm>
          <a:off x="147320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122572</xdr:rowOff>
    </xdr:from>
    <xdr:ext cx="762000" cy="259045"/>
    <xdr:sp macro="" textlink="">
      <xdr:nvSpPr>
        <xdr:cNvPr id="314" name="テキスト ボックス 313"/>
        <xdr:cNvSpPr txBox="1"/>
      </xdr:nvSpPr>
      <xdr:spPr>
        <a:xfrm>
          <a:off x="1440180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92710</xdr:rowOff>
    </xdr:from>
    <xdr:to>
      <xdr:col>20</xdr:col>
      <xdr:colOff>158750</xdr:colOff>
      <xdr:row>33</xdr:row>
      <xdr:rowOff>98425</xdr:rowOff>
    </xdr:to>
    <xdr:cxnSp macro="">
      <xdr:nvCxnSpPr>
        <xdr:cNvPr id="315" name="直線コネクタ 314"/>
        <xdr:cNvCxnSpPr/>
      </xdr:nvCxnSpPr>
      <xdr:spPr>
        <a:xfrm flipV="1">
          <a:off x="13004800" y="5750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24765</xdr:rowOff>
    </xdr:from>
    <xdr:to>
      <xdr:col>20</xdr:col>
      <xdr:colOff>209550</xdr:colOff>
      <xdr:row>34</xdr:row>
      <xdr:rowOff>126365</xdr:rowOff>
    </xdr:to>
    <xdr:sp macro="" textlink="">
      <xdr:nvSpPr>
        <xdr:cNvPr id="316" name="フローチャート : 判断 315"/>
        <xdr:cNvSpPr/>
      </xdr:nvSpPr>
      <xdr:spPr>
        <a:xfrm>
          <a:off x="13843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111142</xdr:rowOff>
    </xdr:from>
    <xdr:ext cx="762000" cy="259045"/>
    <xdr:sp macro="" textlink="">
      <xdr:nvSpPr>
        <xdr:cNvPr id="317" name="テキスト ボックス 316"/>
        <xdr:cNvSpPr txBox="1"/>
      </xdr:nvSpPr>
      <xdr:spPr>
        <a:xfrm>
          <a:off x="135128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18" name="フローチャート : 判断 317"/>
        <xdr:cNvSpPr/>
      </xdr:nvSpPr>
      <xdr:spPr>
        <a:xfrm>
          <a:off x="12954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116857</xdr:rowOff>
    </xdr:from>
    <xdr:ext cx="762000" cy="259045"/>
    <xdr:sp macro="" textlink="">
      <xdr:nvSpPr>
        <xdr:cNvPr id="319" name="テキスト ボックス 318"/>
        <xdr:cNvSpPr txBox="1"/>
      </xdr:nvSpPr>
      <xdr:spPr>
        <a:xfrm>
          <a:off x="12623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133350</xdr:rowOff>
    </xdr:from>
    <xdr:to>
      <xdr:col>24</xdr:col>
      <xdr:colOff>82550</xdr:colOff>
      <xdr:row>33</xdr:row>
      <xdr:rowOff>63500</xdr:rowOff>
    </xdr:to>
    <xdr:sp macro="" textlink="">
      <xdr:nvSpPr>
        <xdr:cNvPr id="325" name="円/楕円 324"/>
        <xdr:cNvSpPr/>
      </xdr:nvSpPr>
      <xdr:spPr>
        <a:xfrm>
          <a:off x="164592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41927</xdr:rowOff>
    </xdr:from>
    <xdr:ext cx="762000" cy="259045"/>
    <xdr:sp macro="" textlink="">
      <xdr:nvSpPr>
        <xdr:cNvPr id="326" name="補助費等該当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139065</xdr:rowOff>
    </xdr:from>
    <xdr:to>
      <xdr:col>22</xdr:col>
      <xdr:colOff>615950</xdr:colOff>
      <xdr:row>33</xdr:row>
      <xdr:rowOff>69215</xdr:rowOff>
    </xdr:to>
    <xdr:sp macro="" textlink="">
      <xdr:nvSpPr>
        <xdr:cNvPr id="327" name="円/楕円 326"/>
        <xdr:cNvSpPr/>
      </xdr:nvSpPr>
      <xdr:spPr>
        <a:xfrm>
          <a:off x="156210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79392</xdr:rowOff>
    </xdr:from>
    <xdr:ext cx="736600" cy="259045"/>
    <xdr:sp macro="" textlink="">
      <xdr:nvSpPr>
        <xdr:cNvPr id="328" name="テキスト ボックス 327"/>
        <xdr:cNvSpPr txBox="1"/>
      </xdr:nvSpPr>
      <xdr:spPr>
        <a:xfrm>
          <a:off x="15290800" y="539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30480</xdr:rowOff>
    </xdr:from>
    <xdr:to>
      <xdr:col>21</xdr:col>
      <xdr:colOff>412750</xdr:colOff>
      <xdr:row>33</xdr:row>
      <xdr:rowOff>132080</xdr:rowOff>
    </xdr:to>
    <xdr:sp macro="" textlink="">
      <xdr:nvSpPr>
        <xdr:cNvPr id="329" name="円/楕円 328"/>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142257</xdr:rowOff>
    </xdr:from>
    <xdr:ext cx="762000" cy="259045"/>
    <xdr:sp macro="" textlink="">
      <xdr:nvSpPr>
        <xdr:cNvPr id="330" name="テキスト ボックス 329"/>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41910</xdr:rowOff>
    </xdr:from>
    <xdr:to>
      <xdr:col>20</xdr:col>
      <xdr:colOff>209550</xdr:colOff>
      <xdr:row>33</xdr:row>
      <xdr:rowOff>143510</xdr:rowOff>
    </xdr:to>
    <xdr:sp macro="" textlink="">
      <xdr:nvSpPr>
        <xdr:cNvPr id="331" name="円/楕円 330"/>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153687</xdr:rowOff>
    </xdr:from>
    <xdr:ext cx="762000" cy="259045"/>
    <xdr:sp macro="" textlink="">
      <xdr:nvSpPr>
        <xdr:cNvPr id="332" name="テキスト ボックス 331"/>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47625</xdr:rowOff>
    </xdr:from>
    <xdr:to>
      <xdr:col>19</xdr:col>
      <xdr:colOff>6350</xdr:colOff>
      <xdr:row>33</xdr:row>
      <xdr:rowOff>149225</xdr:rowOff>
    </xdr:to>
    <xdr:sp macro="" textlink="">
      <xdr:nvSpPr>
        <xdr:cNvPr id="333" name="円/楕円 332"/>
        <xdr:cNvSpPr/>
      </xdr:nvSpPr>
      <xdr:spPr>
        <a:xfrm>
          <a:off x="12954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159402</xdr:rowOff>
    </xdr:from>
    <xdr:ext cx="762000" cy="259045"/>
    <xdr:sp macro="" textlink="">
      <xdr:nvSpPr>
        <xdr:cNvPr id="334" name="テキスト ボックス 333"/>
        <xdr:cNvSpPr txBox="1"/>
      </xdr:nvSpPr>
      <xdr:spPr>
        <a:xfrm>
          <a:off x="12623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・過疎対策事業債</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では減少し</a:t>
          </a:r>
          <a:r>
            <a:rPr lang="ja-JP" altLang="en-US" sz="1100" b="0" i="0" baseline="0">
              <a:solidFill>
                <a:sysClr val="windowText" lastClr="000000"/>
              </a:solidFill>
              <a:effectLst/>
              <a:latin typeface="+mn-lt"/>
              <a:ea typeface="+mn-ea"/>
              <a:cs typeface="+mn-cs"/>
            </a:rPr>
            <a:t>つつも</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合併特例債や臨時財政対策債等で増加し</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償還額全体</a:t>
          </a:r>
          <a:r>
            <a:rPr lang="ja-JP" altLang="ja-JP" sz="1100" b="0" i="0" baseline="0">
              <a:solidFill>
                <a:sysClr val="windowText" lastClr="000000"/>
              </a:solidFill>
              <a:effectLst/>
              <a:latin typeface="+mn-lt"/>
              <a:ea typeface="+mn-ea"/>
              <a:cs typeface="+mn-cs"/>
            </a:rPr>
            <a:t>で</a:t>
          </a:r>
          <a:r>
            <a:rPr lang="ja-JP" altLang="en-US" sz="1100" b="0" i="0" baseline="0">
              <a:solidFill>
                <a:sysClr val="windowText" lastClr="000000"/>
              </a:solidFill>
              <a:effectLst/>
              <a:latin typeface="+mn-lt"/>
              <a:ea typeface="+mn-ea"/>
              <a:cs typeface="+mn-cs"/>
            </a:rPr>
            <a:t>増加しており、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で</a:t>
          </a:r>
          <a:r>
            <a:rPr lang="en-US" altLang="ja-JP" sz="1100" b="0" i="0" baseline="0">
              <a:solidFill>
                <a:sysClr val="windowText" lastClr="000000"/>
              </a:solidFill>
              <a:effectLst/>
              <a:latin typeface="+mn-lt"/>
              <a:ea typeface="+mn-ea"/>
              <a:cs typeface="+mn-cs"/>
            </a:rPr>
            <a:t>25.7</a:t>
          </a:r>
          <a:r>
            <a:rPr lang="ja-JP" altLang="ja-JP" sz="1100" b="0" i="0" baseline="0">
              <a:solidFill>
                <a:sysClr val="windowText" lastClr="000000"/>
              </a:solidFill>
              <a:effectLst/>
              <a:latin typeface="+mn-lt"/>
              <a:ea typeface="+mn-ea"/>
              <a:cs typeface="+mn-cs"/>
            </a:rPr>
            <a:t>％となった。平成１８年の合併以後、合併特例債を有効活用して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また、平成２６年度より地方債全般について据置なしで借入を実施していることから、現状では一時的に右肩上がりな状態が続いている。</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極力起債発行額を抑制し、地方債残高の縮小を図っていく。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9" name="直線コネクタ 348"/>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0" name="テキスト ボックス 349"/>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3" name="直線コネクタ 352"/>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4" name="テキスト ボックス 353"/>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7" name="直線コネクタ 356"/>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8" name="テキスト ボックス 357"/>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1" name="直線コネクタ 360"/>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2" name="テキスト ボックス 361"/>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88900</xdr:rowOff>
    </xdr:from>
    <xdr:to>
      <xdr:col>7</xdr:col>
      <xdr:colOff>15875</xdr:colOff>
      <xdr:row>81</xdr:row>
      <xdr:rowOff>117475</xdr:rowOff>
    </xdr:to>
    <xdr:cxnSp macro="">
      <xdr:nvCxnSpPr>
        <xdr:cNvPr id="366" name="直線コネクタ 365"/>
        <xdr:cNvCxnSpPr/>
      </xdr:nvCxnSpPr>
      <xdr:spPr>
        <a:xfrm flipV="1">
          <a:off x="4826000" y="12604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89552</xdr:rowOff>
    </xdr:from>
    <xdr:ext cx="762000" cy="259045"/>
    <xdr:sp macro="" textlink="">
      <xdr:nvSpPr>
        <xdr:cNvPr id="367" name="公債費最小値テキスト"/>
        <xdr:cNvSpPr txBox="1"/>
      </xdr:nvSpPr>
      <xdr:spPr>
        <a:xfrm>
          <a:off x="4914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117475</xdr:rowOff>
    </xdr:from>
    <xdr:to>
      <xdr:col>7</xdr:col>
      <xdr:colOff>104775</xdr:colOff>
      <xdr:row>81</xdr:row>
      <xdr:rowOff>117475</xdr:rowOff>
    </xdr:to>
    <xdr:cxnSp macro="">
      <xdr:nvCxnSpPr>
        <xdr:cNvPr id="368" name="直線コネクタ 367"/>
        <xdr:cNvCxnSpPr/>
      </xdr:nvCxnSpPr>
      <xdr:spPr>
        <a:xfrm>
          <a:off x="4737100" y="140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3827</xdr:rowOff>
    </xdr:from>
    <xdr:ext cx="762000" cy="259045"/>
    <xdr:sp macro="" textlink="">
      <xdr:nvSpPr>
        <xdr:cNvPr id="369"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88900</xdr:rowOff>
    </xdr:from>
    <xdr:to>
      <xdr:col>7</xdr:col>
      <xdr:colOff>104775</xdr:colOff>
      <xdr:row>73</xdr:row>
      <xdr:rowOff>88900</xdr:rowOff>
    </xdr:to>
    <xdr:cxnSp macro="">
      <xdr:nvCxnSpPr>
        <xdr:cNvPr id="370" name="直線コネクタ 369"/>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41275</xdr:rowOff>
    </xdr:from>
    <xdr:to>
      <xdr:col>7</xdr:col>
      <xdr:colOff>15875</xdr:colOff>
      <xdr:row>81</xdr:row>
      <xdr:rowOff>117475</xdr:rowOff>
    </xdr:to>
    <xdr:cxnSp macro="">
      <xdr:nvCxnSpPr>
        <xdr:cNvPr id="371" name="直線コネクタ 370"/>
        <xdr:cNvCxnSpPr/>
      </xdr:nvCxnSpPr>
      <xdr:spPr>
        <a:xfrm>
          <a:off x="3987800" y="13928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168927</xdr:rowOff>
    </xdr:from>
    <xdr:ext cx="762000" cy="259045"/>
    <xdr:sp macro="" textlink="">
      <xdr:nvSpPr>
        <xdr:cNvPr id="372" name="公債費平均値テキスト"/>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73" name="フローチャート : 判断 372"/>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3175</xdr:rowOff>
    </xdr:from>
    <xdr:to>
      <xdr:col>5</xdr:col>
      <xdr:colOff>549275</xdr:colOff>
      <xdr:row>81</xdr:row>
      <xdr:rowOff>41275</xdr:rowOff>
    </xdr:to>
    <xdr:cxnSp macro="">
      <xdr:nvCxnSpPr>
        <xdr:cNvPr id="374" name="直線コネクタ 373"/>
        <xdr:cNvCxnSpPr/>
      </xdr:nvCxnSpPr>
      <xdr:spPr>
        <a:xfrm>
          <a:off x="3098800" y="1389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75" name="フローチャート : 判断 374"/>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76" name="テキスト ボックス 375"/>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3175</xdr:rowOff>
    </xdr:from>
    <xdr:to>
      <xdr:col>4</xdr:col>
      <xdr:colOff>346075</xdr:colOff>
      <xdr:row>81</xdr:row>
      <xdr:rowOff>107950</xdr:rowOff>
    </xdr:to>
    <xdr:cxnSp macro="">
      <xdr:nvCxnSpPr>
        <xdr:cNvPr id="377" name="直線コネクタ 376"/>
        <xdr:cNvCxnSpPr/>
      </xdr:nvCxnSpPr>
      <xdr:spPr>
        <a:xfrm flipV="1">
          <a:off x="2209800" y="1389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47625</xdr:rowOff>
    </xdr:from>
    <xdr:to>
      <xdr:col>4</xdr:col>
      <xdr:colOff>396875</xdr:colOff>
      <xdr:row>78</xdr:row>
      <xdr:rowOff>149225</xdr:rowOff>
    </xdr:to>
    <xdr:sp macro="" textlink="">
      <xdr:nvSpPr>
        <xdr:cNvPr id="378" name="フローチャート : 判断 377"/>
        <xdr:cNvSpPr/>
      </xdr:nvSpPr>
      <xdr:spPr>
        <a:xfrm>
          <a:off x="3048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159402</xdr:rowOff>
    </xdr:from>
    <xdr:ext cx="762000" cy="259045"/>
    <xdr:sp macro="" textlink="">
      <xdr:nvSpPr>
        <xdr:cNvPr id="379" name="テキスト ボックス 378"/>
        <xdr:cNvSpPr txBox="1"/>
      </xdr:nvSpPr>
      <xdr:spPr>
        <a:xfrm>
          <a:off x="2717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107950</xdr:rowOff>
    </xdr:to>
    <xdr:cxnSp macro="">
      <xdr:nvCxnSpPr>
        <xdr:cNvPr id="380" name="直線コネクタ 379"/>
        <xdr:cNvCxnSpPr/>
      </xdr:nvCxnSpPr>
      <xdr:spPr>
        <a:xfrm>
          <a:off x="1320800" y="1395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1" name="フローチャート : 判断 380"/>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2" name="テキスト ボックス 381"/>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83" name="フローチャート : 判断 382"/>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84" name="テキスト ボックス 383"/>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66675</xdr:rowOff>
    </xdr:from>
    <xdr:to>
      <xdr:col>7</xdr:col>
      <xdr:colOff>66675</xdr:colOff>
      <xdr:row>81</xdr:row>
      <xdr:rowOff>168275</xdr:rowOff>
    </xdr:to>
    <xdr:sp macro="" textlink="">
      <xdr:nvSpPr>
        <xdr:cNvPr id="390" name="円/楕円 389"/>
        <xdr:cNvSpPr/>
      </xdr:nvSpPr>
      <xdr:spPr>
        <a:xfrm>
          <a:off x="4775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146702</xdr:rowOff>
    </xdr:from>
    <xdr:ext cx="762000" cy="259045"/>
    <xdr:sp macro="" textlink="">
      <xdr:nvSpPr>
        <xdr:cNvPr id="391" name="公債費該当値テキスト"/>
        <xdr:cNvSpPr txBox="1"/>
      </xdr:nvSpPr>
      <xdr:spPr>
        <a:xfrm>
          <a:off x="4914900" y="138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161925</xdr:rowOff>
    </xdr:from>
    <xdr:to>
      <xdr:col>5</xdr:col>
      <xdr:colOff>600075</xdr:colOff>
      <xdr:row>81</xdr:row>
      <xdr:rowOff>92075</xdr:rowOff>
    </xdr:to>
    <xdr:sp macro="" textlink="">
      <xdr:nvSpPr>
        <xdr:cNvPr id="392" name="円/楕円 391"/>
        <xdr:cNvSpPr/>
      </xdr:nvSpPr>
      <xdr:spPr>
        <a:xfrm>
          <a:off x="393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76852</xdr:rowOff>
    </xdr:from>
    <xdr:ext cx="736600" cy="259045"/>
    <xdr:sp macro="" textlink="">
      <xdr:nvSpPr>
        <xdr:cNvPr id="393" name="テキスト ボックス 392"/>
        <xdr:cNvSpPr txBox="1"/>
      </xdr:nvSpPr>
      <xdr:spPr>
        <a:xfrm>
          <a:off x="3606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123825</xdr:rowOff>
    </xdr:from>
    <xdr:to>
      <xdr:col>4</xdr:col>
      <xdr:colOff>396875</xdr:colOff>
      <xdr:row>81</xdr:row>
      <xdr:rowOff>53975</xdr:rowOff>
    </xdr:to>
    <xdr:sp macro="" textlink="">
      <xdr:nvSpPr>
        <xdr:cNvPr id="394" name="円/楕円 393"/>
        <xdr:cNvSpPr/>
      </xdr:nvSpPr>
      <xdr:spPr>
        <a:xfrm>
          <a:off x="3048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38752</xdr:rowOff>
    </xdr:from>
    <xdr:ext cx="762000" cy="259045"/>
    <xdr:sp macro="" textlink="">
      <xdr:nvSpPr>
        <xdr:cNvPr id="395" name="テキスト ボックス 394"/>
        <xdr:cNvSpPr txBox="1"/>
      </xdr:nvSpPr>
      <xdr:spPr>
        <a:xfrm>
          <a:off x="27178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57150</xdr:rowOff>
    </xdr:from>
    <xdr:to>
      <xdr:col>3</xdr:col>
      <xdr:colOff>193675</xdr:colOff>
      <xdr:row>81</xdr:row>
      <xdr:rowOff>158750</xdr:rowOff>
    </xdr:to>
    <xdr:sp macro="" textlink="">
      <xdr:nvSpPr>
        <xdr:cNvPr id="396" name="円/楕円 395"/>
        <xdr:cNvSpPr/>
      </xdr:nvSpPr>
      <xdr:spPr>
        <a:xfrm>
          <a:off x="2159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143527</xdr:rowOff>
    </xdr:from>
    <xdr:ext cx="762000" cy="259045"/>
    <xdr:sp macro="" textlink="">
      <xdr:nvSpPr>
        <xdr:cNvPr id="397" name="テキスト ボックス 396"/>
        <xdr:cNvSpPr txBox="1"/>
      </xdr:nvSpPr>
      <xdr:spPr>
        <a:xfrm>
          <a:off x="1828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8" name="円/楕円 397"/>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9" name="テキスト ボックス 398"/>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年度から徐々に増加している主な要因は</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費、繰出金によるもので</a:t>
          </a:r>
          <a:r>
            <a:rPr lang="ja-JP" altLang="en-US" sz="1100" b="0" i="0" baseline="0">
              <a:solidFill>
                <a:sysClr val="windowText" lastClr="000000"/>
              </a:solidFill>
              <a:effectLst/>
              <a:latin typeface="+mn-lt"/>
              <a:ea typeface="+mn-ea"/>
              <a:cs typeface="+mn-cs"/>
            </a:rPr>
            <a:t>あるが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物件費については人件費からの経費移行もあるため、繰出金の歳出抑制が検討課題である。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類似団体、全国、県下どの平均値よりも下回っているが、平成２７年度から</a:t>
          </a:r>
          <a:r>
            <a:rPr lang="ja-JP" altLang="en-US" sz="1100" b="0" i="0" baseline="0">
              <a:solidFill>
                <a:sysClr val="windowText" lastClr="000000"/>
              </a:solidFill>
              <a:effectLst/>
              <a:latin typeface="+mn-lt"/>
              <a:ea typeface="+mn-ea"/>
              <a:cs typeface="+mn-cs"/>
            </a:rPr>
            <a:t>普通交付税の</a:t>
          </a:r>
          <a:r>
            <a:rPr lang="ja-JP" altLang="ja-JP" sz="1100" b="0" i="0" baseline="0">
              <a:solidFill>
                <a:sysClr val="windowText" lastClr="000000"/>
              </a:solidFill>
              <a:effectLst/>
              <a:latin typeface="+mn-lt"/>
              <a:ea typeface="+mn-ea"/>
              <a:cs typeface="+mn-cs"/>
            </a:rPr>
            <a:t>合併算定替えが終了し、年々経常一般財源が減少していく為、今後更なる経常経費の削減を図っていく</a:t>
          </a:r>
          <a:r>
            <a:rPr lang="ja-JP" altLang="en-US" sz="1100" b="0" i="0" baseline="0">
              <a:solidFill>
                <a:sysClr val="windowText" lastClr="000000"/>
              </a:solidFill>
              <a:effectLst/>
              <a:latin typeface="+mn-lt"/>
              <a:ea typeface="+mn-ea"/>
              <a:cs typeface="+mn-cs"/>
            </a:rPr>
            <a:t>必要がある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7" name="直線コネクタ 426"/>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9" name="直線コネクタ 42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3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1" name="直線コネクタ 43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74</xdr:row>
      <xdr:rowOff>20320</xdr:rowOff>
    </xdr:to>
    <xdr:cxnSp macro="">
      <xdr:nvCxnSpPr>
        <xdr:cNvPr id="432" name="直線コネクタ 431"/>
        <xdr:cNvCxnSpPr/>
      </xdr:nvCxnSpPr>
      <xdr:spPr>
        <a:xfrm>
          <a:off x="15671800" y="12639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3"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4" name="フローチャート : 判断 43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123190</xdr:rowOff>
    </xdr:from>
    <xdr:to>
      <xdr:col>22</xdr:col>
      <xdr:colOff>565150</xdr:colOff>
      <xdr:row>74</xdr:row>
      <xdr:rowOff>134620</xdr:rowOff>
    </xdr:to>
    <xdr:cxnSp macro="">
      <xdr:nvCxnSpPr>
        <xdr:cNvPr id="435" name="直線コネクタ 434"/>
        <xdr:cNvCxnSpPr/>
      </xdr:nvCxnSpPr>
      <xdr:spPr>
        <a:xfrm flipV="1">
          <a:off x="14782800" y="12639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6" name="フローチャート : 判断 435"/>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37" name="テキスト ボックス 436"/>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134620</xdr:rowOff>
    </xdr:to>
    <xdr:cxnSp macro="">
      <xdr:nvCxnSpPr>
        <xdr:cNvPr id="438" name="直線コネクタ 437"/>
        <xdr:cNvCxnSpPr/>
      </xdr:nvCxnSpPr>
      <xdr:spPr>
        <a:xfrm>
          <a:off x="13893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9" name="フローチャート : 判断 438"/>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40" name="テキスト ボックス 439"/>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73</xdr:row>
      <xdr:rowOff>130810</xdr:rowOff>
    </xdr:to>
    <xdr:cxnSp macro="">
      <xdr:nvCxnSpPr>
        <xdr:cNvPr id="441" name="直線コネクタ 440"/>
        <xdr:cNvCxnSpPr/>
      </xdr:nvCxnSpPr>
      <xdr:spPr>
        <a:xfrm>
          <a:off x="13004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2" name="フローチャート : 判断 441"/>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43" name="テキスト ボックス 442"/>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5" name="テキスト ボックス 444"/>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51" name="円/楕円 450"/>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52"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53" name="円/楕円 452"/>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4" name="テキスト ボックス 453"/>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83820</xdr:rowOff>
    </xdr:from>
    <xdr:to>
      <xdr:col>21</xdr:col>
      <xdr:colOff>412750</xdr:colOff>
      <xdr:row>75</xdr:row>
      <xdr:rowOff>13970</xdr:rowOff>
    </xdr:to>
    <xdr:sp macro="" textlink="">
      <xdr:nvSpPr>
        <xdr:cNvPr id="455" name="円/楕円 454"/>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56" name="テキスト ボックス 455"/>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80010</xdr:rowOff>
    </xdr:from>
    <xdr:to>
      <xdr:col>20</xdr:col>
      <xdr:colOff>209550</xdr:colOff>
      <xdr:row>74</xdr:row>
      <xdr:rowOff>10160</xdr:rowOff>
    </xdr:to>
    <xdr:sp macro="" textlink="">
      <xdr:nvSpPr>
        <xdr:cNvPr id="457" name="円/楕円 456"/>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20337</xdr:rowOff>
    </xdr:from>
    <xdr:ext cx="762000" cy="259045"/>
    <xdr:sp macro="" textlink="">
      <xdr:nvSpPr>
        <xdr:cNvPr id="458" name="テキスト ボックス 457"/>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59" name="円/楕円 458"/>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60" name="テキスト ボックス 459"/>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47204</xdr:rowOff>
    </xdr:from>
    <xdr:ext cx="762000" cy="259045"/>
    <xdr:sp macro="" textlink="">
      <xdr:nvSpPr>
        <xdr:cNvPr id="46" name="人口1人当たり決算額の推移最小値テキスト130"/>
        <xdr:cNvSpPr txBox="1"/>
      </xdr:nvSpPr>
      <xdr:spPr>
        <a:xfrm>
          <a:off x="5740400" y="33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83547</xdr:rowOff>
    </xdr:from>
    <xdr:to>
      <xdr:col>4</xdr:col>
      <xdr:colOff>1117600</xdr:colOff>
      <xdr:row>14</xdr:row>
      <xdr:rowOff>107626</xdr:rowOff>
    </xdr:to>
    <xdr:cxnSp macro="">
      <xdr:nvCxnSpPr>
        <xdr:cNvPr id="50" name="直線コネクタ 49"/>
        <xdr:cNvCxnSpPr/>
      </xdr:nvCxnSpPr>
      <xdr:spPr bwMode="auto">
        <a:xfrm>
          <a:off x="5003800" y="2531472"/>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92403</xdr:rowOff>
    </xdr:from>
    <xdr:ext cx="762000" cy="259045"/>
    <xdr:sp macro="" textlink="">
      <xdr:nvSpPr>
        <xdr:cNvPr id="51" name="人口1人当たり決算額の推移平均値テキスト130"/>
        <xdr:cNvSpPr txBox="1"/>
      </xdr:nvSpPr>
      <xdr:spPr>
        <a:xfrm>
          <a:off x="5740400" y="254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29159</xdr:rowOff>
    </xdr:from>
    <xdr:to>
      <xdr:col>4</xdr:col>
      <xdr:colOff>469900</xdr:colOff>
      <xdr:row>14</xdr:row>
      <xdr:rowOff>83547</xdr:rowOff>
    </xdr:to>
    <xdr:cxnSp macro="">
      <xdr:nvCxnSpPr>
        <xdr:cNvPr id="53" name="直線コネクタ 52"/>
        <xdr:cNvCxnSpPr/>
      </xdr:nvCxnSpPr>
      <xdr:spPr bwMode="auto">
        <a:xfrm>
          <a:off x="4305300" y="2477084"/>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19950</xdr:rowOff>
    </xdr:from>
    <xdr:ext cx="736600" cy="259045"/>
    <xdr:sp macro="" textlink="">
      <xdr:nvSpPr>
        <xdr:cNvPr id="55" name="テキスト ボックス 54"/>
        <xdr:cNvSpPr txBox="1"/>
      </xdr:nvSpPr>
      <xdr:spPr>
        <a:xfrm>
          <a:off x="4622800" y="26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29159</xdr:rowOff>
    </xdr:from>
    <xdr:to>
      <xdr:col>3</xdr:col>
      <xdr:colOff>904875</xdr:colOff>
      <xdr:row>14</xdr:row>
      <xdr:rowOff>114941</xdr:rowOff>
    </xdr:to>
    <xdr:cxnSp macro="">
      <xdr:nvCxnSpPr>
        <xdr:cNvPr id="56" name="直線コネクタ 55"/>
        <xdr:cNvCxnSpPr/>
      </xdr:nvCxnSpPr>
      <xdr:spPr bwMode="auto">
        <a:xfrm flipV="1">
          <a:off x="3606800" y="247708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134040</xdr:rowOff>
    </xdr:from>
    <xdr:ext cx="762000" cy="259045"/>
    <xdr:sp macro="" textlink="">
      <xdr:nvSpPr>
        <xdr:cNvPr id="58" name="テキスト ボックス 57"/>
        <xdr:cNvSpPr txBox="1"/>
      </xdr:nvSpPr>
      <xdr:spPr>
        <a:xfrm>
          <a:off x="3924300" y="27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98597</xdr:rowOff>
    </xdr:from>
    <xdr:to>
      <xdr:col>3</xdr:col>
      <xdr:colOff>206375</xdr:colOff>
      <xdr:row>14</xdr:row>
      <xdr:rowOff>114941</xdr:rowOff>
    </xdr:to>
    <xdr:cxnSp macro="">
      <xdr:nvCxnSpPr>
        <xdr:cNvPr id="59" name="直線コネクタ 58"/>
        <xdr:cNvCxnSpPr/>
      </xdr:nvCxnSpPr>
      <xdr:spPr bwMode="auto">
        <a:xfrm>
          <a:off x="29083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38714</xdr:rowOff>
    </xdr:from>
    <xdr:ext cx="762000" cy="259045"/>
    <xdr:sp macro="" textlink="">
      <xdr:nvSpPr>
        <xdr:cNvPr id="61" name="テキスト ボックス 60"/>
        <xdr:cNvSpPr txBox="1"/>
      </xdr:nvSpPr>
      <xdr:spPr>
        <a:xfrm>
          <a:off x="32258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56826</xdr:rowOff>
    </xdr:from>
    <xdr:to>
      <xdr:col>5</xdr:col>
      <xdr:colOff>34925</xdr:colOff>
      <xdr:row>14</xdr:row>
      <xdr:rowOff>158426</xdr:rowOff>
    </xdr:to>
    <xdr:sp macro="" textlink="">
      <xdr:nvSpPr>
        <xdr:cNvPr id="69" name="円/楕円 68"/>
        <xdr:cNvSpPr/>
      </xdr:nvSpPr>
      <xdr:spPr bwMode="auto">
        <a:xfrm>
          <a:off x="5600700" y="25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73353</xdr:rowOff>
    </xdr:from>
    <xdr:ext cx="762000" cy="259045"/>
    <xdr:sp macro="" textlink="">
      <xdr:nvSpPr>
        <xdr:cNvPr id="70" name="人口1人当たり決算額の推移該当値テキスト130"/>
        <xdr:cNvSpPr txBox="1"/>
      </xdr:nvSpPr>
      <xdr:spPr>
        <a:xfrm>
          <a:off x="5740400" y="23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32747</xdr:rowOff>
    </xdr:from>
    <xdr:to>
      <xdr:col>4</xdr:col>
      <xdr:colOff>520700</xdr:colOff>
      <xdr:row>14</xdr:row>
      <xdr:rowOff>134347</xdr:rowOff>
    </xdr:to>
    <xdr:sp macro="" textlink="">
      <xdr:nvSpPr>
        <xdr:cNvPr id="71" name="円/楕円 70"/>
        <xdr:cNvSpPr/>
      </xdr:nvSpPr>
      <xdr:spPr bwMode="auto">
        <a:xfrm>
          <a:off x="4953000" y="248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144524</xdr:rowOff>
    </xdr:from>
    <xdr:ext cx="736600" cy="259045"/>
    <xdr:sp macro="" textlink="">
      <xdr:nvSpPr>
        <xdr:cNvPr id="72" name="テキスト ボックス 71"/>
        <xdr:cNvSpPr txBox="1"/>
      </xdr:nvSpPr>
      <xdr:spPr>
        <a:xfrm>
          <a:off x="4622800" y="224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149809</xdr:rowOff>
    </xdr:from>
    <xdr:to>
      <xdr:col>3</xdr:col>
      <xdr:colOff>955675</xdr:colOff>
      <xdr:row>14</xdr:row>
      <xdr:rowOff>79959</xdr:rowOff>
    </xdr:to>
    <xdr:sp macro="" textlink="">
      <xdr:nvSpPr>
        <xdr:cNvPr id="73" name="円/楕円 72"/>
        <xdr:cNvSpPr/>
      </xdr:nvSpPr>
      <xdr:spPr bwMode="auto">
        <a:xfrm>
          <a:off x="42545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90136</xdr:rowOff>
    </xdr:from>
    <xdr:ext cx="762000" cy="259045"/>
    <xdr:sp macro="" textlink="">
      <xdr:nvSpPr>
        <xdr:cNvPr id="74" name="テキスト ボックス 73"/>
        <xdr:cNvSpPr txBox="1"/>
      </xdr:nvSpPr>
      <xdr:spPr>
        <a:xfrm>
          <a:off x="3924300" y="21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64141</xdr:rowOff>
    </xdr:from>
    <xdr:to>
      <xdr:col>3</xdr:col>
      <xdr:colOff>257175</xdr:colOff>
      <xdr:row>14</xdr:row>
      <xdr:rowOff>165741</xdr:rowOff>
    </xdr:to>
    <xdr:sp macro="" textlink="">
      <xdr:nvSpPr>
        <xdr:cNvPr id="75" name="円/楕円 74"/>
        <xdr:cNvSpPr/>
      </xdr:nvSpPr>
      <xdr:spPr bwMode="auto">
        <a:xfrm>
          <a:off x="35560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4468</xdr:rowOff>
    </xdr:from>
    <xdr:ext cx="762000" cy="259045"/>
    <xdr:sp macro="" textlink="">
      <xdr:nvSpPr>
        <xdr:cNvPr id="76" name="テキスト ボックス 75"/>
        <xdr:cNvSpPr txBox="1"/>
      </xdr:nvSpPr>
      <xdr:spPr>
        <a:xfrm>
          <a:off x="3225800" y="22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47797</xdr:rowOff>
    </xdr:from>
    <xdr:to>
      <xdr:col>2</xdr:col>
      <xdr:colOff>692150</xdr:colOff>
      <xdr:row>14</xdr:row>
      <xdr:rowOff>149397</xdr:rowOff>
    </xdr:to>
    <xdr:sp macro="" textlink="">
      <xdr:nvSpPr>
        <xdr:cNvPr id="77" name="円/楕円 76"/>
        <xdr:cNvSpPr/>
      </xdr:nvSpPr>
      <xdr:spPr bwMode="auto">
        <a:xfrm>
          <a:off x="28575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159574</xdr:rowOff>
    </xdr:from>
    <xdr:ext cx="762000" cy="259045"/>
    <xdr:sp macro="" textlink="">
      <xdr:nvSpPr>
        <xdr:cNvPr id="78" name="テキスト ボックス 77"/>
        <xdr:cNvSpPr txBox="1"/>
      </xdr:nvSpPr>
      <xdr:spPr>
        <a:xfrm>
          <a:off x="25273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271365</xdr:rowOff>
    </xdr:from>
    <xdr:ext cx="762000" cy="259045"/>
    <xdr:sp macro="" textlink="">
      <xdr:nvSpPr>
        <xdr:cNvPr id="109" name="人口1人当たり決算額の推移最小値テキスト445"/>
        <xdr:cNvSpPr txBox="1"/>
      </xdr:nvSpPr>
      <xdr:spPr>
        <a:xfrm>
          <a:off x="5740400" y="73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164909</xdr:rowOff>
    </xdr:from>
    <xdr:to>
      <xdr:col>4</xdr:col>
      <xdr:colOff>1117600</xdr:colOff>
      <xdr:row>35</xdr:row>
      <xdr:rowOff>233070</xdr:rowOff>
    </xdr:to>
    <xdr:cxnSp macro="">
      <xdr:nvCxnSpPr>
        <xdr:cNvPr id="113" name="直線コネクタ 112"/>
        <xdr:cNvCxnSpPr/>
      </xdr:nvCxnSpPr>
      <xdr:spPr bwMode="auto">
        <a:xfrm flipV="1">
          <a:off x="5003800" y="6775259"/>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223880</xdr:rowOff>
    </xdr:from>
    <xdr:ext cx="762000" cy="259045"/>
    <xdr:sp macro="" textlink="">
      <xdr:nvSpPr>
        <xdr:cNvPr id="114" name="人口1人当たり決算額の推移平均値テキスト445"/>
        <xdr:cNvSpPr txBox="1"/>
      </xdr:nvSpPr>
      <xdr:spPr>
        <a:xfrm>
          <a:off x="5740400" y="6834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233070</xdr:rowOff>
    </xdr:from>
    <xdr:to>
      <xdr:col>4</xdr:col>
      <xdr:colOff>469900</xdr:colOff>
      <xdr:row>35</xdr:row>
      <xdr:rowOff>274980</xdr:rowOff>
    </xdr:to>
    <xdr:cxnSp macro="">
      <xdr:nvCxnSpPr>
        <xdr:cNvPr id="116" name="直線コネクタ 115"/>
        <xdr:cNvCxnSpPr/>
      </xdr:nvCxnSpPr>
      <xdr:spPr bwMode="auto">
        <a:xfrm flipV="1">
          <a:off x="4305300" y="6843420"/>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5033</xdr:rowOff>
    </xdr:from>
    <xdr:ext cx="736600" cy="259045"/>
    <xdr:sp macro="" textlink="">
      <xdr:nvSpPr>
        <xdr:cNvPr id="118" name="テキスト ボックス 117"/>
        <xdr:cNvSpPr txBox="1"/>
      </xdr:nvSpPr>
      <xdr:spPr>
        <a:xfrm>
          <a:off x="4622800" y="69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87719</xdr:rowOff>
    </xdr:from>
    <xdr:to>
      <xdr:col>3</xdr:col>
      <xdr:colOff>904875</xdr:colOff>
      <xdr:row>35</xdr:row>
      <xdr:rowOff>274980</xdr:rowOff>
    </xdr:to>
    <xdr:cxnSp macro="">
      <xdr:nvCxnSpPr>
        <xdr:cNvPr id="119" name="直線コネクタ 118"/>
        <xdr:cNvCxnSpPr/>
      </xdr:nvCxnSpPr>
      <xdr:spPr bwMode="auto">
        <a:xfrm>
          <a:off x="3606800" y="6698069"/>
          <a:ext cx="6985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59021</xdr:rowOff>
    </xdr:from>
    <xdr:ext cx="762000" cy="259045"/>
    <xdr:sp macro="" textlink="">
      <xdr:nvSpPr>
        <xdr:cNvPr id="121" name="テキスト ボックス 120"/>
        <xdr:cNvSpPr txBox="1"/>
      </xdr:nvSpPr>
      <xdr:spPr>
        <a:xfrm>
          <a:off x="3924300" y="70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7862</xdr:rowOff>
    </xdr:from>
    <xdr:to>
      <xdr:col>3</xdr:col>
      <xdr:colOff>206375</xdr:colOff>
      <xdr:row>35</xdr:row>
      <xdr:rowOff>87719</xdr:rowOff>
    </xdr:to>
    <xdr:cxnSp macro="">
      <xdr:nvCxnSpPr>
        <xdr:cNvPr id="122" name="直線コネクタ 121"/>
        <xdr:cNvCxnSpPr/>
      </xdr:nvCxnSpPr>
      <xdr:spPr bwMode="auto">
        <a:xfrm>
          <a:off x="2908300" y="6618212"/>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246207</xdr:rowOff>
    </xdr:from>
    <xdr:ext cx="762000" cy="259045"/>
    <xdr:sp macro="" textlink="">
      <xdr:nvSpPr>
        <xdr:cNvPr id="124" name="テキスト ボックス 123"/>
        <xdr:cNvSpPr txBox="1"/>
      </xdr:nvSpPr>
      <xdr:spPr>
        <a:xfrm>
          <a:off x="32258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126382</xdr:rowOff>
    </xdr:from>
    <xdr:ext cx="762000" cy="259045"/>
    <xdr:sp macro="" textlink="">
      <xdr:nvSpPr>
        <xdr:cNvPr id="126" name="テキスト ボックス 125"/>
        <xdr:cNvSpPr txBox="1"/>
      </xdr:nvSpPr>
      <xdr:spPr>
        <a:xfrm>
          <a:off x="25273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114109</xdr:rowOff>
    </xdr:from>
    <xdr:to>
      <xdr:col>5</xdr:col>
      <xdr:colOff>34925</xdr:colOff>
      <xdr:row>35</xdr:row>
      <xdr:rowOff>215709</xdr:rowOff>
    </xdr:to>
    <xdr:sp macro="" textlink="">
      <xdr:nvSpPr>
        <xdr:cNvPr id="132" name="円/楕円 131"/>
        <xdr:cNvSpPr/>
      </xdr:nvSpPr>
      <xdr:spPr bwMode="auto">
        <a:xfrm>
          <a:off x="5600700" y="67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302086</xdr:rowOff>
    </xdr:from>
    <xdr:ext cx="762000" cy="259045"/>
    <xdr:sp macro="" textlink="">
      <xdr:nvSpPr>
        <xdr:cNvPr id="133" name="人口1人当たり決算額の推移該当値テキスト445"/>
        <xdr:cNvSpPr txBox="1"/>
      </xdr:nvSpPr>
      <xdr:spPr>
        <a:xfrm>
          <a:off x="5740400" y="656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182270</xdr:rowOff>
    </xdr:from>
    <xdr:to>
      <xdr:col>4</xdr:col>
      <xdr:colOff>520700</xdr:colOff>
      <xdr:row>35</xdr:row>
      <xdr:rowOff>283870</xdr:rowOff>
    </xdr:to>
    <xdr:sp macro="" textlink="">
      <xdr:nvSpPr>
        <xdr:cNvPr id="134" name="円/楕円 133"/>
        <xdr:cNvSpPr/>
      </xdr:nvSpPr>
      <xdr:spPr bwMode="auto">
        <a:xfrm>
          <a:off x="4953000" y="67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294047</xdr:rowOff>
    </xdr:from>
    <xdr:ext cx="736600" cy="259045"/>
    <xdr:sp macro="" textlink="">
      <xdr:nvSpPr>
        <xdr:cNvPr id="135" name="テキスト ボックス 134"/>
        <xdr:cNvSpPr txBox="1"/>
      </xdr:nvSpPr>
      <xdr:spPr>
        <a:xfrm>
          <a:off x="4622800" y="65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224180</xdr:rowOff>
    </xdr:from>
    <xdr:to>
      <xdr:col>3</xdr:col>
      <xdr:colOff>955675</xdr:colOff>
      <xdr:row>35</xdr:row>
      <xdr:rowOff>325780</xdr:rowOff>
    </xdr:to>
    <xdr:sp macro="" textlink="">
      <xdr:nvSpPr>
        <xdr:cNvPr id="136" name="円/楕円 135"/>
        <xdr:cNvSpPr/>
      </xdr:nvSpPr>
      <xdr:spPr bwMode="auto">
        <a:xfrm>
          <a:off x="42545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335957</xdr:rowOff>
    </xdr:from>
    <xdr:ext cx="762000" cy="259045"/>
    <xdr:sp macro="" textlink="">
      <xdr:nvSpPr>
        <xdr:cNvPr id="137" name="テキスト ボックス 136"/>
        <xdr:cNvSpPr txBox="1"/>
      </xdr:nvSpPr>
      <xdr:spPr>
        <a:xfrm>
          <a:off x="39243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36919</xdr:rowOff>
    </xdr:from>
    <xdr:to>
      <xdr:col>3</xdr:col>
      <xdr:colOff>257175</xdr:colOff>
      <xdr:row>35</xdr:row>
      <xdr:rowOff>138519</xdr:rowOff>
    </xdr:to>
    <xdr:sp macro="" textlink="">
      <xdr:nvSpPr>
        <xdr:cNvPr id="138" name="円/楕円 137"/>
        <xdr:cNvSpPr/>
      </xdr:nvSpPr>
      <xdr:spPr bwMode="auto">
        <a:xfrm>
          <a:off x="35560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148696</xdr:rowOff>
    </xdr:from>
    <xdr:ext cx="762000" cy="259045"/>
    <xdr:sp macro="" textlink="">
      <xdr:nvSpPr>
        <xdr:cNvPr id="139" name="テキスト ボックス 138"/>
        <xdr:cNvSpPr txBox="1"/>
      </xdr:nvSpPr>
      <xdr:spPr>
        <a:xfrm>
          <a:off x="3225800" y="6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299962</xdr:rowOff>
    </xdr:from>
    <xdr:to>
      <xdr:col>2</xdr:col>
      <xdr:colOff>692150</xdr:colOff>
      <xdr:row>35</xdr:row>
      <xdr:rowOff>58662</xdr:rowOff>
    </xdr:to>
    <xdr:sp macro="" textlink="">
      <xdr:nvSpPr>
        <xdr:cNvPr id="140" name="円/楕円 139"/>
        <xdr:cNvSpPr/>
      </xdr:nvSpPr>
      <xdr:spPr bwMode="auto">
        <a:xfrm>
          <a:off x="28575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68838</xdr:rowOff>
    </xdr:from>
    <xdr:ext cx="762000" cy="259045"/>
    <xdr:sp macro="" textlink="">
      <xdr:nvSpPr>
        <xdr:cNvPr id="141" name="テキスト ボックス 140"/>
        <xdr:cNvSpPr txBox="1"/>
      </xdr:nvSpPr>
      <xdr:spPr>
        <a:xfrm>
          <a:off x="25273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135737</xdr:rowOff>
    </xdr:from>
    <xdr:to>
      <xdr:col>6</xdr:col>
      <xdr:colOff>510540</xdr:colOff>
      <xdr:row>37</xdr:row>
      <xdr:rowOff>113583</xdr:rowOff>
    </xdr:to>
    <xdr:cxnSp macro="">
      <xdr:nvCxnSpPr>
        <xdr:cNvPr id="56" name="直線コネクタ 55"/>
        <xdr:cNvCxnSpPr/>
      </xdr:nvCxnSpPr>
      <xdr:spPr>
        <a:xfrm flipV="1">
          <a:off x="4633595" y="5107787"/>
          <a:ext cx="1270" cy="134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117410</xdr:rowOff>
    </xdr:from>
    <xdr:ext cx="534377" cy="259045"/>
    <xdr:sp macro="" textlink="">
      <xdr:nvSpPr>
        <xdr:cNvPr id="57" name="人件費最小値テキスト"/>
        <xdr:cNvSpPr txBox="1"/>
      </xdr:nvSpPr>
      <xdr:spPr>
        <a:xfrm>
          <a:off x="4686300" y="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37</xdr:row>
      <xdr:rowOff>113583</xdr:rowOff>
    </xdr:from>
    <xdr:to>
      <xdr:col>6</xdr:col>
      <xdr:colOff>600075</xdr:colOff>
      <xdr:row>37</xdr:row>
      <xdr:rowOff>113583</xdr:rowOff>
    </xdr:to>
    <xdr:cxnSp macro="">
      <xdr:nvCxnSpPr>
        <xdr:cNvPr id="58" name="直線コネクタ 57"/>
        <xdr:cNvCxnSpPr/>
      </xdr:nvCxnSpPr>
      <xdr:spPr>
        <a:xfrm>
          <a:off x="4546600" y="645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82414</xdr:rowOff>
    </xdr:from>
    <xdr:ext cx="599010" cy="259045"/>
    <xdr:sp macro="" textlink="">
      <xdr:nvSpPr>
        <xdr:cNvPr id="59" name="人件費最大値テキスト"/>
        <xdr:cNvSpPr txBox="1"/>
      </xdr:nvSpPr>
      <xdr:spPr>
        <a:xfrm>
          <a:off x="4686300" y="488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29</xdr:row>
      <xdr:rowOff>135737</xdr:rowOff>
    </xdr:from>
    <xdr:to>
      <xdr:col>6</xdr:col>
      <xdr:colOff>600075</xdr:colOff>
      <xdr:row>29</xdr:row>
      <xdr:rowOff>135737</xdr:rowOff>
    </xdr:to>
    <xdr:cxnSp macro="">
      <xdr:nvCxnSpPr>
        <xdr:cNvPr id="60" name="直線コネクタ 59"/>
        <xdr:cNvCxnSpPr/>
      </xdr:nvCxnSpPr>
      <xdr:spPr>
        <a:xfrm>
          <a:off x="4546600" y="51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160884</xdr:rowOff>
    </xdr:from>
    <xdr:to>
      <xdr:col>6</xdr:col>
      <xdr:colOff>511175</xdr:colOff>
      <xdr:row>32</xdr:row>
      <xdr:rowOff>21380</xdr:rowOff>
    </xdr:to>
    <xdr:cxnSp macro="">
      <xdr:nvCxnSpPr>
        <xdr:cNvPr id="61" name="直線コネクタ 60"/>
        <xdr:cNvCxnSpPr/>
      </xdr:nvCxnSpPr>
      <xdr:spPr>
        <a:xfrm>
          <a:off x="3797300" y="5475834"/>
          <a:ext cx="8382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111828</xdr:rowOff>
    </xdr:from>
    <xdr:ext cx="534377" cy="259045"/>
    <xdr:sp macro="" textlink="">
      <xdr:nvSpPr>
        <xdr:cNvPr id="62" name="人件費平均値テキスト"/>
        <xdr:cNvSpPr txBox="1"/>
      </xdr:nvSpPr>
      <xdr:spPr>
        <a:xfrm>
          <a:off x="4686300" y="5598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32</xdr:row>
      <xdr:rowOff>133401</xdr:rowOff>
    </xdr:from>
    <xdr:to>
      <xdr:col>6</xdr:col>
      <xdr:colOff>561975</xdr:colOff>
      <xdr:row>33</xdr:row>
      <xdr:rowOff>63551</xdr:rowOff>
    </xdr:to>
    <xdr:sp macro="" textlink="">
      <xdr:nvSpPr>
        <xdr:cNvPr id="63" name="フローチャート : 判断 62"/>
        <xdr:cNvSpPr/>
      </xdr:nvSpPr>
      <xdr:spPr>
        <a:xfrm>
          <a:off x="45847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125146</xdr:rowOff>
    </xdr:from>
    <xdr:to>
      <xdr:col>5</xdr:col>
      <xdr:colOff>358775</xdr:colOff>
      <xdr:row>31</xdr:row>
      <xdr:rowOff>160884</xdr:rowOff>
    </xdr:to>
    <xdr:cxnSp macro="">
      <xdr:nvCxnSpPr>
        <xdr:cNvPr id="64" name="直線コネクタ 63"/>
        <xdr:cNvCxnSpPr/>
      </xdr:nvCxnSpPr>
      <xdr:spPr>
        <a:xfrm>
          <a:off x="2908300" y="5440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63650</xdr:rowOff>
    </xdr:from>
    <xdr:ext cx="534377" cy="259045"/>
    <xdr:sp macro="" textlink="">
      <xdr:nvSpPr>
        <xdr:cNvPr id="66" name="テキスト ボックス 65"/>
        <xdr:cNvSpPr txBox="1"/>
      </xdr:nvSpPr>
      <xdr:spPr>
        <a:xfrm>
          <a:off x="3530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125146</xdr:rowOff>
    </xdr:from>
    <xdr:to>
      <xdr:col>4</xdr:col>
      <xdr:colOff>155575</xdr:colOff>
      <xdr:row>32</xdr:row>
      <xdr:rowOff>5931</xdr:rowOff>
    </xdr:to>
    <xdr:cxnSp macro="">
      <xdr:nvCxnSpPr>
        <xdr:cNvPr id="67" name="直線コネクタ 66"/>
        <xdr:cNvCxnSpPr/>
      </xdr:nvCxnSpPr>
      <xdr:spPr>
        <a:xfrm flipV="1">
          <a:off x="2019300" y="5440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7072</xdr:rowOff>
    </xdr:from>
    <xdr:ext cx="534377" cy="259045"/>
    <xdr:sp macro="" textlink="">
      <xdr:nvSpPr>
        <xdr:cNvPr id="69" name="テキスト ボックス 68"/>
        <xdr:cNvSpPr txBox="1"/>
      </xdr:nvSpPr>
      <xdr:spPr>
        <a:xfrm>
          <a:off x="2641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136690</xdr:rowOff>
    </xdr:from>
    <xdr:to>
      <xdr:col>2</xdr:col>
      <xdr:colOff>638175</xdr:colOff>
      <xdr:row>32</xdr:row>
      <xdr:rowOff>5931</xdr:rowOff>
    </xdr:to>
    <xdr:cxnSp macro="">
      <xdr:nvCxnSpPr>
        <xdr:cNvPr id="70" name="直線コネクタ 69"/>
        <xdr:cNvCxnSpPr/>
      </xdr:nvCxnSpPr>
      <xdr:spPr>
        <a:xfrm>
          <a:off x="1130300" y="545164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37247</xdr:rowOff>
    </xdr:from>
    <xdr:ext cx="534377" cy="259045"/>
    <xdr:sp macro="" textlink="">
      <xdr:nvSpPr>
        <xdr:cNvPr id="72" name="テキスト ボックス 71"/>
        <xdr:cNvSpPr txBox="1"/>
      </xdr:nvSpPr>
      <xdr:spPr>
        <a:xfrm>
          <a:off x="1752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2957</xdr:rowOff>
    </xdr:from>
    <xdr:ext cx="534377" cy="259045"/>
    <xdr:sp macro="" textlink="">
      <xdr:nvSpPr>
        <xdr:cNvPr id="74" name="テキスト ボックス 73"/>
        <xdr:cNvSpPr txBox="1"/>
      </xdr:nvSpPr>
      <xdr:spPr>
        <a:xfrm>
          <a:off x="863111" y="58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142030</xdr:rowOff>
    </xdr:from>
    <xdr:to>
      <xdr:col>6</xdr:col>
      <xdr:colOff>561975</xdr:colOff>
      <xdr:row>32</xdr:row>
      <xdr:rowOff>72180</xdr:rowOff>
    </xdr:to>
    <xdr:sp macro="" textlink="">
      <xdr:nvSpPr>
        <xdr:cNvPr id="80" name="円/楕円 79"/>
        <xdr:cNvSpPr/>
      </xdr:nvSpPr>
      <xdr:spPr>
        <a:xfrm>
          <a:off x="4584700" y="5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164907</xdr:rowOff>
    </xdr:from>
    <xdr:ext cx="599010" cy="259045"/>
    <xdr:sp macro="" textlink="">
      <xdr:nvSpPr>
        <xdr:cNvPr id="81" name="人件費該当値テキスト"/>
        <xdr:cNvSpPr txBox="1"/>
      </xdr:nvSpPr>
      <xdr:spPr>
        <a:xfrm>
          <a:off x="4686300" y="53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110084</xdr:rowOff>
    </xdr:from>
    <xdr:to>
      <xdr:col>5</xdr:col>
      <xdr:colOff>409575</xdr:colOff>
      <xdr:row>32</xdr:row>
      <xdr:rowOff>40234</xdr:rowOff>
    </xdr:to>
    <xdr:sp macro="" textlink="">
      <xdr:nvSpPr>
        <xdr:cNvPr id="82" name="円/楕円 81"/>
        <xdr:cNvSpPr/>
      </xdr:nvSpPr>
      <xdr:spPr>
        <a:xfrm>
          <a:off x="3746500" y="54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56761</xdr:rowOff>
    </xdr:from>
    <xdr:ext cx="599010" cy="259045"/>
    <xdr:sp macro="" textlink="">
      <xdr:nvSpPr>
        <xdr:cNvPr id="83" name="テキスト ボックス 82"/>
        <xdr:cNvSpPr txBox="1"/>
      </xdr:nvSpPr>
      <xdr:spPr>
        <a:xfrm>
          <a:off x="3497794" y="52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74346</xdr:rowOff>
    </xdr:from>
    <xdr:to>
      <xdr:col>4</xdr:col>
      <xdr:colOff>206375</xdr:colOff>
      <xdr:row>32</xdr:row>
      <xdr:rowOff>4496</xdr:rowOff>
    </xdr:to>
    <xdr:sp macro="" textlink="">
      <xdr:nvSpPr>
        <xdr:cNvPr id="84" name="円/楕円 83"/>
        <xdr:cNvSpPr/>
      </xdr:nvSpPr>
      <xdr:spPr>
        <a:xfrm>
          <a:off x="2857500" y="53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21023</xdr:rowOff>
    </xdr:from>
    <xdr:ext cx="599010" cy="259045"/>
    <xdr:sp macro="" textlink="">
      <xdr:nvSpPr>
        <xdr:cNvPr id="85" name="テキスト ボックス 84"/>
        <xdr:cNvSpPr txBox="1"/>
      </xdr:nvSpPr>
      <xdr:spPr>
        <a:xfrm>
          <a:off x="2608794" y="51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126581</xdr:rowOff>
    </xdr:from>
    <xdr:to>
      <xdr:col>3</xdr:col>
      <xdr:colOff>3175</xdr:colOff>
      <xdr:row>32</xdr:row>
      <xdr:rowOff>56731</xdr:rowOff>
    </xdr:to>
    <xdr:sp macro="" textlink="">
      <xdr:nvSpPr>
        <xdr:cNvPr id="86" name="円/楕円 85"/>
        <xdr:cNvSpPr/>
      </xdr:nvSpPr>
      <xdr:spPr>
        <a:xfrm>
          <a:off x="1968500" y="5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73258</xdr:rowOff>
    </xdr:from>
    <xdr:ext cx="599010" cy="259045"/>
    <xdr:sp macro="" textlink="">
      <xdr:nvSpPr>
        <xdr:cNvPr id="87" name="テキスト ボックス 86"/>
        <xdr:cNvSpPr txBox="1"/>
      </xdr:nvSpPr>
      <xdr:spPr>
        <a:xfrm>
          <a:off x="1719794" y="521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85890</xdr:rowOff>
    </xdr:from>
    <xdr:to>
      <xdr:col>1</xdr:col>
      <xdr:colOff>485775</xdr:colOff>
      <xdr:row>32</xdr:row>
      <xdr:rowOff>16040</xdr:rowOff>
    </xdr:to>
    <xdr:sp macro="" textlink="">
      <xdr:nvSpPr>
        <xdr:cNvPr id="88" name="円/楕円 87"/>
        <xdr:cNvSpPr/>
      </xdr:nvSpPr>
      <xdr:spPr>
        <a:xfrm>
          <a:off x="1079500" y="5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32567</xdr:rowOff>
    </xdr:from>
    <xdr:ext cx="599010" cy="259045"/>
    <xdr:sp macro="" textlink="">
      <xdr:nvSpPr>
        <xdr:cNvPr id="89" name="テキスト ボックス 88"/>
        <xdr:cNvSpPr txBox="1"/>
      </xdr:nvSpPr>
      <xdr:spPr>
        <a:xfrm>
          <a:off x="830794" y="51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4" name="直線コネクタ 113"/>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5"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6" name="直線コネクタ 115"/>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7"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18" name="直線コネクタ 117"/>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88836</xdr:rowOff>
    </xdr:from>
    <xdr:to>
      <xdr:col>6</xdr:col>
      <xdr:colOff>511175</xdr:colOff>
      <xdr:row>55</xdr:row>
      <xdr:rowOff>8769</xdr:rowOff>
    </xdr:to>
    <xdr:cxnSp macro="">
      <xdr:nvCxnSpPr>
        <xdr:cNvPr id="119" name="直線コネクタ 118"/>
        <xdr:cNvCxnSpPr/>
      </xdr:nvCxnSpPr>
      <xdr:spPr>
        <a:xfrm flipV="1">
          <a:off x="3797300" y="9347136"/>
          <a:ext cx="8382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97883</xdr:rowOff>
    </xdr:from>
    <xdr:ext cx="534377" cy="259045"/>
    <xdr:sp macro="" textlink="">
      <xdr:nvSpPr>
        <xdr:cNvPr id="120" name="物件費平均値テキスト"/>
        <xdr:cNvSpPr txBox="1"/>
      </xdr:nvSpPr>
      <xdr:spPr>
        <a:xfrm>
          <a:off x="4686300" y="93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1" name="フローチャート : 判断 120"/>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8769</xdr:rowOff>
    </xdr:from>
    <xdr:to>
      <xdr:col>5</xdr:col>
      <xdr:colOff>358775</xdr:colOff>
      <xdr:row>55</xdr:row>
      <xdr:rowOff>92646</xdr:rowOff>
    </xdr:to>
    <xdr:cxnSp macro="">
      <xdr:nvCxnSpPr>
        <xdr:cNvPr id="122" name="直線コネクタ 121"/>
        <xdr:cNvCxnSpPr/>
      </xdr:nvCxnSpPr>
      <xdr:spPr>
        <a:xfrm flipV="1">
          <a:off x="2908300" y="9438519"/>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3" name="フローチャート : 判断 122"/>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162482</xdr:rowOff>
    </xdr:from>
    <xdr:ext cx="534377" cy="259045"/>
    <xdr:sp macro="" textlink="">
      <xdr:nvSpPr>
        <xdr:cNvPr id="124" name="テキスト ボックス 123"/>
        <xdr:cNvSpPr txBox="1"/>
      </xdr:nvSpPr>
      <xdr:spPr>
        <a:xfrm>
          <a:off x="3530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92646</xdr:rowOff>
    </xdr:from>
    <xdr:to>
      <xdr:col>4</xdr:col>
      <xdr:colOff>155575</xdr:colOff>
      <xdr:row>55</xdr:row>
      <xdr:rowOff>97866</xdr:rowOff>
    </xdr:to>
    <xdr:cxnSp macro="">
      <xdr:nvCxnSpPr>
        <xdr:cNvPr id="125" name="直線コネクタ 124"/>
        <xdr:cNvCxnSpPr/>
      </xdr:nvCxnSpPr>
      <xdr:spPr>
        <a:xfrm flipV="1">
          <a:off x="2019300" y="952239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6" name="フローチャート : 判断 125"/>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75290</xdr:rowOff>
    </xdr:from>
    <xdr:ext cx="534377" cy="259045"/>
    <xdr:sp macro="" textlink="">
      <xdr:nvSpPr>
        <xdr:cNvPr id="127" name="テキスト ボックス 126"/>
        <xdr:cNvSpPr txBox="1"/>
      </xdr:nvSpPr>
      <xdr:spPr>
        <a:xfrm>
          <a:off x="2641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97866</xdr:rowOff>
    </xdr:from>
    <xdr:to>
      <xdr:col>2</xdr:col>
      <xdr:colOff>638175</xdr:colOff>
      <xdr:row>55</xdr:row>
      <xdr:rowOff>121774</xdr:rowOff>
    </xdr:to>
    <xdr:cxnSp macro="">
      <xdr:nvCxnSpPr>
        <xdr:cNvPr id="128" name="直線コネクタ 127"/>
        <xdr:cNvCxnSpPr/>
      </xdr:nvCxnSpPr>
      <xdr:spPr>
        <a:xfrm flipV="1">
          <a:off x="1130300" y="9527616"/>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29" name="フローチャート : 判断 128"/>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8824</xdr:rowOff>
    </xdr:from>
    <xdr:ext cx="534377" cy="259045"/>
    <xdr:sp macro="" textlink="">
      <xdr:nvSpPr>
        <xdr:cNvPr id="130" name="テキスト ボックス 129"/>
        <xdr:cNvSpPr txBox="1"/>
      </xdr:nvSpPr>
      <xdr:spPr>
        <a:xfrm>
          <a:off x="1752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1" name="フローチャート : 判断 130"/>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27379</xdr:rowOff>
    </xdr:from>
    <xdr:ext cx="534377" cy="259045"/>
    <xdr:sp macro="" textlink="">
      <xdr:nvSpPr>
        <xdr:cNvPr id="132" name="テキスト ボックス 131"/>
        <xdr:cNvSpPr txBox="1"/>
      </xdr:nvSpPr>
      <xdr:spPr>
        <a:xfrm>
          <a:off x="863111" y="98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38036</xdr:rowOff>
    </xdr:from>
    <xdr:to>
      <xdr:col>6</xdr:col>
      <xdr:colOff>561975</xdr:colOff>
      <xdr:row>54</xdr:row>
      <xdr:rowOff>139636</xdr:rowOff>
    </xdr:to>
    <xdr:sp macro="" textlink="">
      <xdr:nvSpPr>
        <xdr:cNvPr id="138" name="円/楕円 137"/>
        <xdr:cNvSpPr/>
      </xdr:nvSpPr>
      <xdr:spPr>
        <a:xfrm>
          <a:off x="4584700" y="92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60913</xdr:rowOff>
    </xdr:from>
    <xdr:ext cx="534377" cy="259045"/>
    <xdr:sp macro="" textlink="">
      <xdr:nvSpPr>
        <xdr:cNvPr id="139" name="物件費該当値テキスト"/>
        <xdr:cNvSpPr txBox="1"/>
      </xdr:nvSpPr>
      <xdr:spPr>
        <a:xfrm>
          <a:off x="4686300" y="9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82,670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129419</xdr:rowOff>
    </xdr:from>
    <xdr:to>
      <xdr:col>5</xdr:col>
      <xdr:colOff>409575</xdr:colOff>
      <xdr:row>55</xdr:row>
      <xdr:rowOff>59569</xdr:rowOff>
    </xdr:to>
    <xdr:sp macro="" textlink="">
      <xdr:nvSpPr>
        <xdr:cNvPr id="140" name="円/楕円 139"/>
        <xdr:cNvSpPr/>
      </xdr:nvSpPr>
      <xdr:spPr>
        <a:xfrm>
          <a:off x="3746500" y="9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76096</xdr:rowOff>
    </xdr:from>
    <xdr:ext cx="534377" cy="259045"/>
    <xdr:sp macro="" textlink="">
      <xdr:nvSpPr>
        <xdr:cNvPr id="141" name="テキスト ボックス 140"/>
        <xdr:cNvSpPr txBox="1"/>
      </xdr:nvSpPr>
      <xdr:spPr>
        <a:xfrm>
          <a:off x="3530111" y="9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41846</xdr:rowOff>
    </xdr:from>
    <xdr:to>
      <xdr:col>4</xdr:col>
      <xdr:colOff>206375</xdr:colOff>
      <xdr:row>55</xdr:row>
      <xdr:rowOff>143446</xdr:rowOff>
    </xdr:to>
    <xdr:sp macro="" textlink="">
      <xdr:nvSpPr>
        <xdr:cNvPr id="142" name="円/楕円 141"/>
        <xdr:cNvSpPr/>
      </xdr:nvSpPr>
      <xdr:spPr>
        <a:xfrm>
          <a:off x="2857500" y="94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159973</xdr:rowOff>
    </xdr:from>
    <xdr:ext cx="534377" cy="259045"/>
    <xdr:sp macro="" textlink="">
      <xdr:nvSpPr>
        <xdr:cNvPr id="143" name="テキスト ボックス 142"/>
        <xdr:cNvSpPr txBox="1"/>
      </xdr:nvSpPr>
      <xdr:spPr>
        <a:xfrm>
          <a:off x="2641111" y="92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47066</xdr:rowOff>
    </xdr:from>
    <xdr:to>
      <xdr:col>3</xdr:col>
      <xdr:colOff>3175</xdr:colOff>
      <xdr:row>55</xdr:row>
      <xdr:rowOff>148666</xdr:rowOff>
    </xdr:to>
    <xdr:sp macro="" textlink="">
      <xdr:nvSpPr>
        <xdr:cNvPr id="144" name="円/楕円 143"/>
        <xdr:cNvSpPr/>
      </xdr:nvSpPr>
      <xdr:spPr>
        <a:xfrm>
          <a:off x="1968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165193</xdr:rowOff>
    </xdr:from>
    <xdr:ext cx="534377" cy="259045"/>
    <xdr:sp macro="" textlink="">
      <xdr:nvSpPr>
        <xdr:cNvPr id="145" name="テキスト ボックス 144"/>
        <xdr:cNvSpPr txBox="1"/>
      </xdr:nvSpPr>
      <xdr:spPr>
        <a:xfrm>
          <a:off x="1752111" y="9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70974</xdr:rowOff>
    </xdr:from>
    <xdr:to>
      <xdr:col>1</xdr:col>
      <xdr:colOff>485775</xdr:colOff>
      <xdr:row>56</xdr:row>
      <xdr:rowOff>1124</xdr:rowOff>
    </xdr:to>
    <xdr:sp macro="" textlink="">
      <xdr:nvSpPr>
        <xdr:cNvPr id="146" name="円/楕円 145"/>
        <xdr:cNvSpPr/>
      </xdr:nvSpPr>
      <xdr:spPr>
        <a:xfrm>
          <a:off x="1079500" y="95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17651</xdr:rowOff>
    </xdr:from>
    <xdr:ext cx="534377" cy="259045"/>
    <xdr:sp macro="" textlink="">
      <xdr:nvSpPr>
        <xdr:cNvPr id="147" name="テキスト ボックス 146"/>
        <xdr:cNvSpPr txBox="1"/>
      </xdr:nvSpPr>
      <xdr:spPr>
        <a:xfrm>
          <a:off x="863111" y="92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168927</xdr:rowOff>
    </xdr:from>
    <xdr:ext cx="467179" cy="259045"/>
    <xdr:sp macro="" textlink="">
      <xdr:nvSpPr>
        <xdr:cNvPr id="160" name="テキスト ボックス 159"/>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2" name="テキスト ボックス 161"/>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4" name="テキスト ボックス 163"/>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54627</xdr:rowOff>
    </xdr:from>
    <xdr:ext cx="467179" cy="259045"/>
    <xdr:sp macro="" textlink="">
      <xdr:nvSpPr>
        <xdr:cNvPr id="168" name="テキスト ボックス 167"/>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70</xdr:row>
      <xdr:rowOff>111777</xdr:rowOff>
    </xdr:from>
    <xdr:ext cx="467179" cy="259045"/>
    <xdr:sp macro="" textlink="">
      <xdr:nvSpPr>
        <xdr:cNvPr id="170" name="テキスト ボックス 169"/>
        <xdr:cNvSpPr txBox="1"/>
      </xdr:nvSpPr>
      <xdr:spPr>
        <a:xfrm>
          <a:off x="294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68</xdr:row>
      <xdr:rowOff>168927</xdr:rowOff>
    </xdr:from>
    <xdr:ext cx="467179" cy="259045"/>
    <xdr:sp macro="" textlink="">
      <xdr:nvSpPr>
        <xdr:cNvPr id="172" name="テキスト ボックス 171"/>
        <xdr:cNvSpPr txBox="1"/>
      </xdr:nvSpPr>
      <xdr:spPr>
        <a:xfrm>
          <a:off x="294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4" name="テキスト ボックス 173"/>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100838</xdr:rowOff>
    </xdr:from>
    <xdr:to>
      <xdr:col>6</xdr:col>
      <xdr:colOff>510540</xdr:colOff>
      <xdr:row>78</xdr:row>
      <xdr:rowOff>151701</xdr:rowOff>
    </xdr:to>
    <xdr:cxnSp macro="">
      <xdr:nvCxnSpPr>
        <xdr:cNvPr id="176" name="直線コネクタ 175"/>
        <xdr:cNvCxnSpPr/>
      </xdr:nvCxnSpPr>
      <xdr:spPr>
        <a:xfrm flipV="1">
          <a:off x="4633595" y="12102338"/>
          <a:ext cx="1270" cy="1422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155528</xdr:rowOff>
    </xdr:from>
    <xdr:ext cx="469744" cy="259045"/>
    <xdr:sp macro="" textlink="">
      <xdr:nvSpPr>
        <xdr:cNvPr id="177" name="維持補修費最小値テキスト"/>
        <xdr:cNvSpPr txBox="1"/>
      </xdr:nvSpPr>
      <xdr:spPr>
        <a:xfrm>
          <a:off x="4686300"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151701</xdr:rowOff>
    </xdr:from>
    <xdr:to>
      <xdr:col>6</xdr:col>
      <xdr:colOff>600075</xdr:colOff>
      <xdr:row>78</xdr:row>
      <xdr:rowOff>151701</xdr:rowOff>
    </xdr:to>
    <xdr:cxnSp macro="">
      <xdr:nvCxnSpPr>
        <xdr:cNvPr id="178" name="直線コネクタ 177"/>
        <xdr:cNvCxnSpPr/>
      </xdr:nvCxnSpPr>
      <xdr:spPr>
        <a:xfrm>
          <a:off x="4546600" y="1352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47515</xdr:rowOff>
    </xdr:from>
    <xdr:ext cx="469744" cy="259045"/>
    <xdr:sp macro="" textlink="">
      <xdr:nvSpPr>
        <xdr:cNvPr id="179" name="維持補修費最大値テキスト"/>
        <xdr:cNvSpPr txBox="1"/>
      </xdr:nvSpPr>
      <xdr:spPr>
        <a:xfrm>
          <a:off x="4686300" y="118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70</xdr:row>
      <xdr:rowOff>100838</xdr:rowOff>
    </xdr:from>
    <xdr:to>
      <xdr:col>6</xdr:col>
      <xdr:colOff>600075</xdr:colOff>
      <xdr:row>70</xdr:row>
      <xdr:rowOff>100838</xdr:rowOff>
    </xdr:to>
    <xdr:cxnSp macro="">
      <xdr:nvCxnSpPr>
        <xdr:cNvPr id="180" name="直線コネクタ 179"/>
        <xdr:cNvCxnSpPr/>
      </xdr:nvCxnSpPr>
      <xdr:spPr>
        <a:xfrm>
          <a:off x="4546600" y="121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110268</xdr:rowOff>
    </xdr:from>
    <xdr:to>
      <xdr:col>6</xdr:col>
      <xdr:colOff>511175</xdr:colOff>
      <xdr:row>71</xdr:row>
      <xdr:rowOff>166846</xdr:rowOff>
    </xdr:to>
    <xdr:cxnSp macro="">
      <xdr:nvCxnSpPr>
        <xdr:cNvPr id="181" name="直線コネクタ 180"/>
        <xdr:cNvCxnSpPr/>
      </xdr:nvCxnSpPr>
      <xdr:spPr>
        <a:xfrm>
          <a:off x="3797300" y="12283218"/>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111047</xdr:rowOff>
    </xdr:from>
    <xdr:ext cx="469744" cy="259045"/>
    <xdr:sp macro="" textlink="">
      <xdr:nvSpPr>
        <xdr:cNvPr id="182" name="維持補修費平均値テキスト"/>
        <xdr:cNvSpPr txBox="1"/>
      </xdr:nvSpPr>
      <xdr:spPr>
        <a:xfrm>
          <a:off x="4686300" y="12626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132620</xdr:rowOff>
    </xdr:from>
    <xdr:to>
      <xdr:col>6</xdr:col>
      <xdr:colOff>561975</xdr:colOff>
      <xdr:row>74</xdr:row>
      <xdr:rowOff>62770</xdr:rowOff>
    </xdr:to>
    <xdr:sp macro="" textlink="">
      <xdr:nvSpPr>
        <xdr:cNvPr id="183" name="フローチャート : 判断 182"/>
        <xdr:cNvSpPr/>
      </xdr:nvSpPr>
      <xdr:spPr>
        <a:xfrm>
          <a:off x="4584700" y="126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110268</xdr:rowOff>
    </xdr:from>
    <xdr:to>
      <xdr:col>5</xdr:col>
      <xdr:colOff>358775</xdr:colOff>
      <xdr:row>71</xdr:row>
      <xdr:rowOff>113411</xdr:rowOff>
    </xdr:to>
    <xdr:cxnSp macro="">
      <xdr:nvCxnSpPr>
        <xdr:cNvPr id="184" name="直線コネクタ 183"/>
        <xdr:cNvCxnSpPr/>
      </xdr:nvCxnSpPr>
      <xdr:spPr>
        <a:xfrm flipV="1">
          <a:off x="2908300" y="1228321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32</xdr:rowOff>
    </xdr:from>
    <xdr:to>
      <xdr:col>5</xdr:col>
      <xdr:colOff>409575</xdr:colOff>
      <xdr:row>71</xdr:row>
      <xdr:rowOff>101632</xdr:rowOff>
    </xdr:to>
    <xdr:sp macro="" textlink="">
      <xdr:nvSpPr>
        <xdr:cNvPr id="185" name="フローチャート : 判断 184"/>
        <xdr:cNvSpPr/>
      </xdr:nvSpPr>
      <xdr:spPr>
        <a:xfrm>
          <a:off x="3746500" y="121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118159</xdr:rowOff>
    </xdr:from>
    <xdr:ext cx="469744" cy="259045"/>
    <xdr:sp macro="" textlink="">
      <xdr:nvSpPr>
        <xdr:cNvPr id="186" name="テキスト ボックス 185"/>
        <xdr:cNvSpPr txBox="1"/>
      </xdr:nvSpPr>
      <xdr:spPr>
        <a:xfrm>
          <a:off x="3562427" y="119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136843</xdr:rowOff>
    </xdr:from>
    <xdr:to>
      <xdr:col>4</xdr:col>
      <xdr:colOff>155575</xdr:colOff>
      <xdr:row>71</xdr:row>
      <xdr:rowOff>113411</xdr:rowOff>
    </xdr:to>
    <xdr:cxnSp macro="">
      <xdr:nvCxnSpPr>
        <xdr:cNvPr id="187" name="直線コネクタ 186"/>
        <xdr:cNvCxnSpPr/>
      </xdr:nvCxnSpPr>
      <xdr:spPr>
        <a:xfrm>
          <a:off x="2019300" y="1213834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162623</xdr:rowOff>
    </xdr:from>
    <xdr:to>
      <xdr:col>4</xdr:col>
      <xdr:colOff>206375</xdr:colOff>
      <xdr:row>72</xdr:row>
      <xdr:rowOff>92773</xdr:rowOff>
    </xdr:to>
    <xdr:sp macro="" textlink="">
      <xdr:nvSpPr>
        <xdr:cNvPr id="188" name="フローチャート : 判断 187"/>
        <xdr:cNvSpPr/>
      </xdr:nvSpPr>
      <xdr:spPr>
        <a:xfrm>
          <a:off x="2857500" y="1233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83900</xdr:rowOff>
    </xdr:from>
    <xdr:ext cx="469744" cy="259045"/>
    <xdr:sp macro="" textlink="">
      <xdr:nvSpPr>
        <xdr:cNvPr id="189" name="テキスト ボックス 188"/>
        <xdr:cNvSpPr txBox="1"/>
      </xdr:nvSpPr>
      <xdr:spPr>
        <a:xfrm>
          <a:off x="2673427" y="124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111982</xdr:rowOff>
    </xdr:from>
    <xdr:to>
      <xdr:col>2</xdr:col>
      <xdr:colOff>638175</xdr:colOff>
      <xdr:row>70</xdr:row>
      <xdr:rowOff>136843</xdr:rowOff>
    </xdr:to>
    <xdr:cxnSp macro="">
      <xdr:nvCxnSpPr>
        <xdr:cNvPr id="190" name="直線コネクタ 189"/>
        <xdr:cNvCxnSpPr/>
      </xdr:nvCxnSpPr>
      <xdr:spPr>
        <a:xfrm>
          <a:off x="1130300" y="12113482"/>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69469</xdr:rowOff>
    </xdr:from>
    <xdr:to>
      <xdr:col>3</xdr:col>
      <xdr:colOff>3175</xdr:colOff>
      <xdr:row>74</xdr:row>
      <xdr:rowOff>171069</xdr:rowOff>
    </xdr:to>
    <xdr:sp macro="" textlink="">
      <xdr:nvSpPr>
        <xdr:cNvPr id="191" name="フローチャート : 判断 190"/>
        <xdr:cNvSpPr/>
      </xdr:nvSpPr>
      <xdr:spPr>
        <a:xfrm>
          <a:off x="1968500" y="127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162196</xdr:rowOff>
    </xdr:from>
    <xdr:ext cx="469744" cy="259045"/>
    <xdr:sp macro="" textlink="">
      <xdr:nvSpPr>
        <xdr:cNvPr id="192" name="テキスト ボックス 191"/>
        <xdr:cNvSpPr txBox="1"/>
      </xdr:nvSpPr>
      <xdr:spPr>
        <a:xfrm>
          <a:off x="1784427" y="1284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155766</xdr:rowOff>
    </xdr:from>
    <xdr:to>
      <xdr:col>1</xdr:col>
      <xdr:colOff>485775</xdr:colOff>
      <xdr:row>74</xdr:row>
      <xdr:rowOff>85916</xdr:rowOff>
    </xdr:to>
    <xdr:sp macro="" textlink="">
      <xdr:nvSpPr>
        <xdr:cNvPr id="193" name="フローチャート : 判断 192"/>
        <xdr:cNvSpPr/>
      </xdr:nvSpPr>
      <xdr:spPr>
        <a:xfrm>
          <a:off x="1079500" y="1267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77043</xdr:rowOff>
    </xdr:from>
    <xdr:ext cx="469744" cy="259045"/>
    <xdr:sp macro="" textlink="">
      <xdr:nvSpPr>
        <xdr:cNvPr id="194" name="テキスト ボックス 193"/>
        <xdr:cNvSpPr txBox="1"/>
      </xdr:nvSpPr>
      <xdr:spPr>
        <a:xfrm>
          <a:off x="895427" y="127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116046</xdr:rowOff>
    </xdr:from>
    <xdr:to>
      <xdr:col>6</xdr:col>
      <xdr:colOff>561975</xdr:colOff>
      <xdr:row>72</xdr:row>
      <xdr:rowOff>46196</xdr:rowOff>
    </xdr:to>
    <xdr:sp macro="" textlink="">
      <xdr:nvSpPr>
        <xdr:cNvPr id="200" name="円/楕円 199"/>
        <xdr:cNvSpPr/>
      </xdr:nvSpPr>
      <xdr:spPr>
        <a:xfrm>
          <a:off x="4584700" y="122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138923</xdr:rowOff>
    </xdr:from>
    <xdr:ext cx="469744" cy="259045"/>
    <xdr:sp macro="" textlink="">
      <xdr:nvSpPr>
        <xdr:cNvPr id="201" name="維持補修費該当値テキスト"/>
        <xdr:cNvSpPr txBox="1"/>
      </xdr:nvSpPr>
      <xdr:spPr>
        <a:xfrm>
          <a:off x="4686300" y="12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59468</xdr:rowOff>
    </xdr:from>
    <xdr:to>
      <xdr:col>5</xdr:col>
      <xdr:colOff>409575</xdr:colOff>
      <xdr:row>71</xdr:row>
      <xdr:rowOff>161068</xdr:rowOff>
    </xdr:to>
    <xdr:sp macro="" textlink="">
      <xdr:nvSpPr>
        <xdr:cNvPr id="202" name="円/楕円 201"/>
        <xdr:cNvSpPr/>
      </xdr:nvSpPr>
      <xdr:spPr>
        <a:xfrm>
          <a:off x="3746500" y="122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152195</xdr:rowOff>
    </xdr:from>
    <xdr:ext cx="469744" cy="259045"/>
    <xdr:sp macro="" textlink="">
      <xdr:nvSpPr>
        <xdr:cNvPr id="203" name="テキスト ボックス 202"/>
        <xdr:cNvSpPr txBox="1"/>
      </xdr:nvSpPr>
      <xdr:spPr>
        <a:xfrm>
          <a:off x="3562427" y="123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62611</xdr:rowOff>
    </xdr:from>
    <xdr:to>
      <xdr:col>4</xdr:col>
      <xdr:colOff>206375</xdr:colOff>
      <xdr:row>71</xdr:row>
      <xdr:rowOff>164211</xdr:rowOff>
    </xdr:to>
    <xdr:sp macro="" textlink="">
      <xdr:nvSpPr>
        <xdr:cNvPr id="204" name="円/楕円 203"/>
        <xdr:cNvSpPr/>
      </xdr:nvSpPr>
      <xdr:spPr>
        <a:xfrm>
          <a:off x="2857500" y="122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9288</xdr:rowOff>
    </xdr:from>
    <xdr:ext cx="469744" cy="259045"/>
    <xdr:sp macro="" textlink="">
      <xdr:nvSpPr>
        <xdr:cNvPr id="205" name="テキスト ボックス 204"/>
        <xdr:cNvSpPr txBox="1"/>
      </xdr:nvSpPr>
      <xdr:spPr>
        <a:xfrm>
          <a:off x="2673427" y="120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86043</xdr:rowOff>
    </xdr:from>
    <xdr:to>
      <xdr:col>3</xdr:col>
      <xdr:colOff>3175</xdr:colOff>
      <xdr:row>71</xdr:row>
      <xdr:rowOff>16193</xdr:rowOff>
    </xdr:to>
    <xdr:sp macro="" textlink="">
      <xdr:nvSpPr>
        <xdr:cNvPr id="206" name="円/楕円 205"/>
        <xdr:cNvSpPr/>
      </xdr:nvSpPr>
      <xdr:spPr>
        <a:xfrm>
          <a:off x="1968500" y="120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69</xdr:row>
      <xdr:rowOff>32720</xdr:rowOff>
    </xdr:from>
    <xdr:ext cx="469744" cy="259045"/>
    <xdr:sp macro="" textlink="">
      <xdr:nvSpPr>
        <xdr:cNvPr id="207" name="テキスト ボックス 206"/>
        <xdr:cNvSpPr txBox="1"/>
      </xdr:nvSpPr>
      <xdr:spPr>
        <a:xfrm>
          <a:off x="1784427" y="118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61182</xdr:rowOff>
    </xdr:from>
    <xdr:to>
      <xdr:col>1</xdr:col>
      <xdr:colOff>485775</xdr:colOff>
      <xdr:row>70</xdr:row>
      <xdr:rowOff>162782</xdr:rowOff>
    </xdr:to>
    <xdr:sp macro="" textlink="">
      <xdr:nvSpPr>
        <xdr:cNvPr id="208" name="円/楕円 207"/>
        <xdr:cNvSpPr/>
      </xdr:nvSpPr>
      <xdr:spPr>
        <a:xfrm>
          <a:off x="1079500" y="120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7859</xdr:rowOff>
    </xdr:from>
    <xdr:ext cx="469744" cy="259045"/>
    <xdr:sp macro="" textlink="">
      <xdr:nvSpPr>
        <xdr:cNvPr id="209" name="テキスト ボックス 208"/>
        <xdr:cNvSpPr txBox="1"/>
      </xdr:nvSpPr>
      <xdr:spPr>
        <a:xfrm>
          <a:off x="895427" y="11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32" name="直線コネクタ 231"/>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33"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4" name="直線コネクタ 233"/>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5"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6" name="直線コネクタ 235"/>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55324</xdr:rowOff>
    </xdr:from>
    <xdr:to>
      <xdr:col>6</xdr:col>
      <xdr:colOff>511175</xdr:colOff>
      <xdr:row>98</xdr:row>
      <xdr:rowOff>42179</xdr:rowOff>
    </xdr:to>
    <xdr:cxnSp macro="">
      <xdr:nvCxnSpPr>
        <xdr:cNvPr id="237" name="直線コネクタ 236"/>
        <xdr:cNvCxnSpPr/>
      </xdr:nvCxnSpPr>
      <xdr:spPr>
        <a:xfrm flipV="1">
          <a:off x="3797300" y="16685974"/>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18074</xdr:rowOff>
    </xdr:from>
    <xdr:ext cx="534377" cy="259045"/>
    <xdr:sp macro="" textlink="">
      <xdr:nvSpPr>
        <xdr:cNvPr id="238" name="扶助費平均値テキスト"/>
        <xdr:cNvSpPr txBox="1"/>
      </xdr:nvSpPr>
      <xdr:spPr>
        <a:xfrm>
          <a:off x="4686300" y="1613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9" name="フローチャート : 判断 238"/>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167977</xdr:rowOff>
    </xdr:from>
    <xdr:to>
      <xdr:col>5</xdr:col>
      <xdr:colOff>358775</xdr:colOff>
      <xdr:row>98</xdr:row>
      <xdr:rowOff>42179</xdr:rowOff>
    </xdr:to>
    <xdr:cxnSp macro="">
      <xdr:nvCxnSpPr>
        <xdr:cNvPr id="240" name="直線コネクタ 239"/>
        <xdr:cNvCxnSpPr/>
      </xdr:nvCxnSpPr>
      <xdr:spPr>
        <a:xfrm>
          <a:off x="2908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41" name="フローチャート : 判断 240"/>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42" name="テキスト ボックス 241"/>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167977</xdr:rowOff>
    </xdr:from>
    <xdr:to>
      <xdr:col>4</xdr:col>
      <xdr:colOff>155575</xdr:colOff>
      <xdr:row>98</xdr:row>
      <xdr:rowOff>125161</xdr:rowOff>
    </xdr:to>
    <xdr:cxnSp macro="">
      <xdr:nvCxnSpPr>
        <xdr:cNvPr id="243" name="直線コネクタ 242"/>
        <xdr:cNvCxnSpPr/>
      </xdr:nvCxnSpPr>
      <xdr:spPr>
        <a:xfrm flipV="1">
          <a:off x="2019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4" name="フローチャート : 判断 243"/>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5" name="テキスト ボックス 244"/>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125161</xdr:rowOff>
    </xdr:from>
    <xdr:to>
      <xdr:col>2</xdr:col>
      <xdr:colOff>638175</xdr:colOff>
      <xdr:row>98</xdr:row>
      <xdr:rowOff>141666</xdr:rowOff>
    </xdr:to>
    <xdr:cxnSp macro="">
      <xdr:nvCxnSpPr>
        <xdr:cNvPr id="246" name="直線コネクタ 245"/>
        <xdr:cNvCxnSpPr/>
      </xdr:nvCxnSpPr>
      <xdr:spPr>
        <a:xfrm flipV="1">
          <a:off x="1130300" y="16927261"/>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7" name="フローチャート : 判断 246"/>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8" name="テキスト ボックス 247"/>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9" name="フローチャート : 判断 248"/>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50" name="テキスト ボックス 249"/>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4524</xdr:rowOff>
    </xdr:from>
    <xdr:to>
      <xdr:col>6</xdr:col>
      <xdr:colOff>561975</xdr:colOff>
      <xdr:row>97</xdr:row>
      <xdr:rowOff>106124</xdr:rowOff>
    </xdr:to>
    <xdr:sp macro="" textlink="">
      <xdr:nvSpPr>
        <xdr:cNvPr id="256" name="円/楕円 255"/>
        <xdr:cNvSpPr/>
      </xdr:nvSpPr>
      <xdr:spPr>
        <a:xfrm>
          <a:off x="45847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154401</xdr:rowOff>
    </xdr:from>
    <xdr:ext cx="534377" cy="259045"/>
    <xdr:sp macro="" textlink="">
      <xdr:nvSpPr>
        <xdr:cNvPr id="257" name="扶助費該当値テキスト"/>
        <xdr:cNvSpPr txBox="1"/>
      </xdr:nvSpPr>
      <xdr:spPr>
        <a:xfrm>
          <a:off x="4686300" y="166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162829</xdr:rowOff>
    </xdr:from>
    <xdr:to>
      <xdr:col>5</xdr:col>
      <xdr:colOff>409575</xdr:colOff>
      <xdr:row>98</xdr:row>
      <xdr:rowOff>92979</xdr:rowOff>
    </xdr:to>
    <xdr:sp macro="" textlink="">
      <xdr:nvSpPr>
        <xdr:cNvPr id="258" name="円/楕円 257"/>
        <xdr:cNvSpPr/>
      </xdr:nvSpPr>
      <xdr:spPr>
        <a:xfrm>
          <a:off x="3746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84106</xdr:rowOff>
    </xdr:from>
    <xdr:ext cx="534377" cy="259045"/>
    <xdr:sp macro="" textlink="">
      <xdr:nvSpPr>
        <xdr:cNvPr id="259" name="テキスト ボックス 258"/>
        <xdr:cNvSpPr txBox="1"/>
      </xdr:nvSpPr>
      <xdr:spPr>
        <a:xfrm>
          <a:off x="3530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117177</xdr:rowOff>
    </xdr:from>
    <xdr:to>
      <xdr:col>4</xdr:col>
      <xdr:colOff>206375</xdr:colOff>
      <xdr:row>98</xdr:row>
      <xdr:rowOff>47327</xdr:rowOff>
    </xdr:to>
    <xdr:sp macro="" textlink="">
      <xdr:nvSpPr>
        <xdr:cNvPr id="260" name="円/楕円 259"/>
        <xdr:cNvSpPr/>
      </xdr:nvSpPr>
      <xdr:spPr>
        <a:xfrm>
          <a:off x="2857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38454</xdr:rowOff>
    </xdr:from>
    <xdr:ext cx="534377" cy="259045"/>
    <xdr:sp macro="" textlink="">
      <xdr:nvSpPr>
        <xdr:cNvPr id="261" name="テキスト ボックス 260"/>
        <xdr:cNvSpPr txBox="1"/>
      </xdr:nvSpPr>
      <xdr:spPr>
        <a:xfrm>
          <a:off x="2641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74361</xdr:rowOff>
    </xdr:from>
    <xdr:to>
      <xdr:col>3</xdr:col>
      <xdr:colOff>3175</xdr:colOff>
      <xdr:row>99</xdr:row>
      <xdr:rowOff>4511</xdr:rowOff>
    </xdr:to>
    <xdr:sp macro="" textlink="">
      <xdr:nvSpPr>
        <xdr:cNvPr id="262" name="円/楕円 261"/>
        <xdr:cNvSpPr/>
      </xdr:nvSpPr>
      <xdr:spPr>
        <a:xfrm>
          <a:off x="1968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167088</xdr:rowOff>
    </xdr:from>
    <xdr:ext cx="534377" cy="259045"/>
    <xdr:sp macro="" textlink="">
      <xdr:nvSpPr>
        <xdr:cNvPr id="263" name="テキスト ボックス 262"/>
        <xdr:cNvSpPr txBox="1"/>
      </xdr:nvSpPr>
      <xdr:spPr>
        <a:xfrm>
          <a:off x="1752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90866</xdr:rowOff>
    </xdr:from>
    <xdr:to>
      <xdr:col>1</xdr:col>
      <xdr:colOff>485775</xdr:colOff>
      <xdr:row>99</xdr:row>
      <xdr:rowOff>21016</xdr:rowOff>
    </xdr:to>
    <xdr:sp macro="" textlink="">
      <xdr:nvSpPr>
        <xdr:cNvPr id="264" name="円/楕円 263"/>
        <xdr:cNvSpPr/>
      </xdr:nvSpPr>
      <xdr:spPr>
        <a:xfrm>
          <a:off x="1079500" y="16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12143</xdr:rowOff>
    </xdr:from>
    <xdr:ext cx="534377" cy="259045"/>
    <xdr:sp macro="" textlink="">
      <xdr:nvSpPr>
        <xdr:cNvPr id="265" name="テキスト ボックス 264"/>
        <xdr:cNvSpPr txBox="1"/>
      </xdr:nvSpPr>
      <xdr:spPr>
        <a:xfrm>
          <a:off x="863111" y="16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149771</xdr:rowOff>
    </xdr:from>
    <xdr:to>
      <xdr:col>15</xdr:col>
      <xdr:colOff>180340</xdr:colOff>
      <xdr:row>38</xdr:row>
      <xdr:rowOff>29807</xdr:rowOff>
    </xdr:to>
    <xdr:cxnSp macro="">
      <xdr:nvCxnSpPr>
        <xdr:cNvPr id="290" name="直線コネクタ 289"/>
        <xdr:cNvCxnSpPr/>
      </xdr:nvCxnSpPr>
      <xdr:spPr>
        <a:xfrm flipV="1">
          <a:off x="10475595" y="5293271"/>
          <a:ext cx="1270" cy="12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33634</xdr:rowOff>
    </xdr:from>
    <xdr:ext cx="534377" cy="259045"/>
    <xdr:sp macro="" textlink="">
      <xdr:nvSpPr>
        <xdr:cNvPr id="291" name="補助費等最小値テキスト"/>
        <xdr:cNvSpPr txBox="1"/>
      </xdr:nvSpPr>
      <xdr:spPr>
        <a:xfrm>
          <a:off x="10528300" y="65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38</xdr:row>
      <xdr:rowOff>29807</xdr:rowOff>
    </xdr:from>
    <xdr:to>
      <xdr:col>15</xdr:col>
      <xdr:colOff>269875</xdr:colOff>
      <xdr:row>38</xdr:row>
      <xdr:rowOff>29807</xdr:rowOff>
    </xdr:to>
    <xdr:cxnSp macro="">
      <xdr:nvCxnSpPr>
        <xdr:cNvPr id="292" name="直線コネクタ 291"/>
        <xdr:cNvCxnSpPr/>
      </xdr:nvCxnSpPr>
      <xdr:spPr>
        <a:xfrm>
          <a:off x="10388600" y="654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96448</xdr:rowOff>
    </xdr:from>
    <xdr:ext cx="599010" cy="259045"/>
    <xdr:sp macro="" textlink="">
      <xdr:nvSpPr>
        <xdr:cNvPr id="293" name="補助費等最大値テキスト"/>
        <xdr:cNvSpPr txBox="1"/>
      </xdr:nvSpPr>
      <xdr:spPr>
        <a:xfrm>
          <a:off x="10528300" y="506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30</xdr:row>
      <xdr:rowOff>149771</xdr:rowOff>
    </xdr:from>
    <xdr:to>
      <xdr:col>15</xdr:col>
      <xdr:colOff>269875</xdr:colOff>
      <xdr:row>30</xdr:row>
      <xdr:rowOff>149771</xdr:rowOff>
    </xdr:to>
    <xdr:cxnSp macro="">
      <xdr:nvCxnSpPr>
        <xdr:cNvPr id="294" name="直線コネクタ 293"/>
        <xdr:cNvCxnSpPr/>
      </xdr:nvCxnSpPr>
      <xdr:spPr>
        <a:xfrm>
          <a:off x="10388600" y="529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29807</xdr:rowOff>
    </xdr:to>
    <xdr:cxnSp macro="">
      <xdr:nvCxnSpPr>
        <xdr:cNvPr id="295" name="直線コネクタ 294"/>
        <xdr:cNvCxnSpPr/>
      </xdr:nvCxnSpPr>
      <xdr:spPr>
        <a:xfrm>
          <a:off x="9639300" y="6532880"/>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30815</xdr:rowOff>
    </xdr:from>
    <xdr:ext cx="534377" cy="259045"/>
    <xdr:sp macro="" textlink="">
      <xdr:nvSpPr>
        <xdr:cNvPr id="296" name="補助費等平均値テキスト"/>
        <xdr:cNvSpPr txBox="1"/>
      </xdr:nvSpPr>
      <xdr:spPr>
        <a:xfrm>
          <a:off x="10528300" y="586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7938</xdr:rowOff>
    </xdr:from>
    <xdr:to>
      <xdr:col>15</xdr:col>
      <xdr:colOff>231775</xdr:colOff>
      <xdr:row>35</xdr:row>
      <xdr:rowOff>109538</xdr:rowOff>
    </xdr:to>
    <xdr:sp macro="" textlink="">
      <xdr:nvSpPr>
        <xdr:cNvPr id="297" name="フローチャート : 判断 296"/>
        <xdr:cNvSpPr/>
      </xdr:nvSpPr>
      <xdr:spPr>
        <a:xfrm>
          <a:off x="10426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17780</xdr:rowOff>
    </xdr:from>
    <xdr:to>
      <xdr:col>14</xdr:col>
      <xdr:colOff>28575</xdr:colOff>
      <xdr:row>38</xdr:row>
      <xdr:rowOff>56693</xdr:rowOff>
    </xdr:to>
    <xdr:cxnSp macro="">
      <xdr:nvCxnSpPr>
        <xdr:cNvPr id="298" name="直線コネクタ 297"/>
        <xdr:cNvCxnSpPr/>
      </xdr:nvCxnSpPr>
      <xdr:spPr>
        <a:xfrm flipV="1">
          <a:off x="8750300" y="6532880"/>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135077</xdr:rowOff>
    </xdr:from>
    <xdr:to>
      <xdr:col>14</xdr:col>
      <xdr:colOff>79375</xdr:colOff>
      <xdr:row>35</xdr:row>
      <xdr:rowOff>65227</xdr:rowOff>
    </xdr:to>
    <xdr:sp macro="" textlink="">
      <xdr:nvSpPr>
        <xdr:cNvPr id="299" name="フローチャート : 判断 298"/>
        <xdr:cNvSpPr/>
      </xdr:nvSpPr>
      <xdr:spPr>
        <a:xfrm>
          <a:off x="95885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81754</xdr:rowOff>
    </xdr:from>
    <xdr:ext cx="534377" cy="259045"/>
    <xdr:sp macro="" textlink="">
      <xdr:nvSpPr>
        <xdr:cNvPr id="300" name="テキスト ボックス 299"/>
        <xdr:cNvSpPr txBox="1"/>
      </xdr:nvSpPr>
      <xdr:spPr>
        <a:xfrm>
          <a:off x="9372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23699</xdr:rowOff>
    </xdr:from>
    <xdr:to>
      <xdr:col>12</xdr:col>
      <xdr:colOff>511175</xdr:colOff>
      <xdr:row>38</xdr:row>
      <xdr:rowOff>56693</xdr:rowOff>
    </xdr:to>
    <xdr:cxnSp macro="">
      <xdr:nvCxnSpPr>
        <xdr:cNvPr id="301" name="直線コネクタ 300"/>
        <xdr:cNvCxnSpPr/>
      </xdr:nvCxnSpPr>
      <xdr:spPr>
        <a:xfrm>
          <a:off x="7861300" y="653879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136385</xdr:rowOff>
    </xdr:from>
    <xdr:to>
      <xdr:col>12</xdr:col>
      <xdr:colOff>561975</xdr:colOff>
      <xdr:row>37</xdr:row>
      <xdr:rowOff>66535</xdr:rowOff>
    </xdr:to>
    <xdr:sp macro="" textlink="">
      <xdr:nvSpPr>
        <xdr:cNvPr id="302" name="フローチャート : 判断 301"/>
        <xdr:cNvSpPr/>
      </xdr:nvSpPr>
      <xdr:spPr>
        <a:xfrm>
          <a:off x="8699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83062</xdr:rowOff>
    </xdr:from>
    <xdr:ext cx="534377" cy="259045"/>
    <xdr:sp macro="" textlink="">
      <xdr:nvSpPr>
        <xdr:cNvPr id="303" name="テキスト ボックス 302"/>
        <xdr:cNvSpPr txBox="1"/>
      </xdr:nvSpPr>
      <xdr:spPr>
        <a:xfrm>
          <a:off x="8483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19698</xdr:rowOff>
    </xdr:from>
    <xdr:to>
      <xdr:col>11</xdr:col>
      <xdr:colOff>307975</xdr:colOff>
      <xdr:row>38</xdr:row>
      <xdr:rowOff>23699</xdr:rowOff>
    </xdr:to>
    <xdr:cxnSp macro="">
      <xdr:nvCxnSpPr>
        <xdr:cNvPr id="304" name="直線コネクタ 303"/>
        <xdr:cNvCxnSpPr/>
      </xdr:nvCxnSpPr>
      <xdr:spPr>
        <a:xfrm>
          <a:off x="6972300" y="65347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11150</xdr:rowOff>
    </xdr:from>
    <xdr:to>
      <xdr:col>11</xdr:col>
      <xdr:colOff>358775</xdr:colOff>
      <xdr:row>37</xdr:row>
      <xdr:rowOff>112750</xdr:rowOff>
    </xdr:to>
    <xdr:sp macro="" textlink="">
      <xdr:nvSpPr>
        <xdr:cNvPr id="305" name="フローチャート : 判断 304"/>
        <xdr:cNvSpPr/>
      </xdr:nvSpPr>
      <xdr:spPr>
        <a:xfrm>
          <a:off x="7810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129277</xdr:rowOff>
    </xdr:from>
    <xdr:ext cx="534377" cy="259045"/>
    <xdr:sp macro="" textlink="">
      <xdr:nvSpPr>
        <xdr:cNvPr id="306" name="テキスト ボックス 305"/>
        <xdr:cNvSpPr txBox="1"/>
      </xdr:nvSpPr>
      <xdr:spPr>
        <a:xfrm>
          <a:off x="7594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116662</xdr:rowOff>
    </xdr:from>
    <xdr:to>
      <xdr:col>10</xdr:col>
      <xdr:colOff>155575</xdr:colOff>
      <xdr:row>37</xdr:row>
      <xdr:rowOff>46812</xdr:rowOff>
    </xdr:to>
    <xdr:sp macro="" textlink="">
      <xdr:nvSpPr>
        <xdr:cNvPr id="307" name="フローチャート : 判断 306"/>
        <xdr:cNvSpPr/>
      </xdr:nvSpPr>
      <xdr:spPr>
        <a:xfrm>
          <a:off x="6921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63339</xdr:rowOff>
    </xdr:from>
    <xdr:ext cx="534377" cy="259045"/>
    <xdr:sp macro="" textlink="">
      <xdr:nvSpPr>
        <xdr:cNvPr id="308" name="テキスト ボックス 307"/>
        <xdr:cNvSpPr txBox="1"/>
      </xdr:nvSpPr>
      <xdr:spPr>
        <a:xfrm>
          <a:off x="6705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150457</xdr:rowOff>
    </xdr:from>
    <xdr:to>
      <xdr:col>15</xdr:col>
      <xdr:colOff>231775</xdr:colOff>
      <xdr:row>38</xdr:row>
      <xdr:rowOff>80607</xdr:rowOff>
    </xdr:to>
    <xdr:sp macro="" textlink="">
      <xdr:nvSpPr>
        <xdr:cNvPr id="314" name="円/楕円 313"/>
        <xdr:cNvSpPr/>
      </xdr:nvSpPr>
      <xdr:spPr>
        <a:xfrm>
          <a:off x="10426700" y="6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65384</xdr:rowOff>
    </xdr:from>
    <xdr:ext cx="534377" cy="259045"/>
    <xdr:sp macro="" textlink="">
      <xdr:nvSpPr>
        <xdr:cNvPr id="315" name="補助費等該当値テキスト"/>
        <xdr:cNvSpPr txBox="1"/>
      </xdr:nvSpPr>
      <xdr:spPr>
        <a:xfrm>
          <a:off x="10528300"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138430</xdr:rowOff>
    </xdr:from>
    <xdr:to>
      <xdr:col>14</xdr:col>
      <xdr:colOff>79375</xdr:colOff>
      <xdr:row>38</xdr:row>
      <xdr:rowOff>68580</xdr:rowOff>
    </xdr:to>
    <xdr:sp macro="" textlink="">
      <xdr:nvSpPr>
        <xdr:cNvPr id="316" name="円/楕円 315"/>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59707</xdr:rowOff>
    </xdr:from>
    <xdr:ext cx="534377" cy="259045"/>
    <xdr:sp macro="" textlink="">
      <xdr:nvSpPr>
        <xdr:cNvPr id="317" name="テキスト ボックス 316"/>
        <xdr:cNvSpPr txBox="1"/>
      </xdr:nvSpPr>
      <xdr:spPr>
        <a:xfrm>
          <a:off x="9372111" y="65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5893</xdr:rowOff>
    </xdr:from>
    <xdr:to>
      <xdr:col>12</xdr:col>
      <xdr:colOff>561975</xdr:colOff>
      <xdr:row>38</xdr:row>
      <xdr:rowOff>107493</xdr:rowOff>
    </xdr:to>
    <xdr:sp macro="" textlink="">
      <xdr:nvSpPr>
        <xdr:cNvPr id="318" name="円/楕円 317"/>
        <xdr:cNvSpPr/>
      </xdr:nvSpPr>
      <xdr:spPr>
        <a:xfrm>
          <a:off x="8699500" y="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98620</xdr:rowOff>
    </xdr:from>
    <xdr:ext cx="534377" cy="259045"/>
    <xdr:sp macro="" textlink="">
      <xdr:nvSpPr>
        <xdr:cNvPr id="319" name="テキスト ボックス 318"/>
        <xdr:cNvSpPr txBox="1"/>
      </xdr:nvSpPr>
      <xdr:spPr>
        <a:xfrm>
          <a:off x="8483111" y="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144348</xdr:rowOff>
    </xdr:from>
    <xdr:to>
      <xdr:col>11</xdr:col>
      <xdr:colOff>358775</xdr:colOff>
      <xdr:row>38</xdr:row>
      <xdr:rowOff>74498</xdr:rowOff>
    </xdr:to>
    <xdr:sp macro="" textlink="">
      <xdr:nvSpPr>
        <xdr:cNvPr id="320" name="円/楕円 319"/>
        <xdr:cNvSpPr/>
      </xdr:nvSpPr>
      <xdr:spPr>
        <a:xfrm>
          <a:off x="7810500" y="6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65626</xdr:rowOff>
    </xdr:from>
    <xdr:ext cx="534377" cy="259045"/>
    <xdr:sp macro="" textlink="">
      <xdr:nvSpPr>
        <xdr:cNvPr id="321" name="テキスト ボックス 320"/>
        <xdr:cNvSpPr txBox="1"/>
      </xdr:nvSpPr>
      <xdr:spPr>
        <a:xfrm>
          <a:off x="7594111" y="65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140348</xdr:rowOff>
    </xdr:from>
    <xdr:to>
      <xdr:col>10</xdr:col>
      <xdr:colOff>155575</xdr:colOff>
      <xdr:row>38</xdr:row>
      <xdr:rowOff>70498</xdr:rowOff>
    </xdr:to>
    <xdr:sp macro="" textlink="">
      <xdr:nvSpPr>
        <xdr:cNvPr id="322" name="円/楕円 321"/>
        <xdr:cNvSpPr/>
      </xdr:nvSpPr>
      <xdr:spPr>
        <a:xfrm>
          <a:off x="6921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61625</xdr:rowOff>
    </xdr:from>
    <xdr:ext cx="534377" cy="259045"/>
    <xdr:sp macro="" textlink="">
      <xdr:nvSpPr>
        <xdr:cNvPr id="323" name="テキスト ボックス 322"/>
        <xdr:cNvSpPr txBox="1"/>
      </xdr:nvSpPr>
      <xdr:spPr>
        <a:xfrm>
          <a:off x="6705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43998</xdr:rowOff>
    </xdr:from>
    <xdr:to>
      <xdr:col>15</xdr:col>
      <xdr:colOff>180340</xdr:colOff>
      <xdr:row>58</xdr:row>
      <xdr:rowOff>64115</xdr:rowOff>
    </xdr:to>
    <xdr:cxnSp macro="">
      <xdr:nvCxnSpPr>
        <xdr:cNvPr id="350" name="直線コネクタ 349"/>
        <xdr:cNvCxnSpPr/>
      </xdr:nvCxnSpPr>
      <xdr:spPr>
        <a:xfrm flipV="1">
          <a:off x="10475595" y="8959398"/>
          <a:ext cx="1270" cy="104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67942</xdr:rowOff>
    </xdr:from>
    <xdr:ext cx="534377" cy="259045"/>
    <xdr:sp macro="" textlink="">
      <xdr:nvSpPr>
        <xdr:cNvPr id="351" name="普通建設事業費最小値テキスト"/>
        <xdr:cNvSpPr txBox="1"/>
      </xdr:nvSpPr>
      <xdr:spPr>
        <a:xfrm>
          <a:off x="10528300" y="10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58</xdr:row>
      <xdr:rowOff>64115</xdr:rowOff>
    </xdr:from>
    <xdr:to>
      <xdr:col>15</xdr:col>
      <xdr:colOff>269875</xdr:colOff>
      <xdr:row>58</xdr:row>
      <xdr:rowOff>64115</xdr:rowOff>
    </xdr:to>
    <xdr:cxnSp macro="">
      <xdr:nvCxnSpPr>
        <xdr:cNvPr id="352" name="直線コネクタ 351"/>
        <xdr:cNvCxnSpPr/>
      </xdr:nvCxnSpPr>
      <xdr:spPr>
        <a:xfrm>
          <a:off x="10388600" y="1000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162125</xdr:rowOff>
    </xdr:from>
    <xdr:ext cx="599010" cy="259045"/>
    <xdr:sp macro="" textlink="">
      <xdr:nvSpPr>
        <xdr:cNvPr id="353" name="普通建設事業費最大値テキスト"/>
        <xdr:cNvSpPr txBox="1"/>
      </xdr:nvSpPr>
      <xdr:spPr>
        <a:xfrm>
          <a:off x="10528300" y="873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52</xdr:row>
      <xdr:rowOff>43998</xdr:rowOff>
    </xdr:from>
    <xdr:to>
      <xdr:col>15</xdr:col>
      <xdr:colOff>269875</xdr:colOff>
      <xdr:row>52</xdr:row>
      <xdr:rowOff>43998</xdr:rowOff>
    </xdr:to>
    <xdr:cxnSp macro="">
      <xdr:nvCxnSpPr>
        <xdr:cNvPr id="354" name="直線コネクタ 353"/>
        <xdr:cNvCxnSpPr/>
      </xdr:nvCxnSpPr>
      <xdr:spPr>
        <a:xfrm>
          <a:off x="10388600" y="8959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86893</xdr:rowOff>
    </xdr:from>
    <xdr:to>
      <xdr:col>15</xdr:col>
      <xdr:colOff>180975</xdr:colOff>
      <xdr:row>56</xdr:row>
      <xdr:rowOff>116464</xdr:rowOff>
    </xdr:to>
    <xdr:cxnSp macro="">
      <xdr:nvCxnSpPr>
        <xdr:cNvPr id="355" name="直線コネクタ 354"/>
        <xdr:cNvCxnSpPr/>
      </xdr:nvCxnSpPr>
      <xdr:spPr>
        <a:xfrm flipV="1">
          <a:off x="9639300" y="9345193"/>
          <a:ext cx="838200" cy="3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147697</xdr:rowOff>
    </xdr:from>
    <xdr:ext cx="534377" cy="259045"/>
    <xdr:sp macro="" textlink="">
      <xdr:nvSpPr>
        <xdr:cNvPr id="356" name="普通建設事業費平均値テキスト"/>
        <xdr:cNvSpPr txBox="1"/>
      </xdr:nvSpPr>
      <xdr:spPr>
        <a:xfrm>
          <a:off x="10528300" y="9405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169270</xdr:rowOff>
    </xdr:from>
    <xdr:to>
      <xdr:col>15</xdr:col>
      <xdr:colOff>231775</xdr:colOff>
      <xdr:row>55</xdr:row>
      <xdr:rowOff>99420</xdr:rowOff>
    </xdr:to>
    <xdr:sp macro="" textlink="">
      <xdr:nvSpPr>
        <xdr:cNvPr id="357" name="フローチャート : 判断 356"/>
        <xdr:cNvSpPr/>
      </xdr:nvSpPr>
      <xdr:spPr>
        <a:xfrm>
          <a:off x="10426700" y="94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116464</xdr:rowOff>
    </xdr:from>
    <xdr:to>
      <xdr:col>14</xdr:col>
      <xdr:colOff>28575</xdr:colOff>
      <xdr:row>59</xdr:row>
      <xdr:rowOff>26886</xdr:rowOff>
    </xdr:to>
    <xdr:cxnSp macro="">
      <xdr:nvCxnSpPr>
        <xdr:cNvPr id="358" name="直線コネクタ 357"/>
        <xdr:cNvCxnSpPr/>
      </xdr:nvCxnSpPr>
      <xdr:spPr>
        <a:xfrm flipV="1">
          <a:off x="8750300" y="9717664"/>
          <a:ext cx="889000" cy="4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122798</xdr:rowOff>
    </xdr:from>
    <xdr:to>
      <xdr:col>14</xdr:col>
      <xdr:colOff>79375</xdr:colOff>
      <xdr:row>55</xdr:row>
      <xdr:rowOff>52948</xdr:rowOff>
    </xdr:to>
    <xdr:sp macro="" textlink="">
      <xdr:nvSpPr>
        <xdr:cNvPr id="359" name="フローチャート : 判断 358"/>
        <xdr:cNvSpPr/>
      </xdr:nvSpPr>
      <xdr:spPr>
        <a:xfrm>
          <a:off x="9588500" y="938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69475</xdr:rowOff>
    </xdr:from>
    <xdr:ext cx="534377" cy="259045"/>
    <xdr:sp macro="" textlink="">
      <xdr:nvSpPr>
        <xdr:cNvPr id="360" name="テキスト ボックス 359"/>
        <xdr:cNvSpPr txBox="1"/>
      </xdr:nvSpPr>
      <xdr:spPr>
        <a:xfrm>
          <a:off x="9372111" y="91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132891</xdr:rowOff>
    </xdr:from>
    <xdr:to>
      <xdr:col>12</xdr:col>
      <xdr:colOff>511175</xdr:colOff>
      <xdr:row>59</xdr:row>
      <xdr:rowOff>26886</xdr:rowOff>
    </xdr:to>
    <xdr:cxnSp macro="">
      <xdr:nvCxnSpPr>
        <xdr:cNvPr id="361" name="直線コネクタ 360"/>
        <xdr:cNvCxnSpPr/>
      </xdr:nvCxnSpPr>
      <xdr:spPr>
        <a:xfrm>
          <a:off x="7861300" y="8876841"/>
          <a:ext cx="889000" cy="1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104314</xdr:rowOff>
    </xdr:from>
    <xdr:to>
      <xdr:col>12</xdr:col>
      <xdr:colOff>561975</xdr:colOff>
      <xdr:row>56</xdr:row>
      <xdr:rowOff>34464</xdr:rowOff>
    </xdr:to>
    <xdr:sp macro="" textlink="">
      <xdr:nvSpPr>
        <xdr:cNvPr id="362" name="フローチャート : 判断 361"/>
        <xdr:cNvSpPr/>
      </xdr:nvSpPr>
      <xdr:spPr>
        <a:xfrm>
          <a:off x="8699500" y="953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50991</xdr:rowOff>
    </xdr:from>
    <xdr:ext cx="534377" cy="259045"/>
    <xdr:sp macro="" textlink="">
      <xdr:nvSpPr>
        <xdr:cNvPr id="363" name="テキスト ボックス 362"/>
        <xdr:cNvSpPr txBox="1"/>
      </xdr:nvSpPr>
      <xdr:spPr>
        <a:xfrm>
          <a:off x="8483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53861</xdr:rowOff>
    </xdr:from>
    <xdr:to>
      <xdr:col>11</xdr:col>
      <xdr:colOff>307975</xdr:colOff>
      <xdr:row>51</xdr:row>
      <xdr:rowOff>132891</xdr:rowOff>
    </xdr:to>
    <xdr:cxnSp macro="">
      <xdr:nvCxnSpPr>
        <xdr:cNvPr id="364" name="直線コネクタ 363"/>
        <xdr:cNvCxnSpPr/>
      </xdr:nvCxnSpPr>
      <xdr:spPr>
        <a:xfrm>
          <a:off x="6972300" y="8626361"/>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44845</xdr:rowOff>
    </xdr:from>
    <xdr:to>
      <xdr:col>11</xdr:col>
      <xdr:colOff>358775</xdr:colOff>
      <xdr:row>54</xdr:row>
      <xdr:rowOff>146445</xdr:rowOff>
    </xdr:to>
    <xdr:sp macro="" textlink="">
      <xdr:nvSpPr>
        <xdr:cNvPr id="365" name="フローチャート : 判断 364"/>
        <xdr:cNvSpPr/>
      </xdr:nvSpPr>
      <xdr:spPr>
        <a:xfrm>
          <a:off x="7810500" y="930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137572</xdr:rowOff>
    </xdr:from>
    <xdr:ext cx="534377" cy="259045"/>
    <xdr:sp macro="" textlink="">
      <xdr:nvSpPr>
        <xdr:cNvPr id="366" name="テキスト ボックス 365"/>
        <xdr:cNvSpPr txBox="1"/>
      </xdr:nvSpPr>
      <xdr:spPr>
        <a:xfrm>
          <a:off x="7594111" y="93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71314</xdr:rowOff>
    </xdr:from>
    <xdr:to>
      <xdr:col>10</xdr:col>
      <xdr:colOff>155575</xdr:colOff>
      <xdr:row>56</xdr:row>
      <xdr:rowOff>1464</xdr:rowOff>
    </xdr:to>
    <xdr:sp macro="" textlink="">
      <xdr:nvSpPr>
        <xdr:cNvPr id="367" name="フローチャート : 判断 366"/>
        <xdr:cNvSpPr/>
      </xdr:nvSpPr>
      <xdr:spPr>
        <a:xfrm>
          <a:off x="6921500" y="95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164041</xdr:rowOff>
    </xdr:from>
    <xdr:ext cx="534377" cy="259045"/>
    <xdr:sp macro="" textlink="">
      <xdr:nvSpPr>
        <xdr:cNvPr id="368" name="テキスト ボックス 367"/>
        <xdr:cNvSpPr txBox="1"/>
      </xdr:nvSpPr>
      <xdr:spPr>
        <a:xfrm>
          <a:off x="6705111" y="95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36093</xdr:rowOff>
    </xdr:from>
    <xdr:to>
      <xdr:col>15</xdr:col>
      <xdr:colOff>231775</xdr:colOff>
      <xdr:row>54</xdr:row>
      <xdr:rowOff>137693</xdr:rowOff>
    </xdr:to>
    <xdr:sp macro="" textlink="">
      <xdr:nvSpPr>
        <xdr:cNvPr id="374" name="円/楕円 373"/>
        <xdr:cNvSpPr/>
      </xdr:nvSpPr>
      <xdr:spPr>
        <a:xfrm>
          <a:off x="10426700" y="92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58970</xdr:rowOff>
    </xdr:from>
    <xdr:ext cx="534377" cy="259045"/>
    <xdr:sp macro="" textlink="">
      <xdr:nvSpPr>
        <xdr:cNvPr id="375" name="普通建設事業費該当値テキスト"/>
        <xdr:cNvSpPr txBox="1"/>
      </xdr:nvSpPr>
      <xdr:spPr>
        <a:xfrm>
          <a:off x="10528300" y="91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65664</xdr:rowOff>
    </xdr:from>
    <xdr:to>
      <xdr:col>14</xdr:col>
      <xdr:colOff>79375</xdr:colOff>
      <xdr:row>56</xdr:row>
      <xdr:rowOff>167264</xdr:rowOff>
    </xdr:to>
    <xdr:sp macro="" textlink="">
      <xdr:nvSpPr>
        <xdr:cNvPr id="376" name="円/楕円 375"/>
        <xdr:cNvSpPr/>
      </xdr:nvSpPr>
      <xdr:spPr>
        <a:xfrm>
          <a:off x="9588500" y="96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158391</xdr:rowOff>
    </xdr:from>
    <xdr:ext cx="534377" cy="259045"/>
    <xdr:sp macro="" textlink="">
      <xdr:nvSpPr>
        <xdr:cNvPr id="377" name="テキスト ボックス 376"/>
        <xdr:cNvSpPr txBox="1"/>
      </xdr:nvSpPr>
      <xdr:spPr>
        <a:xfrm>
          <a:off x="9372111" y="97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147536</xdr:rowOff>
    </xdr:from>
    <xdr:to>
      <xdr:col>12</xdr:col>
      <xdr:colOff>561975</xdr:colOff>
      <xdr:row>59</xdr:row>
      <xdr:rowOff>77686</xdr:rowOff>
    </xdr:to>
    <xdr:sp macro="" textlink="">
      <xdr:nvSpPr>
        <xdr:cNvPr id="378" name="円/楕円 377"/>
        <xdr:cNvSpPr/>
      </xdr:nvSpPr>
      <xdr:spPr>
        <a:xfrm>
          <a:off x="8699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68813</xdr:rowOff>
    </xdr:from>
    <xdr:ext cx="534377" cy="259045"/>
    <xdr:sp macro="" textlink="">
      <xdr:nvSpPr>
        <xdr:cNvPr id="379" name="テキスト ボックス 378"/>
        <xdr:cNvSpPr txBox="1"/>
      </xdr:nvSpPr>
      <xdr:spPr>
        <a:xfrm>
          <a:off x="8483111" y="101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82091</xdr:rowOff>
    </xdr:from>
    <xdr:to>
      <xdr:col>11</xdr:col>
      <xdr:colOff>358775</xdr:colOff>
      <xdr:row>52</xdr:row>
      <xdr:rowOff>12241</xdr:rowOff>
    </xdr:to>
    <xdr:sp macro="" textlink="">
      <xdr:nvSpPr>
        <xdr:cNvPr id="380" name="円/楕円 379"/>
        <xdr:cNvSpPr/>
      </xdr:nvSpPr>
      <xdr:spPr>
        <a:xfrm>
          <a:off x="7810500" y="8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28768</xdr:rowOff>
    </xdr:from>
    <xdr:ext cx="599010" cy="259045"/>
    <xdr:sp macro="" textlink="">
      <xdr:nvSpPr>
        <xdr:cNvPr id="381" name="テキスト ボックス 380"/>
        <xdr:cNvSpPr txBox="1"/>
      </xdr:nvSpPr>
      <xdr:spPr>
        <a:xfrm>
          <a:off x="7561794" y="86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121,917</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3061</xdr:rowOff>
    </xdr:from>
    <xdr:to>
      <xdr:col>10</xdr:col>
      <xdr:colOff>155575</xdr:colOff>
      <xdr:row>50</xdr:row>
      <xdr:rowOff>104661</xdr:rowOff>
    </xdr:to>
    <xdr:sp macro="" textlink="">
      <xdr:nvSpPr>
        <xdr:cNvPr id="382" name="円/楕円 381"/>
        <xdr:cNvSpPr/>
      </xdr:nvSpPr>
      <xdr:spPr>
        <a:xfrm>
          <a:off x="6921500" y="85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121188</xdr:rowOff>
    </xdr:from>
    <xdr:ext cx="599010" cy="259045"/>
    <xdr:sp macro="" textlink="">
      <xdr:nvSpPr>
        <xdr:cNvPr id="383" name="テキスト ボックス 382"/>
        <xdr:cNvSpPr txBox="1"/>
      </xdr:nvSpPr>
      <xdr:spPr>
        <a:xfrm>
          <a:off x="6672794" y="835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92021</xdr:rowOff>
    </xdr:from>
    <xdr:to>
      <xdr:col>15</xdr:col>
      <xdr:colOff>180340</xdr:colOff>
      <xdr:row>79</xdr:row>
      <xdr:rowOff>1201</xdr:rowOff>
    </xdr:to>
    <xdr:cxnSp macro="">
      <xdr:nvCxnSpPr>
        <xdr:cNvPr id="409" name="直線コネクタ 408"/>
        <xdr:cNvCxnSpPr/>
      </xdr:nvCxnSpPr>
      <xdr:spPr>
        <a:xfrm flipV="1">
          <a:off x="10475595" y="12607871"/>
          <a:ext cx="1270" cy="93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5028</xdr:rowOff>
    </xdr:from>
    <xdr:ext cx="469744" cy="259045"/>
    <xdr:sp macro="" textlink="">
      <xdr:nvSpPr>
        <xdr:cNvPr id="410" name="普通建設事業費 （ うち新規整備　）最小値テキスト"/>
        <xdr:cNvSpPr txBox="1"/>
      </xdr:nvSpPr>
      <xdr:spPr>
        <a:xfrm>
          <a:off x="10528300" y="135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79</xdr:row>
      <xdr:rowOff>1201</xdr:rowOff>
    </xdr:from>
    <xdr:to>
      <xdr:col>15</xdr:col>
      <xdr:colOff>269875</xdr:colOff>
      <xdr:row>79</xdr:row>
      <xdr:rowOff>1201</xdr:rowOff>
    </xdr:to>
    <xdr:cxnSp macro="">
      <xdr:nvCxnSpPr>
        <xdr:cNvPr id="411" name="直線コネクタ 410"/>
        <xdr:cNvCxnSpPr/>
      </xdr:nvCxnSpPr>
      <xdr:spPr>
        <a:xfrm>
          <a:off x="10388600" y="1354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38698</xdr:rowOff>
    </xdr:from>
    <xdr:ext cx="534377" cy="259045"/>
    <xdr:sp macro="" textlink="">
      <xdr:nvSpPr>
        <xdr:cNvPr id="412" name="普通建設事業費 （ うち新規整備　）最大値テキスト"/>
        <xdr:cNvSpPr txBox="1"/>
      </xdr:nvSpPr>
      <xdr:spPr>
        <a:xfrm>
          <a:off x="10528300" y="123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73</xdr:row>
      <xdr:rowOff>92021</xdr:rowOff>
    </xdr:from>
    <xdr:to>
      <xdr:col>15</xdr:col>
      <xdr:colOff>269875</xdr:colOff>
      <xdr:row>73</xdr:row>
      <xdr:rowOff>92021</xdr:rowOff>
    </xdr:to>
    <xdr:cxnSp macro="">
      <xdr:nvCxnSpPr>
        <xdr:cNvPr id="413" name="直線コネクタ 412"/>
        <xdr:cNvCxnSpPr/>
      </xdr:nvCxnSpPr>
      <xdr:spPr>
        <a:xfrm>
          <a:off x="10388600" y="1260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128498</xdr:rowOff>
    </xdr:from>
    <xdr:to>
      <xdr:col>15</xdr:col>
      <xdr:colOff>180975</xdr:colOff>
      <xdr:row>73</xdr:row>
      <xdr:rowOff>92021</xdr:rowOff>
    </xdr:to>
    <xdr:cxnSp macro="">
      <xdr:nvCxnSpPr>
        <xdr:cNvPr id="414" name="直線コネクタ 413"/>
        <xdr:cNvCxnSpPr/>
      </xdr:nvCxnSpPr>
      <xdr:spPr>
        <a:xfrm>
          <a:off x="9639300" y="11958548"/>
          <a:ext cx="8382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21</xdr:rowOff>
    </xdr:from>
    <xdr:ext cx="534377" cy="259045"/>
    <xdr:sp macro="" textlink="">
      <xdr:nvSpPr>
        <xdr:cNvPr id="415" name="普通建設事業費 （ うち新規整備　）平均値テキスト"/>
        <xdr:cNvSpPr txBox="1"/>
      </xdr:nvSpPr>
      <xdr:spPr>
        <a:xfrm>
          <a:off x="10528300" y="1320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21594</xdr:rowOff>
    </xdr:from>
    <xdr:to>
      <xdr:col>15</xdr:col>
      <xdr:colOff>231775</xdr:colOff>
      <xdr:row>77</xdr:row>
      <xdr:rowOff>123194</xdr:rowOff>
    </xdr:to>
    <xdr:sp macro="" textlink="">
      <xdr:nvSpPr>
        <xdr:cNvPr id="416" name="フローチャート : 判断 415"/>
        <xdr:cNvSpPr/>
      </xdr:nvSpPr>
      <xdr:spPr>
        <a:xfrm>
          <a:off x="104267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128498</xdr:rowOff>
    </xdr:from>
    <xdr:to>
      <xdr:col>14</xdr:col>
      <xdr:colOff>28575</xdr:colOff>
      <xdr:row>74</xdr:row>
      <xdr:rowOff>99075</xdr:rowOff>
    </xdr:to>
    <xdr:cxnSp macro="">
      <xdr:nvCxnSpPr>
        <xdr:cNvPr id="417" name="直線コネクタ 416"/>
        <xdr:cNvCxnSpPr/>
      </xdr:nvCxnSpPr>
      <xdr:spPr>
        <a:xfrm flipV="1">
          <a:off x="8750300" y="11958548"/>
          <a:ext cx="889000" cy="8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77960</xdr:rowOff>
    </xdr:from>
    <xdr:to>
      <xdr:col>14</xdr:col>
      <xdr:colOff>79375</xdr:colOff>
      <xdr:row>73</xdr:row>
      <xdr:rowOff>8110</xdr:rowOff>
    </xdr:to>
    <xdr:sp macro="" textlink="">
      <xdr:nvSpPr>
        <xdr:cNvPr id="418" name="フローチャート : 判断 417"/>
        <xdr:cNvSpPr/>
      </xdr:nvSpPr>
      <xdr:spPr>
        <a:xfrm>
          <a:off x="9588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170687</xdr:rowOff>
    </xdr:from>
    <xdr:ext cx="534377" cy="259045"/>
    <xdr:sp macro="" textlink="">
      <xdr:nvSpPr>
        <xdr:cNvPr id="419" name="テキスト ボックス 418"/>
        <xdr:cNvSpPr txBox="1"/>
      </xdr:nvSpPr>
      <xdr:spPr>
        <a:xfrm>
          <a:off x="9372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126946</xdr:rowOff>
    </xdr:from>
    <xdr:to>
      <xdr:col>12</xdr:col>
      <xdr:colOff>561975</xdr:colOff>
      <xdr:row>76</xdr:row>
      <xdr:rowOff>57096</xdr:rowOff>
    </xdr:to>
    <xdr:sp macro="" textlink="">
      <xdr:nvSpPr>
        <xdr:cNvPr id="420" name="フローチャート : 判断 419"/>
        <xdr:cNvSpPr/>
      </xdr:nvSpPr>
      <xdr:spPr>
        <a:xfrm>
          <a:off x="8699500" y="129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48223</xdr:rowOff>
    </xdr:from>
    <xdr:ext cx="534377" cy="259045"/>
    <xdr:sp macro="" textlink="">
      <xdr:nvSpPr>
        <xdr:cNvPr id="421" name="テキスト ボックス 420"/>
        <xdr:cNvSpPr txBox="1"/>
      </xdr:nvSpPr>
      <xdr:spPr>
        <a:xfrm>
          <a:off x="8483111" y="13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41221</xdr:rowOff>
    </xdr:from>
    <xdr:to>
      <xdr:col>15</xdr:col>
      <xdr:colOff>231775</xdr:colOff>
      <xdr:row>73</xdr:row>
      <xdr:rowOff>142821</xdr:rowOff>
    </xdr:to>
    <xdr:sp macro="" textlink="">
      <xdr:nvSpPr>
        <xdr:cNvPr id="427" name="円/楕円 426"/>
        <xdr:cNvSpPr/>
      </xdr:nvSpPr>
      <xdr:spPr>
        <a:xfrm>
          <a:off x="104267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165698</xdr:rowOff>
    </xdr:from>
    <xdr:ext cx="534377" cy="259045"/>
    <xdr:sp macro="" textlink="">
      <xdr:nvSpPr>
        <xdr:cNvPr id="428" name="普通建設事業費 （ うち新規整備　）該当値テキスト"/>
        <xdr:cNvSpPr txBox="1"/>
      </xdr:nvSpPr>
      <xdr:spPr>
        <a:xfrm>
          <a:off x="10528300" y="125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77698</xdr:rowOff>
    </xdr:from>
    <xdr:to>
      <xdr:col>14</xdr:col>
      <xdr:colOff>79375</xdr:colOff>
      <xdr:row>70</xdr:row>
      <xdr:rowOff>7848</xdr:rowOff>
    </xdr:to>
    <xdr:sp macro="" textlink="">
      <xdr:nvSpPr>
        <xdr:cNvPr id="429" name="円/楕円 428"/>
        <xdr:cNvSpPr/>
      </xdr:nvSpPr>
      <xdr:spPr>
        <a:xfrm>
          <a:off x="9588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24375</xdr:rowOff>
    </xdr:from>
    <xdr:ext cx="534377" cy="259045"/>
    <xdr:sp macro="" textlink="">
      <xdr:nvSpPr>
        <xdr:cNvPr id="430" name="テキスト ボックス 429"/>
        <xdr:cNvSpPr txBox="1"/>
      </xdr:nvSpPr>
      <xdr:spPr>
        <a:xfrm>
          <a:off x="9372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48275</xdr:rowOff>
    </xdr:from>
    <xdr:to>
      <xdr:col>12</xdr:col>
      <xdr:colOff>561975</xdr:colOff>
      <xdr:row>74</xdr:row>
      <xdr:rowOff>149875</xdr:rowOff>
    </xdr:to>
    <xdr:sp macro="" textlink="">
      <xdr:nvSpPr>
        <xdr:cNvPr id="431" name="円/楕円 430"/>
        <xdr:cNvSpPr/>
      </xdr:nvSpPr>
      <xdr:spPr>
        <a:xfrm>
          <a:off x="8699500" y="12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166402</xdr:rowOff>
    </xdr:from>
    <xdr:ext cx="534377" cy="259045"/>
    <xdr:sp macro="" textlink="">
      <xdr:nvSpPr>
        <xdr:cNvPr id="432" name="テキスト ボックス 431"/>
        <xdr:cNvSpPr txBox="1"/>
      </xdr:nvSpPr>
      <xdr:spPr>
        <a:xfrm>
          <a:off x="8483111" y="12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36406</xdr:rowOff>
    </xdr:from>
    <xdr:to>
      <xdr:col>15</xdr:col>
      <xdr:colOff>180340</xdr:colOff>
      <xdr:row>97</xdr:row>
      <xdr:rowOff>16697</xdr:rowOff>
    </xdr:to>
    <xdr:cxnSp macro="">
      <xdr:nvCxnSpPr>
        <xdr:cNvPr id="458" name="直線コネクタ 457"/>
        <xdr:cNvCxnSpPr/>
      </xdr:nvCxnSpPr>
      <xdr:spPr>
        <a:xfrm flipV="1">
          <a:off x="10475595" y="15466906"/>
          <a:ext cx="1270" cy="118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20524</xdr:rowOff>
    </xdr:from>
    <xdr:ext cx="534377" cy="259045"/>
    <xdr:sp macro="" textlink="">
      <xdr:nvSpPr>
        <xdr:cNvPr id="459" name="普通建設事業費 （ うち更新整備　）最小値テキスト"/>
        <xdr:cNvSpPr txBox="1"/>
      </xdr:nvSpPr>
      <xdr:spPr>
        <a:xfrm>
          <a:off x="10528300" y="1665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97</xdr:row>
      <xdr:rowOff>16697</xdr:rowOff>
    </xdr:from>
    <xdr:to>
      <xdr:col>15</xdr:col>
      <xdr:colOff>269875</xdr:colOff>
      <xdr:row>97</xdr:row>
      <xdr:rowOff>16697</xdr:rowOff>
    </xdr:to>
    <xdr:cxnSp macro="">
      <xdr:nvCxnSpPr>
        <xdr:cNvPr id="460" name="直線コネクタ 459"/>
        <xdr:cNvCxnSpPr/>
      </xdr:nvCxnSpPr>
      <xdr:spPr>
        <a:xfrm>
          <a:off x="10388600" y="1664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154533</xdr:rowOff>
    </xdr:from>
    <xdr:ext cx="534377" cy="259045"/>
    <xdr:sp macro="" textlink="">
      <xdr:nvSpPr>
        <xdr:cNvPr id="461" name="普通建設事業費 （ うち更新整備　）最大値テキスト"/>
        <xdr:cNvSpPr txBox="1"/>
      </xdr:nvSpPr>
      <xdr:spPr>
        <a:xfrm>
          <a:off x="10528300" y="152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90</xdr:row>
      <xdr:rowOff>36406</xdr:rowOff>
    </xdr:from>
    <xdr:to>
      <xdr:col>15</xdr:col>
      <xdr:colOff>269875</xdr:colOff>
      <xdr:row>90</xdr:row>
      <xdr:rowOff>36406</xdr:rowOff>
    </xdr:to>
    <xdr:cxnSp macro="">
      <xdr:nvCxnSpPr>
        <xdr:cNvPr id="462" name="直線コネクタ 461"/>
        <xdr:cNvCxnSpPr/>
      </xdr:nvCxnSpPr>
      <xdr:spPr>
        <a:xfrm>
          <a:off x="10388600" y="1546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16697</xdr:rowOff>
    </xdr:from>
    <xdr:to>
      <xdr:col>15</xdr:col>
      <xdr:colOff>180975</xdr:colOff>
      <xdr:row>98</xdr:row>
      <xdr:rowOff>117052</xdr:rowOff>
    </xdr:to>
    <xdr:cxnSp macro="">
      <xdr:nvCxnSpPr>
        <xdr:cNvPr id="463" name="直線コネクタ 462"/>
        <xdr:cNvCxnSpPr/>
      </xdr:nvCxnSpPr>
      <xdr:spPr>
        <a:xfrm flipV="1">
          <a:off x="9639300" y="16647347"/>
          <a:ext cx="8382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5773</xdr:rowOff>
    </xdr:from>
    <xdr:ext cx="534377" cy="259045"/>
    <xdr:sp macro="" textlink="">
      <xdr:nvSpPr>
        <xdr:cNvPr id="464" name="普通建設事業費 （ うち更新整備　）平均値テキスト"/>
        <xdr:cNvSpPr txBox="1"/>
      </xdr:nvSpPr>
      <xdr:spPr>
        <a:xfrm>
          <a:off x="10528300" y="1595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154346</xdr:rowOff>
    </xdr:from>
    <xdr:to>
      <xdr:col>15</xdr:col>
      <xdr:colOff>231775</xdr:colOff>
      <xdr:row>94</xdr:row>
      <xdr:rowOff>84496</xdr:rowOff>
    </xdr:to>
    <xdr:sp macro="" textlink="">
      <xdr:nvSpPr>
        <xdr:cNvPr id="465" name="フローチャート : 判断 464"/>
        <xdr:cNvSpPr/>
      </xdr:nvSpPr>
      <xdr:spPr>
        <a:xfrm>
          <a:off x="10426700" y="16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68818</xdr:rowOff>
    </xdr:from>
    <xdr:to>
      <xdr:col>14</xdr:col>
      <xdr:colOff>28575</xdr:colOff>
      <xdr:row>98</xdr:row>
      <xdr:rowOff>117052</xdr:rowOff>
    </xdr:to>
    <xdr:cxnSp macro="">
      <xdr:nvCxnSpPr>
        <xdr:cNvPr id="466" name="直線コネクタ 465"/>
        <xdr:cNvCxnSpPr/>
      </xdr:nvCxnSpPr>
      <xdr:spPr>
        <a:xfrm>
          <a:off x="8750300" y="1687091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95399</xdr:rowOff>
    </xdr:from>
    <xdr:to>
      <xdr:col>14</xdr:col>
      <xdr:colOff>79375</xdr:colOff>
      <xdr:row>96</xdr:row>
      <xdr:rowOff>25549</xdr:rowOff>
    </xdr:to>
    <xdr:sp macro="" textlink="">
      <xdr:nvSpPr>
        <xdr:cNvPr id="467" name="フローチャート : 判断 466"/>
        <xdr:cNvSpPr/>
      </xdr:nvSpPr>
      <xdr:spPr>
        <a:xfrm>
          <a:off x="9588500" y="163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42076</xdr:rowOff>
    </xdr:from>
    <xdr:ext cx="534377" cy="259045"/>
    <xdr:sp macro="" textlink="">
      <xdr:nvSpPr>
        <xdr:cNvPr id="468" name="テキスト ボックス 467"/>
        <xdr:cNvSpPr txBox="1"/>
      </xdr:nvSpPr>
      <xdr:spPr>
        <a:xfrm>
          <a:off x="9372111" y="161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131468</xdr:rowOff>
    </xdr:from>
    <xdr:to>
      <xdr:col>12</xdr:col>
      <xdr:colOff>561975</xdr:colOff>
      <xdr:row>95</xdr:row>
      <xdr:rowOff>61618</xdr:rowOff>
    </xdr:to>
    <xdr:sp macro="" textlink="">
      <xdr:nvSpPr>
        <xdr:cNvPr id="469" name="フローチャート : 判断 468"/>
        <xdr:cNvSpPr/>
      </xdr:nvSpPr>
      <xdr:spPr>
        <a:xfrm>
          <a:off x="8699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78145</xdr:rowOff>
    </xdr:from>
    <xdr:ext cx="534377" cy="259045"/>
    <xdr:sp macro="" textlink="">
      <xdr:nvSpPr>
        <xdr:cNvPr id="470" name="テキスト ボックス 469"/>
        <xdr:cNvSpPr txBox="1"/>
      </xdr:nvSpPr>
      <xdr:spPr>
        <a:xfrm>
          <a:off x="8483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137347</xdr:rowOff>
    </xdr:from>
    <xdr:to>
      <xdr:col>15</xdr:col>
      <xdr:colOff>231775</xdr:colOff>
      <xdr:row>97</xdr:row>
      <xdr:rowOff>67497</xdr:rowOff>
    </xdr:to>
    <xdr:sp macro="" textlink="">
      <xdr:nvSpPr>
        <xdr:cNvPr id="476" name="円/楕円 475"/>
        <xdr:cNvSpPr/>
      </xdr:nvSpPr>
      <xdr:spPr>
        <a:xfrm>
          <a:off x="104267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52274</xdr:rowOff>
    </xdr:from>
    <xdr:ext cx="534377" cy="259045"/>
    <xdr:sp macro="" textlink="">
      <xdr:nvSpPr>
        <xdr:cNvPr id="477" name="普通建設事業費 （ うち更新整備　）該当値テキスト"/>
        <xdr:cNvSpPr txBox="1"/>
      </xdr:nvSpPr>
      <xdr:spPr>
        <a:xfrm>
          <a:off x="10528300" y="165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66252</xdr:rowOff>
    </xdr:from>
    <xdr:to>
      <xdr:col>14</xdr:col>
      <xdr:colOff>79375</xdr:colOff>
      <xdr:row>98</xdr:row>
      <xdr:rowOff>167852</xdr:rowOff>
    </xdr:to>
    <xdr:sp macro="" textlink="">
      <xdr:nvSpPr>
        <xdr:cNvPr id="478" name="円/楕円 477"/>
        <xdr:cNvSpPr/>
      </xdr:nvSpPr>
      <xdr:spPr>
        <a:xfrm>
          <a:off x="9588500" y="16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158979</xdr:rowOff>
    </xdr:from>
    <xdr:ext cx="469744" cy="259045"/>
    <xdr:sp macro="" textlink="">
      <xdr:nvSpPr>
        <xdr:cNvPr id="479" name="テキスト ボックス 478"/>
        <xdr:cNvSpPr txBox="1"/>
      </xdr:nvSpPr>
      <xdr:spPr>
        <a:xfrm>
          <a:off x="9404427" y="169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18018</xdr:rowOff>
    </xdr:from>
    <xdr:to>
      <xdr:col>12</xdr:col>
      <xdr:colOff>561975</xdr:colOff>
      <xdr:row>98</xdr:row>
      <xdr:rowOff>119618</xdr:rowOff>
    </xdr:to>
    <xdr:sp macro="" textlink="">
      <xdr:nvSpPr>
        <xdr:cNvPr id="480" name="円/楕円 479"/>
        <xdr:cNvSpPr/>
      </xdr:nvSpPr>
      <xdr:spPr>
        <a:xfrm>
          <a:off x="8699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110745</xdr:rowOff>
    </xdr:from>
    <xdr:ext cx="534377" cy="259045"/>
    <xdr:sp macro="" textlink="">
      <xdr:nvSpPr>
        <xdr:cNvPr id="481" name="テキスト ボックス 480"/>
        <xdr:cNvSpPr txBox="1"/>
      </xdr:nvSpPr>
      <xdr:spPr>
        <a:xfrm>
          <a:off x="8483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155073</xdr:rowOff>
    </xdr:from>
    <xdr:to>
      <xdr:col>23</xdr:col>
      <xdr:colOff>516889</xdr:colOff>
      <xdr:row>38</xdr:row>
      <xdr:rowOff>12084</xdr:rowOff>
    </xdr:to>
    <xdr:cxnSp macro="">
      <xdr:nvCxnSpPr>
        <xdr:cNvPr id="501" name="直線コネクタ 500"/>
        <xdr:cNvCxnSpPr/>
      </xdr:nvCxnSpPr>
      <xdr:spPr>
        <a:xfrm flipV="1">
          <a:off x="16317595" y="5641473"/>
          <a:ext cx="1269" cy="88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15911</xdr:rowOff>
    </xdr:from>
    <xdr:ext cx="378565" cy="259045"/>
    <xdr:sp macro="" textlink="">
      <xdr:nvSpPr>
        <xdr:cNvPr id="502" name="災害復旧事業費最小値テキスト"/>
        <xdr:cNvSpPr txBox="1"/>
      </xdr:nvSpPr>
      <xdr:spPr>
        <a:xfrm>
          <a:off x="16370300" y="653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12084</xdr:rowOff>
    </xdr:from>
    <xdr:to>
      <xdr:col>23</xdr:col>
      <xdr:colOff>606425</xdr:colOff>
      <xdr:row>38</xdr:row>
      <xdr:rowOff>12084</xdr:rowOff>
    </xdr:to>
    <xdr:cxnSp macro="">
      <xdr:nvCxnSpPr>
        <xdr:cNvPr id="503" name="直線コネクタ 502"/>
        <xdr:cNvCxnSpPr/>
      </xdr:nvCxnSpPr>
      <xdr:spPr>
        <a:xfrm>
          <a:off x="16230600" y="652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101750</xdr:rowOff>
    </xdr:from>
    <xdr:ext cx="534377" cy="259045"/>
    <xdr:sp macro="" textlink="">
      <xdr:nvSpPr>
        <xdr:cNvPr id="504" name="災害復旧事業費最大値テキスト"/>
        <xdr:cNvSpPr txBox="1"/>
      </xdr:nvSpPr>
      <xdr:spPr>
        <a:xfrm>
          <a:off x="16370300" y="54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32</xdr:row>
      <xdr:rowOff>155073</xdr:rowOff>
    </xdr:from>
    <xdr:to>
      <xdr:col>23</xdr:col>
      <xdr:colOff>606425</xdr:colOff>
      <xdr:row>32</xdr:row>
      <xdr:rowOff>155073</xdr:rowOff>
    </xdr:to>
    <xdr:cxnSp macro="">
      <xdr:nvCxnSpPr>
        <xdr:cNvPr id="505" name="直線コネクタ 504"/>
        <xdr:cNvCxnSpPr/>
      </xdr:nvCxnSpPr>
      <xdr:spPr>
        <a:xfrm>
          <a:off x="16230600" y="564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154616</xdr:rowOff>
    </xdr:from>
    <xdr:to>
      <xdr:col>23</xdr:col>
      <xdr:colOff>517525</xdr:colOff>
      <xdr:row>37</xdr:row>
      <xdr:rowOff>10655</xdr:rowOff>
    </xdr:to>
    <xdr:cxnSp macro="">
      <xdr:nvCxnSpPr>
        <xdr:cNvPr id="506" name="直線コネクタ 505"/>
        <xdr:cNvCxnSpPr/>
      </xdr:nvCxnSpPr>
      <xdr:spPr>
        <a:xfrm>
          <a:off x="15481300" y="5641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79601</xdr:rowOff>
    </xdr:from>
    <xdr:ext cx="469744" cy="259045"/>
    <xdr:sp macro="" textlink="">
      <xdr:nvSpPr>
        <xdr:cNvPr id="507" name="災害復旧事業費平均値テキスト"/>
        <xdr:cNvSpPr txBox="1"/>
      </xdr:nvSpPr>
      <xdr:spPr>
        <a:xfrm>
          <a:off x="16370300" y="6080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56724</xdr:rowOff>
    </xdr:from>
    <xdr:to>
      <xdr:col>23</xdr:col>
      <xdr:colOff>568325</xdr:colOff>
      <xdr:row>36</xdr:row>
      <xdr:rowOff>158324</xdr:rowOff>
    </xdr:to>
    <xdr:sp macro="" textlink="">
      <xdr:nvSpPr>
        <xdr:cNvPr id="508" name="フローチャート : 判断 507"/>
        <xdr:cNvSpPr/>
      </xdr:nvSpPr>
      <xdr:spPr>
        <a:xfrm>
          <a:off x="16268700" y="6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154616</xdr:rowOff>
    </xdr:from>
    <xdr:to>
      <xdr:col>22</xdr:col>
      <xdr:colOff>365125</xdr:colOff>
      <xdr:row>34</xdr:row>
      <xdr:rowOff>4197</xdr:rowOff>
    </xdr:to>
    <xdr:cxnSp macro="">
      <xdr:nvCxnSpPr>
        <xdr:cNvPr id="509" name="直線コネクタ 508"/>
        <xdr:cNvCxnSpPr/>
      </xdr:nvCxnSpPr>
      <xdr:spPr>
        <a:xfrm flipV="1">
          <a:off x="14592300" y="5641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100730</xdr:rowOff>
    </xdr:from>
    <xdr:to>
      <xdr:col>22</xdr:col>
      <xdr:colOff>415925</xdr:colOff>
      <xdr:row>37</xdr:row>
      <xdr:rowOff>30880</xdr:rowOff>
    </xdr:to>
    <xdr:sp macro="" textlink="">
      <xdr:nvSpPr>
        <xdr:cNvPr id="510" name="フローチャート : 判断 509"/>
        <xdr:cNvSpPr/>
      </xdr:nvSpPr>
      <xdr:spPr>
        <a:xfrm>
          <a:off x="15430500" y="62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22007</xdr:rowOff>
    </xdr:from>
    <xdr:ext cx="469744" cy="259045"/>
    <xdr:sp macro="" textlink="">
      <xdr:nvSpPr>
        <xdr:cNvPr id="511" name="テキスト ボックス 510"/>
        <xdr:cNvSpPr txBox="1"/>
      </xdr:nvSpPr>
      <xdr:spPr>
        <a:xfrm>
          <a:off x="15246427" y="63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4197</xdr:rowOff>
    </xdr:from>
    <xdr:to>
      <xdr:col>21</xdr:col>
      <xdr:colOff>161925</xdr:colOff>
      <xdr:row>35</xdr:row>
      <xdr:rowOff>43231</xdr:rowOff>
    </xdr:to>
    <xdr:cxnSp macro="">
      <xdr:nvCxnSpPr>
        <xdr:cNvPr id="512" name="直線コネクタ 511"/>
        <xdr:cNvCxnSpPr/>
      </xdr:nvCxnSpPr>
      <xdr:spPr>
        <a:xfrm flipV="1">
          <a:off x="13703300" y="5833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164967</xdr:rowOff>
    </xdr:from>
    <xdr:to>
      <xdr:col>21</xdr:col>
      <xdr:colOff>212725</xdr:colOff>
      <xdr:row>37</xdr:row>
      <xdr:rowOff>95117</xdr:rowOff>
    </xdr:to>
    <xdr:sp macro="" textlink="">
      <xdr:nvSpPr>
        <xdr:cNvPr id="513" name="フローチャート : 判断 512"/>
        <xdr:cNvSpPr/>
      </xdr:nvSpPr>
      <xdr:spPr>
        <a:xfrm>
          <a:off x="14541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86244</xdr:rowOff>
    </xdr:from>
    <xdr:ext cx="469744" cy="259045"/>
    <xdr:sp macro="" textlink="">
      <xdr:nvSpPr>
        <xdr:cNvPr id="514" name="テキスト ボックス 513"/>
        <xdr:cNvSpPr txBox="1"/>
      </xdr:nvSpPr>
      <xdr:spPr>
        <a:xfrm>
          <a:off x="14357427" y="6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119755</xdr:rowOff>
    </xdr:from>
    <xdr:to>
      <xdr:col>19</xdr:col>
      <xdr:colOff>644525</xdr:colOff>
      <xdr:row>35</xdr:row>
      <xdr:rowOff>43231</xdr:rowOff>
    </xdr:to>
    <xdr:cxnSp macro="">
      <xdr:nvCxnSpPr>
        <xdr:cNvPr id="515" name="直線コネクタ 514"/>
        <xdr:cNvCxnSpPr/>
      </xdr:nvCxnSpPr>
      <xdr:spPr>
        <a:xfrm>
          <a:off x="12814300" y="5263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3118</xdr:rowOff>
    </xdr:from>
    <xdr:to>
      <xdr:col>20</xdr:col>
      <xdr:colOff>9525</xdr:colOff>
      <xdr:row>37</xdr:row>
      <xdr:rowOff>104718</xdr:rowOff>
    </xdr:to>
    <xdr:sp macro="" textlink="">
      <xdr:nvSpPr>
        <xdr:cNvPr id="516" name="フローチャート : 判断 515"/>
        <xdr:cNvSpPr/>
      </xdr:nvSpPr>
      <xdr:spPr>
        <a:xfrm>
          <a:off x="13652500" y="63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95845</xdr:rowOff>
    </xdr:from>
    <xdr:ext cx="469744" cy="259045"/>
    <xdr:sp macro="" textlink="">
      <xdr:nvSpPr>
        <xdr:cNvPr id="517" name="テキスト ボックス 516"/>
        <xdr:cNvSpPr txBox="1"/>
      </xdr:nvSpPr>
      <xdr:spPr>
        <a:xfrm>
          <a:off x="13468427" y="64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47523</xdr:rowOff>
    </xdr:from>
    <xdr:to>
      <xdr:col>18</xdr:col>
      <xdr:colOff>492125</xdr:colOff>
      <xdr:row>36</xdr:row>
      <xdr:rowOff>149123</xdr:rowOff>
    </xdr:to>
    <xdr:sp macro="" textlink="">
      <xdr:nvSpPr>
        <xdr:cNvPr id="518" name="フローチャート : 判断 517"/>
        <xdr:cNvSpPr/>
      </xdr:nvSpPr>
      <xdr:spPr>
        <a:xfrm>
          <a:off x="12763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140250</xdr:rowOff>
    </xdr:from>
    <xdr:ext cx="469744" cy="259045"/>
    <xdr:sp macro="" textlink="">
      <xdr:nvSpPr>
        <xdr:cNvPr id="519" name="テキスト ボックス 518"/>
        <xdr:cNvSpPr txBox="1"/>
      </xdr:nvSpPr>
      <xdr:spPr>
        <a:xfrm>
          <a:off x="12579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131305</xdr:rowOff>
    </xdr:from>
    <xdr:to>
      <xdr:col>23</xdr:col>
      <xdr:colOff>568325</xdr:colOff>
      <xdr:row>37</xdr:row>
      <xdr:rowOff>61455</xdr:rowOff>
    </xdr:to>
    <xdr:sp macro="" textlink="">
      <xdr:nvSpPr>
        <xdr:cNvPr id="525" name="円/楕円 524"/>
        <xdr:cNvSpPr/>
      </xdr:nvSpPr>
      <xdr:spPr>
        <a:xfrm>
          <a:off x="162687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109732</xdr:rowOff>
    </xdr:from>
    <xdr:ext cx="469744" cy="259045"/>
    <xdr:sp macro="" textlink="">
      <xdr:nvSpPr>
        <xdr:cNvPr id="526" name="災害復旧事業費該当値テキスト"/>
        <xdr:cNvSpPr txBox="1"/>
      </xdr:nvSpPr>
      <xdr:spPr>
        <a:xfrm>
          <a:off x="16370300" y="62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103816</xdr:rowOff>
    </xdr:from>
    <xdr:to>
      <xdr:col>22</xdr:col>
      <xdr:colOff>415925</xdr:colOff>
      <xdr:row>33</xdr:row>
      <xdr:rowOff>33966</xdr:rowOff>
    </xdr:to>
    <xdr:sp macro="" textlink="">
      <xdr:nvSpPr>
        <xdr:cNvPr id="527" name="円/楕円 526"/>
        <xdr:cNvSpPr/>
      </xdr:nvSpPr>
      <xdr:spPr>
        <a:xfrm>
          <a:off x="15430500" y="5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50493</xdr:rowOff>
    </xdr:from>
    <xdr:ext cx="534377" cy="259045"/>
    <xdr:sp macro="" textlink="">
      <xdr:nvSpPr>
        <xdr:cNvPr id="528" name="テキスト ボックス 527"/>
        <xdr:cNvSpPr txBox="1"/>
      </xdr:nvSpPr>
      <xdr:spPr>
        <a:xfrm>
          <a:off x="15214111" y="53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124847</xdr:rowOff>
    </xdr:from>
    <xdr:to>
      <xdr:col>21</xdr:col>
      <xdr:colOff>212725</xdr:colOff>
      <xdr:row>34</xdr:row>
      <xdr:rowOff>54997</xdr:rowOff>
    </xdr:to>
    <xdr:sp macro="" textlink="">
      <xdr:nvSpPr>
        <xdr:cNvPr id="529" name="円/楕円 528"/>
        <xdr:cNvSpPr/>
      </xdr:nvSpPr>
      <xdr:spPr>
        <a:xfrm>
          <a:off x="14541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71524</xdr:rowOff>
    </xdr:from>
    <xdr:ext cx="534377" cy="259045"/>
    <xdr:sp macro="" textlink="">
      <xdr:nvSpPr>
        <xdr:cNvPr id="530" name="テキスト ボックス 529"/>
        <xdr:cNvSpPr txBox="1"/>
      </xdr:nvSpPr>
      <xdr:spPr>
        <a:xfrm>
          <a:off x="14325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163881</xdr:rowOff>
    </xdr:from>
    <xdr:to>
      <xdr:col>20</xdr:col>
      <xdr:colOff>9525</xdr:colOff>
      <xdr:row>35</xdr:row>
      <xdr:rowOff>94031</xdr:rowOff>
    </xdr:to>
    <xdr:sp macro="" textlink="">
      <xdr:nvSpPr>
        <xdr:cNvPr id="531" name="円/楕円 530"/>
        <xdr:cNvSpPr/>
      </xdr:nvSpPr>
      <xdr:spPr>
        <a:xfrm>
          <a:off x="13652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110558</xdr:rowOff>
    </xdr:from>
    <xdr:ext cx="469744" cy="259045"/>
    <xdr:sp macro="" textlink="">
      <xdr:nvSpPr>
        <xdr:cNvPr id="532" name="テキスト ボックス 531"/>
        <xdr:cNvSpPr txBox="1"/>
      </xdr:nvSpPr>
      <xdr:spPr>
        <a:xfrm>
          <a:off x="13468427"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68955</xdr:rowOff>
    </xdr:from>
    <xdr:to>
      <xdr:col>18</xdr:col>
      <xdr:colOff>492125</xdr:colOff>
      <xdr:row>30</xdr:row>
      <xdr:rowOff>170555</xdr:rowOff>
    </xdr:to>
    <xdr:sp macro="" textlink="">
      <xdr:nvSpPr>
        <xdr:cNvPr id="533" name="円/楕円 532"/>
        <xdr:cNvSpPr/>
      </xdr:nvSpPr>
      <xdr:spPr>
        <a:xfrm>
          <a:off x="12763500" y="5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15632</xdr:rowOff>
    </xdr:from>
    <xdr:ext cx="534377" cy="259045"/>
    <xdr:sp macro="" textlink="">
      <xdr:nvSpPr>
        <xdr:cNvPr id="534" name="テキスト ボックス 533"/>
        <xdr:cNvSpPr txBox="1"/>
      </xdr:nvSpPr>
      <xdr:spPr>
        <a:xfrm>
          <a:off x="12547111" y="4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4" name="テキスト ボックス 60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10" name="直線コネクタ 609"/>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11"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12" name="直線コネクタ 611"/>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13"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14" name="直線コネクタ 613"/>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63381</xdr:rowOff>
    </xdr:from>
    <xdr:to>
      <xdr:col>23</xdr:col>
      <xdr:colOff>517525</xdr:colOff>
      <xdr:row>72</xdr:row>
      <xdr:rowOff>82125</xdr:rowOff>
    </xdr:to>
    <xdr:cxnSp macro="">
      <xdr:nvCxnSpPr>
        <xdr:cNvPr id="615" name="直線コネクタ 614"/>
        <xdr:cNvCxnSpPr/>
      </xdr:nvCxnSpPr>
      <xdr:spPr>
        <a:xfrm flipV="1">
          <a:off x="15481300" y="12407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93077</xdr:rowOff>
    </xdr:from>
    <xdr:ext cx="534377" cy="259045"/>
    <xdr:sp macro="" textlink="">
      <xdr:nvSpPr>
        <xdr:cNvPr id="616" name="公債費平均値テキスト"/>
        <xdr:cNvSpPr txBox="1"/>
      </xdr:nvSpPr>
      <xdr:spPr>
        <a:xfrm>
          <a:off x="16370300" y="12608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7" name="フローチャート : 判断 616"/>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82125</xdr:rowOff>
    </xdr:from>
    <xdr:to>
      <xdr:col>22</xdr:col>
      <xdr:colOff>365125</xdr:colOff>
      <xdr:row>72</xdr:row>
      <xdr:rowOff>145464</xdr:rowOff>
    </xdr:to>
    <xdr:cxnSp macro="">
      <xdr:nvCxnSpPr>
        <xdr:cNvPr id="618" name="直線コネクタ 617"/>
        <xdr:cNvCxnSpPr/>
      </xdr:nvCxnSpPr>
      <xdr:spPr>
        <a:xfrm flipV="1">
          <a:off x="14592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9" name="フローチャート : 判断 618"/>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62494</xdr:rowOff>
    </xdr:from>
    <xdr:ext cx="534377" cy="259045"/>
    <xdr:sp macro="" textlink="">
      <xdr:nvSpPr>
        <xdr:cNvPr id="620" name="テキスト ボックス 619"/>
        <xdr:cNvSpPr txBox="1"/>
      </xdr:nvSpPr>
      <xdr:spPr>
        <a:xfrm>
          <a:off x="15214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52570</xdr:rowOff>
    </xdr:from>
    <xdr:to>
      <xdr:col>21</xdr:col>
      <xdr:colOff>161925</xdr:colOff>
      <xdr:row>72</xdr:row>
      <xdr:rowOff>145464</xdr:rowOff>
    </xdr:to>
    <xdr:cxnSp macro="">
      <xdr:nvCxnSpPr>
        <xdr:cNvPr id="621" name="直線コネクタ 620"/>
        <xdr:cNvCxnSpPr/>
      </xdr:nvCxnSpPr>
      <xdr:spPr>
        <a:xfrm>
          <a:off x="13703300" y="12396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22" name="フローチャート : 判断 621"/>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152219</xdr:rowOff>
    </xdr:from>
    <xdr:ext cx="534377" cy="259045"/>
    <xdr:sp macro="" textlink="">
      <xdr:nvSpPr>
        <xdr:cNvPr id="623" name="テキスト ボックス 622"/>
        <xdr:cNvSpPr txBox="1"/>
      </xdr:nvSpPr>
      <xdr:spPr>
        <a:xfrm>
          <a:off x="14325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52570</xdr:rowOff>
    </xdr:from>
    <xdr:to>
      <xdr:col>19</xdr:col>
      <xdr:colOff>644525</xdr:colOff>
      <xdr:row>72</xdr:row>
      <xdr:rowOff>78419</xdr:rowOff>
    </xdr:to>
    <xdr:cxnSp macro="">
      <xdr:nvCxnSpPr>
        <xdr:cNvPr id="624" name="直線コネクタ 623"/>
        <xdr:cNvCxnSpPr/>
      </xdr:nvCxnSpPr>
      <xdr:spPr>
        <a:xfrm flipV="1">
          <a:off x="12814300" y="12396970"/>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25" name="フローチャート : 判断 624"/>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99755</xdr:rowOff>
    </xdr:from>
    <xdr:ext cx="534377" cy="259045"/>
    <xdr:sp macro="" textlink="">
      <xdr:nvSpPr>
        <xdr:cNvPr id="626" name="テキスト ボックス 625"/>
        <xdr:cNvSpPr txBox="1"/>
      </xdr:nvSpPr>
      <xdr:spPr>
        <a:xfrm>
          <a:off x="13436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7" name="フローチャート : 判断 626"/>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73010</xdr:rowOff>
    </xdr:from>
    <xdr:ext cx="534377" cy="259045"/>
    <xdr:sp macro="" textlink="">
      <xdr:nvSpPr>
        <xdr:cNvPr id="628" name="テキスト ボックス 627"/>
        <xdr:cNvSpPr txBox="1"/>
      </xdr:nvSpPr>
      <xdr:spPr>
        <a:xfrm>
          <a:off x="12547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12581</xdr:rowOff>
    </xdr:from>
    <xdr:to>
      <xdr:col>23</xdr:col>
      <xdr:colOff>568325</xdr:colOff>
      <xdr:row>72</xdr:row>
      <xdr:rowOff>114181</xdr:rowOff>
    </xdr:to>
    <xdr:sp macro="" textlink="">
      <xdr:nvSpPr>
        <xdr:cNvPr id="634" name="円/楕円 633"/>
        <xdr:cNvSpPr/>
      </xdr:nvSpPr>
      <xdr:spPr>
        <a:xfrm>
          <a:off x="162687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35458</xdr:rowOff>
    </xdr:from>
    <xdr:ext cx="534377" cy="259045"/>
    <xdr:sp macro="" textlink="">
      <xdr:nvSpPr>
        <xdr:cNvPr id="635" name="公債費該当値テキスト"/>
        <xdr:cNvSpPr txBox="1"/>
      </xdr:nvSpPr>
      <xdr:spPr>
        <a:xfrm>
          <a:off x="16370300" y="122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31325</xdr:rowOff>
    </xdr:from>
    <xdr:to>
      <xdr:col>22</xdr:col>
      <xdr:colOff>415925</xdr:colOff>
      <xdr:row>72</xdr:row>
      <xdr:rowOff>132925</xdr:rowOff>
    </xdr:to>
    <xdr:sp macro="" textlink="">
      <xdr:nvSpPr>
        <xdr:cNvPr id="636" name="円/楕円 635"/>
        <xdr:cNvSpPr/>
      </xdr:nvSpPr>
      <xdr:spPr>
        <a:xfrm>
          <a:off x="15430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149452</xdr:rowOff>
    </xdr:from>
    <xdr:ext cx="534377" cy="259045"/>
    <xdr:sp macro="" textlink="">
      <xdr:nvSpPr>
        <xdr:cNvPr id="637" name="テキスト ボックス 636"/>
        <xdr:cNvSpPr txBox="1"/>
      </xdr:nvSpPr>
      <xdr:spPr>
        <a:xfrm>
          <a:off x="15214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94664</xdr:rowOff>
    </xdr:from>
    <xdr:to>
      <xdr:col>21</xdr:col>
      <xdr:colOff>212725</xdr:colOff>
      <xdr:row>73</xdr:row>
      <xdr:rowOff>24814</xdr:rowOff>
    </xdr:to>
    <xdr:sp macro="" textlink="">
      <xdr:nvSpPr>
        <xdr:cNvPr id="638" name="円/楕円 637"/>
        <xdr:cNvSpPr/>
      </xdr:nvSpPr>
      <xdr:spPr>
        <a:xfrm>
          <a:off x="14541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41341</xdr:rowOff>
    </xdr:from>
    <xdr:ext cx="534377" cy="259045"/>
    <xdr:sp macro="" textlink="">
      <xdr:nvSpPr>
        <xdr:cNvPr id="639" name="テキスト ボックス 638"/>
        <xdr:cNvSpPr txBox="1"/>
      </xdr:nvSpPr>
      <xdr:spPr>
        <a:xfrm>
          <a:off x="14325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1770</xdr:rowOff>
    </xdr:from>
    <xdr:to>
      <xdr:col>20</xdr:col>
      <xdr:colOff>9525</xdr:colOff>
      <xdr:row>72</xdr:row>
      <xdr:rowOff>103370</xdr:rowOff>
    </xdr:to>
    <xdr:sp macro="" textlink="">
      <xdr:nvSpPr>
        <xdr:cNvPr id="640" name="円/楕円 639"/>
        <xdr:cNvSpPr/>
      </xdr:nvSpPr>
      <xdr:spPr>
        <a:xfrm>
          <a:off x="13652500" y="12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119897</xdr:rowOff>
    </xdr:from>
    <xdr:ext cx="534377" cy="259045"/>
    <xdr:sp macro="" textlink="">
      <xdr:nvSpPr>
        <xdr:cNvPr id="641" name="テキスト ボックス 640"/>
        <xdr:cNvSpPr txBox="1"/>
      </xdr:nvSpPr>
      <xdr:spPr>
        <a:xfrm>
          <a:off x="13436111" y="121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27619</xdr:rowOff>
    </xdr:from>
    <xdr:to>
      <xdr:col>18</xdr:col>
      <xdr:colOff>492125</xdr:colOff>
      <xdr:row>72</xdr:row>
      <xdr:rowOff>129219</xdr:rowOff>
    </xdr:to>
    <xdr:sp macro="" textlink="">
      <xdr:nvSpPr>
        <xdr:cNvPr id="642" name="円/楕円 641"/>
        <xdr:cNvSpPr/>
      </xdr:nvSpPr>
      <xdr:spPr>
        <a:xfrm>
          <a:off x="12763500" y="123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145746</xdr:rowOff>
    </xdr:from>
    <xdr:ext cx="534377" cy="259045"/>
    <xdr:sp macro="" textlink="">
      <xdr:nvSpPr>
        <xdr:cNvPr id="643" name="テキスト ボックス 642"/>
        <xdr:cNvSpPr txBox="1"/>
      </xdr:nvSpPr>
      <xdr:spPr>
        <a:xfrm>
          <a:off x="12547111" y="121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4" name="テキスト ボックス 65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22161</xdr:rowOff>
    </xdr:from>
    <xdr:to>
      <xdr:col>23</xdr:col>
      <xdr:colOff>516889</xdr:colOff>
      <xdr:row>99</xdr:row>
      <xdr:rowOff>111697</xdr:rowOff>
    </xdr:to>
    <xdr:cxnSp macro="">
      <xdr:nvCxnSpPr>
        <xdr:cNvPr id="668" name="直線コネクタ 667"/>
        <xdr:cNvCxnSpPr/>
      </xdr:nvCxnSpPr>
      <xdr:spPr>
        <a:xfrm flipV="1">
          <a:off x="16317595" y="15795561"/>
          <a:ext cx="1269"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115524</xdr:rowOff>
    </xdr:from>
    <xdr:ext cx="469744" cy="259045"/>
    <xdr:sp macro="" textlink="">
      <xdr:nvSpPr>
        <xdr:cNvPr id="669" name="積立金最小値テキスト"/>
        <xdr:cNvSpPr txBox="1"/>
      </xdr:nvSpPr>
      <xdr:spPr>
        <a:xfrm>
          <a:off x="16370300" y="170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99</xdr:row>
      <xdr:rowOff>111697</xdr:rowOff>
    </xdr:from>
    <xdr:to>
      <xdr:col>23</xdr:col>
      <xdr:colOff>606425</xdr:colOff>
      <xdr:row>99</xdr:row>
      <xdr:rowOff>111697</xdr:rowOff>
    </xdr:to>
    <xdr:cxnSp macro="">
      <xdr:nvCxnSpPr>
        <xdr:cNvPr id="670" name="直線コネクタ 669"/>
        <xdr:cNvCxnSpPr/>
      </xdr:nvCxnSpPr>
      <xdr:spPr>
        <a:xfrm>
          <a:off x="16230600" y="170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140288</xdr:rowOff>
    </xdr:from>
    <xdr:ext cx="534377" cy="259045"/>
    <xdr:sp macro="" textlink="">
      <xdr:nvSpPr>
        <xdr:cNvPr id="671" name="積立金最大値テキスト"/>
        <xdr:cNvSpPr txBox="1"/>
      </xdr:nvSpPr>
      <xdr:spPr>
        <a:xfrm>
          <a:off x="16370300" y="15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92</xdr:row>
      <xdr:rowOff>22161</xdr:rowOff>
    </xdr:from>
    <xdr:to>
      <xdr:col>23</xdr:col>
      <xdr:colOff>606425</xdr:colOff>
      <xdr:row>92</xdr:row>
      <xdr:rowOff>22161</xdr:rowOff>
    </xdr:to>
    <xdr:cxnSp macro="">
      <xdr:nvCxnSpPr>
        <xdr:cNvPr id="672" name="直線コネクタ 671"/>
        <xdr:cNvCxnSpPr/>
      </xdr:nvCxnSpPr>
      <xdr:spPr>
        <a:xfrm>
          <a:off x="16230600" y="1579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157683</xdr:rowOff>
    </xdr:from>
    <xdr:to>
      <xdr:col>23</xdr:col>
      <xdr:colOff>517525</xdr:colOff>
      <xdr:row>92</xdr:row>
      <xdr:rowOff>22161</xdr:rowOff>
    </xdr:to>
    <xdr:cxnSp macro="">
      <xdr:nvCxnSpPr>
        <xdr:cNvPr id="673" name="直線コネクタ 672"/>
        <xdr:cNvCxnSpPr/>
      </xdr:nvCxnSpPr>
      <xdr:spPr>
        <a:xfrm>
          <a:off x="15481300" y="15588183"/>
          <a:ext cx="8382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4539</xdr:rowOff>
    </xdr:from>
    <xdr:ext cx="534377" cy="259045"/>
    <xdr:sp macro="" textlink="">
      <xdr:nvSpPr>
        <xdr:cNvPr id="674" name="積立金平均値テキスト"/>
        <xdr:cNvSpPr txBox="1"/>
      </xdr:nvSpPr>
      <xdr:spPr>
        <a:xfrm>
          <a:off x="16370300" y="1646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26112</xdr:rowOff>
    </xdr:from>
    <xdr:to>
      <xdr:col>23</xdr:col>
      <xdr:colOff>568325</xdr:colOff>
      <xdr:row>96</xdr:row>
      <xdr:rowOff>127712</xdr:rowOff>
    </xdr:to>
    <xdr:sp macro="" textlink="">
      <xdr:nvSpPr>
        <xdr:cNvPr id="675" name="フローチャート : 判断 674"/>
        <xdr:cNvSpPr/>
      </xdr:nvSpPr>
      <xdr:spPr>
        <a:xfrm>
          <a:off x="16268700" y="1648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157683</xdr:rowOff>
    </xdr:from>
    <xdr:to>
      <xdr:col>22</xdr:col>
      <xdr:colOff>365125</xdr:colOff>
      <xdr:row>92</xdr:row>
      <xdr:rowOff>74054</xdr:rowOff>
    </xdr:to>
    <xdr:cxnSp macro="">
      <xdr:nvCxnSpPr>
        <xdr:cNvPr id="676" name="直線コネクタ 675"/>
        <xdr:cNvCxnSpPr/>
      </xdr:nvCxnSpPr>
      <xdr:spPr>
        <a:xfrm flipV="1">
          <a:off x="14592300" y="15588183"/>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14263</xdr:rowOff>
    </xdr:from>
    <xdr:to>
      <xdr:col>22</xdr:col>
      <xdr:colOff>415925</xdr:colOff>
      <xdr:row>94</xdr:row>
      <xdr:rowOff>115863</xdr:rowOff>
    </xdr:to>
    <xdr:sp macro="" textlink="">
      <xdr:nvSpPr>
        <xdr:cNvPr id="677" name="フローチャート : 判断 676"/>
        <xdr:cNvSpPr/>
      </xdr:nvSpPr>
      <xdr:spPr>
        <a:xfrm>
          <a:off x="1543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106990</xdr:rowOff>
    </xdr:from>
    <xdr:ext cx="534377" cy="259045"/>
    <xdr:sp macro="" textlink="">
      <xdr:nvSpPr>
        <xdr:cNvPr id="678" name="テキスト ボックス 677"/>
        <xdr:cNvSpPr txBox="1"/>
      </xdr:nvSpPr>
      <xdr:spPr>
        <a:xfrm>
          <a:off x="15214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58662</xdr:rowOff>
    </xdr:from>
    <xdr:to>
      <xdr:col>21</xdr:col>
      <xdr:colOff>161925</xdr:colOff>
      <xdr:row>92</xdr:row>
      <xdr:rowOff>74054</xdr:rowOff>
    </xdr:to>
    <xdr:cxnSp macro="">
      <xdr:nvCxnSpPr>
        <xdr:cNvPr id="679" name="直線コネクタ 678"/>
        <xdr:cNvCxnSpPr/>
      </xdr:nvCxnSpPr>
      <xdr:spPr>
        <a:xfrm>
          <a:off x="13703300" y="15832062"/>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104139</xdr:rowOff>
    </xdr:from>
    <xdr:to>
      <xdr:col>21</xdr:col>
      <xdr:colOff>212725</xdr:colOff>
      <xdr:row>97</xdr:row>
      <xdr:rowOff>34289</xdr:rowOff>
    </xdr:to>
    <xdr:sp macro="" textlink="">
      <xdr:nvSpPr>
        <xdr:cNvPr id="680" name="フローチャート : 判断 679"/>
        <xdr:cNvSpPr/>
      </xdr:nvSpPr>
      <xdr:spPr>
        <a:xfrm>
          <a:off x="14541500" y="165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25416</xdr:rowOff>
    </xdr:from>
    <xdr:ext cx="534377" cy="259045"/>
    <xdr:sp macro="" textlink="">
      <xdr:nvSpPr>
        <xdr:cNvPr id="681" name="テキスト ボックス 680"/>
        <xdr:cNvSpPr txBox="1"/>
      </xdr:nvSpPr>
      <xdr:spPr>
        <a:xfrm>
          <a:off x="14325111" y="166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58662</xdr:rowOff>
    </xdr:from>
    <xdr:to>
      <xdr:col>19</xdr:col>
      <xdr:colOff>644525</xdr:colOff>
      <xdr:row>93</xdr:row>
      <xdr:rowOff>1778</xdr:rowOff>
    </xdr:to>
    <xdr:cxnSp macro="">
      <xdr:nvCxnSpPr>
        <xdr:cNvPr id="682" name="直線コネクタ 681"/>
        <xdr:cNvCxnSpPr/>
      </xdr:nvCxnSpPr>
      <xdr:spPr>
        <a:xfrm flipV="1">
          <a:off x="12814300" y="15832062"/>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62573</xdr:rowOff>
    </xdr:from>
    <xdr:to>
      <xdr:col>20</xdr:col>
      <xdr:colOff>9525</xdr:colOff>
      <xdr:row>96</xdr:row>
      <xdr:rowOff>164173</xdr:rowOff>
    </xdr:to>
    <xdr:sp macro="" textlink="">
      <xdr:nvSpPr>
        <xdr:cNvPr id="683" name="フローチャート : 判断 682"/>
        <xdr:cNvSpPr/>
      </xdr:nvSpPr>
      <xdr:spPr>
        <a:xfrm>
          <a:off x="13652500" y="165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155300</xdr:rowOff>
    </xdr:from>
    <xdr:ext cx="534377" cy="259045"/>
    <xdr:sp macro="" textlink="">
      <xdr:nvSpPr>
        <xdr:cNvPr id="684" name="テキスト ボックス 683"/>
        <xdr:cNvSpPr txBox="1"/>
      </xdr:nvSpPr>
      <xdr:spPr>
        <a:xfrm>
          <a:off x="13436111" y="16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36970</xdr:rowOff>
    </xdr:from>
    <xdr:to>
      <xdr:col>18</xdr:col>
      <xdr:colOff>492125</xdr:colOff>
      <xdr:row>97</xdr:row>
      <xdr:rowOff>138570</xdr:rowOff>
    </xdr:to>
    <xdr:sp macro="" textlink="">
      <xdr:nvSpPr>
        <xdr:cNvPr id="685" name="フローチャート : 判断 684"/>
        <xdr:cNvSpPr/>
      </xdr:nvSpPr>
      <xdr:spPr>
        <a:xfrm>
          <a:off x="12763500" y="166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129697</xdr:rowOff>
    </xdr:from>
    <xdr:ext cx="534377" cy="259045"/>
    <xdr:sp macro="" textlink="">
      <xdr:nvSpPr>
        <xdr:cNvPr id="686" name="テキスト ボックス 685"/>
        <xdr:cNvSpPr txBox="1"/>
      </xdr:nvSpPr>
      <xdr:spPr>
        <a:xfrm>
          <a:off x="12547111" y="167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142811</xdr:rowOff>
    </xdr:from>
    <xdr:to>
      <xdr:col>23</xdr:col>
      <xdr:colOff>568325</xdr:colOff>
      <xdr:row>92</xdr:row>
      <xdr:rowOff>72961</xdr:rowOff>
    </xdr:to>
    <xdr:sp macro="" textlink="">
      <xdr:nvSpPr>
        <xdr:cNvPr id="692" name="円/楕円 691"/>
        <xdr:cNvSpPr/>
      </xdr:nvSpPr>
      <xdr:spPr>
        <a:xfrm>
          <a:off x="16268700" y="157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95838</xdr:rowOff>
    </xdr:from>
    <xdr:ext cx="534377" cy="259045"/>
    <xdr:sp macro="" textlink="">
      <xdr:nvSpPr>
        <xdr:cNvPr id="693" name="積立金該当値テキスト"/>
        <xdr:cNvSpPr txBox="1"/>
      </xdr:nvSpPr>
      <xdr:spPr>
        <a:xfrm>
          <a:off x="16370300" y="15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106883</xdr:rowOff>
    </xdr:from>
    <xdr:to>
      <xdr:col>22</xdr:col>
      <xdr:colOff>415925</xdr:colOff>
      <xdr:row>91</xdr:row>
      <xdr:rowOff>37033</xdr:rowOff>
    </xdr:to>
    <xdr:sp macro="" textlink="">
      <xdr:nvSpPr>
        <xdr:cNvPr id="694" name="円/楕円 693"/>
        <xdr:cNvSpPr/>
      </xdr:nvSpPr>
      <xdr:spPr>
        <a:xfrm>
          <a:off x="15430500" y="15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53560</xdr:rowOff>
    </xdr:from>
    <xdr:ext cx="534377" cy="259045"/>
    <xdr:sp macro="" textlink="">
      <xdr:nvSpPr>
        <xdr:cNvPr id="695" name="テキスト ボックス 694"/>
        <xdr:cNvSpPr txBox="1"/>
      </xdr:nvSpPr>
      <xdr:spPr>
        <a:xfrm>
          <a:off x="15214111" y="153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23254</xdr:rowOff>
    </xdr:from>
    <xdr:to>
      <xdr:col>21</xdr:col>
      <xdr:colOff>212725</xdr:colOff>
      <xdr:row>92</xdr:row>
      <xdr:rowOff>124854</xdr:rowOff>
    </xdr:to>
    <xdr:sp macro="" textlink="">
      <xdr:nvSpPr>
        <xdr:cNvPr id="696" name="円/楕円 695"/>
        <xdr:cNvSpPr/>
      </xdr:nvSpPr>
      <xdr:spPr>
        <a:xfrm>
          <a:off x="14541500" y="157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141381</xdr:rowOff>
    </xdr:from>
    <xdr:ext cx="534377" cy="259045"/>
    <xdr:sp macro="" textlink="">
      <xdr:nvSpPr>
        <xdr:cNvPr id="697" name="テキスト ボックス 696"/>
        <xdr:cNvSpPr txBox="1"/>
      </xdr:nvSpPr>
      <xdr:spPr>
        <a:xfrm>
          <a:off x="14325111" y="155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7862</xdr:rowOff>
    </xdr:from>
    <xdr:to>
      <xdr:col>20</xdr:col>
      <xdr:colOff>9525</xdr:colOff>
      <xdr:row>92</xdr:row>
      <xdr:rowOff>109462</xdr:rowOff>
    </xdr:to>
    <xdr:sp macro="" textlink="">
      <xdr:nvSpPr>
        <xdr:cNvPr id="698" name="円/楕円 697"/>
        <xdr:cNvSpPr/>
      </xdr:nvSpPr>
      <xdr:spPr>
        <a:xfrm>
          <a:off x="13652500" y="157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125989</xdr:rowOff>
    </xdr:from>
    <xdr:ext cx="534377" cy="259045"/>
    <xdr:sp macro="" textlink="">
      <xdr:nvSpPr>
        <xdr:cNvPr id="699" name="テキスト ボックス 698"/>
        <xdr:cNvSpPr txBox="1"/>
      </xdr:nvSpPr>
      <xdr:spPr>
        <a:xfrm>
          <a:off x="13436111" y="155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122428</xdr:rowOff>
    </xdr:from>
    <xdr:to>
      <xdr:col>18</xdr:col>
      <xdr:colOff>492125</xdr:colOff>
      <xdr:row>93</xdr:row>
      <xdr:rowOff>52578</xdr:rowOff>
    </xdr:to>
    <xdr:sp macro="" textlink="">
      <xdr:nvSpPr>
        <xdr:cNvPr id="700" name="円/楕円 699"/>
        <xdr:cNvSpPr/>
      </xdr:nvSpPr>
      <xdr:spPr>
        <a:xfrm>
          <a:off x="12763500" y="158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69105</xdr:rowOff>
    </xdr:from>
    <xdr:ext cx="534377" cy="259045"/>
    <xdr:sp macro="" textlink="">
      <xdr:nvSpPr>
        <xdr:cNvPr id="701" name="テキスト ボックス 700"/>
        <xdr:cNvSpPr txBox="1"/>
      </xdr:nvSpPr>
      <xdr:spPr>
        <a:xfrm>
          <a:off x="12547111" y="156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114300</xdr:rowOff>
    </xdr:from>
    <xdr:to>
      <xdr:col>32</xdr:col>
      <xdr:colOff>186689</xdr:colOff>
      <xdr:row>39</xdr:row>
      <xdr:rowOff>44450</xdr:rowOff>
    </xdr:to>
    <xdr:cxnSp macro="">
      <xdr:nvCxnSpPr>
        <xdr:cNvPr id="725" name="直線コネクタ 724"/>
        <xdr:cNvCxnSpPr/>
      </xdr:nvCxnSpPr>
      <xdr:spPr>
        <a:xfrm flipV="1">
          <a:off x="22159595" y="5600700"/>
          <a:ext cx="1269"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60977</xdr:rowOff>
    </xdr:from>
    <xdr:ext cx="378565" cy="259045"/>
    <xdr:sp macro="" textlink="">
      <xdr:nvSpPr>
        <xdr:cNvPr id="728" name="投資及び出資金最大値テキスト"/>
        <xdr:cNvSpPr txBox="1"/>
      </xdr:nvSpPr>
      <xdr:spPr>
        <a:xfrm>
          <a:off x="22212300" y="537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32</xdr:row>
      <xdr:rowOff>114300</xdr:rowOff>
    </xdr:from>
    <xdr:to>
      <xdr:col>32</xdr:col>
      <xdr:colOff>276225</xdr:colOff>
      <xdr:row>32</xdr:row>
      <xdr:rowOff>114300</xdr:rowOff>
    </xdr:to>
    <xdr:cxnSp macro="">
      <xdr:nvCxnSpPr>
        <xdr:cNvPr id="729" name="直線コネクタ 728"/>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128287</xdr:rowOff>
    </xdr:from>
    <xdr:ext cx="378565" cy="259045"/>
    <xdr:sp macro="" textlink="">
      <xdr:nvSpPr>
        <xdr:cNvPr id="731" name="投資及び出資金平均値テキスト"/>
        <xdr:cNvSpPr txBox="1"/>
      </xdr:nvSpPr>
      <xdr:spPr>
        <a:xfrm>
          <a:off x="22212300" y="6129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105410</xdr:rowOff>
    </xdr:from>
    <xdr:to>
      <xdr:col>32</xdr:col>
      <xdr:colOff>238125</xdr:colOff>
      <xdr:row>37</xdr:row>
      <xdr:rowOff>35560</xdr:rowOff>
    </xdr:to>
    <xdr:sp macro="" textlink="">
      <xdr:nvSpPr>
        <xdr:cNvPr id="732" name="フローチャート : 判断 731"/>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127000</xdr:rowOff>
    </xdr:from>
    <xdr:to>
      <xdr:col>31</xdr:col>
      <xdr:colOff>85725</xdr:colOff>
      <xdr:row>32</xdr:row>
      <xdr:rowOff>57150</xdr:rowOff>
    </xdr:to>
    <xdr:sp macro="" textlink="">
      <xdr:nvSpPr>
        <xdr:cNvPr id="734" name="フローチャート : 判断 733"/>
        <xdr:cNvSpPr/>
      </xdr:nvSpPr>
      <xdr:spPr>
        <a:xfrm>
          <a:off x="21272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73677</xdr:rowOff>
    </xdr:from>
    <xdr:ext cx="378565" cy="259045"/>
    <xdr:sp macro="" textlink="">
      <xdr:nvSpPr>
        <xdr:cNvPr id="735" name="テキスト ボックス 734"/>
        <xdr:cNvSpPr txBox="1"/>
      </xdr:nvSpPr>
      <xdr:spPr>
        <a:xfrm>
          <a:off x="21134017" y="52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34290</xdr:rowOff>
    </xdr:from>
    <xdr:to>
      <xdr:col>29</xdr:col>
      <xdr:colOff>517525</xdr:colOff>
      <xdr:row>39</xdr:row>
      <xdr:rowOff>44450</xdr:rowOff>
    </xdr:to>
    <xdr:cxnSp macro="">
      <xdr:nvCxnSpPr>
        <xdr:cNvPr id="736" name="直線コネクタ 735"/>
        <xdr:cNvCxnSpPr/>
      </xdr:nvCxnSpPr>
      <xdr:spPr>
        <a:xfrm>
          <a:off x="19545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24130</xdr:rowOff>
    </xdr:from>
    <xdr:to>
      <xdr:col>29</xdr:col>
      <xdr:colOff>568325</xdr:colOff>
      <xdr:row>35</xdr:row>
      <xdr:rowOff>125730</xdr:rowOff>
    </xdr:to>
    <xdr:sp macro="" textlink="">
      <xdr:nvSpPr>
        <xdr:cNvPr id="737" name="フローチャート : 判断 736"/>
        <xdr:cNvSpPr/>
      </xdr:nvSpPr>
      <xdr:spPr>
        <a:xfrm>
          <a:off x="20383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142257</xdr:rowOff>
    </xdr:from>
    <xdr:ext cx="378565" cy="259045"/>
    <xdr:sp macro="" textlink="">
      <xdr:nvSpPr>
        <xdr:cNvPr id="738" name="テキスト ボックス 737"/>
        <xdr:cNvSpPr txBox="1"/>
      </xdr:nvSpPr>
      <xdr:spPr>
        <a:xfrm>
          <a:off x="20245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34290</xdr:rowOff>
    </xdr:from>
    <xdr:to>
      <xdr:col>28</xdr:col>
      <xdr:colOff>314325</xdr:colOff>
      <xdr:row>39</xdr:row>
      <xdr:rowOff>44450</xdr:rowOff>
    </xdr:to>
    <xdr:cxnSp macro="">
      <xdr:nvCxnSpPr>
        <xdr:cNvPr id="739" name="直線コネクタ 738"/>
        <xdr:cNvCxnSpPr/>
      </xdr:nvCxnSpPr>
      <xdr:spPr>
        <a:xfrm flipV="1">
          <a:off x="18656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123190</xdr:rowOff>
    </xdr:from>
    <xdr:to>
      <xdr:col>28</xdr:col>
      <xdr:colOff>365125</xdr:colOff>
      <xdr:row>33</xdr:row>
      <xdr:rowOff>53340</xdr:rowOff>
    </xdr:to>
    <xdr:sp macro="" textlink="">
      <xdr:nvSpPr>
        <xdr:cNvPr id="740" name="フローチャート : 判断 739"/>
        <xdr:cNvSpPr/>
      </xdr:nvSpPr>
      <xdr:spPr>
        <a:xfrm>
          <a:off x="19494500" y="56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44467</xdr:rowOff>
    </xdr:from>
    <xdr:ext cx="378565" cy="259045"/>
    <xdr:sp macro="" textlink="">
      <xdr:nvSpPr>
        <xdr:cNvPr id="741" name="テキスト ボックス 740"/>
        <xdr:cNvSpPr txBox="1"/>
      </xdr:nvSpPr>
      <xdr:spPr>
        <a:xfrm>
          <a:off x="19356017" y="570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19050</xdr:rowOff>
    </xdr:from>
    <xdr:to>
      <xdr:col>27</xdr:col>
      <xdr:colOff>161925</xdr:colOff>
      <xdr:row>34</xdr:row>
      <xdr:rowOff>120650</xdr:rowOff>
    </xdr:to>
    <xdr:sp macro="" textlink="">
      <xdr:nvSpPr>
        <xdr:cNvPr id="742" name="フローチャート : 判断 741"/>
        <xdr:cNvSpPr/>
      </xdr:nvSpPr>
      <xdr:spPr>
        <a:xfrm>
          <a:off x="186055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137177</xdr:rowOff>
    </xdr:from>
    <xdr:ext cx="378565" cy="259045"/>
    <xdr:sp macro="" textlink="">
      <xdr:nvSpPr>
        <xdr:cNvPr id="743" name="テキスト ボックス 742"/>
        <xdr:cNvSpPr txBox="1"/>
      </xdr:nvSpPr>
      <xdr:spPr>
        <a:xfrm>
          <a:off x="18467017" y="562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154940</xdr:rowOff>
    </xdr:from>
    <xdr:to>
      <xdr:col>28</xdr:col>
      <xdr:colOff>365125</xdr:colOff>
      <xdr:row>31</xdr:row>
      <xdr:rowOff>85090</xdr:rowOff>
    </xdr:to>
    <xdr:sp macro="" textlink="">
      <xdr:nvSpPr>
        <xdr:cNvPr id="755" name="円/楕円 754"/>
        <xdr:cNvSpPr/>
      </xdr:nvSpPr>
      <xdr:spPr>
        <a:xfrm>
          <a:off x="19494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101617</xdr:rowOff>
    </xdr:from>
    <xdr:ext cx="469744" cy="259045"/>
    <xdr:sp macro="" textlink="">
      <xdr:nvSpPr>
        <xdr:cNvPr id="756" name="テキスト ボックス 755"/>
        <xdr:cNvSpPr txBox="1"/>
      </xdr:nvSpPr>
      <xdr:spPr>
        <a:xfrm>
          <a:off x="19310427"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72" name="テキスト ボックス 77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74" name="テキスト ボックス 77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76" name="テキスト ボックス 77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78" name="テキスト ボックス 77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80" name="直線コネクタ 779"/>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83"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84" name="直線コネクタ 783"/>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86"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87" name="フローチャート : 判断 786"/>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9" name="フローチャート : 判断 788"/>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90" name="テキスト ボックス 789"/>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92" name="フローチャート : 判断 791"/>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93" name="テキスト ボックス 792"/>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95" name="フローチャート : 判断 794"/>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96" name="テキスト ボックス 795"/>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97" name="フローチャート : 判断 796"/>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98" name="テキスト ボックス 797"/>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21103</xdr:rowOff>
    </xdr:from>
    <xdr:to>
      <xdr:col>32</xdr:col>
      <xdr:colOff>186689</xdr:colOff>
      <xdr:row>75</xdr:row>
      <xdr:rowOff>68559</xdr:rowOff>
    </xdr:to>
    <xdr:cxnSp macro="">
      <xdr:nvCxnSpPr>
        <xdr:cNvPr id="836" name="直線コネクタ 835"/>
        <xdr:cNvCxnSpPr/>
      </xdr:nvCxnSpPr>
      <xdr:spPr>
        <a:xfrm flipV="1">
          <a:off x="22159595" y="12022603"/>
          <a:ext cx="1269" cy="9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72386</xdr:rowOff>
    </xdr:from>
    <xdr:ext cx="534377" cy="259045"/>
    <xdr:sp macro="" textlink="">
      <xdr:nvSpPr>
        <xdr:cNvPr id="837" name="繰出金最小値テキスト"/>
        <xdr:cNvSpPr txBox="1"/>
      </xdr:nvSpPr>
      <xdr:spPr>
        <a:xfrm>
          <a:off x="22212300" y="12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75</xdr:row>
      <xdr:rowOff>68559</xdr:rowOff>
    </xdr:from>
    <xdr:to>
      <xdr:col>32</xdr:col>
      <xdr:colOff>276225</xdr:colOff>
      <xdr:row>75</xdr:row>
      <xdr:rowOff>68559</xdr:rowOff>
    </xdr:to>
    <xdr:cxnSp macro="">
      <xdr:nvCxnSpPr>
        <xdr:cNvPr id="838" name="直線コネクタ 837"/>
        <xdr:cNvCxnSpPr/>
      </xdr:nvCxnSpPr>
      <xdr:spPr>
        <a:xfrm>
          <a:off x="22072600" y="12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139230</xdr:rowOff>
    </xdr:from>
    <xdr:ext cx="534377" cy="259045"/>
    <xdr:sp macro="" textlink="">
      <xdr:nvSpPr>
        <xdr:cNvPr id="839" name="繰出金最大値テキスト"/>
        <xdr:cNvSpPr txBox="1"/>
      </xdr:nvSpPr>
      <xdr:spPr>
        <a:xfrm>
          <a:off x="22212300" y="117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70</xdr:row>
      <xdr:rowOff>21103</xdr:rowOff>
    </xdr:from>
    <xdr:to>
      <xdr:col>32</xdr:col>
      <xdr:colOff>276225</xdr:colOff>
      <xdr:row>70</xdr:row>
      <xdr:rowOff>21103</xdr:rowOff>
    </xdr:to>
    <xdr:cxnSp macro="">
      <xdr:nvCxnSpPr>
        <xdr:cNvPr id="840" name="直線コネクタ 839"/>
        <xdr:cNvCxnSpPr/>
      </xdr:nvCxnSpPr>
      <xdr:spPr>
        <a:xfrm>
          <a:off x="22072600" y="1202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96495</xdr:rowOff>
    </xdr:from>
    <xdr:to>
      <xdr:col>32</xdr:col>
      <xdr:colOff>187325</xdr:colOff>
      <xdr:row>72</xdr:row>
      <xdr:rowOff>21605</xdr:rowOff>
    </xdr:to>
    <xdr:cxnSp macro="">
      <xdr:nvCxnSpPr>
        <xdr:cNvPr id="841" name="直線コネクタ 840"/>
        <xdr:cNvCxnSpPr/>
      </xdr:nvCxnSpPr>
      <xdr:spPr>
        <a:xfrm flipV="1">
          <a:off x="21323300" y="12269445"/>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148480</xdr:rowOff>
    </xdr:from>
    <xdr:ext cx="534377" cy="259045"/>
    <xdr:sp macro="" textlink="">
      <xdr:nvSpPr>
        <xdr:cNvPr id="842" name="繰出金平均値テキスト"/>
        <xdr:cNvSpPr txBox="1"/>
      </xdr:nvSpPr>
      <xdr:spPr>
        <a:xfrm>
          <a:off x="22212300" y="1249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170053</xdr:rowOff>
    </xdr:from>
    <xdr:to>
      <xdr:col>32</xdr:col>
      <xdr:colOff>238125</xdr:colOff>
      <xdr:row>73</xdr:row>
      <xdr:rowOff>100203</xdr:rowOff>
    </xdr:to>
    <xdr:sp macro="" textlink="">
      <xdr:nvSpPr>
        <xdr:cNvPr id="843" name="フローチャート : 判断 842"/>
        <xdr:cNvSpPr/>
      </xdr:nvSpPr>
      <xdr:spPr>
        <a:xfrm>
          <a:off x="221107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21605</xdr:rowOff>
    </xdr:from>
    <xdr:to>
      <xdr:col>31</xdr:col>
      <xdr:colOff>34925</xdr:colOff>
      <xdr:row>73</xdr:row>
      <xdr:rowOff>38202</xdr:rowOff>
    </xdr:to>
    <xdr:cxnSp macro="">
      <xdr:nvCxnSpPr>
        <xdr:cNvPr id="844" name="直線コネクタ 843"/>
        <xdr:cNvCxnSpPr/>
      </xdr:nvCxnSpPr>
      <xdr:spPr>
        <a:xfrm flipV="1">
          <a:off x="20434300" y="12366005"/>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38471</xdr:rowOff>
    </xdr:from>
    <xdr:to>
      <xdr:col>31</xdr:col>
      <xdr:colOff>85725</xdr:colOff>
      <xdr:row>73</xdr:row>
      <xdr:rowOff>140071</xdr:rowOff>
    </xdr:to>
    <xdr:sp macro="" textlink="">
      <xdr:nvSpPr>
        <xdr:cNvPr id="845" name="フローチャート : 判断 844"/>
        <xdr:cNvSpPr/>
      </xdr:nvSpPr>
      <xdr:spPr>
        <a:xfrm>
          <a:off x="21272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131198</xdr:rowOff>
    </xdr:from>
    <xdr:ext cx="534377" cy="259045"/>
    <xdr:sp macro="" textlink="">
      <xdr:nvSpPr>
        <xdr:cNvPr id="846" name="テキスト ボックス 845"/>
        <xdr:cNvSpPr txBox="1"/>
      </xdr:nvSpPr>
      <xdr:spPr>
        <a:xfrm>
          <a:off x="21056111" y="126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38202</xdr:rowOff>
    </xdr:from>
    <xdr:to>
      <xdr:col>29</xdr:col>
      <xdr:colOff>517525</xdr:colOff>
      <xdr:row>74</xdr:row>
      <xdr:rowOff>56352</xdr:rowOff>
    </xdr:to>
    <xdr:cxnSp macro="">
      <xdr:nvCxnSpPr>
        <xdr:cNvPr id="847" name="直線コネクタ 846"/>
        <xdr:cNvCxnSpPr/>
      </xdr:nvCxnSpPr>
      <xdr:spPr>
        <a:xfrm flipV="1">
          <a:off x="19545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94524</xdr:rowOff>
    </xdr:from>
    <xdr:to>
      <xdr:col>29</xdr:col>
      <xdr:colOff>568325</xdr:colOff>
      <xdr:row>76</xdr:row>
      <xdr:rowOff>24674</xdr:rowOff>
    </xdr:to>
    <xdr:sp macro="" textlink="">
      <xdr:nvSpPr>
        <xdr:cNvPr id="848" name="フローチャート : 判断 847"/>
        <xdr:cNvSpPr/>
      </xdr:nvSpPr>
      <xdr:spPr>
        <a:xfrm>
          <a:off x="20383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15800</xdr:rowOff>
    </xdr:from>
    <xdr:ext cx="534377" cy="259045"/>
    <xdr:sp macro="" textlink="">
      <xdr:nvSpPr>
        <xdr:cNvPr id="849" name="テキスト ボックス 848"/>
        <xdr:cNvSpPr txBox="1"/>
      </xdr:nvSpPr>
      <xdr:spPr>
        <a:xfrm>
          <a:off x="20167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56352</xdr:rowOff>
    </xdr:from>
    <xdr:to>
      <xdr:col>28</xdr:col>
      <xdr:colOff>314325</xdr:colOff>
      <xdr:row>74</xdr:row>
      <xdr:rowOff>59096</xdr:rowOff>
    </xdr:to>
    <xdr:cxnSp macro="">
      <xdr:nvCxnSpPr>
        <xdr:cNvPr id="850" name="直線コネクタ 849"/>
        <xdr:cNvCxnSpPr/>
      </xdr:nvCxnSpPr>
      <xdr:spPr>
        <a:xfrm flipV="1">
          <a:off x="18656300" y="1274365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71251</xdr:rowOff>
    </xdr:from>
    <xdr:to>
      <xdr:col>28</xdr:col>
      <xdr:colOff>365125</xdr:colOff>
      <xdr:row>77</xdr:row>
      <xdr:rowOff>1401</xdr:rowOff>
    </xdr:to>
    <xdr:sp macro="" textlink="">
      <xdr:nvSpPr>
        <xdr:cNvPr id="851" name="フローチャート : 判断 850"/>
        <xdr:cNvSpPr/>
      </xdr:nvSpPr>
      <xdr:spPr>
        <a:xfrm>
          <a:off x="19494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163978</xdr:rowOff>
    </xdr:from>
    <xdr:ext cx="534377" cy="259045"/>
    <xdr:sp macro="" textlink="">
      <xdr:nvSpPr>
        <xdr:cNvPr id="852" name="テキスト ボックス 851"/>
        <xdr:cNvSpPr txBox="1"/>
      </xdr:nvSpPr>
      <xdr:spPr>
        <a:xfrm>
          <a:off x="19278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108651</xdr:rowOff>
    </xdr:from>
    <xdr:to>
      <xdr:col>27</xdr:col>
      <xdr:colOff>161925</xdr:colOff>
      <xdr:row>77</xdr:row>
      <xdr:rowOff>38801</xdr:rowOff>
    </xdr:to>
    <xdr:sp macro="" textlink="">
      <xdr:nvSpPr>
        <xdr:cNvPr id="853" name="フローチャート : 判断 852"/>
        <xdr:cNvSpPr/>
      </xdr:nvSpPr>
      <xdr:spPr>
        <a:xfrm>
          <a:off x="18605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29928</xdr:rowOff>
    </xdr:from>
    <xdr:ext cx="534377" cy="259045"/>
    <xdr:sp macro="" textlink="">
      <xdr:nvSpPr>
        <xdr:cNvPr id="854" name="テキスト ボックス 853"/>
        <xdr:cNvSpPr txBox="1"/>
      </xdr:nvSpPr>
      <xdr:spPr>
        <a:xfrm>
          <a:off x="18389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45695</xdr:rowOff>
    </xdr:from>
    <xdr:to>
      <xdr:col>32</xdr:col>
      <xdr:colOff>238125</xdr:colOff>
      <xdr:row>71</xdr:row>
      <xdr:rowOff>147295</xdr:rowOff>
    </xdr:to>
    <xdr:sp macro="" textlink="">
      <xdr:nvSpPr>
        <xdr:cNvPr id="860" name="円/楕円 859"/>
        <xdr:cNvSpPr/>
      </xdr:nvSpPr>
      <xdr:spPr>
        <a:xfrm>
          <a:off x="22110700" y="122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68572</xdr:rowOff>
    </xdr:from>
    <xdr:ext cx="534377" cy="259045"/>
    <xdr:sp macro="" textlink="">
      <xdr:nvSpPr>
        <xdr:cNvPr id="861" name="繰出金該当値テキスト"/>
        <xdr:cNvSpPr txBox="1"/>
      </xdr:nvSpPr>
      <xdr:spPr>
        <a:xfrm>
          <a:off x="22212300" y="120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142255</xdr:rowOff>
    </xdr:from>
    <xdr:to>
      <xdr:col>31</xdr:col>
      <xdr:colOff>85725</xdr:colOff>
      <xdr:row>72</xdr:row>
      <xdr:rowOff>72405</xdr:rowOff>
    </xdr:to>
    <xdr:sp macro="" textlink="">
      <xdr:nvSpPr>
        <xdr:cNvPr id="862" name="円/楕円 861"/>
        <xdr:cNvSpPr/>
      </xdr:nvSpPr>
      <xdr:spPr>
        <a:xfrm>
          <a:off x="212725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88932</xdr:rowOff>
    </xdr:from>
    <xdr:ext cx="534377" cy="259045"/>
    <xdr:sp macro="" textlink="">
      <xdr:nvSpPr>
        <xdr:cNvPr id="863" name="テキスト ボックス 862"/>
        <xdr:cNvSpPr txBox="1"/>
      </xdr:nvSpPr>
      <xdr:spPr>
        <a:xfrm>
          <a:off x="21056111" y="120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158852</xdr:rowOff>
    </xdr:from>
    <xdr:to>
      <xdr:col>29</xdr:col>
      <xdr:colOff>568325</xdr:colOff>
      <xdr:row>73</xdr:row>
      <xdr:rowOff>89002</xdr:rowOff>
    </xdr:to>
    <xdr:sp macro="" textlink="">
      <xdr:nvSpPr>
        <xdr:cNvPr id="864" name="円/楕円 863"/>
        <xdr:cNvSpPr/>
      </xdr:nvSpPr>
      <xdr:spPr>
        <a:xfrm>
          <a:off x="20383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105529</xdr:rowOff>
    </xdr:from>
    <xdr:ext cx="534377" cy="259045"/>
    <xdr:sp macro="" textlink="">
      <xdr:nvSpPr>
        <xdr:cNvPr id="865" name="テキスト ボックス 864"/>
        <xdr:cNvSpPr txBox="1"/>
      </xdr:nvSpPr>
      <xdr:spPr>
        <a:xfrm>
          <a:off x="20167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5552</xdr:rowOff>
    </xdr:from>
    <xdr:to>
      <xdr:col>28</xdr:col>
      <xdr:colOff>365125</xdr:colOff>
      <xdr:row>74</xdr:row>
      <xdr:rowOff>107152</xdr:rowOff>
    </xdr:to>
    <xdr:sp macro="" textlink="">
      <xdr:nvSpPr>
        <xdr:cNvPr id="866" name="円/楕円 865"/>
        <xdr:cNvSpPr/>
      </xdr:nvSpPr>
      <xdr:spPr>
        <a:xfrm>
          <a:off x="19494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123679</xdr:rowOff>
    </xdr:from>
    <xdr:ext cx="534377" cy="259045"/>
    <xdr:sp macro="" textlink="">
      <xdr:nvSpPr>
        <xdr:cNvPr id="867" name="テキスト ボックス 866"/>
        <xdr:cNvSpPr txBox="1"/>
      </xdr:nvSpPr>
      <xdr:spPr>
        <a:xfrm>
          <a:off x="19278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8296</xdr:rowOff>
    </xdr:from>
    <xdr:to>
      <xdr:col>27</xdr:col>
      <xdr:colOff>161925</xdr:colOff>
      <xdr:row>74</xdr:row>
      <xdr:rowOff>109896</xdr:rowOff>
    </xdr:to>
    <xdr:sp macro="" textlink="">
      <xdr:nvSpPr>
        <xdr:cNvPr id="868" name="円/楕円 867"/>
        <xdr:cNvSpPr/>
      </xdr:nvSpPr>
      <xdr:spPr>
        <a:xfrm>
          <a:off x="18605500" y="12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126423</xdr:rowOff>
    </xdr:from>
    <xdr:ext cx="534377" cy="259045"/>
    <xdr:sp macro="" textlink="">
      <xdr:nvSpPr>
        <xdr:cNvPr id="869" name="テキスト ボックス 868"/>
        <xdr:cNvSpPr txBox="1"/>
      </xdr:nvSpPr>
      <xdr:spPr>
        <a:xfrm>
          <a:off x="18389111" y="124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円となっている。主な構成項目である人件費は、住民一人当たり１０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２１１</a:t>
          </a:r>
          <a:r>
            <a:rPr kumimoji="1" lang="ja-JP" altLang="ja-JP" sz="1100">
              <a:solidFill>
                <a:sysClr val="windowText" lastClr="000000"/>
              </a:solidFill>
              <a:effectLst/>
              <a:latin typeface="+mn-lt"/>
              <a:ea typeface="+mn-ea"/>
              <a:cs typeface="+mn-cs"/>
            </a:rPr>
            <a:t>円となっており、近年では職員数</a:t>
          </a:r>
          <a:r>
            <a:rPr kumimoji="1" lang="ja-JP" altLang="en-US" sz="1100">
              <a:solidFill>
                <a:sysClr val="windowText" lastClr="000000"/>
              </a:solidFill>
              <a:effectLst/>
              <a:latin typeface="+mn-lt"/>
              <a:ea typeface="+mn-ea"/>
              <a:cs typeface="+mn-cs"/>
            </a:rPr>
            <a:t>適正化を進めているため</a:t>
          </a:r>
          <a:r>
            <a:rPr kumimoji="1" lang="ja-JP" altLang="ja-JP" sz="1100">
              <a:solidFill>
                <a:sysClr val="windowText" lastClr="000000"/>
              </a:solidFill>
              <a:effectLst/>
              <a:latin typeface="+mn-lt"/>
              <a:ea typeface="+mn-ea"/>
              <a:cs typeface="+mn-cs"/>
            </a:rPr>
            <a:t>減少傾向にある。ただし、類似団体に比べると高い水準にあるため、定員適正化計画に基づき新規採用の抑制による人件費の削減</a:t>
          </a:r>
          <a:r>
            <a:rPr kumimoji="1" lang="ja-JP" altLang="en-US" sz="1100">
              <a:solidFill>
                <a:sysClr val="windowText" lastClr="000000"/>
              </a:solidFill>
              <a:effectLst/>
              <a:latin typeface="+mn-lt"/>
              <a:ea typeface="+mn-ea"/>
              <a:cs typeface="+mn-cs"/>
            </a:rPr>
            <a:t>や民間委託</a:t>
          </a:r>
          <a:r>
            <a:rPr kumimoji="1" lang="ja-JP" altLang="ja-JP" sz="1100">
              <a:solidFill>
                <a:sysClr val="windowText" lastClr="000000"/>
              </a:solidFill>
              <a:effectLst/>
              <a:latin typeface="+mn-lt"/>
              <a:ea typeface="+mn-ea"/>
              <a:cs typeface="+mn-cs"/>
            </a:rPr>
            <a:t>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地方債残高の縮小を図っていく。</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繰出金は住民一人当たり７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１９５</a:t>
          </a:r>
          <a:r>
            <a:rPr lang="ja-JP" altLang="ja-JP" sz="1100" b="0" i="0" baseline="0">
              <a:solidFill>
                <a:sysClr val="windowText" lastClr="000000"/>
              </a:solidFill>
              <a:effectLst/>
              <a:latin typeface="+mn-lt"/>
              <a:ea typeface="+mn-ea"/>
              <a:cs typeface="+mn-cs"/>
            </a:rPr>
            <a:t>円となっており、全国、県、類似団体</a:t>
          </a:r>
          <a:r>
            <a:rPr lang="ja-JP" altLang="en-US" sz="1100" b="0" i="0" baseline="0">
              <a:solidFill>
                <a:sysClr val="windowText" lastClr="000000"/>
              </a:solidFill>
              <a:effectLst/>
              <a:latin typeface="+mn-lt"/>
              <a:ea typeface="+mn-ea"/>
              <a:cs typeface="+mn-cs"/>
            </a:rPr>
            <a:t>どの平均値も</a:t>
          </a:r>
          <a:r>
            <a:rPr lang="ja-JP" altLang="ja-JP" sz="1100" b="0" i="0" baseline="0">
              <a:solidFill>
                <a:sysClr val="windowText" lastClr="000000"/>
              </a:solidFill>
              <a:effectLst/>
              <a:latin typeface="+mn-lt"/>
              <a:ea typeface="+mn-ea"/>
              <a:cs typeface="+mn-cs"/>
            </a:rPr>
            <a:t>大きく上回り</a:t>
          </a:r>
          <a:r>
            <a:rPr lang="ja-JP" altLang="en-US" sz="1100" b="0" i="0" baseline="0">
              <a:solidFill>
                <a:sysClr val="windowText" lastClr="000000"/>
              </a:solidFill>
              <a:effectLst/>
              <a:latin typeface="+mn-lt"/>
              <a:ea typeface="+mn-ea"/>
              <a:cs typeface="+mn-cs"/>
            </a:rPr>
            <a:t>、公共下水道事業の整備により</a:t>
          </a:r>
          <a:r>
            <a:rPr lang="ja-JP" altLang="ja-JP" sz="1100" b="0" i="0" baseline="0">
              <a:solidFill>
                <a:sysClr val="windowText" lastClr="000000"/>
              </a:solidFill>
              <a:effectLst/>
              <a:latin typeface="+mn-lt"/>
              <a:ea typeface="+mn-ea"/>
              <a:cs typeface="+mn-cs"/>
            </a:rPr>
            <a:t>年々増加傾向であるため、公営企業会計に対する普通会計が負担すべき基準繰入は元より、基準外繰入についても多額とな</a:t>
          </a:r>
          <a:r>
            <a:rPr lang="ja-JP" altLang="en-US" sz="1100" b="0" i="0" baseline="0">
              <a:solidFill>
                <a:sysClr val="windowText" lastClr="000000"/>
              </a:solidFill>
              <a:effectLst/>
              <a:latin typeface="+mn-lt"/>
              <a:ea typeface="+mn-ea"/>
              <a:cs typeface="+mn-cs"/>
            </a:rPr>
            <a:t>らないよう</a:t>
          </a:r>
          <a:r>
            <a:rPr lang="ja-JP" altLang="ja-JP" sz="1100" b="0" i="0" baseline="0">
              <a:solidFill>
                <a:sysClr val="windowText" lastClr="000000"/>
              </a:solidFill>
              <a:effectLst/>
              <a:latin typeface="+mn-lt"/>
              <a:ea typeface="+mn-ea"/>
              <a:cs typeface="+mn-cs"/>
            </a:rPr>
            <a:t>、独立採算を原則</a:t>
          </a:r>
          <a:r>
            <a:rPr lang="ja-JP" altLang="en-US" sz="1100" b="0" i="0" baseline="0">
              <a:solidFill>
                <a:sysClr val="windowText" lastClr="000000"/>
              </a:solidFill>
              <a:effectLst/>
              <a:latin typeface="+mn-lt"/>
              <a:ea typeface="+mn-ea"/>
              <a:cs typeface="+mn-cs"/>
            </a:rPr>
            <a:t>に施設統合や</a:t>
          </a:r>
          <a:r>
            <a:rPr lang="ja-JP" altLang="ja-JP" sz="1100" b="0" i="0" baseline="0">
              <a:solidFill>
                <a:sysClr val="windowText" lastClr="000000"/>
              </a:solidFill>
              <a:effectLst/>
              <a:latin typeface="+mn-lt"/>
              <a:ea typeface="+mn-ea"/>
              <a:cs typeface="+mn-cs"/>
            </a:rPr>
            <a:t>経営改善を図っていく。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135346</xdr:rowOff>
    </xdr:from>
    <xdr:to>
      <xdr:col>6</xdr:col>
      <xdr:colOff>511175</xdr:colOff>
      <xdr:row>39</xdr:row>
      <xdr:rowOff>25944</xdr:rowOff>
    </xdr:to>
    <xdr:cxnSp macro="">
      <xdr:nvCxnSpPr>
        <xdr:cNvPr id="63" name="直線コネクタ 62"/>
        <xdr:cNvCxnSpPr/>
      </xdr:nvCxnSpPr>
      <xdr:spPr>
        <a:xfrm>
          <a:off x="3797300" y="6307546"/>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147155</xdr:rowOff>
    </xdr:from>
    <xdr:ext cx="469744" cy="259045"/>
    <xdr:sp macro="" textlink="">
      <xdr:nvSpPr>
        <xdr:cNvPr id="64" name="議会費平均値テキスト"/>
        <xdr:cNvSpPr txBox="1"/>
      </xdr:nvSpPr>
      <xdr:spPr>
        <a:xfrm>
          <a:off x="4686300" y="5976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135346</xdr:rowOff>
    </xdr:from>
    <xdr:to>
      <xdr:col>5</xdr:col>
      <xdr:colOff>358775</xdr:colOff>
      <xdr:row>38</xdr:row>
      <xdr:rowOff>67854</xdr:rowOff>
    </xdr:to>
    <xdr:cxnSp macro="">
      <xdr:nvCxnSpPr>
        <xdr:cNvPr id="66" name="直線コネクタ 65"/>
        <xdr:cNvCxnSpPr/>
      </xdr:nvCxnSpPr>
      <xdr:spPr>
        <a:xfrm flipV="1">
          <a:off x="2908300" y="6307546"/>
          <a:ext cx="889000" cy="2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67854</xdr:rowOff>
    </xdr:from>
    <xdr:to>
      <xdr:col>4</xdr:col>
      <xdr:colOff>155575</xdr:colOff>
      <xdr:row>38</xdr:row>
      <xdr:rowOff>119017</xdr:rowOff>
    </xdr:to>
    <xdr:cxnSp macro="">
      <xdr:nvCxnSpPr>
        <xdr:cNvPr id="69" name="直線コネクタ 68"/>
        <xdr:cNvCxnSpPr/>
      </xdr:nvCxnSpPr>
      <xdr:spPr>
        <a:xfrm flipV="1">
          <a:off x="2019300" y="658295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4008</xdr:rowOff>
    </xdr:from>
    <xdr:ext cx="469744" cy="259045"/>
    <xdr:sp macro="" textlink="">
      <xdr:nvSpPr>
        <xdr:cNvPr id="71" name="テキスト ボックス 70"/>
        <xdr:cNvSpPr txBox="1"/>
      </xdr:nvSpPr>
      <xdr:spPr>
        <a:xfrm>
          <a:off x="2673427"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35742</xdr:rowOff>
    </xdr:from>
    <xdr:to>
      <xdr:col>2</xdr:col>
      <xdr:colOff>638175</xdr:colOff>
      <xdr:row>38</xdr:row>
      <xdr:rowOff>119017</xdr:rowOff>
    </xdr:to>
    <xdr:cxnSp macro="">
      <xdr:nvCxnSpPr>
        <xdr:cNvPr id="72" name="直線コネクタ 71"/>
        <xdr:cNvCxnSpPr/>
      </xdr:nvCxnSpPr>
      <xdr:spPr>
        <a:xfrm>
          <a:off x="1130300" y="6379392"/>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146594</xdr:rowOff>
    </xdr:from>
    <xdr:to>
      <xdr:col>6</xdr:col>
      <xdr:colOff>561975</xdr:colOff>
      <xdr:row>39</xdr:row>
      <xdr:rowOff>76744</xdr:rowOff>
    </xdr:to>
    <xdr:sp macro="" textlink="">
      <xdr:nvSpPr>
        <xdr:cNvPr id="82" name="円/楕円 81"/>
        <xdr:cNvSpPr/>
      </xdr:nvSpPr>
      <xdr:spPr>
        <a:xfrm>
          <a:off x="45847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61521</xdr:rowOff>
    </xdr:from>
    <xdr:ext cx="469744" cy="259045"/>
    <xdr:sp macro="" textlink="">
      <xdr:nvSpPr>
        <xdr:cNvPr id="83" name="議会費該当値テキスト"/>
        <xdr:cNvSpPr txBox="1"/>
      </xdr:nvSpPr>
      <xdr:spPr>
        <a:xfrm>
          <a:off x="4686300" y="65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84546</xdr:rowOff>
    </xdr:from>
    <xdr:to>
      <xdr:col>5</xdr:col>
      <xdr:colOff>409575</xdr:colOff>
      <xdr:row>37</xdr:row>
      <xdr:rowOff>14696</xdr:rowOff>
    </xdr:to>
    <xdr:sp macro="" textlink="">
      <xdr:nvSpPr>
        <xdr:cNvPr id="84" name="円/楕円 83"/>
        <xdr:cNvSpPr/>
      </xdr:nvSpPr>
      <xdr:spPr>
        <a:xfrm>
          <a:off x="3746500" y="62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5823</xdr:rowOff>
    </xdr:from>
    <xdr:ext cx="469744" cy="259045"/>
    <xdr:sp macro="" textlink="">
      <xdr:nvSpPr>
        <xdr:cNvPr id="85" name="テキスト ボックス 84"/>
        <xdr:cNvSpPr txBox="1"/>
      </xdr:nvSpPr>
      <xdr:spPr>
        <a:xfrm>
          <a:off x="3562427"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17054</xdr:rowOff>
    </xdr:from>
    <xdr:to>
      <xdr:col>4</xdr:col>
      <xdr:colOff>206375</xdr:colOff>
      <xdr:row>38</xdr:row>
      <xdr:rowOff>118654</xdr:rowOff>
    </xdr:to>
    <xdr:sp macro="" textlink="">
      <xdr:nvSpPr>
        <xdr:cNvPr id="86" name="円/楕円 85"/>
        <xdr:cNvSpPr/>
      </xdr:nvSpPr>
      <xdr:spPr>
        <a:xfrm>
          <a:off x="2857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109781</xdr:rowOff>
    </xdr:from>
    <xdr:ext cx="469744" cy="259045"/>
    <xdr:sp macro="" textlink="">
      <xdr:nvSpPr>
        <xdr:cNvPr id="87" name="テキスト ボックス 86"/>
        <xdr:cNvSpPr txBox="1"/>
      </xdr:nvSpPr>
      <xdr:spPr>
        <a:xfrm>
          <a:off x="2673427"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68217</xdr:rowOff>
    </xdr:from>
    <xdr:to>
      <xdr:col>3</xdr:col>
      <xdr:colOff>3175</xdr:colOff>
      <xdr:row>38</xdr:row>
      <xdr:rowOff>169817</xdr:rowOff>
    </xdr:to>
    <xdr:sp macro="" textlink="">
      <xdr:nvSpPr>
        <xdr:cNvPr id="88" name="円/楕円 87"/>
        <xdr:cNvSpPr/>
      </xdr:nvSpPr>
      <xdr:spPr>
        <a:xfrm>
          <a:off x="1968500" y="65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160944</xdr:rowOff>
    </xdr:from>
    <xdr:ext cx="469744" cy="259045"/>
    <xdr:sp macro="" textlink="">
      <xdr:nvSpPr>
        <xdr:cNvPr id="89" name="テキスト ボックス 88"/>
        <xdr:cNvSpPr txBox="1"/>
      </xdr:nvSpPr>
      <xdr:spPr>
        <a:xfrm>
          <a:off x="1784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156392</xdr:rowOff>
    </xdr:from>
    <xdr:to>
      <xdr:col>1</xdr:col>
      <xdr:colOff>485775</xdr:colOff>
      <xdr:row>37</xdr:row>
      <xdr:rowOff>86542</xdr:rowOff>
    </xdr:to>
    <xdr:sp macro="" textlink="">
      <xdr:nvSpPr>
        <xdr:cNvPr id="90" name="円/楕円 89"/>
        <xdr:cNvSpPr/>
      </xdr:nvSpPr>
      <xdr:spPr>
        <a:xfrm>
          <a:off x="1079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77669</xdr:rowOff>
    </xdr:from>
    <xdr:ext cx="469744" cy="259045"/>
    <xdr:sp macro="" textlink="">
      <xdr:nvSpPr>
        <xdr:cNvPr id="91" name="テキスト ボックス 90"/>
        <xdr:cNvSpPr txBox="1"/>
      </xdr:nvSpPr>
      <xdr:spPr>
        <a:xfrm>
          <a:off x="89542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11799</xdr:rowOff>
    </xdr:from>
    <xdr:to>
      <xdr:col>6</xdr:col>
      <xdr:colOff>510540</xdr:colOff>
      <xdr:row>59</xdr:row>
      <xdr:rowOff>101067</xdr:rowOff>
    </xdr:to>
    <xdr:cxnSp macro="">
      <xdr:nvCxnSpPr>
        <xdr:cNvPr id="116" name="直線コネクタ 115"/>
        <xdr:cNvCxnSpPr/>
      </xdr:nvCxnSpPr>
      <xdr:spPr>
        <a:xfrm flipV="1">
          <a:off x="4633595" y="8584299"/>
          <a:ext cx="1270" cy="163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104894</xdr:rowOff>
    </xdr:from>
    <xdr:ext cx="534377" cy="259045"/>
    <xdr:sp macro="" textlink="">
      <xdr:nvSpPr>
        <xdr:cNvPr id="117" name="総務費最小値テキスト"/>
        <xdr:cNvSpPr txBox="1"/>
      </xdr:nvSpPr>
      <xdr:spPr>
        <a:xfrm>
          <a:off x="4686300" y="102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59</xdr:row>
      <xdr:rowOff>101067</xdr:rowOff>
    </xdr:from>
    <xdr:to>
      <xdr:col>6</xdr:col>
      <xdr:colOff>600075</xdr:colOff>
      <xdr:row>59</xdr:row>
      <xdr:rowOff>101067</xdr:rowOff>
    </xdr:to>
    <xdr:cxnSp macro="">
      <xdr:nvCxnSpPr>
        <xdr:cNvPr id="118" name="直線コネクタ 117"/>
        <xdr:cNvCxnSpPr/>
      </xdr:nvCxnSpPr>
      <xdr:spPr>
        <a:xfrm>
          <a:off x="4546600" y="10216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129926</xdr:rowOff>
    </xdr:from>
    <xdr:ext cx="599010" cy="259045"/>
    <xdr:sp macro="" textlink="">
      <xdr:nvSpPr>
        <xdr:cNvPr id="119" name="総務費最大値テキスト"/>
        <xdr:cNvSpPr txBox="1"/>
      </xdr:nvSpPr>
      <xdr:spPr>
        <a:xfrm>
          <a:off x="4686300" y="83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50</xdr:row>
      <xdr:rowOff>11799</xdr:rowOff>
    </xdr:from>
    <xdr:to>
      <xdr:col>6</xdr:col>
      <xdr:colOff>600075</xdr:colOff>
      <xdr:row>50</xdr:row>
      <xdr:rowOff>11799</xdr:rowOff>
    </xdr:to>
    <xdr:cxnSp macro="">
      <xdr:nvCxnSpPr>
        <xdr:cNvPr id="120" name="直線コネクタ 119"/>
        <xdr:cNvCxnSpPr/>
      </xdr:nvCxnSpPr>
      <xdr:spPr>
        <a:xfrm>
          <a:off x="4546600" y="858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43935</xdr:rowOff>
    </xdr:from>
    <xdr:to>
      <xdr:col>6</xdr:col>
      <xdr:colOff>511175</xdr:colOff>
      <xdr:row>55</xdr:row>
      <xdr:rowOff>82074</xdr:rowOff>
    </xdr:to>
    <xdr:cxnSp macro="">
      <xdr:nvCxnSpPr>
        <xdr:cNvPr id="121" name="直線コネクタ 120"/>
        <xdr:cNvCxnSpPr/>
      </xdr:nvCxnSpPr>
      <xdr:spPr>
        <a:xfrm flipV="1">
          <a:off x="3797300" y="9302235"/>
          <a:ext cx="838200" cy="2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44486</xdr:rowOff>
    </xdr:from>
    <xdr:ext cx="599010" cy="259045"/>
    <xdr:sp macro="" textlink="">
      <xdr:nvSpPr>
        <xdr:cNvPr id="122" name="総務費平均値テキスト"/>
        <xdr:cNvSpPr txBox="1"/>
      </xdr:nvSpPr>
      <xdr:spPr>
        <a:xfrm>
          <a:off x="4686300" y="9302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66059</xdr:rowOff>
    </xdr:from>
    <xdr:to>
      <xdr:col>6</xdr:col>
      <xdr:colOff>561975</xdr:colOff>
      <xdr:row>54</xdr:row>
      <xdr:rowOff>167659</xdr:rowOff>
    </xdr:to>
    <xdr:sp macro="" textlink="">
      <xdr:nvSpPr>
        <xdr:cNvPr id="123" name="フローチャート : 判断 122"/>
        <xdr:cNvSpPr/>
      </xdr:nvSpPr>
      <xdr:spPr>
        <a:xfrm>
          <a:off x="4584700" y="93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82074</xdr:rowOff>
    </xdr:from>
    <xdr:to>
      <xdr:col>5</xdr:col>
      <xdr:colOff>358775</xdr:colOff>
      <xdr:row>57</xdr:row>
      <xdr:rowOff>1378</xdr:rowOff>
    </xdr:to>
    <xdr:cxnSp macro="">
      <xdr:nvCxnSpPr>
        <xdr:cNvPr id="124" name="直線コネクタ 123"/>
        <xdr:cNvCxnSpPr/>
      </xdr:nvCxnSpPr>
      <xdr:spPr>
        <a:xfrm flipV="1">
          <a:off x="2908300" y="9511824"/>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83700</xdr:rowOff>
    </xdr:from>
    <xdr:to>
      <xdr:col>5</xdr:col>
      <xdr:colOff>409575</xdr:colOff>
      <xdr:row>53</xdr:row>
      <xdr:rowOff>13850</xdr:rowOff>
    </xdr:to>
    <xdr:sp macro="" textlink="">
      <xdr:nvSpPr>
        <xdr:cNvPr id="125" name="フローチャート : 判断 124"/>
        <xdr:cNvSpPr/>
      </xdr:nvSpPr>
      <xdr:spPr>
        <a:xfrm>
          <a:off x="3746500" y="89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30377</xdr:rowOff>
    </xdr:from>
    <xdr:ext cx="599010" cy="259045"/>
    <xdr:sp macro="" textlink="">
      <xdr:nvSpPr>
        <xdr:cNvPr id="126" name="テキスト ボックス 125"/>
        <xdr:cNvSpPr txBox="1"/>
      </xdr:nvSpPr>
      <xdr:spPr>
        <a:xfrm>
          <a:off x="3497794" y="87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47727</xdr:rowOff>
    </xdr:from>
    <xdr:to>
      <xdr:col>4</xdr:col>
      <xdr:colOff>155575</xdr:colOff>
      <xdr:row>57</xdr:row>
      <xdr:rowOff>1378</xdr:rowOff>
    </xdr:to>
    <xdr:cxnSp macro="">
      <xdr:nvCxnSpPr>
        <xdr:cNvPr id="127" name="直線コネクタ 126"/>
        <xdr:cNvCxnSpPr/>
      </xdr:nvCxnSpPr>
      <xdr:spPr>
        <a:xfrm>
          <a:off x="2019300" y="9648927"/>
          <a:ext cx="889000" cy="1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90329</xdr:rowOff>
    </xdr:from>
    <xdr:to>
      <xdr:col>4</xdr:col>
      <xdr:colOff>206375</xdr:colOff>
      <xdr:row>57</xdr:row>
      <xdr:rowOff>20479</xdr:rowOff>
    </xdr:to>
    <xdr:sp macro="" textlink="">
      <xdr:nvSpPr>
        <xdr:cNvPr id="128" name="フローチャート : 判断 127"/>
        <xdr:cNvSpPr/>
      </xdr:nvSpPr>
      <xdr:spPr>
        <a:xfrm>
          <a:off x="2857500" y="96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37006</xdr:rowOff>
    </xdr:from>
    <xdr:ext cx="534377" cy="259045"/>
    <xdr:sp macro="" textlink="">
      <xdr:nvSpPr>
        <xdr:cNvPr id="129" name="テキスト ボックス 128"/>
        <xdr:cNvSpPr txBox="1"/>
      </xdr:nvSpPr>
      <xdr:spPr>
        <a:xfrm>
          <a:off x="2641111" y="94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47727</xdr:rowOff>
    </xdr:from>
    <xdr:to>
      <xdr:col>2</xdr:col>
      <xdr:colOff>638175</xdr:colOff>
      <xdr:row>56</xdr:row>
      <xdr:rowOff>130594</xdr:rowOff>
    </xdr:to>
    <xdr:cxnSp macro="">
      <xdr:nvCxnSpPr>
        <xdr:cNvPr id="130" name="直線コネクタ 129"/>
        <xdr:cNvCxnSpPr/>
      </xdr:nvCxnSpPr>
      <xdr:spPr>
        <a:xfrm flipV="1">
          <a:off x="1130300" y="964892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144069</xdr:rowOff>
    </xdr:from>
    <xdr:to>
      <xdr:col>3</xdr:col>
      <xdr:colOff>3175</xdr:colOff>
      <xdr:row>57</xdr:row>
      <xdr:rowOff>74219</xdr:rowOff>
    </xdr:to>
    <xdr:sp macro="" textlink="">
      <xdr:nvSpPr>
        <xdr:cNvPr id="131" name="フローチャート : 判断 130"/>
        <xdr:cNvSpPr/>
      </xdr:nvSpPr>
      <xdr:spPr>
        <a:xfrm>
          <a:off x="1968500" y="974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65346</xdr:rowOff>
    </xdr:from>
    <xdr:ext cx="534377" cy="259045"/>
    <xdr:sp macro="" textlink="">
      <xdr:nvSpPr>
        <xdr:cNvPr id="132" name="テキスト ボックス 131"/>
        <xdr:cNvSpPr txBox="1"/>
      </xdr:nvSpPr>
      <xdr:spPr>
        <a:xfrm>
          <a:off x="1752111" y="98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85947</xdr:rowOff>
    </xdr:from>
    <xdr:to>
      <xdr:col>1</xdr:col>
      <xdr:colOff>485775</xdr:colOff>
      <xdr:row>58</xdr:row>
      <xdr:rowOff>16097</xdr:rowOff>
    </xdr:to>
    <xdr:sp macro="" textlink="">
      <xdr:nvSpPr>
        <xdr:cNvPr id="133" name="フローチャート : 判断 132"/>
        <xdr:cNvSpPr/>
      </xdr:nvSpPr>
      <xdr:spPr>
        <a:xfrm>
          <a:off x="1079500" y="985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7224</xdr:rowOff>
    </xdr:from>
    <xdr:ext cx="534377" cy="259045"/>
    <xdr:sp macro="" textlink="">
      <xdr:nvSpPr>
        <xdr:cNvPr id="134" name="テキスト ボックス 133"/>
        <xdr:cNvSpPr txBox="1"/>
      </xdr:nvSpPr>
      <xdr:spPr>
        <a:xfrm>
          <a:off x="863111" y="99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164585</xdr:rowOff>
    </xdr:from>
    <xdr:to>
      <xdr:col>6</xdr:col>
      <xdr:colOff>561975</xdr:colOff>
      <xdr:row>54</xdr:row>
      <xdr:rowOff>94735</xdr:rowOff>
    </xdr:to>
    <xdr:sp macro="" textlink="">
      <xdr:nvSpPr>
        <xdr:cNvPr id="140" name="円/楕円 139"/>
        <xdr:cNvSpPr/>
      </xdr:nvSpPr>
      <xdr:spPr>
        <a:xfrm>
          <a:off x="4584700" y="92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16012</xdr:rowOff>
    </xdr:from>
    <xdr:ext cx="599010" cy="259045"/>
    <xdr:sp macro="" textlink="">
      <xdr:nvSpPr>
        <xdr:cNvPr id="141" name="総務費該当値テキスト"/>
        <xdr:cNvSpPr txBox="1"/>
      </xdr:nvSpPr>
      <xdr:spPr>
        <a:xfrm>
          <a:off x="4686300" y="9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105,027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31274</xdr:rowOff>
    </xdr:from>
    <xdr:to>
      <xdr:col>5</xdr:col>
      <xdr:colOff>409575</xdr:colOff>
      <xdr:row>55</xdr:row>
      <xdr:rowOff>132874</xdr:rowOff>
    </xdr:to>
    <xdr:sp macro="" textlink="">
      <xdr:nvSpPr>
        <xdr:cNvPr id="142" name="円/楕円 141"/>
        <xdr:cNvSpPr/>
      </xdr:nvSpPr>
      <xdr:spPr>
        <a:xfrm>
          <a:off x="3746500" y="94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124001</xdr:rowOff>
    </xdr:from>
    <xdr:ext cx="534377" cy="259045"/>
    <xdr:sp macro="" textlink="">
      <xdr:nvSpPr>
        <xdr:cNvPr id="143" name="テキスト ボックス 142"/>
        <xdr:cNvSpPr txBox="1"/>
      </xdr:nvSpPr>
      <xdr:spPr>
        <a:xfrm>
          <a:off x="3530111" y="95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122028</xdr:rowOff>
    </xdr:from>
    <xdr:to>
      <xdr:col>4</xdr:col>
      <xdr:colOff>206375</xdr:colOff>
      <xdr:row>57</xdr:row>
      <xdr:rowOff>52178</xdr:rowOff>
    </xdr:to>
    <xdr:sp macro="" textlink="">
      <xdr:nvSpPr>
        <xdr:cNvPr id="144" name="円/楕円 143"/>
        <xdr:cNvSpPr/>
      </xdr:nvSpPr>
      <xdr:spPr>
        <a:xfrm>
          <a:off x="2857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43305</xdr:rowOff>
    </xdr:from>
    <xdr:ext cx="534377" cy="259045"/>
    <xdr:sp macro="" textlink="">
      <xdr:nvSpPr>
        <xdr:cNvPr id="145" name="テキスト ボックス 144"/>
        <xdr:cNvSpPr txBox="1"/>
      </xdr:nvSpPr>
      <xdr:spPr>
        <a:xfrm>
          <a:off x="2641111" y="9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168377</xdr:rowOff>
    </xdr:from>
    <xdr:to>
      <xdr:col>3</xdr:col>
      <xdr:colOff>3175</xdr:colOff>
      <xdr:row>56</xdr:row>
      <xdr:rowOff>98527</xdr:rowOff>
    </xdr:to>
    <xdr:sp macro="" textlink="">
      <xdr:nvSpPr>
        <xdr:cNvPr id="146" name="円/楕円 145"/>
        <xdr:cNvSpPr/>
      </xdr:nvSpPr>
      <xdr:spPr>
        <a:xfrm>
          <a:off x="1968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115054</xdr:rowOff>
    </xdr:from>
    <xdr:ext cx="534377" cy="259045"/>
    <xdr:sp macro="" textlink="">
      <xdr:nvSpPr>
        <xdr:cNvPr id="147" name="テキスト ボックス 146"/>
        <xdr:cNvSpPr txBox="1"/>
      </xdr:nvSpPr>
      <xdr:spPr>
        <a:xfrm>
          <a:off x="1752111" y="93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79794</xdr:rowOff>
    </xdr:from>
    <xdr:to>
      <xdr:col>1</xdr:col>
      <xdr:colOff>485775</xdr:colOff>
      <xdr:row>57</xdr:row>
      <xdr:rowOff>9944</xdr:rowOff>
    </xdr:to>
    <xdr:sp macro="" textlink="">
      <xdr:nvSpPr>
        <xdr:cNvPr id="148" name="円/楕円 147"/>
        <xdr:cNvSpPr/>
      </xdr:nvSpPr>
      <xdr:spPr>
        <a:xfrm>
          <a:off x="1079500" y="96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26471</xdr:rowOff>
    </xdr:from>
    <xdr:ext cx="534377" cy="259045"/>
    <xdr:sp macro="" textlink="">
      <xdr:nvSpPr>
        <xdr:cNvPr id="149" name="テキスト ボックス 148"/>
        <xdr:cNvSpPr txBox="1"/>
      </xdr:nvSpPr>
      <xdr:spPr>
        <a:xfrm>
          <a:off x="863111" y="9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132728</xdr:rowOff>
    </xdr:from>
    <xdr:to>
      <xdr:col>6</xdr:col>
      <xdr:colOff>510540</xdr:colOff>
      <xdr:row>79</xdr:row>
      <xdr:rowOff>33686</xdr:rowOff>
    </xdr:to>
    <xdr:cxnSp macro="">
      <xdr:nvCxnSpPr>
        <xdr:cNvPr id="174" name="直線コネクタ 173"/>
        <xdr:cNvCxnSpPr/>
      </xdr:nvCxnSpPr>
      <xdr:spPr>
        <a:xfrm flipV="1">
          <a:off x="4633595" y="12305678"/>
          <a:ext cx="1270" cy="12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37513</xdr:rowOff>
    </xdr:from>
    <xdr:ext cx="599010" cy="259045"/>
    <xdr:sp macro="" textlink="">
      <xdr:nvSpPr>
        <xdr:cNvPr id="175" name="民生費最小値テキスト"/>
        <xdr:cNvSpPr txBox="1"/>
      </xdr:nvSpPr>
      <xdr:spPr>
        <a:xfrm>
          <a:off x="4686300" y="135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79</xdr:row>
      <xdr:rowOff>33686</xdr:rowOff>
    </xdr:from>
    <xdr:to>
      <xdr:col>6</xdr:col>
      <xdr:colOff>600075</xdr:colOff>
      <xdr:row>79</xdr:row>
      <xdr:rowOff>33686</xdr:rowOff>
    </xdr:to>
    <xdr:cxnSp macro="">
      <xdr:nvCxnSpPr>
        <xdr:cNvPr id="176" name="直線コネクタ 175"/>
        <xdr:cNvCxnSpPr/>
      </xdr:nvCxnSpPr>
      <xdr:spPr>
        <a:xfrm>
          <a:off x="4546600" y="1357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79405</xdr:rowOff>
    </xdr:from>
    <xdr:ext cx="599010" cy="259045"/>
    <xdr:sp macro="" textlink="">
      <xdr:nvSpPr>
        <xdr:cNvPr id="177" name="民生費最大値テキスト"/>
        <xdr:cNvSpPr txBox="1"/>
      </xdr:nvSpPr>
      <xdr:spPr>
        <a:xfrm>
          <a:off x="4686300" y="120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71</xdr:row>
      <xdr:rowOff>132728</xdr:rowOff>
    </xdr:from>
    <xdr:to>
      <xdr:col>6</xdr:col>
      <xdr:colOff>600075</xdr:colOff>
      <xdr:row>71</xdr:row>
      <xdr:rowOff>132728</xdr:rowOff>
    </xdr:to>
    <xdr:cxnSp macro="">
      <xdr:nvCxnSpPr>
        <xdr:cNvPr id="178" name="直線コネクタ 177"/>
        <xdr:cNvCxnSpPr/>
      </xdr:nvCxnSpPr>
      <xdr:spPr>
        <a:xfrm>
          <a:off x="4546600" y="123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14027</xdr:rowOff>
    </xdr:from>
    <xdr:to>
      <xdr:col>6</xdr:col>
      <xdr:colOff>511175</xdr:colOff>
      <xdr:row>76</xdr:row>
      <xdr:rowOff>40926</xdr:rowOff>
    </xdr:to>
    <xdr:cxnSp macro="">
      <xdr:nvCxnSpPr>
        <xdr:cNvPr id="179" name="直線コネクタ 178"/>
        <xdr:cNvCxnSpPr/>
      </xdr:nvCxnSpPr>
      <xdr:spPr>
        <a:xfrm>
          <a:off x="3797300" y="12701327"/>
          <a:ext cx="8382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5783</xdr:rowOff>
    </xdr:from>
    <xdr:ext cx="599010" cy="259045"/>
    <xdr:sp macro="" textlink="">
      <xdr:nvSpPr>
        <xdr:cNvPr id="180" name="民生費平均値テキスト"/>
        <xdr:cNvSpPr txBox="1"/>
      </xdr:nvSpPr>
      <xdr:spPr>
        <a:xfrm>
          <a:off x="4686300" y="1269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154356</xdr:rowOff>
    </xdr:from>
    <xdr:to>
      <xdr:col>6</xdr:col>
      <xdr:colOff>561975</xdr:colOff>
      <xdr:row>75</xdr:row>
      <xdr:rowOff>84506</xdr:rowOff>
    </xdr:to>
    <xdr:sp macro="" textlink="">
      <xdr:nvSpPr>
        <xdr:cNvPr id="181" name="フローチャート : 判断 180"/>
        <xdr:cNvSpPr/>
      </xdr:nvSpPr>
      <xdr:spPr>
        <a:xfrm>
          <a:off x="45847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14027</xdr:rowOff>
    </xdr:from>
    <xdr:to>
      <xdr:col>5</xdr:col>
      <xdr:colOff>358775</xdr:colOff>
      <xdr:row>76</xdr:row>
      <xdr:rowOff>143890</xdr:rowOff>
    </xdr:to>
    <xdr:cxnSp macro="">
      <xdr:nvCxnSpPr>
        <xdr:cNvPr id="182" name="直線コネクタ 181"/>
        <xdr:cNvCxnSpPr/>
      </xdr:nvCxnSpPr>
      <xdr:spPr>
        <a:xfrm flipV="1">
          <a:off x="2908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167062</xdr:rowOff>
    </xdr:from>
    <xdr:to>
      <xdr:col>5</xdr:col>
      <xdr:colOff>409575</xdr:colOff>
      <xdr:row>75</xdr:row>
      <xdr:rowOff>97212</xdr:rowOff>
    </xdr:to>
    <xdr:sp macro="" textlink="">
      <xdr:nvSpPr>
        <xdr:cNvPr id="183" name="フローチャート : 判断 182"/>
        <xdr:cNvSpPr/>
      </xdr:nvSpPr>
      <xdr:spPr>
        <a:xfrm>
          <a:off x="3746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88339</xdr:rowOff>
    </xdr:from>
    <xdr:ext cx="599010" cy="259045"/>
    <xdr:sp macro="" textlink="">
      <xdr:nvSpPr>
        <xdr:cNvPr id="184" name="テキスト ボックス 183"/>
        <xdr:cNvSpPr txBox="1"/>
      </xdr:nvSpPr>
      <xdr:spPr>
        <a:xfrm>
          <a:off x="3497794"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143890</xdr:rowOff>
    </xdr:from>
    <xdr:to>
      <xdr:col>4</xdr:col>
      <xdr:colOff>155575</xdr:colOff>
      <xdr:row>77</xdr:row>
      <xdr:rowOff>123298</xdr:rowOff>
    </xdr:to>
    <xdr:cxnSp macro="">
      <xdr:nvCxnSpPr>
        <xdr:cNvPr id="185" name="直線コネクタ 184"/>
        <xdr:cNvCxnSpPr/>
      </xdr:nvCxnSpPr>
      <xdr:spPr>
        <a:xfrm flipV="1">
          <a:off x="2019300" y="13174090"/>
          <a:ext cx="889000" cy="1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39142</xdr:rowOff>
    </xdr:from>
    <xdr:to>
      <xdr:col>4</xdr:col>
      <xdr:colOff>206375</xdr:colOff>
      <xdr:row>76</xdr:row>
      <xdr:rowOff>140742</xdr:rowOff>
    </xdr:to>
    <xdr:sp macro="" textlink="">
      <xdr:nvSpPr>
        <xdr:cNvPr id="186" name="フローチャート : 判断 185"/>
        <xdr:cNvSpPr/>
      </xdr:nvSpPr>
      <xdr:spPr>
        <a:xfrm>
          <a:off x="2857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157268</xdr:rowOff>
    </xdr:from>
    <xdr:ext cx="599010" cy="259045"/>
    <xdr:sp macro="" textlink="">
      <xdr:nvSpPr>
        <xdr:cNvPr id="187" name="テキスト ボックス 186"/>
        <xdr:cNvSpPr txBox="1"/>
      </xdr:nvSpPr>
      <xdr:spPr>
        <a:xfrm>
          <a:off x="2608794"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123298</xdr:rowOff>
    </xdr:from>
    <xdr:to>
      <xdr:col>2</xdr:col>
      <xdr:colOff>638175</xdr:colOff>
      <xdr:row>77</xdr:row>
      <xdr:rowOff>160235</xdr:rowOff>
    </xdr:to>
    <xdr:cxnSp macro="">
      <xdr:nvCxnSpPr>
        <xdr:cNvPr id="188" name="直線コネクタ 187"/>
        <xdr:cNvCxnSpPr/>
      </xdr:nvCxnSpPr>
      <xdr:spPr>
        <a:xfrm flipV="1">
          <a:off x="1130300" y="13324948"/>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100864</xdr:rowOff>
    </xdr:from>
    <xdr:to>
      <xdr:col>3</xdr:col>
      <xdr:colOff>3175</xdr:colOff>
      <xdr:row>78</xdr:row>
      <xdr:rowOff>31014</xdr:rowOff>
    </xdr:to>
    <xdr:sp macro="" textlink="">
      <xdr:nvSpPr>
        <xdr:cNvPr id="189" name="フローチャート : 判断 188"/>
        <xdr:cNvSpPr/>
      </xdr:nvSpPr>
      <xdr:spPr>
        <a:xfrm>
          <a:off x="1968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22141</xdr:rowOff>
    </xdr:from>
    <xdr:ext cx="599010" cy="259045"/>
    <xdr:sp macro="" textlink="">
      <xdr:nvSpPr>
        <xdr:cNvPr id="190" name="テキスト ボックス 189"/>
        <xdr:cNvSpPr txBox="1"/>
      </xdr:nvSpPr>
      <xdr:spPr>
        <a:xfrm>
          <a:off x="1719794"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191" name="フローチャート : 判断 190"/>
        <xdr:cNvSpPr/>
      </xdr:nvSpPr>
      <xdr:spPr>
        <a:xfrm>
          <a:off x="1079500" y="1333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56469</xdr:rowOff>
    </xdr:from>
    <xdr:ext cx="599010" cy="259045"/>
    <xdr:sp macro="" textlink="">
      <xdr:nvSpPr>
        <xdr:cNvPr id="192" name="テキスト ボックス 191"/>
        <xdr:cNvSpPr txBox="1"/>
      </xdr:nvSpPr>
      <xdr:spPr>
        <a:xfrm>
          <a:off x="830794" y="13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161576</xdr:rowOff>
    </xdr:from>
    <xdr:to>
      <xdr:col>6</xdr:col>
      <xdr:colOff>561975</xdr:colOff>
      <xdr:row>76</xdr:row>
      <xdr:rowOff>91726</xdr:rowOff>
    </xdr:to>
    <xdr:sp macro="" textlink="">
      <xdr:nvSpPr>
        <xdr:cNvPr id="198" name="円/楕円 197"/>
        <xdr:cNvSpPr/>
      </xdr:nvSpPr>
      <xdr:spPr>
        <a:xfrm>
          <a:off x="45847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140003</xdr:rowOff>
    </xdr:from>
    <xdr:ext cx="599010" cy="259045"/>
    <xdr:sp macro="" textlink="">
      <xdr:nvSpPr>
        <xdr:cNvPr id="199" name="民生費該当値テキスト"/>
        <xdr:cNvSpPr txBox="1"/>
      </xdr:nvSpPr>
      <xdr:spPr>
        <a:xfrm>
          <a:off x="4686300" y="129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147,185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134677</xdr:rowOff>
    </xdr:from>
    <xdr:to>
      <xdr:col>5</xdr:col>
      <xdr:colOff>409575</xdr:colOff>
      <xdr:row>74</xdr:row>
      <xdr:rowOff>64827</xdr:rowOff>
    </xdr:to>
    <xdr:sp macro="" textlink="">
      <xdr:nvSpPr>
        <xdr:cNvPr id="200" name="円/楕円 199"/>
        <xdr:cNvSpPr/>
      </xdr:nvSpPr>
      <xdr:spPr>
        <a:xfrm>
          <a:off x="3746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81354</xdr:rowOff>
    </xdr:from>
    <xdr:ext cx="599010" cy="259045"/>
    <xdr:sp macro="" textlink="">
      <xdr:nvSpPr>
        <xdr:cNvPr id="201" name="テキスト ボックス 200"/>
        <xdr:cNvSpPr txBox="1"/>
      </xdr:nvSpPr>
      <xdr:spPr>
        <a:xfrm>
          <a:off x="3497794"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93090</xdr:rowOff>
    </xdr:from>
    <xdr:to>
      <xdr:col>4</xdr:col>
      <xdr:colOff>206375</xdr:colOff>
      <xdr:row>77</xdr:row>
      <xdr:rowOff>23240</xdr:rowOff>
    </xdr:to>
    <xdr:sp macro="" textlink="">
      <xdr:nvSpPr>
        <xdr:cNvPr id="202" name="円/楕円 201"/>
        <xdr:cNvSpPr/>
      </xdr:nvSpPr>
      <xdr:spPr>
        <a:xfrm>
          <a:off x="2857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14367</xdr:rowOff>
    </xdr:from>
    <xdr:ext cx="599010" cy="259045"/>
    <xdr:sp macro="" textlink="">
      <xdr:nvSpPr>
        <xdr:cNvPr id="203" name="テキスト ボックス 202"/>
        <xdr:cNvSpPr txBox="1"/>
      </xdr:nvSpPr>
      <xdr:spPr>
        <a:xfrm>
          <a:off x="2608794"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72498</xdr:rowOff>
    </xdr:from>
    <xdr:to>
      <xdr:col>3</xdr:col>
      <xdr:colOff>3175</xdr:colOff>
      <xdr:row>78</xdr:row>
      <xdr:rowOff>2648</xdr:rowOff>
    </xdr:to>
    <xdr:sp macro="" textlink="">
      <xdr:nvSpPr>
        <xdr:cNvPr id="204" name="円/楕円 203"/>
        <xdr:cNvSpPr/>
      </xdr:nvSpPr>
      <xdr:spPr>
        <a:xfrm>
          <a:off x="1968500" y="13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19175</xdr:rowOff>
    </xdr:from>
    <xdr:ext cx="599010" cy="259045"/>
    <xdr:sp macro="" textlink="">
      <xdr:nvSpPr>
        <xdr:cNvPr id="205" name="テキスト ボックス 204"/>
        <xdr:cNvSpPr txBox="1"/>
      </xdr:nvSpPr>
      <xdr:spPr>
        <a:xfrm>
          <a:off x="1719794" y="130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109435</xdr:rowOff>
    </xdr:from>
    <xdr:to>
      <xdr:col>1</xdr:col>
      <xdr:colOff>485775</xdr:colOff>
      <xdr:row>78</xdr:row>
      <xdr:rowOff>39585</xdr:rowOff>
    </xdr:to>
    <xdr:sp macro="" textlink="">
      <xdr:nvSpPr>
        <xdr:cNvPr id="206" name="円/楕円 205"/>
        <xdr:cNvSpPr/>
      </xdr:nvSpPr>
      <xdr:spPr>
        <a:xfrm>
          <a:off x="10795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56112</xdr:rowOff>
    </xdr:from>
    <xdr:ext cx="599010" cy="259045"/>
    <xdr:sp macro="" textlink="">
      <xdr:nvSpPr>
        <xdr:cNvPr id="207" name="テキスト ボックス 206"/>
        <xdr:cNvSpPr txBox="1"/>
      </xdr:nvSpPr>
      <xdr:spPr>
        <a:xfrm>
          <a:off x="830794" y="130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2" name="直線コネクタ 231"/>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3"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34" name="直線コネクタ 233"/>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35"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36" name="直線コネクタ 235"/>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69196</xdr:rowOff>
    </xdr:from>
    <xdr:to>
      <xdr:col>6</xdr:col>
      <xdr:colOff>511175</xdr:colOff>
      <xdr:row>96</xdr:row>
      <xdr:rowOff>117373</xdr:rowOff>
    </xdr:to>
    <xdr:cxnSp macro="">
      <xdr:nvCxnSpPr>
        <xdr:cNvPr id="237" name="直線コネクタ 236"/>
        <xdr:cNvCxnSpPr/>
      </xdr:nvCxnSpPr>
      <xdr:spPr>
        <a:xfrm>
          <a:off x="3797300" y="16528396"/>
          <a:ext cx="8382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8" name="衛生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9" name="フローチャート : 判断 238"/>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69196</xdr:rowOff>
    </xdr:from>
    <xdr:to>
      <xdr:col>5</xdr:col>
      <xdr:colOff>358775</xdr:colOff>
      <xdr:row>96</xdr:row>
      <xdr:rowOff>93714</xdr:rowOff>
    </xdr:to>
    <xdr:cxnSp macro="">
      <xdr:nvCxnSpPr>
        <xdr:cNvPr id="240" name="直線コネクタ 239"/>
        <xdr:cNvCxnSpPr/>
      </xdr:nvCxnSpPr>
      <xdr:spPr>
        <a:xfrm flipV="1">
          <a:off x="2908300" y="16528396"/>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1" name="フローチャート : 判断 240"/>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2" name="テキスト ボックス 241"/>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88379</xdr:rowOff>
    </xdr:from>
    <xdr:to>
      <xdr:col>4</xdr:col>
      <xdr:colOff>155575</xdr:colOff>
      <xdr:row>96</xdr:row>
      <xdr:rowOff>93714</xdr:rowOff>
    </xdr:to>
    <xdr:cxnSp macro="">
      <xdr:nvCxnSpPr>
        <xdr:cNvPr id="243" name="直線コネクタ 242"/>
        <xdr:cNvCxnSpPr/>
      </xdr:nvCxnSpPr>
      <xdr:spPr>
        <a:xfrm>
          <a:off x="2019300" y="165475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4" name="フローチャート : 判断 243"/>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157605</xdr:rowOff>
    </xdr:from>
    <xdr:ext cx="534377" cy="259045"/>
    <xdr:sp macro="" textlink="">
      <xdr:nvSpPr>
        <xdr:cNvPr id="245" name="テキスト ボックス 244"/>
        <xdr:cNvSpPr txBox="1"/>
      </xdr:nvSpPr>
      <xdr:spPr>
        <a:xfrm>
          <a:off x="2641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88379</xdr:rowOff>
    </xdr:from>
    <xdr:to>
      <xdr:col>2</xdr:col>
      <xdr:colOff>638175</xdr:colOff>
      <xdr:row>96</xdr:row>
      <xdr:rowOff>102419</xdr:rowOff>
    </xdr:to>
    <xdr:cxnSp macro="">
      <xdr:nvCxnSpPr>
        <xdr:cNvPr id="246" name="直線コネクタ 245"/>
        <xdr:cNvCxnSpPr/>
      </xdr:nvCxnSpPr>
      <xdr:spPr>
        <a:xfrm flipV="1">
          <a:off x="1130300" y="1654757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7" name="フローチャート : 判断 246"/>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16215</xdr:rowOff>
    </xdr:from>
    <xdr:ext cx="534377" cy="259045"/>
    <xdr:sp macro="" textlink="">
      <xdr:nvSpPr>
        <xdr:cNvPr id="248" name="テキスト ボックス 247"/>
        <xdr:cNvSpPr txBox="1"/>
      </xdr:nvSpPr>
      <xdr:spPr>
        <a:xfrm>
          <a:off x="1752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49" name="フローチャート : 判断 248"/>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xdr:rowOff>
    </xdr:from>
    <xdr:ext cx="534377" cy="259045"/>
    <xdr:sp macro="" textlink="">
      <xdr:nvSpPr>
        <xdr:cNvPr id="250" name="テキスト ボックス 249"/>
        <xdr:cNvSpPr txBox="1"/>
      </xdr:nvSpPr>
      <xdr:spPr>
        <a:xfrm>
          <a:off x="863111"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66573</xdr:rowOff>
    </xdr:from>
    <xdr:to>
      <xdr:col>6</xdr:col>
      <xdr:colOff>561975</xdr:colOff>
      <xdr:row>96</xdr:row>
      <xdr:rowOff>168173</xdr:rowOff>
    </xdr:to>
    <xdr:sp macro="" textlink="">
      <xdr:nvSpPr>
        <xdr:cNvPr id="256" name="円/楕円 255"/>
        <xdr:cNvSpPr/>
      </xdr:nvSpPr>
      <xdr:spPr>
        <a:xfrm>
          <a:off x="45847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45000</xdr:rowOff>
    </xdr:from>
    <xdr:ext cx="534377" cy="259045"/>
    <xdr:sp macro="" textlink="">
      <xdr:nvSpPr>
        <xdr:cNvPr id="257" name="衛生費該当値テキスト"/>
        <xdr:cNvSpPr txBox="1"/>
      </xdr:nvSpPr>
      <xdr:spPr>
        <a:xfrm>
          <a:off x="4686300" y="1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18396</xdr:rowOff>
    </xdr:from>
    <xdr:to>
      <xdr:col>5</xdr:col>
      <xdr:colOff>409575</xdr:colOff>
      <xdr:row>96</xdr:row>
      <xdr:rowOff>119996</xdr:rowOff>
    </xdr:to>
    <xdr:sp macro="" textlink="">
      <xdr:nvSpPr>
        <xdr:cNvPr id="258" name="円/楕円 257"/>
        <xdr:cNvSpPr/>
      </xdr:nvSpPr>
      <xdr:spPr>
        <a:xfrm>
          <a:off x="3746500" y="164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111123</xdr:rowOff>
    </xdr:from>
    <xdr:ext cx="534377" cy="259045"/>
    <xdr:sp macro="" textlink="">
      <xdr:nvSpPr>
        <xdr:cNvPr id="259" name="テキスト ボックス 258"/>
        <xdr:cNvSpPr txBox="1"/>
      </xdr:nvSpPr>
      <xdr:spPr>
        <a:xfrm>
          <a:off x="3530111" y="165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42914</xdr:rowOff>
    </xdr:from>
    <xdr:to>
      <xdr:col>4</xdr:col>
      <xdr:colOff>206375</xdr:colOff>
      <xdr:row>96</xdr:row>
      <xdr:rowOff>144514</xdr:rowOff>
    </xdr:to>
    <xdr:sp macro="" textlink="">
      <xdr:nvSpPr>
        <xdr:cNvPr id="260" name="円/楕円 259"/>
        <xdr:cNvSpPr/>
      </xdr:nvSpPr>
      <xdr:spPr>
        <a:xfrm>
          <a:off x="2857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161041</xdr:rowOff>
    </xdr:from>
    <xdr:ext cx="534377" cy="259045"/>
    <xdr:sp macro="" textlink="">
      <xdr:nvSpPr>
        <xdr:cNvPr id="261" name="テキスト ボックス 260"/>
        <xdr:cNvSpPr txBox="1"/>
      </xdr:nvSpPr>
      <xdr:spPr>
        <a:xfrm>
          <a:off x="2641111"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37579</xdr:rowOff>
    </xdr:from>
    <xdr:to>
      <xdr:col>3</xdr:col>
      <xdr:colOff>3175</xdr:colOff>
      <xdr:row>96</xdr:row>
      <xdr:rowOff>139179</xdr:rowOff>
    </xdr:to>
    <xdr:sp macro="" textlink="">
      <xdr:nvSpPr>
        <xdr:cNvPr id="262" name="円/楕円 261"/>
        <xdr:cNvSpPr/>
      </xdr:nvSpPr>
      <xdr:spPr>
        <a:xfrm>
          <a:off x="1968500" y="16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155706</xdr:rowOff>
    </xdr:from>
    <xdr:ext cx="534377" cy="259045"/>
    <xdr:sp macro="" textlink="">
      <xdr:nvSpPr>
        <xdr:cNvPr id="263" name="テキスト ボックス 262"/>
        <xdr:cNvSpPr txBox="1"/>
      </xdr:nvSpPr>
      <xdr:spPr>
        <a:xfrm>
          <a:off x="1752111" y="16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51619</xdr:rowOff>
    </xdr:from>
    <xdr:to>
      <xdr:col>1</xdr:col>
      <xdr:colOff>485775</xdr:colOff>
      <xdr:row>96</xdr:row>
      <xdr:rowOff>153219</xdr:rowOff>
    </xdr:to>
    <xdr:sp macro="" textlink="">
      <xdr:nvSpPr>
        <xdr:cNvPr id="264" name="円/楕円 263"/>
        <xdr:cNvSpPr/>
      </xdr:nvSpPr>
      <xdr:spPr>
        <a:xfrm>
          <a:off x="1079500" y="16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169746</xdr:rowOff>
    </xdr:from>
    <xdr:ext cx="534377" cy="259045"/>
    <xdr:sp macro="" textlink="">
      <xdr:nvSpPr>
        <xdr:cNvPr id="265" name="テキスト ボックス 264"/>
        <xdr:cNvSpPr txBox="1"/>
      </xdr:nvSpPr>
      <xdr:spPr>
        <a:xfrm>
          <a:off x="863111" y="16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65405</xdr:rowOff>
    </xdr:from>
    <xdr:to>
      <xdr:col>15</xdr:col>
      <xdr:colOff>180340</xdr:colOff>
      <xdr:row>38</xdr:row>
      <xdr:rowOff>25400</xdr:rowOff>
    </xdr:to>
    <xdr:cxnSp macro="">
      <xdr:nvCxnSpPr>
        <xdr:cNvPr id="285" name="直線コネクタ 284"/>
        <xdr:cNvCxnSpPr/>
      </xdr:nvCxnSpPr>
      <xdr:spPr>
        <a:xfrm flipV="1">
          <a:off x="10475595" y="5723255"/>
          <a:ext cx="127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6"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12082</xdr:rowOff>
    </xdr:from>
    <xdr:ext cx="469744" cy="259045"/>
    <xdr:sp macro="" textlink="">
      <xdr:nvSpPr>
        <xdr:cNvPr id="288" name="労働費最大値テキスト"/>
        <xdr:cNvSpPr txBox="1"/>
      </xdr:nvSpPr>
      <xdr:spPr>
        <a:xfrm>
          <a:off x="10528300" y="54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33</xdr:row>
      <xdr:rowOff>65405</xdr:rowOff>
    </xdr:from>
    <xdr:to>
      <xdr:col>15</xdr:col>
      <xdr:colOff>269875</xdr:colOff>
      <xdr:row>33</xdr:row>
      <xdr:rowOff>65405</xdr:rowOff>
    </xdr:to>
    <xdr:cxnSp macro="">
      <xdr:nvCxnSpPr>
        <xdr:cNvPr id="289" name="直線コネクタ 288"/>
        <xdr:cNvCxnSpPr/>
      </xdr:nvCxnSpPr>
      <xdr:spPr>
        <a:xfrm>
          <a:off x="10388600" y="572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162560</xdr:rowOff>
    </xdr:from>
    <xdr:to>
      <xdr:col>15</xdr:col>
      <xdr:colOff>180975</xdr:colOff>
      <xdr:row>34</xdr:row>
      <xdr:rowOff>49403</xdr:rowOff>
    </xdr:to>
    <xdr:cxnSp macro="">
      <xdr:nvCxnSpPr>
        <xdr:cNvPr id="290" name="直線コネクタ 289"/>
        <xdr:cNvCxnSpPr/>
      </xdr:nvCxnSpPr>
      <xdr:spPr>
        <a:xfrm>
          <a:off x="9639300" y="5477510"/>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147909</xdr:rowOff>
    </xdr:from>
    <xdr:ext cx="378565" cy="259045"/>
    <xdr:sp macro="" textlink="">
      <xdr:nvSpPr>
        <xdr:cNvPr id="291" name="労働費平均値テキスト"/>
        <xdr:cNvSpPr txBox="1"/>
      </xdr:nvSpPr>
      <xdr:spPr>
        <a:xfrm>
          <a:off x="10528300" y="61486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169482</xdr:rowOff>
    </xdr:from>
    <xdr:to>
      <xdr:col>15</xdr:col>
      <xdr:colOff>231775</xdr:colOff>
      <xdr:row>36</xdr:row>
      <xdr:rowOff>99632</xdr:rowOff>
    </xdr:to>
    <xdr:sp macro="" textlink="">
      <xdr:nvSpPr>
        <xdr:cNvPr id="292" name="フローチャート : 判断 291"/>
        <xdr:cNvSpPr/>
      </xdr:nvSpPr>
      <xdr:spPr>
        <a:xfrm>
          <a:off x="104267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162560</xdr:rowOff>
    </xdr:from>
    <xdr:to>
      <xdr:col>14</xdr:col>
      <xdr:colOff>28575</xdr:colOff>
      <xdr:row>32</xdr:row>
      <xdr:rowOff>121984</xdr:rowOff>
    </xdr:to>
    <xdr:cxnSp macro="">
      <xdr:nvCxnSpPr>
        <xdr:cNvPr id="293" name="直線コネクタ 292"/>
        <xdr:cNvCxnSpPr/>
      </xdr:nvCxnSpPr>
      <xdr:spPr>
        <a:xfrm flipV="1">
          <a:off x="8750300" y="54775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80899</xdr:rowOff>
    </xdr:from>
    <xdr:to>
      <xdr:col>14</xdr:col>
      <xdr:colOff>79375</xdr:colOff>
      <xdr:row>36</xdr:row>
      <xdr:rowOff>11049</xdr:rowOff>
    </xdr:to>
    <xdr:sp macro="" textlink="">
      <xdr:nvSpPr>
        <xdr:cNvPr id="294" name="フローチャート : 判断 293"/>
        <xdr:cNvSpPr/>
      </xdr:nvSpPr>
      <xdr:spPr>
        <a:xfrm>
          <a:off x="9588500" y="60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2176</xdr:rowOff>
    </xdr:from>
    <xdr:ext cx="378565" cy="259045"/>
    <xdr:sp macro="" textlink="">
      <xdr:nvSpPr>
        <xdr:cNvPr id="295" name="テキスト ボックス 294"/>
        <xdr:cNvSpPr txBox="1"/>
      </xdr:nvSpPr>
      <xdr:spPr>
        <a:xfrm>
          <a:off x="9450017" y="617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28258</xdr:rowOff>
    </xdr:from>
    <xdr:to>
      <xdr:col>12</xdr:col>
      <xdr:colOff>511175</xdr:colOff>
      <xdr:row>32</xdr:row>
      <xdr:rowOff>121984</xdr:rowOff>
    </xdr:to>
    <xdr:cxnSp macro="">
      <xdr:nvCxnSpPr>
        <xdr:cNvPr id="296" name="直線コネクタ 295"/>
        <xdr:cNvCxnSpPr/>
      </xdr:nvCxnSpPr>
      <xdr:spPr>
        <a:xfrm>
          <a:off x="7861300" y="5343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84899</xdr:rowOff>
    </xdr:from>
    <xdr:to>
      <xdr:col>12</xdr:col>
      <xdr:colOff>561975</xdr:colOff>
      <xdr:row>35</xdr:row>
      <xdr:rowOff>15049</xdr:rowOff>
    </xdr:to>
    <xdr:sp macro="" textlink="">
      <xdr:nvSpPr>
        <xdr:cNvPr id="297" name="フローチャート : 判断 296"/>
        <xdr:cNvSpPr/>
      </xdr:nvSpPr>
      <xdr:spPr>
        <a:xfrm>
          <a:off x="8699500" y="5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6176</xdr:rowOff>
    </xdr:from>
    <xdr:ext cx="469744" cy="259045"/>
    <xdr:sp macro="" textlink="">
      <xdr:nvSpPr>
        <xdr:cNvPr id="298" name="テキスト ボックス 297"/>
        <xdr:cNvSpPr txBox="1"/>
      </xdr:nvSpPr>
      <xdr:spPr>
        <a:xfrm>
          <a:off x="8515427" y="60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28258</xdr:rowOff>
    </xdr:from>
    <xdr:to>
      <xdr:col>11</xdr:col>
      <xdr:colOff>307975</xdr:colOff>
      <xdr:row>31</xdr:row>
      <xdr:rowOff>40259</xdr:rowOff>
    </xdr:to>
    <xdr:cxnSp macro="">
      <xdr:nvCxnSpPr>
        <xdr:cNvPr id="299" name="直線コネクタ 298"/>
        <xdr:cNvCxnSpPr/>
      </xdr:nvCxnSpPr>
      <xdr:spPr>
        <a:xfrm flipV="1">
          <a:off x="6972300" y="534320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50038</xdr:rowOff>
    </xdr:from>
    <xdr:to>
      <xdr:col>11</xdr:col>
      <xdr:colOff>358775</xdr:colOff>
      <xdr:row>33</xdr:row>
      <xdr:rowOff>151638</xdr:rowOff>
    </xdr:to>
    <xdr:sp macro="" textlink="">
      <xdr:nvSpPr>
        <xdr:cNvPr id="300" name="フローチャート : 判断 299"/>
        <xdr:cNvSpPr/>
      </xdr:nvSpPr>
      <xdr:spPr>
        <a:xfrm>
          <a:off x="7810500" y="57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142765</xdr:rowOff>
    </xdr:from>
    <xdr:ext cx="469744" cy="259045"/>
    <xdr:sp macro="" textlink="">
      <xdr:nvSpPr>
        <xdr:cNvPr id="301" name="テキスト ボックス 300"/>
        <xdr:cNvSpPr txBox="1"/>
      </xdr:nvSpPr>
      <xdr:spPr>
        <a:xfrm>
          <a:off x="7626427"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16320</xdr:rowOff>
    </xdr:from>
    <xdr:to>
      <xdr:col>10</xdr:col>
      <xdr:colOff>155575</xdr:colOff>
      <xdr:row>33</xdr:row>
      <xdr:rowOff>117920</xdr:rowOff>
    </xdr:to>
    <xdr:sp macro="" textlink="">
      <xdr:nvSpPr>
        <xdr:cNvPr id="302" name="フローチャート : 判断 301"/>
        <xdr:cNvSpPr/>
      </xdr:nvSpPr>
      <xdr:spPr>
        <a:xfrm>
          <a:off x="6921500" y="56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109047</xdr:rowOff>
    </xdr:from>
    <xdr:ext cx="469744" cy="259045"/>
    <xdr:sp macro="" textlink="">
      <xdr:nvSpPr>
        <xdr:cNvPr id="303" name="テキスト ボックス 302"/>
        <xdr:cNvSpPr txBox="1"/>
      </xdr:nvSpPr>
      <xdr:spPr>
        <a:xfrm>
          <a:off x="6737427" y="57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170053</xdr:rowOff>
    </xdr:from>
    <xdr:to>
      <xdr:col>15</xdr:col>
      <xdr:colOff>231775</xdr:colOff>
      <xdr:row>34</xdr:row>
      <xdr:rowOff>100203</xdr:rowOff>
    </xdr:to>
    <xdr:sp macro="" textlink="">
      <xdr:nvSpPr>
        <xdr:cNvPr id="309" name="円/楕円 308"/>
        <xdr:cNvSpPr/>
      </xdr:nvSpPr>
      <xdr:spPr>
        <a:xfrm>
          <a:off x="10426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21480</xdr:rowOff>
    </xdr:from>
    <xdr:ext cx="469744" cy="259045"/>
    <xdr:sp macro="" textlink="">
      <xdr:nvSpPr>
        <xdr:cNvPr id="310" name="労働費該当値テキスト"/>
        <xdr:cNvSpPr txBox="1"/>
      </xdr:nvSpPr>
      <xdr:spPr>
        <a:xfrm>
          <a:off x="10528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111760</xdr:rowOff>
    </xdr:from>
    <xdr:to>
      <xdr:col>14</xdr:col>
      <xdr:colOff>79375</xdr:colOff>
      <xdr:row>32</xdr:row>
      <xdr:rowOff>41910</xdr:rowOff>
    </xdr:to>
    <xdr:sp macro="" textlink="">
      <xdr:nvSpPr>
        <xdr:cNvPr id="311" name="円/楕円 310"/>
        <xdr:cNvSpPr/>
      </xdr:nvSpPr>
      <xdr:spPr>
        <a:xfrm>
          <a:off x="958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58437</xdr:rowOff>
    </xdr:from>
    <xdr:ext cx="469744" cy="259045"/>
    <xdr:sp macro="" textlink="">
      <xdr:nvSpPr>
        <xdr:cNvPr id="312" name="テキスト ボックス 311"/>
        <xdr:cNvSpPr txBox="1"/>
      </xdr:nvSpPr>
      <xdr:spPr>
        <a:xfrm>
          <a:off x="9404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71184</xdr:rowOff>
    </xdr:from>
    <xdr:to>
      <xdr:col>12</xdr:col>
      <xdr:colOff>561975</xdr:colOff>
      <xdr:row>33</xdr:row>
      <xdr:rowOff>1334</xdr:rowOff>
    </xdr:to>
    <xdr:sp macro="" textlink="">
      <xdr:nvSpPr>
        <xdr:cNvPr id="313" name="円/楕円 312"/>
        <xdr:cNvSpPr/>
      </xdr:nvSpPr>
      <xdr:spPr>
        <a:xfrm>
          <a:off x="86995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17861</xdr:rowOff>
    </xdr:from>
    <xdr:ext cx="469744" cy="259045"/>
    <xdr:sp macro="" textlink="">
      <xdr:nvSpPr>
        <xdr:cNvPr id="314" name="テキスト ボックス 313"/>
        <xdr:cNvSpPr txBox="1"/>
      </xdr:nvSpPr>
      <xdr:spPr>
        <a:xfrm>
          <a:off x="8515427" y="53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148908</xdr:rowOff>
    </xdr:from>
    <xdr:to>
      <xdr:col>11</xdr:col>
      <xdr:colOff>358775</xdr:colOff>
      <xdr:row>31</xdr:row>
      <xdr:rowOff>79058</xdr:rowOff>
    </xdr:to>
    <xdr:sp macro="" textlink="">
      <xdr:nvSpPr>
        <xdr:cNvPr id="315" name="円/楕円 314"/>
        <xdr:cNvSpPr/>
      </xdr:nvSpPr>
      <xdr:spPr>
        <a:xfrm>
          <a:off x="7810500" y="52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95585</xdr:rowOff>
    </xdr:from>
    <xdr:ext cx="469744" cy="259045"/>
    <xdr:sp macro="" textlink="">
      <xdr:nvSpPr>
        <xdr:cNvPr id="316" name="テキスト ボックス 315"/>
        <xdr:cNvSpPr txBox="1"/>
      </xdr:nvSpPr>
      <xdr:spPr>
        <a:xfrm>
          <a:off x="7626427" y="50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160909</xdr:rowOff>
    </xdr:from>
    <xdr:to>
      <xdr:col>10</xdr:col>
      <xdr:colOff>155575</xdr:colOff>
      <xdr:row>31</xdr:row>
      <xdr:rowOff>91059</xdr:rowOff>
    </xdr:to>
    <xdr:sp macro="" textlink="">
      <xdr:nvSpPr>
        <xdr:cNvPr id="317" name="円/楕円 316"/>
        <xdr:cNvSpPr/>
      </xdr:nvSpPr>
      <xdr:spPr>
        <a:xfrm>
          <a:off x="6921500" y="5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107586</xdr:rowOff>
    </xdr:from>
    <xdr:ext cx="469744" cy="259045"/>
    <xdr:sp macro="" textlink="">
      <xdr:nvSpPr>
        <xdr:cNvPr id="318" name="テキスト ボックス 317"/>
        <xdr:cNvSpPr txBox="1"/>
      </xdr:nvSpPr>
      <xdr:spPr>
        <a:xfrm>
          <a:off x="6737427" y="50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41" name="直線コネクタ 340"/>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42"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43" name="直線コネクタ 342"/>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44"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45" name="直線コネクタ 344"/>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34224</xdr:rowOff>
    </xdr:from>
    <xdr:to>
      <xdr:col>15</xdr:col>
      <xdr:colOff>180975</xdr:colOff>
      <xdr:row>55</xdr:row>
      <xdr:rowOff>19731</xdr:rowOff>
    </xdr:to>
    <xdr:cxnSp macro="">
      <xdr:nvCxnSpPr>
        <xdr:cNvPr id="346" name="直線コネクタ 345"/>
        <xdr:cNvCxnSpPr/>
      </xdr:nvCxnSpPr>
      <xdr:spPr>
        <a:xfrm flipV="1">
          <a:off x="9639300" y="8778174"/>
          <a:ext cx="838200" cy="6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53336</xdr:rowOff>
    </xdr:from>
    <xdr:ext cx="534377" cy="259045"/>
    <xdr:sp macro="" textlink="">
      <xdr:nvSpPr>
        <xdr:cNvPr id="347" name="農林水産業費平均値テキスト"/>
        <xdr:cNvSpPr txBox="1"/>
      </xdr:nvSpPr>
      <xdr:spPr>
        <a:xfrm>
          <a:off x="10528300" y="9140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48" name="フローチャート : 判断 347"/>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19731</xdr:rowOff>
    </xdr:from>
    <xdr:to>
      <xdr:col>14</xdr:col>
      <xdr:colOff>28575</xdr:colOff>
      <xdr:row>55</xdr:row>
      <xdr:rowOff>49929</xdr:rowOff>
    </xdr:to>
    <xdr:cxnSp macro="">
      <xdr:nvCxnSpPr>
        <xdr:cNvPr id="349" name="直線コネクタ 348"/>
        <xdr:cNvCxnSpPr/>
      </xdr:nvCxnSpPr>
      <xdr:spPr>
        <a:xfrm flipV="1">
          <a:off x="8750300" y="9449481"/>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50" name="フローチャート : 判断 349"/>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51" name="テキスト ボックス 350"/>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13398</xdr:rowOff>
    </xdr:from>
    <xdr:to>
      <xdr:col>12</xdr:col>
      <xdr:colOff>511175</xdr:colOff>
      <xdr:row>55</xdr:row>
      <xdr:rowOff>49929</xdr:rowOff>
    </xdr:to>
    <xdr:cxnSp macro="">
      <xdr:nvCxnSpPr>
        <xdr:cNvPr id="352" name="直線コネクタ 351"/>
        <xdr:cNvCxnSpPr/>
      </xdr:nvCxnSpPr>
      <xdr:spPr>
        <a:xfrm>
          <a:off x="7861300" y="9100248"/>
          <a:ext cx="889000" cy="3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53" name="フローチャート : 判断 352"/>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9994</xdr:rowOff>
    </xdr:from>
    <xdr:ext cx="534377" cy="259045"/>
    <xdr:sp macro="" textlink="">
      <xdr:nvSpPr>
        <xdr:cNvPr id="354" name="テキスト ボックス 353"/>
        <xdr:cNvSpPr txBox="1"/>
      </xdr:nvSpPr>
      <xdr:spPr>
        <a:xfrm>
          <a:off x="8483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13398</xdr:rowOff>
    </xdr:from>
    <xdr:to>
      <xdr:col>11</xdr:col>
      <xdr:colOff>307975</xdr:colOff>
      <xdr:row>53</xdr:row>
      <xdr:rowOff>73406</xdr:rowOff>
    </xdr:to>
    <xdr:cxnSp macro="">
      <xdr:nvCxnSpPr>
        <xdr:cNvPr id="355" name="直線コネクタ 354"/>
        <xdr:cNvCxnSpPr/>
      </xdr:nvCxnSpPr>
      <xdr:spPr>
        <a:xfrm flipV="1">
          <a:off x="6972300" y="910024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56" name="フローチャート : 判断 355"/>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149509</xdr:rowOff>
    </xdr:from>
    <xdr:ext cx="534377" cy="259045"/>
    <xdr:sp macro="" textlink="">
      <xdr:nvSpPr>
        <xdr:cNvPr id="357" name="テキスト ボックス 356"/>
        <xdr:cNvSpPr txBox="1"/>
      </xdr:nvSpPr>
      <xdr:spPr>
        <a:xfrm>
          <a:off x="7594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58" name="フローチャート : 判断 357"/>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74551</xdr:rowOff>
    </xdr:from>
    <xdr:ext cx="534377" cy="259045"/>
    <xdr:sp macro="" textlink="">
      <xdr:nvSpPr>
        <xdr:cNvPr id="359" name="テキスト ボックス 358"/>
        <xdr:cNvSpPr txBox="1"/>
      </xdr:nvSpPr>
      <xdr:spPr>
        <a:xfrm>
          <a:off x="6705111" y="95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154874</xdr:rowOff>
    </xdr:from>
    <xdr:to>
      <xdr:col>15</xdr:col>
      <xdr:colOff>231775</xdr:colOff>
      <xdr:row>51</xdr:row>
      <xdr:rowOff>85024</xdr:rowOff>
    </xdr:to>
    <xdr:sp macro="" textlink="">
      <xdr:nvSpPr>
        <xdr:cNvPr id="365" name="円/楕円 364"/>
        <xdr:cNvSpPr/>
      </xdr:nvSpPr>
      <xdr:spPr>
        <a:xfrm>
          <a:off x="10426700" y="8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107901</xdr:rowOff>
    </xdr:from>
    <xdr:ext cx="534377" cy="259045"/>
    <xdr:sp macro="" textlink="">
      <xdr:nvSpPr>
        <xdr:cNvPr id="366" name="農林水産業費該当値テキスト"/>
        <xdr:cNvSpPr txBox="1"/>
      </xdr:nvSpPr>
      <xdr:spPr>
        <a:xfrm>
          <a:off x="10528300" y="8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140381</xdr:rowOff>
    </xdr:from>
    <xdr:to>
      <xdr:col>14</xdr:col>
      <xdr:colOff>79375</xdr:colOff>
      <xdr:row>55</xdr:row>
      <xdr:rowOff>70531</xdr:rowOff>
    </xdr:to>
    <xdr:sp macro="" textlink="">
      <xdr:nvSpPr>
        <xdr:cNvPr id="367" name="円/楕円 366"/>
        <xdr:cNvSpPr/>
      </xdr:nvSpPr>
      <xdr:spPr>
        <a:xfrm>
          <a:off x="9588500" y="9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61658</xdr:rowOff>
    </xdr:from>
    <xdr:ext cx="534377" cy="259045"/>
    <xdr:sp macro="" textlink="">
      <xdr:nvSpPr>
        <xdr:cNvPr id="368" name="テキスト ボックス 367"/>
        <xdr:cNvSpPr txBox="1"/>
      </xdr:nvSpPr>
      <xdr:spPr>
        <a:xfrm>
          <a:off x="9372111" y="9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170579</xdr:rowOff>
    </xdr:from>
    <xdr:to>
      <xdr:col>12</xdr:col>
      <xdr:colOff>561975</xdr:colOff>
      <xdr:row>55</xdr:row>
      <xdr:rowOff>100729</xdr:rowOff>
    </xdr:to>
    <xdr:sp macro="" textlink="">
      <xdr:nvSpPr>
        <xdr:cNvPr id="369" name="円/楕円 368"/>
        <xdr:cNvSpPr/>
      </xdr:nvSpPr>
      <xdr:spPr>
        <a:xfrm>
          <a:off x="8699500" y="94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117256</xdr:rowOff>
    </xdr:from>
    <xdr:ext cx="534377" cy="259045"/>
    <xdr:sp macro="" textlink="">
      <xdr:nvSpPr>
        <xdr:cNvPr id="370" name="テキスト ボックス 369"/>
        <xdr:cNvSpPr txBox="1"/>
      </xdr:nvSpPr>
      <xdr:spPr>
        <a:xfrm>
          <a:off x="8483111" y="92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134048</xdr:rowOff>
    </xdr:from>
    <xdr:to>
      <xdr:col>11</xdr:col>
      <xdr:colOff>358775</xdr:colOff>
      <xdr:row>53</xdr:row>
      <xdr:rowOff>64198</xdr:rowOff>
    </xdr:to>
    <xdr:sp macro="" textlink="">
      <xdr:nvSpPr>
        <xdr:cNvPr id="371" name="円/楕円 370"/>
        <xdr:cNvSpPr/>
      </xdr:nvSpPr>
      <xdr:spPr>
        <a:xfrm>
          <a:off x="7810500" y="9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80725</xdr:rowOff>
    </xdr:from>
    <xdr:ext cx="534377" cy="259045"/>
    <xdr:sp macro="" textlink="">
      <xdr:nvSpPr>
        <xdr:cNvPr id="372" name="テキスト ボックス 371"/>
        <xdr:cNvSpPr txBox="1"/>
      </xdr:nvSpPr>
      <xdr:spPr>
        <a:xfrm>
          <a:off x="7594111" y="88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22606</xdr:rowOff>
    </xdr:from>
    <xdr:to>
      <xdr:col>10</xdr:col>
      <xdr:colOff>155575</xdr:colOff>
      <xdr:row>53</xdr:row>
      <xdr:rowOff>124206</xdr:rowOff>
    </xdr:to>
    <xdr:sp macro="" textlink="">
      <xdr:nvSpPr>
        <xdr:cNvPr id="373" name="円/楕円 372"/>
        <xdr:cNvSpPr/>
      </xdr:nvSpPr>
      <xdr:spPr>
        <a:xfrm>
          <a:off x="6921500" y="9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140733</xdr:rowOff>
    </xdr:from>
    <xdr:ext cx="534377" cy="259045"/>
    <xdr:sp macro="" textlink="">
      <xdr:nvSpPr>
        <xdr:cNvPr id="374" name="テキスト ボックス 373"/>
        <xdr:cNvSpPr txBox="1"/>
      </xdr:nvSpPr>
      <xdr:spPr>
        <a:xfrm>
          <a:off x="6705111" y="88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5" name="直線コネクタ 38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6" name="テキスト ボックス 38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54627</xdr:rowOff>
    </xdr:from>
    <xdr:ext cx="467179" cy="259045"/>
    <xdr:sp macro="" textlink="">
      <xdr:nvSpPr>
        <xdr:cNvPr id="388" name="テキスト ボックス 387"/>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9" name="直線コネクタ 38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75</xdr:row>
      <xdr:rowOff>111777</xdr:rowOff>
    </xdr:from>
    <xdr:ext cx="467179" cy="259045"/>
    <xdr:sp macro="" textlink="">
      <xdr:nvSpPr>
        <xdr:cNvPr id="390" name="テキスト ボックス 389"/>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168927</xdr:rowOff>
    </xdr:from>
    <xdr:ext cx="467179" cy="259045"/>
    <xdr:sp macro="" textlink="">
      <xdr:nvSpPr>
        <xdr:cNvPr id="392" name="テキスト ボックス 391"/>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93" name="直線コネクタ 39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4" name="テキスト ボックス 39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6" name="テキスト ボックス 39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7" name="直線コネクタ 39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8" name="テキスト ボックス 39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75502</xdr:rowOff>
    </xdr:from>
    <xdr:to>
      <xdr:col>15</xdr:col>
      <xdr:colOff>180340</xdr:colOff>
      <xdr:row>78</xdr:row>
      <xdr:rowOff>105887</xdr:rowOff>
    </xdr:to>
    <xdr:cxnSp macro="">
      <xdr:nvCxnSpPr>
        <xdr:cNvPr id="402" name="直線コネクタ 401"/>
        <xdr:cNvCxnSpPr/>
      </xdr:nvCxnSpPr>
      <xdr:spPr>
        <a:xfrm flipV="1">
          <a:off x="10475595" y="12077002"/>
          <a:ext cx="1270" cy="140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109714</xdr:rowOff>
    </xdr:from>
    <xdr:ext cx="469744" cy="259045"/>
    <xdr:sp macro="" textlink="">
      <xdr:nvSpPr>
        <xdr:cNvPr id="403" name="商工費最小値テキスト"/>
        <xdr:cNvSpPr txBox="1"/>
      </xdr:nvSpPr>
      <xdr:spPr>
        <a:xfrm>
          <a:off x="10528300" y="13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105887</xdr:rowOff>
    </xdr:from>
    <xdr:to>
      <xdr:col>15</xdr:col>
      <xdr:colOff>269875</xdr:colOff>
      <xdr:row>78</xdr:row>
      <xdr:rowOff>105887</xdr:rowOff>
    </xdr:to>
    <xdr:cxnSp macro="">
      <xdr:nvCxnSpPr>
        <xdr:cNvPr id="404" name="直線コネクタ 403"/>
        <xdr:cNvCxnSpPr/>
      </xdr:nvCxnSpPr>
      <xdr:spPr>
        <a:xfrm>
          <a:off x="10388600" y="1347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22179</xdr:rowOff>
    </xdr:from>
    <xdr:ext cx="534377" cy="259045"/>
    <xdr:sp macro="" textlink="">
      <xdr:nvSpPr>
        <xdr:cNvPr id="405" name="商工費最大値テキスト"/>
        <xdr:cNvSpPr txBox="1"/>
      </xdr:nvSpPr>
      <xdr:spPr>
        <a:xfrm>
          <a:off x="10528300" y="118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70</xdr:row>
      <xdr:rowOff>75502</xdr:rowOff>
    </xdr:from>
    <xdr:to>
      <xdr:col>15</xdr:col>
      <xdr:colOff>269875</xdr:colOff>
      <xdr:row>70</xdr:row>
      <xdr:rowOff>75502</xdr:rowOff>
    </xdr:to>
    <xdr:cxnSp macro="">
      <xdr:nvCxnSpPr>
        <xdr:cNvPr id="406" name="直線コネクタ 405"/>
        <xdr:cNvCxnSpPr/>
      </xdr:nvCxnSpPr>
      <xdr:spPr>
        <a:xfrm>
          <a:off x="10388600" y="120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93123</xdr:rowOff>
    </xdr:from>
    <xdr:to>
      <xdr:col>15</xdr:col>
      <xdr:colOff>180975</xdr:colOff>
      <xdr:row>75</xdr:row>
      <xdr:rowOff>139129</xdr:rowOff>
    </xdr:to>
    <xdr:cxnSp macro="">
      <xdr:nvCxnSpPr>
        <xdr:cNvPr id="407" name="直線コネクタ 406"/>
        <xdr:cNvCxnSpPr/>
      </xdr:nvCxnSpPr>
      <xdr:spPr>
        <a:xfrm>
          <a:off x="9639300" y="12780423"/>
          <a:ext cx="838200" cy="2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131589</xdr:rowOff>
    </xdr:from>
    <xdr:ext cx="469744" cy="259045"/>
    <xdr:sp macro="" textlink="">
      <xdr:nvSpPr>
        <xdr:cNvPr id="408" name="商工費平均値テキスト"/>
        <xdr:cNvSpPr txBox="1"/>
      </xdr:nvSpPr>
      <xdr:spPr>
        <a:xfrm>
          <a:off x="10528300" y="12647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108712</xdr:rowOff>
    </xdr:from>
    <xdr:to>
      <xdr:col>15</xdr:col>
      <xdr:colOff>231775</xdr:colOff>
      <xdr:row>75</xdr:row>
      <xdr:rowOff>38862</xdr:rowOff>
    </xdr:to>
    <xdr:sp macro="" textlink="">
      <xdr:nvSpPr>
        <xdr:cNvPr id="409" name="フローチャート : 判断 408"/>
        <xdr:cNvSpPr/>
      </xdr:nvSpPr>
      <xdr:spPr>
        <a:xfrm>
          <a:off x="104267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93123</xdr:rowOff>
    </xdr:from>
    <xdr:to>
      <xdr:col>14</xdr:col>
      <xdr:colOff>28575</xdr:colOff>
      <xdr:row>75</xdr:row>
      <xdr:rowOff>120650</xdr:rowOff>
    </xdr:to>
    <xdr:cxnSp macro="">
      <xdr:nvCxnSpPr>
        <xdr:cNvPr id="410" name="直線コネクタ 409"/>
        <xdr:cNvCxnSpPr/>
      </xdr:nvCxnSpPr>
      <xdr:spPr>
        <a:xfrm flipV="1">
          <a:off x="8750300" y="12780423"/>
          <a:ext cx="889000" cy="19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27654</xdr:rowOff>
    </xdr:from>
    <xdr:to>
      <xdr:col>14</xdr:col>
      <xdr:colOff>79375</xdr:colOff>
      <xdr:row>72</xdr:row>
      <xdr:rowOff>129254</xdr:rowOff>
    </xdr:to>
    <xdr:sp macro="" textlink="">
      <xdr:nvSpPr>
        <xdr:cNvPr id="411" name="フローチャート : 判断 410"/>
        <xdr:cNvSpPr/>
      </xdr:nvSpPr>
      <xdr:spPr>
        <a:xfrm>
          <a:off x="9588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145781</xdr:rowOff>
    </xdr:from>
    <xdr:ext cx="534377" cy="259045"/>
    <xdr:sp macro="" textlink="">
      <xdr:nvSpPr>
        <xdr:cNvPr id="412" name="テキスト ボックス 411"/>
        <xdr:cNvSpPr txBox="1"/>
      </xdr:nvSpPr>
      <xdr:spPr>
        <a:xfrm>
          <a:off x="9372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103505</xdr:rowOff>
    </xdr:from>
    <xdr:to>
      <xdr:col>12</xdr:col>
      <xdr:colOff>511175</xdr:colOff>
      <xdr:row>75</xdr:row>
      <xdr:rowOff>120650</xdr:rowOff>
    </xdr:to>
    <xdr:cxnSp macro="">
      <xdr:nvCxnSpPr>
        <xdr:cNvPr id="413" name="直線コネクタ 412"/>
        <xdr:cNvCxnSpPr/>
      </xdr:nvCxnSpPr>
      <xdr:spPr>
        <a:xfrm>
          <a:off x="7861300" y="127908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31941</xdr:rowOff>
    </xdr:from>
    <xdr:to>
      <xdr:col>12</xdr:col>
      <xdr:colOff>561975</xdr:colOff>
      <xdr:row>74</xdr:row>
      <xdr:rowOff>133541</xdr:rowOff>
    </xdr:to>
    <xdr:sp macro="" textlink="">
      <xdr:nvSpPr>
        <xdr:cNvPr id="414" name="フローチャート : 判断 413"/>
        <xdr:cNvSpPr/>
      </xdr:nvSpPr>
      <xdr:spPr>
        <a:xfrm>
          <a:off x="8699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72</xdr:row>
      <xdr:rowOff>150068</xdr:rowOff>
    </xdr:from>
    <xdr:ext cx="469744" cy="259045"/>
    <xdr:sp macro="" textlink="">
      <xdr:nvSpPr>
        <xdr:cNvPr id="415" name="テキスト ボックス 414"/>
        <xdr:cNvSpPr txBox="1"/>
      </xdr:nvSpPr>
      <xdr:spPr>
        <a:xfrm>
          <a:off x="8515427" y="124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103505</xdr:rowOff>
    </xdr:from>
    <xdr:to>
      <xdr:col>11</xdr:col>
      <xdr:colOff>307975</xdr:colOff>
      <xdr:row>75</xdr:row>
      <xdr:rowOff>112173</xdr:rowOff>
    </xdr:to>
    <xdr:cxnSp macro="">
      <xdr:nvCxnSpPr>
        <xdr:cNvPr id="416" name="直線コネクタ 415"/>
        <xdr:cNvCxnSpPr/>
      </xdr:nvCxnSpPr>
      <xdr:spPr>
        <a:xfrm flipV="1">
          <a:off x="6972300" y="12790805"/>
          <a:ext cx="889000" cy="1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147193</xdr:rowOff>
    </xdr:from>
    <xdr:to>
      <xdr:col>11</xdr:col>
      <xdr:colOff>358775</xdr:colOff>
      <xdr:row>74</xdr:row>
      <xdr:rowOff>77343</xdr:rowOff>
    </xdr:to>
    <xdr:sp macro="" textlink="">
      <xdr:nvSpPr>
        <xdr:cNvPr id="417" name="フローチャート : 判断 416"/>
        <xdr:cNvSpPr/>
      </xdr:nvSpPr>
      <xdr:spPr>
        <a:xfrm>
          <a:off x="7810500" y="126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93870</xdr:rowOff>
    </xdr:from>
    <xdr:ext cx="534377" cy="259045"/>
    <xdr:sp macro="" textlink="">
      <xdr:nvSpPr>
        <xdr:cNvPr id="418" name="テキスト ボックス 417"/>
        <xdr:cNvSpPr txBox="1"/>
      </xdr:nvSpPr>
      <xdr:spPr>
        <a:xfrm>
          <a:off x="7594111" y="12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54515</xdr:rowOff>
    </xdr:from>
    <xdr:to>
      <xdr:col>10</xdr:col>
      <xdr:colOff>155575</xdr:colOff>
      <xdr:row>74</xdr:row>
      <xdr:rowOff>156115</xdr:rowOff>
    </xdr:to>
    <xdr:sp macro="" textlink="">
      <xdr:nvSpPr>
        <xdr:cNvPr id="419" name="フローチャート : 判断 418"/>
        <xdr:cNvSpPr/>
      </xdr:nvSpPr>
      <xdr:spPr>
        <a:xfrm>
          <a:off x="6921500" y="127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1192</xdr:rowOff>
    </xdr:from>
    <xdr:ext cx="469744" cy="259045"/>
    <xdr:sp macro="" textlink="">
      <xdr:nvSpPr>
        <xdr:cNvPr id="420" name="テキスト ボックス 419"/>
        <xdr:cNvSpPr txBox="1"/>
      </xdr:nvSpPr>
      <xdr:spPr>
        <a:xfrm>
          <a:off x="6737427" y="1251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88329</xdr:rowOff>
    </xdr:from>
    <xdr:to>
      <xdr:col>15</xdr:col>
      <xdr:colOff>231775</xdr:colOff>
      <xdr:row>76</xdr:row>
      <xdr:rowOff>18479</xdr:rowOff>
    </xdr:to>
    <xdr:sp macro="" textlink="">
      <xdr:nvSpPr>
        <xdr:cNvPr id="426" name="円/楕円 425"/>
        <xdr:cNvSpPr/>
      </xdr:nvSpPr>
      <xdr:spPr>
        <a:xfrm>
          <a:off x="10426700" y="12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66756</xdr:rowOff>
    </xdr:from>
    <xdr:ext cx="469744" cy="259045"/>
    <xdr:sp macro="" textlink="">
      <xdr:nvSpPr>
        <xdr:cNvPr id="427" name="商工費該当値テキスト"/>
        <xdr:cNvSpPr txBox="1"/>
      </xdr:nvSpPr>
      <xdr:spPr>
        <a:xfrm>
          <a:off x="10528300" y="129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42323</xdr:rowOff>
    </xdr:from>
    <xdr:to>
      <xdr:col>14</xdr:col>
      <xdr:colOff>79375</xdr:colOff>
      <xdr:row>74</xdr:row>
      <xdr:rowOff>143923</xdr:rowOff>
    </xdr:to>
    <xdr:sp macro="" textlink="">
      <xdr:nvSpPr>
        <xdr:cNvPr id="428" name="円/楕円 427"/>
        <xdr:cNvSpPr/>
      </xdr:nvSpPr>
      <xdr:spPr>
        <a:xfrm>
          <a:off x="9588500" y="127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135050</xdr:rowOff>
    </xdr:from>
    <xdr:ext cx="469744" cy="259045"/>
    <xdr:sp macro="" textlink="">
      <xdr:nvSpPr>
        <xdr:cNvPr id="429" name="テキスト ボックス 428"/>
        <xdr:cNvSpPr txBox="1"/>
      </xdr:nvSpPr>
      <xdr:spPr>
        <a:xfrm>
          <a:off x="9404427" y="128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69850</xdr:rowOff>
    </xdr:from>
    <xdr:to>
      <xdr:col>12</xdr:col>
      <xdr:colOff>561975</xdr:colOff>
      <xdr:row>76</xdr:row>
      <xdr:rowOff>0</xdr:rowOff>
    </xdr:to>
    <xdr:sp macro="" textlink="">
      <xdr:nvSpPr>
        <xdr:cNvPr id="430" name="円/楕円 429"/>
        <xdr:cNvSpPr/>
      </xdr:nvSpPr>
      <xdr:spPr>
        <a:xfrm>
          <a:off x="8699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162577</xdr:rowOff>
    </xdr:from>
    <xdr:ext cx="469744" cy="259045"/>
    <xdr:sp macro="" textlink="">
      <xdr:nvSpPr>
        <xdr:cNvPr id="431" name="テキスト ボックス 430"/>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52705</xdr:rowOff>
    </xdr:from>
    <xdr:to>
      <xdr:col>11</xdr:col>
      <xdr:colOff>358775</xdr:colOff>
      <xdr:row>74</xdr:row>
      <xdr:rowOff>154305</xdr:rowOff>
    </xdr:to>
    <xdr:sp macro="" textlink="">
      <xdr:nvSpPr>
        <xdr:cNvPr id="432" name="円/楕円 431"/>
        <xdr:cNvSpPr/>
      </xdr:nvSpPr>
      <xdr:spPr>
        <a:xfrm>
          <a:off x="7810500" y="127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145432</xdr:rowOff>
    </xdr:from>
    <xdr:ext cx="469744" cy="259045"/>
    <xdr:sp macro="" textlink="">
      <xdr:nvSpPr>
        <xdr:cNvPr id="433" name="テキスト ボックス 432"/>
        <xdr:cNvSpPr txBox="1"/>
      </xdr:nvSpPr>
      <xdr:spPr>
        <a:xfrm>
          <a:off x="7626427"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61373</xdr:rowOff>
    </xdr:from>
    <xdr:to>
      <xdr:col>10</xdr:col>
      <xdr:colOff>155575</xdr:colOff>
      <xdr:row>75</xdr:row>
      <xdr:rowOff>162973</xdr:rowOff>
    </xdr:to>
    <xdr:sp macro="" textlink="">
      <xdr:nvSpPr>
        <xdr:cNvPr id="434" name="円/楕円 433"/>
        <xdr:cNvSpPr/>
      </xdr:nvSpPr>
      <xdr:spPr>
        <a:xfrm>
          <a:off x="6921500" y="129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154100</xdr:rowOff>
    </xdr:from>
    <xdr:ext cx="469744" cy="259045"/>
    <xdr:sp macro="" textlink="">
      <xdr:nvSpPr>
        <xdr:cNvPr id="435" name="テキスト ボックス 434"/>
        <xdr:cNvSpPr txBox="1"/>
      </xdr:nvSpPr>
      <xdr:spPr>
        <a:xfrm>
          <a:off x="6737427" y="1301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58" name="直線コネクタ 457"/>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59"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0" name="直線コネクタ 459"/>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1"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62" name="直線コネクタ 461"/>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82893</xdr:rowOff>
    </xdr:from>
    <xdr:to>
      <xdr:col>15</xdr:col>
      <xdr:colOff>180975</xdr:colOff>
      <xdr:row>96</xdr:row>
      <xdr:rowOff>72743</xdr:rowOff>
    </xdr:to>
    <xdr:cxnSp macro="">
      <xdr:nvCxnSpPr>
        <xdr:cNvPr id="463" name="直線コネクタ 462"/>
        <xdr:cNvCxnSpPr/>
      </xdr:nvCxnSpPr>
      <xdr:spPr>
        <a:xfrm flipV="1">
          <a:off x="9639300" y="16370643"/>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64"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65" name="フローチャート : 判断 464"/>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72743</xdr:rowOff>
    </xdr:from>
    <xdr:to>
      <xdr:col>14</xdr:col>
      <xdr:colOff>28575</xdr:colOff>
      <xdr:row>96</xdr:row>
      <xdr:rowOff>163131</xdr:rowOff>
    </xdr:to>
    <xdr:cxnSp macro="">
      <xdr:nvCxnSpPr>
        <xdr:cNvPr id="466" name="直線コネクタ 465"/>
        <xdr:cNvCxnSpPr/>
      </xdr:nvCxnSpPr>
      <xdr:spPr>
        <a:xfrm flipV="1">
          <a:off x="8750300" y="16531943"/>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7" name="フローチャート : 判断 466"/>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68" name="テキスト ボックス 467"/>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88288</xdr:rowOff>
    </xdr:from>
    <xdr:to>
      <xdr:col>12</xdr:col>
      <xdr:colOff>511175</xdr:colOff>
      <xdr:row>96</xdr:row>
      <xdr:rowOff>163131</xdr:rowOff>
    </xdr:to>
    <xdr:cxnSp macro="">
      <xdr:nvCxnSpPr>
        <xdr:cNvPr id="469" name="直線コネクタ 468"/>
        <xdr:cNvCxnSpPr/>
      </xdr:nvCxnSpPr>
      <xdr:spPr>
        <a:xfrm>
          <a:off x="7861300" y="16547488"/>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0" name="フローチャート : 判断 469"/>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1" name="テキスト ボックス 470"/>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88288</xdr:rowOff>
    </xdr:from>
    <xdr:to>
      <xdr:col>11</xdr:col>
      <xdr:colOff>307975</xdr:colOff>
      <xdr:row>97</xdr:row>
      <xdr:rowOff>27663</xdr:rowOff>
    </xdr:to>
    <xdr:cxnSp macro="">
      <xdr:nvCxnSpPr>
        <xdr:cNvPr id="472" name="直線コネクタ 471"/>
        <xdr:cNvCxnSpPr/>
      </xdr:nvCxnSpPr>
      <xdr:spPr>
        <a:xfrm flipV="1">
          <a:off x="6972300" y="16547488"/>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3" name="フローチャート : 判断 472"/>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74" name="テキスト ボックス 473"/>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5" name="フローチャート : 判断 474"/>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76" name="テキスト ボックス 475"/>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32093</xdr:rowOff>
    </xdr:from>
    <xdr:to>
      <xdr:col>15</xdr:col>
      <xdr:colOff>231775</xdr:colOff>
      <xdr:row>95</xdr:row>
      <xdr:rowOff>133693</xdr:rowOff>
    </xdr:to>
    <xdr:sp macro="" textlink="">
      <xdr:nvSpPr>
        <xdr:cNvPr id="482" name="円/楕円 481"/>
        <xdr:cNvSpPr/>
      </xdr:nvSpPr>
      <xdr:spPr>
        <a:xfrm>
          <a:off x="10426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10520</xdr:rowOff>
    </xdr:from>
    <xdr:ext cx="534377" cy="259045"/>
    <xdr:sp macro="" textlink="">
      <xdr:nvSpPr>
        <xdr:cNvPr id="483" name="土木費該当値テキスト"/>
        <xdr:cNvSpPr txBox="1"/>
      </xdr:nvSpPr>
      <xdr:spPr>
        <a:xfrm>
          <a:off x="10528300"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21943</xdr:rowOff>
    </xdr:from>
    <xdr:to>
      <xdr:col>14</xdr:col>
      <xdr:colOff>79375</xdr:colOff>
      <xdr:row>96</xdr:row>
      <xdr:rowOff>123543</xdr:rowOff>
    </xdr:to>
    <xdr:sp macro="" textlink="">
      <xdr:nvSpPr>
        <xdr:cNvPr id="484" name="円/楕円 483"/>
        <xdr:cNvSpPr/>
      </xdr:nvSpPr>
      <xdr:spPr>
        <a:xfrm>
          <a:off x="9588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114670</xdr:rowOff>
    </xdr:from>
    <xdr:ext cx="534377" cy="259045"/>
    <xdr:sp macro="" textlink="">
      <xdr:nvSpPr>
        <xdr:cNvPr id="485" name="テキスト ボックス 484"/>
        <xdr:cNvSpPr txBox="1"/>
      </xdr:nvSpPr>
      <xdr:spPr>
        <a:xfrm>
          <a:off x="9372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112331</xdr:rowOff>
    </xdr:from>
    <xdr:to>
      <xdr:col>12</xdr:col>
      <xdr:colOff>561975</xdr:colOff>
      <xdr:row>97</xdr:row>
      <xdr:rowOff>42481</xdr:rowOff>
    </xdr:to>
    <xdr:sp macro="" textlink="">
      <xdr:nvSpPr>
        <xdr:cNvPr id="486" name="円/楕円 485"/>
        <xdr:cNvSpPr/>
      </xdr:nvSpPr>
      <xdr:spPr>
        <a:xfrm>
          <a:off x="8699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33608</xdr:rowOff>
    </xdr:from>
    <xdr:ext cx="534377" cy="259045"/>
    <xdr:sp macro="" textlink="">
      <xdr:nvSpPr>
        <xdr:cNvPr id="487" name="テキスト ボックス 486"/>
        <xdr:cNvSpPr txBox="1"/>
      </xdr:nvSpPr>
      <xdr:spPr>
        <a:xfrm>
          <a:off x="8483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37488</xdr:rowOff>
    </xdr:from>
    <xdr:to>
      <xdr:col>11</xdr:col>
      <xdr:colOff>358775</xdr:colOff>
      <xdr:row>96</xdr:row>
      <xdr:rowOff>139088</xdr:rowOff>
    </xdr:to>
    <xdr:sp macro="" textlink="">
      <xdr:nvSpPr>
        <xdr:cNvPr id="488" name="円/楕円 487"/>
        <xdr:cNvSpPr/>
      </xdr:nvSpPr>
      <xdr:spPr>
        <a:xfrm>
          <a:off x="7810500" y="16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130215</xdr:rowOff>
    </xdr:from>
    <xdr:ext cx="534377" cy="259045"/>
    <xdr:sp macro="" textlink="">
      <xdr:nvSpPr>
        <xdr:cNvPr id="489" name="テキスト ボックス 488"/>
        <xdr:cNvSpPr txBox="1"/>
      </xdr:nvSpPr>
      <xdr:spPr>
        <a:xfrm>
          <a:off x="7594111" y="165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148313</xdr:rowOff>
    </xdr:from>
    <xdr:to>
      <xdr:col>10</xdr:col>
      <xdr:colOff>155575</xdr:colOff>
      <xdr:row>97</xdr:row>
      <xdr:rowOff>78463</xdr:rowOff>
    </xdr:to>
    <xdr:sp macro="" textlink="">
      <xdr:nvSpPr>
        <xdr:cNvPr id="490" name="円/楕円 489"/>
        <xdr:cNvSpPr/>
      </xdr:nvSpPr>
      <xdr:spPr>
        <a:xfrm>
          <a:off x="6921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69590</xdr:rowOff>
    </xdr:from>
    <xdr:ext cx="534377" cy="259045"/>
    <xdr:sp macro="" textlink="">
      <xdr:nvSpPr>
        <xdr:cNvPr id="491" name="テキスト ボックス 490"/>
        <xdr:cNvSpPr txBox="1"/>
      </xdr:nvSpPr>
      <xdr:spPr>
        <a:xfrm>
          <a:off x="6705111" y="167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170038</xdr:rowOff>
    </xdr:from>
    <xdr:to>
      <xdr:col>23</xdr:col>
      <xdr:colOff>516889</xdr:colOff>
      <xdr:row>38</xdr:row>
      <xdr:rowOff>83138</xdr:rowOff>
    </xdr:to>
    <xdr:cxnSp macro="">
      <xdr:nvCxnSpPr>
        <xdr:cNvPr id="518" name="直線コネクタ 517"/>
        <xdr:cNvCxnSpPr/>
      </xdr:nvCxnSpPr>
      <xdr:spPr>
        <a:xfrm flipV="1">
          <a:off x="16317595" y="6170788"/>
          <a:ext cx="1269" cy="42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86965</xdr:rowOff>
    </xdr:from>
    <xdr:ext cx="534377" cy="259045"/>
    <xdr:sp macro="" textlink="">
      <xdr:nvSpPr>
        <xdr:cNvPr id="519" name="消防費最小値テキスト"/>
        <xdr:cNvSpPr txBox="1"/>
      </xdr:nvSpPr>
      <xdr:spPr>
        <a:xfrm>
          <a:off x="16370300" y="66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38</xdr:row>
      <xdr:rowOff>83138</xdr:rowOff>
    </xdr:from>
    <xdr:to>
      <xdr:col>23</xdr:col>
      <xdr:colOff>606425</xdr:colOff>
      <xdr:row>38</xdr:row>
      <xdr:rowOff>83138</xdr:rowOff>
    </xdr:to>
    <xdr:cxnSp macro="">
      <xdr:nvCxnSpPr>
        <xdr:cNvPr id="520" name="直線コネクタ 519"/>
        <xdr:cNvCxnSpPr/>
      </xdr:nvCxnSpPr>
      <xdr:spPr>
        <a:xfrm>
          <a:off x="16230600" y="659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116715</xdr:rowOff>
    </xdr:from>
    <xdr:ext cx="534377" cy="259045"/>
    <xdr:sp macro="" textlink="">
      <xdr:nvSpPr>
        <xdr:cNvPr id="521" name="消防費最大値テキスト"/>
        <xdr:cNvSpPr txBox="1"/>
      </xdr:nvSpPr>
      <xdr:spPr>
        <a:xfrm>
          <a:off x="16370300" y="59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35</xdr:row>
      <xdr:rowOff>170038</xdr:rowOff>
    </xdr:from>
    <xdr:to>
      <xdr:col>23</xdr:col>
      <xdr:colOff>606425</xdr:colOff>
      <xdr:row>35</xdr:row>
      <xdr:rowOff>170038</xdr:rowOff>
    </xdr:to>
    <xdr:cxnSp macro="">
      <xdr:nvCxnSpPr>
        <xdr:cNvPr id="522" name="直線コネクタ 521"/>
        <xdr:cNvCxnSpPr/>
      </xdr:nvCxnSpPr>
      <xdr:spPr>
        <a:xfrm>
          <a:off x="16230600" y="617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170038</xdr:rowOff>
    </xdr:from>
    <xdr:to>
      <xdr:col>23</xdr:col>
      <xdr:colOff>517525</xdr:colOff>
      <xdr:row>36</xdr:row>
      <xdr:rowOff>37875</xdr:rowOff>
    </xdr:to>
    <xdr:cxnSp macro="">
      <xdr:nvCxnSpPr>
        <xdr:cNvPr id="523" name="直線コネクタ 522"/>
        <xdr:cNvCxnSpPr/>
      </xdr:nvCxnSpPr>
      <xdr:spPr>
        <a:xfrm flipV="1">
          <a:off x="15481300" y="6170788"/>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86431</xdr:rowOff>
    </xdr:from>
    <xdr:ext cx="534377" cy="259045"/>
    <xdr:sp macro="" textlink="">
      <xdr:nvSpPr>
        <xdr:cNvPr id="524" name="消防費平均値テキスト"/>
        <xdr:cNvSpPr txBox="1"/>
      </xdr:nvSpPr>
      <xdr:spPr>
        <a:xfrm>
          <a:off x="16370300" y="625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108004</xdr:rowOff>
    </xdr:from>
    <xdr:to>
      <xdr:col>23</xdr:col>
      <xdr:colOff>568325</xdr:colOff>
      <xdr:row>37</xdr:row>
      <xdr:rowOff>38154</xdr:rowOff>
    </xdr:to>
    <xdr:sp macro="" textlink="">
      <xdr:nvSpPr>
        <xdr:cNvPr id="525" name="フローチャート : 判断 524"/>
        <xdr:cNvSpPr/>
      </xdr:nvSpPr>
      <xdr:spPr>
        <a:xfrm>
          <a:off x="162687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70042</xdr:rowOff>
    </xdr:from>
    <xdr:to>
      <xdr:col>22</xdr:col>
      <xdr:colOff>365125</xdr:colOff>
      <xdr:row>36</xdr:row>
      <xdr:rowOff>37875</xdr:rowOff>
    </xdr:to>
    <xdr:cxnSp macro="">
      <xdr:nvCxnSpPr>
        <xdr:cNvPr id="526" name="直線コネクタ 525"/>
        <xdr:cNvCxnSpPr/>
      </xdr:nvCxnSpPr>
      <xdr:spPr>
        <a:xfrm>
          <a:off x="14592300" y="6070792"/>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69338</xdr:rowOff>
    </xdr:from>
    <xdr:to>
      <xdr:col>22</xdr:col>
      <xdr:colOff>415925</xdr:colOff>
      <xdr:row>36</xdr:row>
      <xdr:rowOff>170938</xdr:rowOff>
    </xdr:to>
    <xdr:sp macro="" textlink="">
      <xdr:nvSpPr>
        <xdr:cNvPr id="527" name="フローチャート : 判断 526"/>
        <xdr:cNvSpPr/>
      </xdr:nvSpPr>
      <xdr:spPr>
        <a:xfrm>
          <a:off x="15430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162065</xdr:rowOff>
    </xdr:from>
    <xdr:ext cx="534377" cy="259045"/>
    <xdr:sp macro="" textlink="">
      <xdr:nvSpPr>
        <xdr:cNvPr id="528" name="テキスト ボックス 527"/>
        <xdr:cNvSpPr txBox="1"/>
      </xdr:nvSpPr>
      <xdr:spPr>
        <a:xfrm>
          <a:off x="15214111" y="63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32552</xdr:rowOff>
    </xdr:from>
    <xdr:to>
      <xdr:col>21</xdr:col>
      <xdr:colOff>161925</xdr:colOff>
      <xdr:row>35</xdr:row>
      <xdr:rowOff>70042</xdr:rowOff>
    </xdr:to>
    <xdr:cxnSp macro="">
      <xdr:nvCxnSpPr>
        <xdr:cNvPr id="529" name="直線コネクタ 528"/>
        <xdr:cNvCxnSpPr/>
      </xdr:nvCxnSpPr>
      <xdr:spPr>
        <a:xfrm>
          <a:off x="13703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77731</xdr:rowOff>
    </xdr:from>
    <xdr:to>
      <xdr:col>21</xdr:col>
      <xdr:colOff>212725</xdr:colOff>
      <xdr:row>36</xdr:row>
      <xdr:rowOff>7881</xdr:rowOff>
    </xdr:to>
    <xdr:sp macro="" textlink="">
      <xdr:nvSpPr>
        <xdr:cNvPr id="530" name="フローチャート : 判断 529"/>
        <xdr:cNvSpPr/>
      </xdr:nvSpPr>
      <xdr:spPr>
        <a:xfrm>
          <a:off x="14541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170458</xdr:rowOff>
    </xdr:from>
    <xdr:ext cx="534377" cy="259045"/>
    <xdr:sp macro="" textlink="">
      <xdr:nvSpPr>
        <xdr:cNvPr id="531" name="テキスト ボックス 530"/>
        <xdr:cNvSpPr txBox="1"/>
      </xdr:nvSpPr>
      <xdr:spPr>
        <a:xfrm>
          <a:off x="14325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32552</xdr:rowOff>
    </xdr:from>
    <xdr:to>
      <xdr:col>19</xdr:col>
      <xdr:colOff>644525</xdr:colOff>
      <xdr:row>35</xdr:row>
      <xdr:rowOff>20828</xdr:rowOff>
    </xdr:to>
    <xdr:cxnSp macro="">
      <xdr:nvCxnSpPr>
        <xdr:cNvPr id="532" name="直線コネクタ 531"/>
        <xdr:cNvCxnSpPr/>
      </xdr:nvCxnSpPr>
      <xdr:spPr>
        <a:xfrm flipV="1">
          <a:off x="12814300" y="5176052"/>
          <a:ext cx="889000" cy="8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126358</xdr:rowOff>
    </xdr:from>
    <xdr:to>
      <xdr:col>20</xdr:col>
      <xdr:colOff>9525</xdr:colOff>
      <xdr:row>36</xdr:row>
      <xdr:rowOff>56508</xdr:rowOff>
    </xdr:to>
    <xdr:sp macro="" textlink="">
      <xdr:nvSpPr>
        <xdr:cNvPr id="533" name="フローチャート : 判断 532"/>
        <xdr:cNvSpPr/>
      </xdr:nvSpPr>
      <xdr:spPr>
        <a:xfrm>
          <a:off x="13652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47635</xdr:rowOff>
    </xdr:from>
    <xdr:ext cx="534377" cy="259045"/>
    <xdr:sp macro="" textlink="">
      <xdr:nvSpPr>
        <xdr:cNvPr id="534" name="テキスト ボックス 533"/>
        <xdr:cNvSpPr txBox="1"/>
      </xdr:nvSpPr>
      <xdr:spPr>
        <a:xfrm>
          <a:off x="13436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164142</xdr:rowOff>
    </xdr:from>
    <xdr:to>
      <xdr:col>18</xdr:col>
      <xdr:colOff>492125</xdr:colOff>
      <xdr:row>36</xdr:row>
      <xdr:rowOff>94292</xdr:rowOff>
    </xdr:to>
    <xdr:sp macro="" textlink="">
      <xdr:nvSpPr>
        <xdr:cNvPr id="535" name="フローチャート : 判断 534"/>
        <xdr:cNvSpPr/>
      </xdr:nvSpPr>
      <xdr:spPr>
        <a:xfrm>
          <a:off x="12763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85419</xdr:rowOff>
    </xdr:from>
    <xdr:ext cx="534377" cy="259045"/>
    <xdr:sp macro="" textlink="">
      <xdr:nvSpPr>
        <xdr:cNvPr id="536" name="テキスト ボックス 535"/>
        <xdr:cNvSpPr txBox="1"/>
      </xdr:nvSpPr>
      <xdr:spPr>
        <a:xfrm>
          <a:off x="12547111" y="62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119238</xdr:rowOff>
    </xdr:from>
    <xdr:to>
      <xdr:col>23</xdr:col>
      <xdr:colOff>568325</xdr:colOff>
      <xdr:row>36</xdr:row>
      <xdr:rowOff>49388</xdr:rowOff>
    </xdr:to>
    <xdr:sp macro="" textlink="">
      <xdr:nvSpPr>
        <xdr:cNvPr id="542" name="円/楕円 541"/>
        <xdr:cNvSpPr/>
      </xdr:nvSpPr>
      <xdr:spPr>
        <a:xfrm>
          <a:off x="162687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72265</xdr:rowOff>
    </xdr:from>
    <xdr:ext cx="534377" cy="259045"/>
    <xdr:sp macro="" textlink="">
      <xdr:nvSpPr>
        <xdr:cNvPr id="543" name="消防費該当値テキスト"/>
        <xdr:cNvSpPr txBox="1"/>
      </xdr:nvSpPr>
      <xdr:spPr>
        <a:xfrm>
          <a:off x="16370300" y="60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158525</xdr:rowOff>
    </xdr:from>
    <xdr:to>
      <xdr:col>22</xdr:col>
      <xdr:colOff>415925</xdr:colOff>
      <xdr:row>36</xdr:row>
      <xdr:rowOff>88675</xdr:rowOff>
    </xdr:to>
    <xdr:sp macro="" textlink="">
      <xdr:nvSpPr>
        <xdr:cNvPr id="544" name="円/楕円 543"/>
        <xdr:cNvSpPr/>
      </xdr:nvSpPr>
      <xdr:spPr>
        <a:xfrm>
          <a:off x="154305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105202</xdr:rowOff>
    </xdr:from>
    <xdr:ext cx="534377" cy="259045"/>
    <xdr:sp macro="" textlink="">
      <xdr:nvSpPr>
        <xdr:cNvPr id="545" name="テキスト ボックス 544"/>
        <xdr:cNvSpPr txBox="1"/>
      </xdr:nvSpPr>
      <xdr:spPr>
        <a:xfrm>
          <a:off x="15214111" y="5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19242</xdr:rowOff>
    </xdr:from>
    <xdr:to>
      <xdr:col>21</xdr:col>
      <xdr:colOff>212725</xdr:colOff>
      <xdr:row>35</xdr:row>
      <xdr:rowOff>120842</xdr:rowOff>
    </xdr:to>
    <xdr:sp macro="" textlink="">
      <xdr:nvSpPr>
        <xdr:cNvPr id="546" name="円/楕円 545"/>
        <xdr:cNvSpPr/>
      </xdr:nvSpPr>
      <xdr:spPr>
        <a:xfrm>
          <a:off x="14541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137369</xdr:rowOff>
    </xdr:from>
    <xdr:ext cx="534377" cy="259045"/>
    <xdr:sp macro="" textlink="">
      <xdr:nvSpPr>
        <xdr:cNvPr id="547" name="テキスト ボックス 546"/>
        <xdr:cNvSpPr txBox="1"/>
      </xdr:nvSpPr>
      <xdr:spPr>
        <a:xfrm>
          <a:off x="14325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153202</xdr:rowOff>
    </xdr:from>
    <xdr:to>
      <xdr:col>20</xdr:col>
      <xdr:colOff>9525</xdr:colOff>
      <xdr:row>30</xdr:row>
      <xdr:rowOff>83352</xdr:rowOff>
    </xdr:to>
    <xdr:sp macro="" textlink="">
      <xdr:nvSpPr>
        <xdr:cNvPr id="548" name="円/楕円 547"/>
        <xdr:cNvSpPr/>
      </xdr:nvSpPr>
      <xdr:spPr>
        <a:xfrm>
          <a:off x="13652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99879</xdr:rowOff>
    </xdr:from>
    <xdr:ext cx="534377" cy="259045"/>
    <xdr:sp macro="" textlink="">
      <xdr:nvSpPr>
        <xdr:cNvPr id="549" name="テキスト ボックス 548"/>
        <xdr:cNvSpPr txBox="1"/>
      </xdr:nvSpPr>
      <xdr:spPr>
        <a:xfrm>
          <a:off x="13436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141478</xdr:rowOff>
    </xdr:from>
    <xdr:to>
      <xdr:col>18</xdr:col>
      <xdr:colOff>492125</xdr:colOff>
      <xdr:row>35</xdr:row>
      <xdr:rowOff>71628</xdr:rowOff>
    </xdr:to>
    <xdr:sp macro="" textlink="">
      <xdr:nvSpPr>
        <xdr:cNvPr id="550" name="円/楕円 549"/>
        <xdr:cNvSpPr/>
      </xdr:nvSpPr>
      <xdr:spPr>
        <a:xfrm>
          <a:off x="12763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88155</xdr:rowOff>
    </xdr:from>
    <xdr:ext cx="534377" cy="259045"/>
    <xdr:sp macro="" textlink="">
      <xdr:nvSpPr>
        <xdr:cNvPr id="551" name="テキスト ボックス 550"/>
        <xdr:cNvSpPr txBox="1"/>
      </xdr:nvSpPr>
      <xdr:spPr>
        <a:xfrm>
          <a:off x="12547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123603</xdr:rowOff>
    </xdr:from>
    <xdr:to>
      <xdr:col>23</xdr:col>
      <xdr:colOff>516889</xdr:colOff>
      <xdr:row>58</xdr:row>
      <xdr:rowOff>152864</xdr:rowOff>
    </xdr:to>
    <xdr:cxnSp macro="">
      <xdr:nvCxnSpPr>
        <xdr:cNvPr id="576" name="直線コネクタ 575"/>
        <xdr:cNvCxnSpPr/>
      </xdr:nvCxnSpPr>
      <xdr:spPr>
        <a:xfrm flipV="1">
          <a:off x="16317595" y="9553353"/>
          <a:ext cx="1269" cy="54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156691</xdr:rowOff>
    </xdr:from>
    <xdr:ext cx="534377" cy="259045"/>
    <xdr:sp macro="" textlink="">
      <xdr:nvSpPr>
        <xdr:cNvPr id="577" name="教育費最小値テキスト"/>
        <xdr:cNvSpPr txBox="1"/>
      </xdr:nvSpPr>
      <xdr:spPr>
        <a:xfrm>
          <a:off x="16370300" y="101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58</xdr:row>
      <xdr:rowOff>152864</xdr:rowOff>
    </xdr:from>
    <xdr:to>
      <xdr:col>23</xdr:col>
      <xdr:colOff>606425</xdr:colOff>
      <xdr:row>58</xdr:row>
      <xdr:rowOff>152864</xdr:rowOff>
    </xdr:to>
    <xdr:cxnSp macro="">
      <xdr:nvCxnSpPr>
        <xdr:cNvPr id="578" name="直線コネクタ 577"/>
        <xdr:cNvCxnSpPr/>
      </xdr:nvCxnSpPr>
      <xdr:spPr>
        <a:xfrm>
          <a:off x="16230600" y="1009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70280</xdr:rowOff>
    </xdr:from>
    <xdr:ext cx="534377" cy="259045"/>
    <xdr:sp macro="" textlink="">
      <xdr:nvSpPr>
        <xdr:cNvPr id="579" name="教育費最大値テキスト"/>
        <xdr:cNvSpPr txBox="1"/>
      </xdr:nvSpPr>
      <xdr:spPr>
        <a:xfrm>
          <a:off x="16370300" y="93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55</xdr:row>
      <xdr:rowOff>123603</xdr:rowOff>
    </xdr:from>
    <xdr:to>
      <xdr:col>23</xdr:col>
      <xdr:colOff>606425</xdr:colOff>
      <xdr:row>55</xdr:row>
      <xdr:rowOff>123603</xdr:rowOff>
    </xdr:to>
    <xdr:cxnSp macro="">
      <xdr:nvCxnSpPr>
        <xdr:cNvPr id="580" name="直線コネクタ 579"/>
        <xdr:cNvCxnSpPr/>
      </xdr:nvCxnSpPr>
      <xdr:spPr>
        <a:xfrm>
          <a:off x="16230600" y="955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152864</xdr:rowOff>
    </xdr:from>
    <xdr:to>
      <xdr:col>23</xdr:col>
      <xdr:colOff>517525</xdr:colOff>
      <xdr:row>59</xdr:row>
      <xdr:rowOff>77635</xdr:rowOff>
    </xdr:to>
    <xdr:cxnSp macro="">
      <xdr:nvCxnSpPr>
        <xdr:cNvPr id="581" name="直線コネクタ 580"/>
        <xdr:cNvCxnSpPr/>
      </xdr:nvCxnSpPr>
      <xdr:spPr>
        <a:xfrm flipV="1">
          <a:off x="15481300" y="10096964"/>
          <a:ext cx="838200" cy="9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78230</xdr:rowOff>
    </xdr:from>
    <xdr:ext cx="534377" cy="259045"/>
    <xdr:sp macro="" textlink="">
      <xdr:nvSpPr>
        <xdr:cNvPr id="582" name="教育費平均値テキスト"/>
        <xdr:cNvSpPr txBox="1"/>
      </xdr:nvSpPr>
      <xdr:spPr>
        <a:xfrm>
          <a:off x="16370300" y="9679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55353</xdr:rowOff>
    </xdr:from>
    <xdr:to>
      <xdr:col>23</xdr:col>
      <xdr:colOff>568325</xdr:colOff>
      <xdr:row>57</xdr:row>
      <xdr:rowOff>156953</xdr:rowOff>
    </xdr:to>
    <xdr:sp macro="" textlink="">
      <xdr:nvSpPr>
        <xdr:cNvPr id="583" name="フローチャート : 判断 582"/>
        <xdr:cNvSpPr/>
      </xdr:nvSpPr>
      <xdr:spPr>
        <a:xfrm>
          <a:off x="16268700" y="98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22143</xdr:rowOff>
    </xdr:from>
    <xdr:to>
      <xdr:col>22</xdr:col>
      <xdr:colOff>365125</xdr:colOff>
      <xdr:row>59</xdr:row>
      <xdr:rowOff>77635</xdr:rowOff>
    </xdr:to>
    <xdr:cxnSp macro="">
      <xdr:nvCxnSpPr>
        <xdr:cNvPr id="584" name="直線コネクタ 583"/>
        <xdr:cNvCxnSpPr/>
      </xdr:nvCxnSpPr>
      <xdr:spPr>
        <a:xfrm>
          <a:off x="14592300" y="1013769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109989</xdr:rowOff>
    </xdr:from>
    <xdr:to>
      <xdr:col>22</xdr:col>
      <xdr:colOff>415925</xdr:colOff>
      <xdr:row>58</xdr:row>
      <xdr:rowOff>40139</xdr:rowOff>
    </xdr:to>
    <xdr:sp macro="" textlink="">
      <xdr:nvSpPr>
        <xdr:cNvPr id="585" name="フローチャート : 判断 584"/>
        <xdr:cNvSpPr/>
      </xdr:nvSpPr>
      <xdr:spPr>
        <a:xfrm>
          <a:off x="15430500" y="98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56666</xdr:rowOff>
    </xdr:from>
    <xdr:ext cx="534377" cy="259045"/>
    <xdr:sp macro="" textlink="">
      <xdr:nvSpPr>
        <xdr:cNvPr id="586" name="テキスト ボックス 585"/>
        <xdr:cNvSpPr txBox="1"/>
      </xdr:nvSpPr>
      <xdr:spPr>
        <a:xfrm>
          <a:off x="15214111" y="96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141586</xdr:rowOff>
    </xdr:from>
    <xdr:to>
      <xdr:col>21</xdr:col>
      <xdr:colOff>161925</xdr:colOff>
      <xdr:row>59</xdr:row>
      <xdr:rowOff>22143</xdr:rowOff>
    </xdr:to>
    <xdr:cxnSp macro="">
      <xdr:nvCxnSpPr>
        <xdr:cNvPr id="587" name="直線コネクタ 586"/>
        <xdr:cNvCxnSpPr/>
      </xdr:nvCxnSpPr>
      <xdr:spPr>
        <a:xfrm>
          <a:off x="13703300" y="9742786"/>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59963</xdr:rowOff>
    </xdr:from>
    <xdr:to>
      <xdr:col>21</xdr:col>
      <xdr:colOff>212725</xdr:colOff>
      <xdr:row>57</xdr:row>
      <xdr:rowOff>161563</xdr:rowOff>
    </xdr:to>
    <xdr:sp macro="" textlink="">
      <xdr:nvSpPr>
        <xdr:cNvPr id="588" name="フローチャート : 判断 587"/>
        <xdr:cNvSpPr/>
      </xdr:nvSpPr>
      <xdr:spPr>
        <a:xfrm>
          <a:off x="14541500" y="98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6640</xdr:rowOff>
    </xdr:from>
    <xdr:ext cx="534377" cy="259045"/>
    <xdr:sp macro="" textlink="">
      <xdr:nvSpPr>
        <xdr:cNvPr id="589" name="テキスト ボックス 588"/>
        <xdr:cNvSpPr txBox="1"/>
      </xdr:nvSpPr>
      <xdr:spPr>
        <a:xfrm>
          <a:off x="14325111" y="9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145129</xdr:rowOff>
    </xdr:from>
    <xdr:to>
      <xdr:col>19</xdr:col>
      <xdr:colOff>644525</xdr:colOff>
      <xdr:row>56</xdr:row>
      <xdr:rowOff>141586</xdr:rowOff>
    </xdr:to>
    <xdr:cxnSp macro="">
      <xdr:nvCxnSpPr>
        <xdr:cNvPr id="590" name="直線コネクタ 589"/>
        <xdr:cNvCxnSpPr/>
      </xdr:nvCxnSpPr>
      <xdr:spPr>
        <a:xfrm>
          <a:off x="12814300" y="8717629"/>
          <a:ext cx="889000" cy="10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50571</xdr:rowOff>
    </xdr:from>
    <xdr:to>
      <xdr:col>20</xdr:col>
      <xdr:colOff>9525</xdr:colOff>
      <xdr:row>57</xdr:row>
      <xdr:rowOff>152171</xdr:rowOff>
    </xdr:to>
    <xdr:sp macro="" textlink="">
      <xdr:nvSpPr>
        <xdr:cNvPr id="591" name="フローチャート : 判断 590"/>
        <xdr:cNvSpPr/>
      </xdr:nvSpPr>
      <xdr:spPr>
        <a:xfrm>
          <a:off x="13652500" y="98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143298</xdr:rowOff>
    </xdr:from>
    <xdr:ext cx="534377" cy="259045"/>
    <xdr:sp macro="" textlink="">
      <xdr:nvSpPr>
        <xdr:cNvPr id="592" name="テキスト ボックス 591"/>
        <xdr:cNvSpPr txBox="1"/>
      </xdr:nvSpPr>
      <xdr:spPr>
        <a:xfrm>
          <a:off x="13436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160585</xdr:rowOff>
    </xdr:from>
    <xdr:to>
      <xdr:col>18</xdr:col>
      <xdr:colOff>492125</xdr:colOff>
      <xdr:row>57</xdr:row>
      <xdr:rowOff>90735</xdr:rowOff>
    </xdr:to>
    <xdr:sp macro="" textlink="">
      <xdr:nvSpPr>
        <xdr:cNvPr id="593" name="フローチャート : 判断 592"/>
        <xdr:cNvSpPr/>
      </xdr:nvSpPr>
      <xdr:spPr>
        <a:xfrm>
          <a:off x="12763500" y="97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81862</xdr:rowOff>
    </xdr:from>
    <xdr:ext cx="534377" cy="259045"/>
    <xdr:sp macro="" textlink="">
      <xdr:nvSpPr>
        <xdr:cNvPr id="594" name="テキスト ボックス 593"/>
        <xdr:cNvSpPr txBox="1"/>
      </xdr:nvSpPr>
      <xdr:spPr>
        <a:xfrm>
          <a:off x="12547111" y="9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102064</xdr:rowOff>
    </xdr:from>
    <xdr:to>
      <xdr:col>23</xdr:col>
      <xdr:colOff>568325</xdr:colOff>
      <xdr:row>59</xdr:row>
      <xdr:rowOff>32214</xdr:rowOff>
    </xdr:to>
    <xdr:sp macro="" textlink="">
      <xdr:nvSpPr>
        <xdr:cNvPr id="600" name="円/楕円 599"/>
        <xdr:cNvSpPr/>
      </xdr:nvSpPr>
      <xdr:spPr>
        <a:xfrm>
          <a:off x="16268700" y="100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16991</xdr:rowOff>
    </xdr:from>
    <xdr:ext cx="534377" cy="259045"/>
    <xdr:sp macro="" textlink="">
      <xdr:nvSpPr>
        <xdr:cNvPr id="601" name="教育費該当値テキスト"/>
        <xdr:cNvSpPr txBox="1"/>
      </xdr:nvSpPr>
      <xdr:spPr>
        <a:xfrm>
          <a:off x="16370300" y="9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26835</xdr:rowOff>
    </xdr:from>
    <xdr:to>
      <xdr:col>22</xdr:col>
      <xdr:colOff>415925</xdr:colOff>
      <xdr:row>59</xdr:row>
      <xdr:rowOff>128435</xdr:rowOff>
    </xdr:to>
    <xdr:sp macro="" textlink="">
      <xdr:nvSpPr>
        <xdr:cNvPr id="602" name="円/楕円 601"/>
        <xdr:cNvSpPr/>
      </xdr:nvSpPr>
      <xdr:spPr>
        <a:xfrm>
          <a:off x="154305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119562</xdr:rowOff>
    </xdr:from>
    <xdr:ext cx="534377" cy="259045"/>
    <xdr:sp macro="" textlink="">
      <xdr:nvSpPr>
        <xdr:cNvPr id="603" name="テキスト ボックス 602"/>
        <xdr:cNvSpPr txBox="1"/>
      </xdr:nvSpPr>
      <xdr:spPr>
        <a:xfrm>
          <a:off x="15214111" y="102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142793</xdr:rowOff>
    </xdr:from>
    <xdr:to>
      <xdr:col>21</xdr:col>
      <xdr:colOff>212725</xdr:colOff>
      <xdr:row>59</xdr:row>
      <xdr:rowOff>72943</xdr:rowOff>
    </xdr:to>
    <xdr:sp macro="" textlink="">
      <xdr:nvSpPr>
        <xdr:cNvPr id="604" name="円/楕円 603"/>
        <xdr:cNvSpPr/>
      </xdr:nvSpPr>
      <xdr:spPr>
        <a:xfrm>
          <a:off x="14541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64070</xdr:rowOff>
    </xdr:from>
    <xdr:ext cx="534377" cy="259045"/>
    <xdr:sp macro="" textlink="">
      <xdr:nvSpPr>
        <xdr:cNvPr id="605" name="テキスト ボックス 604"/>
        <xdr:cNvSpPr txBox="1"/>
      </xdr:nvSpPr>
      <xdr:spPr>
        <a:xfrm>
          <a:off x="14325111" y="10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90786</xdr:rowOff>
    </xdr:from>
    <xdr:to>
      <xdr:col>20</xdr:col>
      <xdr:colOff>9525</xdr:colOff>
      <xdr:row>57</xdr:row>
      <xdr:rowOff>20936</xdr:rowOff>
    </xdr:to>
    <xdr:sp macro="" textlink="">
      <xdr:nvSpPr>
        <xdr:cNvPr id="606" name="円/楕円 605"/>
        <xdr:cNvSpPr/>
      </xdr:nvSpPr>
      <xdr:spPr>
        <a:xfrm>
          <a:off x="13652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37463</xdr:rowOff>
    </xdr:from>
    <xdr:ext cx="534377" cy="259045"/>
    <xdr:sp macro="" textlink="">
      <xdr:nvSpPr>
        <xdr:cNvPr id="607" name="テキスト ボックス 606"/>
        <xdr:cNvSpPr txBox="1"/>
      </xdr:nvSpPr>
      <xdr:spPr>
        <a:xfrm>
          <a:off x="13436111" y="9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61,901</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94329</xdr:rowOff>
    </xdr:from>
    <xdr:to>
      <xdr:col>18</xdr:col>
      <xdr:colOff>492125</xdr:colOff>
      <xdr:row>51</xdr:row>
      <xdr:rowOff>24479</xdr:rowOff>
    </xdr:to>
    <xdr:sp macro="" textlink="">
      <xdr:nvSpPr>
        <xdr:cNvPr id="608" name="円/楕円 607"/>
        <xdr:cNvSpPr/>
      </xdr:nvSpPr>
      <xdr:spPr>
        <a:xfrm>
          <a:off x="12763500" y="8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41006</xdr:rowOff>
    </xdr:from>
    <xdr:ext cx="599010" cy="259045"/>
    <xdr:sp macro="" textlink="">
      <xdr:nvSpPr>
        <xdr:cNvPr id="609" name="テキスト ボックス 608"/>
        <xdr:cNvSpPr txBox="1"/>
      </xdr:nvSpPr>
      <xdr:spPr>
        <a:xfrm>
          <a:off x="12514794" y="8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155073</xdr:rowOff>
    </xdr:from>
    <xdr:to>
      <xdr:col>23</xdr:col>
      <xdr:colOff>516889</xdr:colOff>
      <xdr:row>78</xdr:row>
      <xdr:rowOff>12085</xdr:rowOff>
    </xdr:to>
    <xdr:cxnSp macro="">
      <xdr:nvCxnSpPr>
        <xdr:cNvPr id="629" name="直線コネクタ 628"/>
        <xdr:cNvCxnSpPr/>
      </xdr:nvCxnSpPr>
      <xdr:spPr>
        <a:xfrm flipV="1">
          <a:off x="16317595" y="12499473"/>
          <a:ext cx="1269" cy="88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15912</xdr:rowOff>
    </xdr:from>
    <xdr:ext cx="378565" cy="259045"/>
    <xdr:sp macro="" textlink="">
      <xdr:nvSpPr>
        <xdr:cNvPr id="630" name="災害復旧費最小値テキスト"/>
        <xdr:cNvSpPr txBox="1"/>
      </xdr:nvSpPr>
      <xdr:spPr>
        <a:xfrm>
          <a:off x="16370300" y="1338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12085</xdr:rowOff>
    </xdr:from>
    <xdr:to>
      <xdr:col>23</xdr:col>
      <xdr:colOff>606425</xdr:colOff>
      <xdr:row>78</xdr:row>
      <xdr:rowOff>12085</xdr:rowOff>
    </xdr:to>
    <xdr:cxnSp macro="">
      <xdr:nvCxnSpPr>
        <xdr:cNvPr id="631" name="直線コネクタ 630"/>
        <xdr:cNvCxnSpPr/>
      </xdr:nvCxnSpPr>
      <xdr:spPr>
        <a:xfrm>
          <a:off x="16230600" y="1338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101750</xdr:rowOff>
    </xdr:from>
    <xdr:ext cx="534377" cy="259045"/>
    <xdr:sp macro="" textlink="">
      <xdr:nvSpPr>
        <xdr:cNvPr id="632" name="災害復旧費最大値テキスト"/>
        <xdr:cNvSpPr txBox="1"/>
      </xdr:nvSpPr>
      <xdr:spPr>
        <a:xfrm>
          <a:off x="16370300" y="122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72</xdr:row>
      <xdr:rowOff>155073</xdr:rowOff>
    </xdr:from>
    <xdr:to>
      <xdr:col>23</xdr:col>
      <xdr:colOff>606425</xdr:colOff>
      <xdr:row>72</xdr:row>
      <xdr:rowOff>155073</xdr:rowOff>
    </xdr:to>
    <xdr:cxnSp macro="">
      <xdr:nvCxnSpPr>
        <xdr:cNvPr id="633" name="直線コネクタ 632"/>
        <xdr:cNvCxnSpPr/>
      </xdr:nvCxnSpPr>
      <xdr:spPr>
        <a:xfrm>
          <a:off x="16230600" y="1249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154616</xdr:rowOff>
    </xdr:from>
    <xdr:to>
      <xdr:col>23</xdr:col>
      <xdr:colOff>517525</xdr:colOff>
      <xdr:row>77</xdr:row>
      <xdr:rowOff>10655</xdr:rowOff>
    </xdr:to>
    <xdr:cxnSp macro="">
      <xdr:nvCxnSpPr>
        <xdr:cNvPr id="634" name="直線コネクタ 633"/>
        <xdr:cNvCxnSpPr/>
      </xdr:nvCxnSpPr>
      <xdr:spPr>
        <a:xfrm>
          <a:off x="15481300" y="12499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79601</xdr:rowOff>
    </xdr:from>
    <xdr:ext cx="469744" cy="259045"/>
    <xdr:sp macro="" textlink="">
      <xdr:nvSpPr>
        <xdr:cNvPr id="635" name="災害復旧費平均値テキスト"/>
        <xdr:cNvSpPr txBox="1"/>
      </xdr:nvSpPr>
      <xdr:spPr>
        <a:xfrm>
          <a:off x="16370300" y="12938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56725</xdr:rowOff>
    </xdr:from>
    <xdr:to>
      <xdr:col>23</xdr:col>
      <xdr:colOff>568325</xdr:colOff>
      <xdr:row>76</xdr:row>
      <xdr:rowOff>158325</xdr:rowOff>
    </xdr:to>
    <xdr:sp macro="" textlink="">
      <xdr:nvSpPr>
        <xdr:cNvPr id="636" name="フローチャート : 判断 635"/>
        <xdr:cNvSpPr/>
      </xdr:nvSpPr>
      <xdr:spPr>
        <a:xfrm>
          <a:off x="16268700" y="130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154616</xdr:rowOff>
    </xdr:from>
    <xdr:to>
      <xdr:col>22</xdr:col>
      <xdr:colOff>365125</xdr:colOff>
      <xdr:row>74</xdr:row>
      <xdr:rowOff>4197</xdr:rowOff>
    </xdr:to>
    <xdr:cxnSp macro="">
      <xdr:nvCxnSpPr>
        <xdr:cNvPr id="637" name="直線コネクタ 636"/>
        <xdr:cNvCxnSpPr/>
      </xdr:nvCxnSpPr>
      <xdr:spPr>
        <a:xfrm flipV="1">
          <a:off x="14592300" y="12499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100673</xdr:rowOff>
    </xdr:from>
    <xdr:to>
      <xdr:col>22</xdr:col>
      <xdr:colOff>415925</xdr:colOff>
      <xdr:row>77</xdr:row>
      <xdr:rowOff>30823</xdr:rowOff>
    </xdr:to>
    <xdr:sp macro="" textlink="">
      <xdr:nvSpPr>
        <xdr:cNvPr id="638" name="フローチャート : 判断 637"/>
        <xdr:cNvSpPr/>
      </xdr:nvSpPr>
      <xdr:spPr>
        <a:xfrm>
          <a:off x="15430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21950</xdr:rowOff>
    </xdr:from>
    <xdr:ext cx="469744" cy="259045"/>
    <xdr:sp macro="" textlink="">
      <xdr:nvSpPr>
        <xdr:cNvPr id="639" name="テキスト ボックス 638"/>
        <xdr:cNvSpPr txBox="1"/>
      </xdr:nvSpPr>
      <xdr:spPr>
        <a:xfrm>
          <a:off x="15246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4197</xdr:rowOff>
    </xdr:from>
    <xdr:to>
      <xdr:col>21</xdr:col>
      <xdr:colOff>161925</xdr:colOff>
      <xdr:row>75</xdr:row>
      <xdr:rowOff>43231</xdr:rowOff>
    </xdr:to>
    <xdr:cxnSp macro="">
      <xdr:nvCxnSpPr>
        <xdr:cNvPr id="640" name="直線コネクタ 639"/>
        <xdr:cNvCxnSpPr/>
      </xdr:nvCxnSpPr>
      <xdr:spPr>
        <a:xfrm flipV="1">
          <a:off x="13703300" y="12691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164967</xdr:rowOff>
    </xdr:from>
    <xdr:to>
      <xdr:col>21</xdr:col>
      <xdr:colOff>212725</xdr:colOff>
      <xdr:row>77</xdr:row>
      <xdr:rowOff>95117</xdr:rowOff>
    </xdr:to>
    <xdr:sp macro="" textlink="">
      <xdr:nvSpPr>
        <xdr:cNvPr id="641" name="フローチャート : 判断 640"/>
        <xdr:cNvSpPr/>
      </xdr:nvSpPr>
      <xdr:spPr>
        <a:xfrm>
          <a:off x="14541500" y="131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86244</xdr:rowOff>
    </xdr:from>
    <xdr:ext cx="469744" cy="259045"/>
    <xdr:sp macro="" textlink="">
      <xdr:nvSpPr>
        <xdr:cNvPr id="642" name="テキスト ボックス 641"/>
        <xdr:cNvSpPr txBox="1"/>
      </xdr:nvSpPr>
      <xdr:spPr>
        <a:xfrm>
          <a:off x="14357427" y="132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119755</xdr:rowOff>
    </xdr:from>
    <xdr:to>
      <xdr:col>19</xdr:col>
      <xdr:colOff>644525</xdr:colOff>
      <xdr:row>75</xdr:row>
      <xdr:rowOff>43231</xdr:rowOff>
    </xdr:to>
    <xdr:cxnSp macro="">
      <xdr:nvCxnSpPr>
        <xdr:cNvPr id="643" name="直線コネクタ 642"/>
        <xdr:cNvCxnSpPr/>
      </xdr:nvCxnSpPr>
      <xdr:spPr>
        <a:xfrm>
          <a:off x="12814300" y="12121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3118</xdr:rowOff>
    </xdr:from>
    <xdr:to>
      <xdr:col>20</xdr:col>
      <xdr:colOff>9525</xdr:colOff>
      <xdr:row>77</xdr:row>
      <xdr:rowOff>104718</xdr:rowOff>
    </xdr:to>
    <xdr:sp macro="" textlink="">
      <xdr:nvSpPr>
        <xdr:cNvPr id="644" name="フローチャート : 判断 643"/>
        <xdr:cNvSpPr/>
      </xdr:nvSpPr>
      <xdr:spPr>
        <a:xfrm>
          <a:off x="13652500" y="13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95845</xdr:rowOff>
    </xdr:from>
    <xdr:ext cx="469744" cy="259045"/>
    <xdr:sp macro="" textlink="">
      <xdr:nvSpPr>
        <xdr:cNvPr id="645" name="テキスト ボックス 644"/>
        <xdr:cNvSpPr txBox="1"/>
      </xdr:nvSpPr>
      <xdr:spPr>
        <a:xfrm>
          <a:off x="13468427" y="132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47523</xdr:rowOff>
    </xdr:from>
    <xdr:to>
      <xdr:col>18</xdr:col>
      <xdr:colOff>492125</xdr:colOff>
      <xdr:row>76</xdr:row>
      <xdr:rowOff>149123</xdr:rowOff>
    </xdr:to>
    <xdr:sp macro="" textlink="">
      <xdr:nvSpPr>
        <xdr:cNvPr id="646" name="フローチャート : 判断 645"/>
        <xdr:cNvSpPr/>
      </xdr:nvSpPr>
      <xdr:spPr>
        <a:xfrm>
          <a:off x="12763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140250</xdr:rowOff>
    </xdr:from>
    <xdr:ext cx="469744" cy="259045"/>
    <xdr:sp macro="" textlink="">
      <xdr:nvSpPr>
        <xdr:cNvPr id="647" name="テキスト ボックス 646"/>
        <xdr:cNvSpPr txBox="1"/>
      </xdr:nvSpPr>
      <xdr:spPr>
        <a:xfrm>
          <a:off x="12579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131305</xdr:rowOff>
    </xdr:from>
    <xdr:to>
      <xdr:col>23</xdr:col>
      <xdr:colOff>568325</xdr:colOff>
      <xdr:row>77</xdr:row>
      <xdr:rowOff>61455</xdr:rowOff>
    </xdr:to>
    <xdr:sp macro="" textlink="">
      <xdr:nvSpPr>
        <xdr:cNvPr id="653" name="円/楕円 652"/>
        <xdr:cNvSpPr/>
      </xdr:nvSpPr>
      <xdr:spPr>
        <a:xfrm>
          <a:off x="16268700" y="13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109732</xdr:rowOff>
    </xdr:from>
    <xdr:ext cx="469744" cy="259045"/>
    <xdr:sp macro="" textlink="">
      <xdr:nvSpPr>
        <xdr:cNvPr id="654" name="災害復旧費該当値テキスト"/>
        <xdr:cNvSpPr txBox="1"/>
      </xdr:nvSpPr>
      <xdr:spPr>
        <a:xfrm>
          <a:off x="16370300" y="131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103816</xdr:rowOff>
    </xdr:from>
    <xdr:to>
      <xdr:col>22</xdr:col>
      <xdr:colOff>415925</xdr:colOff>
      <xdr:row>73</xdr:row>
      <xdr:rowOff>33966</xdr:rowOff>
    </xdr:to>
    <xdr:sp macro="" textlink="">
      <xdr:nvSpPr>
        <xdr:cNvPr id="655" name="円/楕円 654"/>
        <xdr:cNvSpPr/>
      </xdr:nvSpPr>
      <xdr:spPr>
        <a:xfrm>
          <a:off x="15430500" y="124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50493</xdr:rowOff>
    </xdr:from>
    <xdr:ext cx="534377" cy="259045"/>
    <xdr:sp macro="" textlink="">
      <xdr:nvSpPr>
        <xdr:cNvPr id="656" name="テキスト ボックス 655"/>
        <xdr:cNvSpPr txBox="1"/>
      </xdr:nvSpPr>
      <xdr:spPr>
        <a:xfrm>
          <a:off x="15214111" y="122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124847</xdr:rowOff>
    </xdr:from>
    <xdr:to>
      <xdr:col>21</xdr:col>
      <xdr:colOff>212725</xdr:colOff>
      <xdr:row>74</xdr:row>
      <xdr:rowOff>54997</xdr:rowOff>
    </xdr:to>
    <xdr:sp macro="" textlink="">
      <xdr:nvSpPr>
        <xdr:cNvPr id="657" name="円/楕円 656"/>
        <xdr:cNvSpPr/>
      </xdr:nvSpPr>
      <xdr:spPr>
        <a:xfrm>
          <a:off x="14541500" y="12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71524</xdr:rowOff>
    </xdr:from>
    <xdr:ext cx="534377" cy="259045"/>
    <xdr:sp macro="" textlink="">
      <xdr:nvSpPr>
        <xdr:cNvPr id="658" name="テキスト ボックス 657"/>
        <xdr:cNvSpPr txBox="1"/>
      </xdr:nvSpPr>
      <xdr:spPr>
        <a:xfrm>
          <a:off x="14325111" y="12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163881</xdr:rowOff>
    </xdr:from>
    <xdr:to>
      <xdr:col>20</xdr:col>
      <xdr:colOff>9525</xdr:colOff>
      <xdr:row>75</xdr:row>
      <xdr:rowOff>94031</xdr:rowOff>
    </xdr:to>
    <xdr:sp macro="" textlink="">
      <xdr:nvSpPr>
        <xdr:cNvPr id="659" name="円/楕円 658"/>
        <xdr:cNvSpPr/>
      </xdr:nvSpPr>
      <xdr:spPr>
        <a:xfrm>
          <a:off x="13652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110558</xdr:rowOff>
    </xdr:from>
    <xdr:ext cx="469744" cy="259045"/>
    <xdr:sp macro="" textlink="">
      <xdr:nvSpPr>
        <xdr:cNvPr id="660" name="テキスト ボックス 659"/>
        <xdr:cNvSpPr txBox="1"/>
      </xdr:nvSpPr>
      <xdr:spPr>
        <a:xfrm>
          <a:off x="13468427" y="12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68955</xdr:rowOff>
    </xdr:from>
    <xdr:to>
      <xdr:col>18</xdr:col>
      <xdr:colOff>492125</xdr:colOff>
      <xdr:row>70</xdr:row>
      <xdr:rowOff>170555</xdr:rowOff>
    </xdr:to>
    <xdr:sp macro="" textlink="">
      <xdr:nvSpPr>
        <xdr:cNvPr id="661" name="円/楕円 660"/>
        <xdr:cNvSpPr/>
      </xdr:nvSpPr>
      <xdr:spPr>
        <a:xfrm>
          <a:off x="12763500" y="120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15632</xdr:rowOff>
    </xdr:from>
    <xdr:ext cx="534377" cy="259045"/>
    <xdr:sp macro="" textlink="">
      <xdr:nvSpPr>
        <xdr:cNvPr id="662" name="テキスト ボックス 661"/>
        <xdr:cNvSpPr txBox="1"/>
      </xdr:nvSpPr>
      <xdr:spPr>
        <a:xfrm>
          <a:off x="12547111" y="1184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689" name="直線コネクタ 688"/>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690"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691" name="直線コネクタ 690"/>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692"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693" name="直線コネクタ 692"/>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63381</xdr:rowOff>
    </xdr:from>
    <xdr:to>
      <xdr:col>23</xdr:col>
      <xdr:colOff>517525</xdr:colOff>
      <xdr:row>92</xdr:row>
      <xdr:rowOff>82125</xdr:rowOff>
    </xdr:to>
    <xdr:cxnSp macro="">
      <xdr:nvCxnSpPr>
        <xdr:cNvPr id="694" name="直線コネクタ 693"/>
        <xdr:cNvCxnSpPr/>
      </xdr:nvCxnSpPr>
      <xdr:spPr>
        <a:xfrm flipV="1">
          <a:off x="15481300" y="15836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93077</xdr:rowOff>
    </xdr:from>
    <xdr:ext cx="534377" cy="259045"/>
    <xdr:sp macro="" textlink="">
      <xdr:nvSpPr>
        <xdr:cNvPr id="695" name="公債費平均値テキスト"/>
        <xdr:cNvSpPr txBox="1"/>
      </xdr:nvSpPr>
      <xdr:spPr>
        <a:xfrm>
          <a:off x="16370300" y="160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696" name="フローチャート : 判断 695"/>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82125</xdr:rowOff>
    </xdr:from>
    <xdr:to>
      <xdr:col>22</xdr:col>
      <xdr:colOff>365125</xdr:colOff>
      <xdr:row>92</xdr:row>
      <xdr:rowOff>145464</xdr:rowOff>
    </xdr:to>
    <xdr:cxnSp macro="">
      <xdr:nvCxnSpPr>
        <xdr:cNvPr id="697" name="直線コネクタ 696"/>
        <xdr:cNvCxnSpPr/>
      </xdr:nvCxnSpPr>
      <xdr:spPr>
        <a:xfrm flipV="1">
          <a:off x="14592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698" name="フローチャート : 判断 697"/>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62493</xdr:rowOff>
    </xdr:from>
    <xdr:ext cx="534377" cy="259045"/>
    <xdr:sp macro="" textlink="">
      <xdr:nvSpPr>
        <xdr:cNvPr id="699" name="テキスト ボックス 698"/>
        <xdr:cNvSpPr txBox="1"/>
      </xdr:nvSpPr>
      <xdr:spPr>
        <a:xfrm>
          <a:off x="15214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52570</xdr:rowOff>
    </xdr:from>
    <xdr:to>
      <xdr:col>21</xdr:col>
      <xdr:colOff>161925</xdr:colOff>
      <xdr:row>92</xdr:row>
      <xdr:rowOff>145464</xdr:rowOff>
    </xdr:to>
    <xdr:cxnSp macro="">
      <xdr:nvCxnSpPr>
        <xdr:cNvPr id="700" name="直線コネクタ 699"/>
        <xdr:cNvCxnSpPr/>
      </xdr:nvCxnSpPr>
      <xdr:spPr>
        <a:xfrm>
          <a:off x="13703300" y="15825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701" name="フローチャート : 判断 700"/>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152219</xdr:rowOff>
    </xdr:from>
    <xdr:ext cx="534377" cy="259045"/>
    <xdr:sp macro="" textlink="">
      <xdr:nvSpPr>
        <xdr:cNvPr id="702" name="テキスト ボックス 701"/>
        <xdr:cNvSpPr txBox="1"/>
      </xdr:nvSpPr>
      <xdr:spPr>
        <a:xfrm>
          <a:off x="1432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52570</xdr:rowOff>
    </xdr:from>
    <xdr:to>
      <xdr:col>19</xdr:col>
      <xdr:colOff>644525</xdr:colOff>
      <xdr:row>92</xdr:row>
      <xdr:rowOff>78418</xdr:rowOff>
    </xdr:to>
    <xdr:cxnSp macro="">
      <xdr:nvCxnSpPr>
        <xdr:cNvPr id="703" name="直線コネクタ 702"/>
        <xdr:cNvCxnSpPr/>
      </xdr:nvCxnSpPr>
      <xdr:spPr>
        <a:xfrm flipV="1">
          <a:off x="12814300" y="15825970"/>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04" name="フローチャート : 判断 703"/>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99739</xdr:rowOff>
    </xdr:from>
    <xdr:ext cx="534377" cy="259045"/>
    <xdr:sp macro="" textlink="">
      <xdr:nvSpPr>
        <xdr:cNvPr id="705" name="テキスト ボックス 704"/>
        <xdr:cNvSpPr txBox="1"/>
      </xdr:nvSpPr>
      <xdr:spPr>
        <a:xfrm>
          <a:off x="13436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06" name="フローチャート : 判断 705"/>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72993</xdr:rowOff>
    </xdr:from>
    <xdr:ext cx="534377" cy="259045"/>
    <xdr:sp macro="" textlink="">
      <xdr:nvSpPr>
        <xdr:cNvPr id="707" name="テキスト ボックス 706"/>
        <xdr:cNvSpPr txBox="1"/>
      </xdr:nvSpPr>
      <xdr:spPr>
        <a:xfrm>
          <a:off x="12547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12581</xdr:rowOff>
    </xdr:from>
    <xdr:to>
      <xdr:col>23</xdr:col>
      <xdr:colOff>568325</xdr:colOff>
      <xdr:row>92</xdr:row>
      <xdr:rowOff>114181</xdr:rowOff>
    </xdr:to>
    <xdr:sp macro="" textlink="">
      <xdr:nvSpPr>
        <xdr:cNvPr id="713" name="円/楕円 712"/>
        <xdr:cNvSpPr/>
      </xdr:nvSpPr>
      <xdr:spPr>
        <a:xfrm>
          <a:off x="162687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35458</xdr:rowOff>
    </xdr:from>
    <xdr:ext cx="534377" cy="259045"/>
    <xdr:sp macro="" textlink="">
      <xdr:nvSpPr>
        <xdr:cNvPr id="714" name="公債費該当値テキスト"/>
        <xdr:cNvSpPr txBox="1"/>
      </xdr:nvSpPr>
      <xdr:spPr>
        <a:xfrm>
          <a:off x="16370300" y="156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31325</xdr:rowOff>
    </xdr:from>
    <xdr:to>
      <xdr:col>22</xdr:col>
      <xdr:colOff>415925</xdr:colOff>
      <xdr:row>92</xdr:row>
      <xdr:rowOff>132925</xdr:rowOff>
    </xdr:to>
    <xdr:sp macro="" textlink="">
      <xdr:nvSpPr>
        <xdr:cNvPr id="715" name="円/楕円 714"/>
        <xdr:cNvSpPr/>
      </xdr:nvSpPr>
      <xdr:spPr>
        <a:xfrm>
          <a:off x="15430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149452</xdr:rowOff>
    </xdr:from>
    <xdr:ext cx="534377" cy="259045"/>
    <xdr:sp macro="" textlink="">
      <xdr:nvSpPr>
        <xdr:cNvPr id="716" name="テキスト ボックス 715"/>
        <xdr:cNvSpPr txBox="1"/>
      </xdr:nvSpPr>
      <xdr:spPr>
        <a:xfrm>
          <a:off x="15214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94664</xdr:rowOff>
    </xdr:from>
    <xdr:to>
      <xdr:col>21</xdr:col>
      <xdr:colOff>212725</xdr:colOff>
      <xdr:row>93</xdr:row>
      <xdr:rowOff>24814</xdr:rowOff>
    </xdr:to>
    <xdr:sp macro="" textlink="">
      <xdr:nvSpPr>
        <xdr:cNvPr id="717" name="円/楕円 716"/>
        <xdr:cNvSpPr/>
      </xdr:nvSpPr>
      <xdr:spPr>
        <a:xfrm>
          <a:off x="14541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41341</xdr:rowOff>
    </xdr:from>
    <xdr:ext cx="534377" cy="259045"/>
    <xdr:sp macro="" textlink="">
      <xdr:nvSpPr>
        <xdr:cNvPr id="718" name="テキスト ボックス 717"/>
        <xdr:cNvSpPr txBox="1"/>
      </xdr:nvSpPr>
      <xdr:spPr>
        <a:xfrm>
          <a:off x="14325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1770</xdr:rowOff>
    </xdr:from>
    <xdr:to>
      <xdr:col>20</xdr:col>
      <xdr:colOff>9525</xdr:colOff>
      <xdr:row>92</xdr:row>
      <xdr:rowOff>103370</xdr:rowOff>
    </xdr:to>
    <xdr:sp macro="" textlink="">
      <xdr:nvSpPr>
        <xdr:cNvPr id="719" name="円/楕円 718"/>
        <xdr:cNvSpPr/>
      </xdr:nvSpPr>
      <xdr:spPr>
        <a:xfrm>
          <a:off x="13652500" y="15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119897</xdr:rowOff>
    </xdr:from>
    <xdr:ext cx="534377" cy="259045"/>
    <xdr:sp macro="" textlink="">
      <xdr:nvSpPr>
        <xdr:cNvPr id="720" name="テキスト ボックス 719"/>
        <xdr:cNvSpPr txBox="1"/>
      </xdr:nvSpPr>
      <xdr:spPr>
        <a:xfrm>
          <a:off x="13436111" y="15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27618</xdr:rowOff>
    </xdr:from>
    <xdr:to>
      <xdr:col>18</xdr:col>
      <xdr:colOff>492125</xdr:colOff>
      <xdr:row>92</xdr:row>
      <xdr:rowOff>129218</xdr:rowOff>
    </xdr:to>
    <xdr:sp macro="" textlink="">
      <xdr:nvSpPr>
        <xdr:cNvPr id="721" name="円/楕円 720"/>
        <xdr:cNvSpPr/>
      </xdr:nvSpPr>
      <xdr:spPr>
        <a:xfrm>
          <a:off x="12763500" y="158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145745</xdr:rowOff>
    </xdr:from>
    <xdr:ext cx="534377" cy="259045"/>
    <xdr:sp macro="" textlink="">
      <xdr:nvSpPr>
        <xdr:cNvPr id="722" name="テキスト ボックス 721"/>
        <xdr:cNvSpPr txBox="1"/>
      </xdr:nvSpPr>
      <xdr:spPr>
        <a:xfrm>
          <a:off x="12547111" y="155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38463</xdr:rowOff>
    </xdr:from>
    <xdr:to>
      <xdr:col>32</xdr:col>
      <xdr:colOff>186689</xdr:colOff>
      <xdr:row>39</xdr:row>
      <xdr:rowOff>98878</xdr:rowOff>
    </xdr:to>
    <xdr:cxnSp macro="">
      <xdr:nvCxnSpPr>
        <xdr:cNvPr id="748" name="直線コネクタ 747"/>
        <xdr:cNvCxnSpPr/>
      </xdr:nvCxnSpPr>
      <xdr:spPr>
        <a:xfrm flipV="1">
          <a:off x="22159595" y="5353413"/>
          <a:ext cx="1269"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156590</xdr:rowOff>
    </xdr:from>
    <xdr:ext cx="378565" cy="259045"/>
    <xdr:sp macro="" textlink="">
      <xdr:nvSpPr>
        <xdr:cNvPr id="751" name="諸支出金最大値テキスト"/>
        <xdr:cNvSpPr txBox="1"/>
      </xdr:nvSpPr>
      <xdr:spPr>
        <a:xfrm>
          <a:off x="22212300" y="51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31</xdr:row>
      <xdr:rowOff>38463</xdr:rowOff>
    </xdr:from>
    <xdr:to>
      <xdr:col>32</xdr:col>
      <xdr:colOff>276225</xdr:colOff>
      <xdr:row>31</xdr:row>
      <xdr:rowOff>38463</xdr:rowOff>
    </xdr:to>
    <xdr:cxnSp macro="">
      <xdr:nvCxnSpPr>
        <xdr:cNvPr id="752" name="直線コネクタ 751"/>
        <xdr:cNvCxnSpPr/>
      </xdr:nvCxnSpPr>
      <xdr:spPr>
        <a:xfrm>
          <a:off x="22072600" y="53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144434</xdr:rowOff>
    </xdr:from>
    <xdr:ext cx="378565" cy="259045"/>
    <xdr:sp macro="" textlink="">
      <xdr:nvSpPr>
        <xdr:cNvPr id="754" name="諸支出金平均値テキスト"/>
        <xdr:cNvSpPr txBox="1"/>
      </xdr:nvSpPr>
      <xdr:spPr>
        <a:xfrm>
          <a:off x="22212300" y="6316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121557</xdr:rowOff>
    </xdr:from>
    <xdr:to>
      <xdr:col>32</xdr:col>
      <xdr:colOff>238125</xdr:colOff>
      <xdr:row>38</xdr:row>
      <xdr:rowOff>51707</xdr:rowOff>
    </xdr:to>
    <xdr:sp macro="" textlink="">
      <xdr:nvSpPr>
        <xdr:cNvPr id="755" name="フローチャート : 判断 754"/>
        <xdr:cNvSpPr/>
      </xdr:nvSpPr>
      <xdr:spPr>
        <a:xfrm>
          <a:off x="22110700" y="646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150949</xdr:rowOff>
    </xdr:from>
    <xdr:to>
      <xdr:col>31</xdr:col>
      <xdr:colOff>85725</xdr:colOff>
      <xdr:row>38</xdr:row>
      <xdr:rowOff>81099</xdr:rowOff>
    </xdr:to>
    <xdr:sp macro="" textlink="">
      <xdr:nvSpPr>
        <xdr:cNvPr id="757" name="フローチャート : 判断 756"/>
        <xdr:cNvSpPr/>
      </xdr:nvSpPr>
      <xdr:spPr>
        <a:xfrm>
          <a:off x="21272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97626</xdr:rowOff>
    </xdr:from>
    <xdr:ext cx="378565" cy="259045"/>
    <xdr:sp macro="" textlink="">
      <xdr:nvSpPr>
        <xdr:cNvPr id="758" name="テキスト ボックス 757"/>
        <xdr:cNvSpPr txBox="1"/>
      </xdr:nvSpPr>
      <xdr:spPr>
        <a:xfrm>
          <a:off x="21134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48078</xdr:rowOff>
    </xdr:from>
    <xdr:to>
      <xdr:col>29</xdr:col>
      <xdr:colOff>568325</xdr:colOff>
      <xdr:row>38</xdr:row>
      <xdr:rowOff>149678</xdr:rowOff>
    </xdr:to>
    <xdr:sp macro="" textlink="">
      <xdr:nvSpPr>
        <xdr:cNvPr id="760" name="フローチャート : 判断 759"/>
        <xdr:cNvSpPr/>
      </xdr:nvSpPr>
      <xdr:spPr>
        <a:xfrm>
          <a:off x="20383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166205</xdr:rowOff>
    </xdr:from>
    <xdr:ext cx="378565" cy="259045"/>
    <xdr:sp macro="" textlink="">
      <xdr:nvSpPr>
        <xdr:cNvPr id="761" name="テキスト ボックス 760"/>
        <xdr:cNvSpPr txBox="1"/>
      </xdr:nvSpPr>
      <xdr:spPr>
        <a:xfrm>
          <a:off x="20245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111760</xdr:rowOff>
    </xdr:from>
    <xdr:to>
      <xdr:col>28</xdr:col>
      <xdr:colOff>365125</xdr:colOff>
      <xdr:row>39</xdr:row>
      <xdr:rowOff>41910</xdr:rowOff>
    </xdr:to>
    <xdr:sp macro="" textlink="">
      <xdr:nvSpPr>
        <xdr:cNvPr id="763" name="フローチャート : 判断 762"/>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58437</xdr:rowOff>
    </xdr:from>
    <xdr:ext cx="313932" cy="259045"/>
    <xdr:sp macro="" textlink="">
      <xdr:nvSpPr>
        <xdr:cNvPr id="764" name="テキスト ボックス 763"/>
        <xdr:cNvSpPr txBox="1"/>
      </xdr:nvSpPr>
      <xdr:spPr>
        <a:xfrm>
          <a:off x="19388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65" name="フローチャート : 判断 764"/>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66" name="テキスト ボックス 765"/>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円となっている。類似団体と比べて高い水準にある項目として</a:t>
          </a:r>
          <a:r>
            <a:rPr kumimoji="1" lang="ja-JP" altLang="en-US" sz="1100">
              <a:solidFill>
                <a:sysClr val="windowText" lastClr="000000"/>
              </a:solidFill>
              <a:effectLst/>
              <a:latin typeface="+mn-lt"/>
              <a:ea typeface="+mn-ea"/>
              <a:cs typeface="+mn-cs"/>
            </a:rPr>
            <a:t>総務</a:t>
          </a:r>
          <a:r>
            <a:rPr kumimoji="1" lang="ja-JP" altLang="ja-JP" sz="1100">
              <a:solidFill>
                <a:sysClr val="windowText" lastClr="000000"/>
              </a:solidFill>
              <a:effectLst/>
              <a:latin typeface="+mn-lt"/>
              <a:ea typeface="+mn-ea"/>
              <a:cs typeface="+mn-cs"/>
            </a:rPr>
            <a:t>費は、住民一人当たり１</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７円となっており、</a:t>
          </a:r>
          <a:r>
            <a:rPr kumimoji="1" lang="ja-JP" altLang="en-US" sz="1100">
              <a:solidFill>
                <a:sysClr val="windowText" lastClr="000000"/>
              </a:solidFill>
              <a:effectLst/>
              <a:latin typeface="+mn-lt"/>
              <a:ea typeface="+mn-ea"/>
              <a:cs typeface="+mn-cs"/>
            </a:rPr>
            <a:t>昨年度と比較して大幅に増加しているが、金屋文化保健センターの大規模改修による一時的な費用によるものである。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労働費は住民一人当たり１，</a:t>
          </a:r>
          <a:r>
            <a:rPr kumimoji="1" lang="ja-JP" altLang="en-US" sz="1100">
              <a:solidFill>
                <a:sysClr val="windowText" lastClr="000000"/>
              </a:solidFill>
              <a:effectLst/>
              <a:latin typeface="+mn-lt"/>
              <a:ea typeface="+mn-ea"/>
              <a:cs typeface="+mn-cs"/>
            </a:rPr>
            <a:t>１５８</a:t>
          </a:r>
          <a:r>
            <a:rPr kumimoji="1" lang="ja-JP" altLang="ja-JP" sz="1100">
              <a:solidFill>
                <a:sysClr val="windowText" lastClr="000000"/>
              </a:solidFill>
              <a:effectLst/>
              <a:latin typeface="+mn-lt"/>
              <a:ea typeface="+mn-ea"/>
              <a:cs typeface="+mn-cs"/>
            </a:rPr>
            <a:t>円となっており、全国、県、類似団体に比べ高い水準となっているが、雇用創出推進基金を活用し、</a:t>
          </a:r>
          <a:r>
            <a:rPr lang="ja-JP" altLang="ja-JP" sz="1100">
              <a:solidFill>
                <a:sysClr val="windowText" lastClr="000000"/>
              </a:solidFill>
              <a:effectLst/>
              <a:latin typeface="+mn-lt"/>
              <a:ea typeface="+mn-ea"/>
              <a:cs typeface="+mn-cs"/>
            </a:rPr>
            <a:t>離職した失業者等の雇用機会を創出する取り組みを実施してきたことによるものであ</a:t>
          </a:r>
          <a:r>
            <a:rPr lang="ja-JP" altLang="en-US" sz="1100">
              <a:solidFill>
                <a:sysClr val="windowText" lastClr="000000"/>
              </a:solidFill>
              <a:effectLst/>
              <a:latin typeface="+mn-lt"/>
              <a:ea typeface="+mn-ea"/>
              <a:cs typeface="+mn-cs"/>
            </a:rPr>
            <a:t>り、昨年度と比較すれば減少している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農林水産業費は住民一人当たり７７，１１４円となっており、強い農業づくり交付金事業（選果設備導入補助）の一時的な費用によるものと、地籍調査の事業量が増加したことによるものである。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公債費が増加傾向となるため、起債事業の見直し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取捨選択を図り、極力起債発行額を抑制し地方債残高の縮小を図っていく。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・実質収支比率については、昨年度より０．</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、実質収支額そのもの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に比較して減少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、単年度収支額</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財政調整基金残高は、適切な財源確保と歳出抑制により取崩しを行わずに利子分の積立を行い、ほぼ同額の維持に努め、</a:t>
          </a:r>
          <a:r>
            <a:rPr lang="ja-JP" altLang="ja-JP" sz="1100" b="0" i="0" baseline="0">
              <a:solidFill>
                <a:schemeClr val="dk1"/>
              </a:solidFill>
              <a:effectLst/>
              <a:latin typeface="+mn-lt"/>
              <a:ea typeface="+mn-ea"/>
              <a:cs typeface="+mn-cs"/>
            </a:rPr>
            <a:t>今後も普通交付税合併算定替え終了に伴う財源補てんのために基金残高を維持</a:t>
          </a:r>
          <a:r>
            <a:rPr lang="ja-JP" altLang="en-US" sz="1100" b="0" i="0" baseline="0">
              <a:solidFill>
                <a:schemeClr val="dk1"/>
              </a:solidFill>
              <a:effectLst/>
              <a:latin typeface="+mn-lt"/>
              <a:ea typeface="+mn-ea"/>
              <a:cs typeface="+mn-cs"/>
            </a:rPr>
            <a:t>する必要がある。また、事務事業のスクラップ＆ビルドによる歳出削減をを行い、健全な行財政運営に努めていく。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・法適用企業である水道事業会計については、一般会計からの基準外繰入はなく独立採算で事業を展開して</a:t>
          </a:r>
          <a:r>
            <a:rPr lang="ja-JP" altLang="en-US" sz="1100" b="0" i="0" baseline="0">
              <a:solidFill>
                <a:schemeClr val="dk1"/>
              </a:solidFill>
              <a:effectLst/>
              <a:latin typeface="+mn-lt"/>
              <a:ea typeface="+mn-ea"/>
              <a:cs typeface="+mn-cs"/>
            </a:rPr>
            <a:t>おり、黒字経営を維持している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かなや明恵峡温泉特別会計については、昨年度より利用者数も増加し、修繕費を抑制したことから黒字となっている。特別養護老人ホーム等事業特別会計については、修繕等を行う場合は独自の基金を取崩し、一般会計からの繰出金に頼らない経営を続け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れるよう、今後は修繕等を必要最小限のものに抑え、新電力移行</a:t>
          </a:r>
          <a:r>
            <a:rPr lang="ja-JP" altLang="en-US" sz="1100" b="0" i="0" baseline="0">
              <a:solidFill>
                <a:schemeClr val="dk1"/>
              </a:solidFill>
              <a:effectLst/>
              <a:latin typeface="+mn-lt"/>
              <a:ea typeface="+mn-ea"/>
              <a:cs typeface="+mn-cs"/>
            </a:rPr>
            <a:t>や施設統合及び解体などを</a:t>
          </a:r>
          <a:r>
            <a:rPr lang="ja-JP" altLang="ja-JP" sz="1100" b="0" i="0" baseline="0">
              <a:solidFill>
                <a:schemeClr val="dk1"/>
              </a:solidFill>
              <a:effectLst/>
              <a:latin typeface="+mn-lt"/>
              <a:ea typeface="+mn-ea"/>
              <a:cs typeface="+mn-cs"/>
            </a:rPr>
            <a:t>視野にいれながら維持管理費全体の精査を実施し、経営の健全化を図っていく。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a:t>
          </a:r>
          <a:r>
            <a:rPr lang="ja-JP" altLang="en-US" sz="1100" b="0" i="0" baseline="0">
              <a:solidFill>
                <a:schemeClr val="dk1"/>
              </a:solidFill>
              <a:effectLst/>
              <a:latin typeface="+mn-lt"/>
              <a:ea typeface="+mn-ea"/>
              <a:cs typeface="+mn-cs"/>
            </a:rPr>
            <a:t>過疎対策事業債で減少となっているが、</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、臨時財政対策債及び災害復旧事業債</a:t>
          </a:r>
          <a:r>
            <a:rPr lang="ja-JP" altLang="ja-JP" sz="1100" b="0" i="0" baseline="0">
              <a:solidFill>
                <a:schemeClr val="dk1"/>
              </a:solidFill>
              <a:effectLst/>
              <a:latin typeface="+mn-lt"/>
              <a:ea typeface="+mn-ea"/>
              <a:cs typeface="+mn-cs"/>
            </a:rPr>
            <a:t>の償還が増加となり、公営企業の起債に充てたとされる繰入金の額については下水道事業の</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により毎年度増加傾向にある。組合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が起こした地方債に対する負担金は、ごみ処理施設の償還が終了し減少となっている。</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分子である地方債の元利償還額は、今後一時的に増加となったあと緩やかに右肩下がりとなり、分母である普通交付税についても合併算定替えによ</a:t>
          </a:r>
          <a:r>
            <a:rPr lang="ja-JP" altLang="en-US" sz="1100" b="0" i="0" baseline="0">
              <a:solidFill>
                <a:schemeClr val="dk1"/>
              </a:solidFill>
              <a:effectLst/>
              <a:latin typeface="+mn-lt"/>
              <a:ea typeface="+mn-ea"/>
              <a:cs typeface="+mn-cs"/>
            </a:rPr>
            <a:t>る縮減が始まっており</a:t>
          </a:r>
          <a:r>
            <a:rPr lang="ja-JP" altLang="ja-JP" sz="1100" b="0" i="0" baseline="0">
              <a:solidFill>
                <a:schemeClr val="dk1"/>
              </a:solidFill>
              <a:effectLst/>
              <a:latin typeface="+mn-lt"/>
              <a:ea typeface="+mn-ea"/>
              <a:cs typeface="+mn-cs"/>
            </a:rPr>
            <a:t>、今後の実質公債費比率については現状より高く推移していくと考えられる。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・一般会計等の地方債現在高については、合併特例債</a:t>
          </a:r>
          <a:r>
            <a:rPr lang="ja-JP" altLang="en-US" sz="1100" b="0" i="0" baseline="0">
              <a:solidFill>
                <a:schemeClr val="dk1"/>
              </a:solidFill>
              <a:effectLst/>
              <a:latin typeface="+mn-lt"/>
              <a:ea typeface="+mn-ea"/>
              <a:cs typeface="+mn-cs"/>
            </a:rPr>
            <a:t>及び辺地債</a:t>
          </a:r>
          <a:r>
            <a:rPr lang="ja-JP" altLang="ja-JP" sz="1100" b="0" i="0" baseline="0">
              <a:solidFill>
                <a:schemeClr val="dk1"/>
              </a:solidFill>
              <a:effectLst/>
              <a:latin typeface="+mn-lt"/>
              <a:ea typeface="+mn-ea"/>
              <a:cs typeface="+mn-cs"/>
            </a:rPr>
            <a:t>が増加しているが、それ以上に過疎債</a:t>
          </a:r>
          <a:r>
            <a:rPr lang="ja-JP" altLang="en-US" sz="1100" b="0" i="0" baseline="0">
              <a:solidFill>
                <a:schemeClr val="dk1"/>
              </a:solidFill>
              <a:effectLst/>
              <a:latin typeface="+mn-lt"/>
              <a:ea typeface="+mn-ea"/>
              <a:cs typeface="+mn-cs"/>
            </a:rPr>
            <a:t>や義務教育債等</a:t>
          </a:r>
          <a:r>
            <a:rPr lang="ja-JP" altLang="ja-JP" sz="1100" b="0" i="0" baseline="0">
              <a:solidFill>
                <a:schemeClr val="dk1"/>
              </a:solidFill>
              <a:effectLst/>
              <a:latin typeface="+mn-lt"/>
              <a:ea typeface="+mn-ea"/>
              <a:cs typeface="+mn-cs"/>
            </a:rPr>
            <a:t>の現在高が減少したことによる。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公営企業債等繰入見込については、毎年度下水道事業の新規</a:t>
          </a:r>
          <a:r>
            <a:rPr lang="ja-JP" altLang="en-US" sz="1100" b="0" i="0" baseline="0">
              <a:solidFill>
                <a:schemeClr val="dk1"/>
              </a:solidFill>
              <a:effectLst/>
              <a:latin typeface="+mn-lt"/>
              <a:ea typeface="+mn-ea"/>
              <a:cs typeface="+mn-cs"/>
            </a:rPr>
            <a:t>発行</a:t>
          </a:r>
          <a:r>
            <a:rPr lang="ja-JP" altLang="ja-JP" sz="1100" b="0" i="0" baseline="0">
              <a:solidFill>
                <a:schemeClr val="dk1"/>
              </a:solidFill>
              <a:effectLst/>
              <a:latin typeface="+mn-lt"/>
              <a:ea typeface="+mn-ea"/>
              <a:cs typeface="+mn-cs"/>
            </a:rPr>
            <a:t>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退職手当負担見込は、定員適正化計画に基づき退職者の不補充を実施しているため、職員数の減少に伴い負担見込額も減少していく。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a:t>
          </a:r>
          <a:r>
            <a:rPr lang="ja-JP" altLang="en-US" sz="1100" b="0" i="0" baseline="0">
              <a:solidFill>
                <a:schemeClr val="dk1"/>
              </a:solidFill>
              <a:effectLst/>
              <a:latin typeface="+mn-lt"/>
              <a:ea typeface="+mn-ea"/>
              <a:cs typeface="+mn-cs"/>
            </a:rPr>
            <a:t>普通交付税における合併算定替えの段階的縮減額を補てんするために、</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額が増となり積立額も減少することから、今後は</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か微減方向</a:t>
          </a:r>
          <a:r>
            <a:rPr lang="ja-JP" altLang="ja-JP" sz="1100" b="0" i="0" baseline="0">
              <a:solidFill>
                <a:schemeClr val="dk1"/>
              </a:solidFill>
              <a:effectLst/>
              <a:latin typeface="+mn-lt"/>
              <a:ea typeface="+mn-ea"/>
              <a:cs typeface="+mn-cs"/>
            </a:rPr>
            <a:t>になると見込んでいる。</a:t>
          </a:r>
          <a:endParaRPr lang="ja-JP" altLang="ja-JP" sz="1400">
            <a:effectLst/>
          </a:endParaRPr>
        </a:p>
        <a:p>
          <a:pPr rtl="0"/>
          <a:r>
            <a:rPr lang="ja-JP" altLang="ja-JP" sz="1100" b="0" i="0" baseline="0">
              <a:solidFill>
                <a:schemeClr val="dk1"/>
              </a:solidFill>
              <a:effectLst/>
              <a:latin typeface="+mn-lt"/>
              <a:ea typeface="+mn-ea"/>
              <a:cs typeface="+mn-cs"/>
            </a:rPr>
            <a:t>今後も引き続き、交付税措置の少ない地方債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発行抑制に努め、合併特例債等の交付税措置の有利な地方債を活用することにより、充当可能財源の確保に努める。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75</v>
      </c>
      <c r="AZ4" s="378"/>
      <c r="BA4" s="378"/>
      <c r="BB4" s="378"/>
      <c r="BC4" s="378"/>
      <c r="BD4" s="378"/>
      <c r="BE4" s="378"/>
      <c r="BF4" s="378"/>
      <c r="BG4" s="378"/>
      <c r="BH4" s="378"/>
      <c r="BI4" s="378"/>
      <c r="BJ4" s="378"/>
      <c r="BK4" s="378"/>
      <c r="BL4" s="378"/>
      <c r="BM4" s="379"/>
      <c r="BN4" s="380">
        <v>16693320</v>
      </c>
      <c r="BO4" s="381"/>
      <c r="BP4" s="381"/>
      <c r="BQ4" s="381"/>
      <c r="BR4" s="381"/>
      <c r="BS4" s="381"/>
      <c r="BT4" s="381"/>
      <c r="BU4" s="382"/>
      <c r="BV4" s="380">
        <v>16532519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3.3</v>
      </c>
      <c r="CU4" s="558"/>
      <c r="CV4" s="558"/>
      <c r="CW4" s="558"/>
      <c r="CX4" s="558"/>
      <c r="CY4" s="558"/>
      <c r="CZ4" s="558"/>
      <c r="DA4" s="559"/>
      <c r="DB4" s="557">
        <v>3.9</v>
      </c>
      <c r="DC4" s="558"/>
      <c r="DD4" s="558"/>
      <c r="DE4" s="558"/>
      <c r="DF4" s="558"/>
      <c r="DG4" s="558"/>
      <c r="DH4" s="558"/>
      <c r="DI4" s="559"/>
      <c r="DJ4" s="139"/>
      <c r="DK4" s="139"/>
      <c r="DL4" s="139"/>
      <c r="DM4" s="139"/>
      <c r="DN4" s="139"/>
      <c r="DO4" s="139"/>
    </row>
    <row r="5" spans="1:119" ht="18.75" customHeight="1">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16301756</v>
      </c>
      <c r="BO5" s="386"/>
      <c r="BP5" s="386"/>
      <c r="BQ5" s="386"/>
      <c r="BR5" s="386"/>
      <c r="BS5" s="386"/>
      <c r="BT5" s="386"/>
      <c r="BU5" s="387"/>
      <c r="BV5" s="385">
        <v>15930370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88.3</v>
      </c>
      <c r="CU5" s="356"/>
      <c r="CV5" s="356"/>
      <c r="CW5" s="356"/>
      <c r="CX5" s="356"/>
      <c r="CY5" s="356"/>
      <c r="CZ5" s="356"/>
      <c r="DA5" s="357"/>
      <c r="DB5" s="355">
        <v>86.6</v>
      </c>
      <c r="DC5" s="356"/>
      <c r="DD5" s="356"/>
      <c r="DE5" s="356"/>
      <c r="DF5" s="356"/>
      <c r="DG5" s="356"/>
      <c r="DH5" s="356"/>
      <c r="DI5" s="357"/>
      <c r="DJ5" s="139"/>
      <c r="DK5" s="139"/>
      <c r="DL5" s="139"/>
      <c r="DM5" s="139"/>
      <c r="DN5" s="139"/>
      <c r="DO5" s="139"/>
    </row>
    <row r="6" spans="1:119" ht="18.75" customHeight="1">
      <c r="A6" s="140"/>
      <c r="B6" s="534" t="s">
        <v>81</v>
      </c>
      <c r="C6" s="401"/>
      <c r="D6" s="401"/>
      <c r="E6" s="535"/>
      <c r="F6" s="535"/>
      <c r="G6" s="535"/>
      <c r="H6" s="535"/>
      <c r="I6" s="535"/>
      <c r="J6" s="535"/>
      <c r="K6" s="535"/>
      <c r="L6" s="535" t="s">
        <v>82</v>
      </c>
      <c r="M6" s="535"/>
      <c r="N6" s="535"/>
      <c r="O6" s="535"/>
      <c r="P6" s="535"/>
      <c r="Q6" s="535"/>
      <c r="R6" s="425"/>
      <c r="S6" s="425"/>
      <c r="T6" s="425"/>
      <c r="U6" s="425"/>
      <c r="V6" s="541"/>
      <c r="W6" s="474" t="s">
        <v>83</v>
      </c>
      <c r="X6" s="400"/>
      <c r="Y6" s="400"/>
      <c r="Z6" s="400"/>
      <c r="AA6" s="400"/>
      <c r="AB6" s="401"/>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391564</v>
      </c>
      <c r="BO6" s="386"/>
      <c r="BP6" s="386"/>
      <c r="BQ6" s="386"/>
      <c r="BR6" s="386"/>
      <c r="BS6" s="386"/>
      <c r="BT6" s="386"/>
      <c r="BU6" s="387"/>
      <c r="BV6" s="385">
        <v>602149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92.4</v>
      </c>
      <c r="CU6" s="532"/>
      <c r="CV6" s="532"/>
      <c r="CW6" s="532"/>
      <c r="CX6" s="532"/>
      <c r="CY6" s="532"/>
      <c r="CZ6" s="532"/>
      <c r="DA6" s="533"/>
      <c r="DB6" s="531">
        <v>91.6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63226</v>
      </c>
      <c r="BO7" s="386"/>
      <c r="BP7" s="386"/>
      <c r="BQ7" s="386"/>
      <c r="BR7" s="386"/>
      <c r="BS7" s="386"/>
      <c r="BT7" s="386"/>
      <c r="BU7" s="387"/>
      <c r="BV7" s="385">
        <v>206056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9982062</v>
      </c>
      <c r="CU7" s="386"/>
      <c r="CV7" s="386"/>
      <c r="CW7" s="386"/>
      <c r="CX7" s="386"/>
      <c r="CY7" s="386"/>
      <c r="CZ7" s="386"/>
      <c r="DA7" s="387"/>
      <c r="DB7" s="385">
        <v>10129387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328338</v>
      </c>
      <c r="BO8" s="386"/>
      <c r="BP8" s="386"/>
      <c r="BQ8" s="386"/>
      <c r="BR8" s="386"/>
      <c r="BS8" s="386"/>
      <c r="BT8" s="386"/>
      <c r="BU8" s="387"/>
      <c r="BV8" s="385">
        <v>396093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0.35</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26361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-67755</v>
      </c>
      <c r="BO9" s="386"/>
      <c r="BP9" s="386"/>
      <c r="BQ9" s="386"/>
      <c r="BR9" s="386"/>
      <c r="BS9" s="386"/>
      <c r="BT9" s="386"/>
      <c r="BU9" s="387"/>
      <c r="BV9" s="385">
        <v>85891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22.6</v>
      </c>
      <c r="CU9" s="356"/>
      <c r="CV9" s="356"/>
      <c r="CW9" s="356"/>
      <c r="CX9" s="356"/>
      <c r="CY9" s="356"/>
      <c r="CZ9" s="356"/>
      <c r="DA9" s="357"/>
      <c r="DB9" s="355">
        <v>21.8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27162</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8604</v>
      </c>
      <c r="BO10" s="386"/>
      <c r="BP10" s="386"/>
      <c r="BQ10" s="386"/>
      <c r="BR10" s="386"/>
      <c r="BS10" s="386"/>
      <c r="BT10" s="386"/>
      <c r="BU10" s="387"/>
      <c r="BV10" s="385">
        <v>7710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3" t="s">
        <v>108</v>
      </c>
      <c r="M11" s="434"/>
      <c r="N11" s="434"/>
      <c r="O11" s="434"/>
      <c r="P11" s="434"/>
      <c r="Q11" s="435"/>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27130</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27052</v>
      </c>
      <c r="S13" s="487"/>
      <c r="T13" s="487"/>
      <c r="U13" s="487"/>
      <c r="V13" s="488"/>
      <c r="W13" s="474" t="s">
        <v>125</v>
      </c>
      <c r="X13" s="400"/>
      <c r="Y13" s="400"/>
      <c r="Z13" s="400"/>
      <c r="AA13" s="400"/>
      <c r="AB13" s="401"/>
      <c r="AC13" s="361">
        <v>3701</v>
      </c>
      <c r="AD13" s="362"/>
      <c r="AE13" s="362"/>
      <c r="AF13" s="362"/>
      <c r="AG13" s="363"/>
      <c r="AH13" s="361">
        <v>4059</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-59151</v>
      </c>
      <c r="BO13" s="386"/>
      <c r="BP13" s="386"/>
      <c r="BQ13" s="386"/>
      <c r="BR13" s="386"/>
      <c r="BS13" s="386"/>
      <c r="BT13" s="386"/>
      <c r="BU13" s="387"/>
      <c r="BV13" s="385">
        <v>93601</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10.3</v>
      </c>
      <c r="CU13" s="356"/>
      <c r="CV13" s="356"/>
      <c r="CW13" s="356"/>
      <c r="CX13" s="356"/>
      <c r="CY13" s="356"/>
      <c r="CZ13" s="356"/>
      <c r="DA13" s="357"/>
      <c r="DB13" s="355">
        <v>10.5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130</v>
      </c>
      <c r="M14" s="515"/>
      <c r="N14" s="515"/>
      <c r="O14" s="515"/>
      <c r="P14" s="515"/>
      <c r="Q14" s="516"/>
      <c r="R14" s="486">
        <v>27286</v>
      </c>
      <c r="S14" s="487"/>
      <c r="T14" s="487"/>
      <c r="U14" s="487"/>
      <c r="V14" s="488"/>
      <c r="W14" s="489"/>
      <c r="X14" s="403"/>
      <c r="Y14" s="403"/>
      <c r="Z14" s="403"/>
      <c r="AA14" s="403"/>
      <c r="AB14" s="404"/>
      <c r="AC14" s="479">
        <v>27.1</v>
      </c>
      <c r="AD14" s="480"/>
      <c r="AE14" s="480"/>
      <c r="AF14" s="480"/>
      <c r="AG14" s="481"/>
      <c r="AH14" s="479">
        <v>30</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33.1</v>
      </c>
      <c r="CU14" s="458"/>
      <c r="CV14" s="458"/>
      <c r="CW14" s="458"/>
      <c r="CX14" s="458"/>
      <c r="CY14" s="458"/>
      <c r="CZ14" s="458"/>
      <c r="DA14" s="459"/>
      <c r="DB14" s="490">
        <v>44.2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27213</v>
      </c>
      <c r="S15" s="487"/>
      <c r="T15" s="487"/>
      <c r="U15" s="487"/>
      <c r="V15" s="488"/>
      <c r="W15" s="474" t="s">
        <v>132</v>
      </c>
      <c r="X15" s="400"/>
      <c r="Y15" s="400"/>
      <c r="Z15" s="400"/>
      <c r="AA15" s="400"/>
      <c r="AB15" s="401"/>
      <c r="AC15" s="361">
        <v>2751</v>
      </c>
      <c r="AD15" s="362"/>
      <c r="AE15" s="362"/>
      <c r="AF15" s="362"/>
      <c r="AG15" s="363"/>
      <c r="AH15" s="361">
        <v>2636</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2842438</v>
      </c>
      <c r="BO15" s="381"/>
      <c r="BP15" s="381"/>
      <c r="BQ15" s="381"/>
      <c r="BR15" s="381"/>
      <c r="BS15" s="381"/>
      <c r="BT15" s="381"/>
      <c r="BU15" s="382"/>
      <c r="BV15" s="380">
        <v>2782091</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3"/>
      <c r="Y16" s="403"/>
      <c r="Z16" s="403"/>
      <c r="AA16" s="403"/>
      <c r="AB16" s="404"/>
      <c r="AC16" s="479">
        <v>20.2</v>
      </c>
      <c r="AD16" s="480"/>
      <c r="AE16" s="480"/>
      <c r="AF16" s="480"/>
      <c r="AG16" s="481"/>
      <c r="AH16" s="479">
        <v>19.5</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8313288</v>
      </c>
      <c r="BO16" s="386"/>
      <c r="BP16" s="386"/>
      <c r="BQ16" s="386"/>
      <c r="BR16" s="386"/>
      <c r="BS16" s="386"/>
      <c r="BT16" s="386"/>
      <c r="BU16" s="387"/>
      <c r="BV16" s="385">
        <v>8057702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138</v>
      </c>
      <c r="N17" s="469"/>
      <c r="O17" s="469"/>
      <c r="P17" s="469"/>
      <c r="Q17" s="470"/>
      <c r="R17" s="471" t="s">
        <v>136</v>
      </c>
      <c r="S17" s="472"/>
      <c r="T17" s="472"/>
      <c r="U17" s="472"/>
      <c r="V17" s="473"/>
      <c r="W17" s="474" t="s">
        <v>139</v>
      </c>
      <c r="X17" s="400"/>
      <c r="Y17" s="400"/>
      <c r="Z17" s="400"/>
      <c r="AA17" s="400"/>
      <c r="AB17" s="401"/>
      <c r="AC17" s="361">
        <v>7182</v>
      </c>
      <c r="AD17" s="362"/>
      <c r="AE17" s="362"/>
      <c r="AF17" s="362"/>
      <c r="AG17" s="363"/>
      <c r="AH17" s="361">
        <v>6817</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3603471</v>
      </c>
      <c r="BO17" s="386"/>
      <c r="BP17" s="386"/>
      <c r="BQ17" s="386"/>
      <c r="BR17" s="386"/>
      <c r="BS17" s="386"/>
      <c r="BT17" s="386"/>
      <c r="BU17" s="387"/>
      <c r="BV17" s="385">
        <v>3527624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351.84</v>
      </c>
      <c r="M18" s="450"/>
      <c r="N18" s="450"/>
      <c r="O18" s="450"/>
      <c r="P18" s="450"/>
      <c r="Q18" s="450"/>
      <c r="R18" s="451"/>
      <c r="S18" s="451"/>
      <c r="T18" s="451"/>
      <c r="U18" s="451"/>
      <c r="V18" s="452"/>
      <c r="W18" s="466"/>
      <c r="X18" s="467"/>
      <c r="Y18" s="467"/>
      <c r="Z18" s="467"/>
      <c r="AA18" s="467"/>
      <c r="AB18" s="475"/>
      <c r="AC18" s="349">
        <v>52.7</v>
      </c>
      <c r="AD18" s="350"/>
      <c r="AE18" s="350"/>
      <c r="AF18" s="350"/>
      <c r="AG18" s="453"/>
      <c r="AH18" s="349">
        <v>50.5</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8863320</v>
      </c>
      <c r="BO18" s="386"/>
      <c r="BP18" s="386"/>
      <c r="BQ18" s="386"/>
      <c r="BR18" s="386"/>
      <c r="BS18" s="386"/>
      <c r="BT18" s="386"/>
      <c r="BU18" s="387"/>
      <c r="BV18" s="385">
        <v>8920816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75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11424075</v>
      </c>
      <c r="BO19" s="386"/>
      <c r="BP19" s="386"/>
      <c r="BQ19" s="386"/>
      <c r="BR19" s="386"/>
      <c r="BS19" s="386"/>
      <c r="BT19" s="386"/>
      <c r="BU19" s="387"/>
      <c r="BV19" s="385">
        <v>11742845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9426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6" t="s">
        <v>147</v>
      </c>
      <c r="C22" s="417"/>
      <c r="D22" s="418"/>
      <c r="E22" s="425" t="s">
        <v>1</v>
      </c>
      <c r="F22" s="400"/>
      <c r="G22" s="400"/>
      <c r="H22" s="400"/>
      <c r="I22" s="400"/>
      <c r="J22" s="400"/>
      <c r="K22" s="401"/>
      <c r="L22" s="425" t="s">
        <v>148</v>
      </c>
      <c r="M22" s="400"/>
      <c r="N22" s="400"/>
      <c r="O22" s="400"/>
      <c r="P22" s="401"/>
      <c r="Q22" s="410" t="s">
        <v>149</v>
      </c>
      <c r="R22" s="411"/>
      <c r="S22" s="411"/>
      <c r="T22" s="411"/>
      <c r="U22" s="411"/>
      <c r="V22" s="426"/>
      <c r="W22" s="428" t="s">
        <v>150</v>
      </c>
      <c r="X22" s="417"/>
      <c r="Y22" s="418"/>
      <c r="Z22" s="425" t="s">
        <v>1</v>
      </c>
      <c r="AA22" s="400"/>
      <c r="AB22" s="400"/>
      <c r="AC22" s="400"/>
      <c r="AD22" s="400"/>
      <c r="AE22" s="400"/>
      <c r="AF22" s="400"/>
      <c r="AG22" s="401"/>
      <c r="AH22" s="399" t="s">
        <v>151</v>
      </c>
      <c r="AI22" s="400"/>
      <c r="AJ22" s="400"/>
      <c r="AK22" s="400"/>
      <c r="AL22" s="401"/>
      <c r="AM22" s="399" t="s">
        <v>152</v>
      </c>
      <c r="AN22" s="405"/>
      <c r="AO22" s="405"/>
      <c r="AP22" s="405"/>
      <c r="AQ22" s="405"/>
      <c r="AR22" s="406"/>
      <c r="AS22" s="410" t="s">
        <v>149</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153</v>
      </c>
      <c r="AZ23" s="378"/>
      <c r="BA23" s="378"/>
      <c r="BB23" s="378"/>
      <c r="BC23" s="378"/>
      <c r="BD23" s="378"/>
      <c r="BE23" s="378"/>
      <c r="BF23" s="378"/>
      <c r="BG23" s="378"/>
      <c r="BH23" s="378"/>
      <c r="BI23" s="378"/>
      <c r="BJ23" s="378"/>
      <c r="BK23" s="378"/>
      <c r="BL23" s="378"/>
      <c r="BM23" s="379"/>
      <c r="BN23" s="385">
        <v>22379450</v>
      </c>
      <c r="BO23" s="386"/>
      <c r="BP23" s="386"/>
      <c r="BQ23" s="386"/>
      <c r="BR23" s="386"/>
      <c r="BS23" s="386"/>
      <c r="BT23" s="386"/>
      <c r="BU23" s="387"/>
      <c r="BV23" s="385">
        <v>22949473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9"/>
      <c r="C24" s="420"/>
      <c r="D24" s="421"/>
      <c r="E24" s="358" t="s">
        <v>154</v>
      </c>
      <c r="F24" s="359"/>
      <c r="G24" s="359"/>
      <c r="H24" s="359"/>
      <c r="I24" s="359"/>
      <c r="J24" s="359"/>
      <c r="K24" s="360"/>
      <c r="L24" s="361">
        <v>1</v>
      </c>
      <c r="M24" s="362"/>
      <c r="N24" s="362"/>
      <c r="O24" s="362"/>
      <c r="P24" s="363"/>
      <c r="Q24" s="361">
        <v>7000</v>
      </c>
      <c r="R24" s="362"/>
      <c r="S24" s="362"/>
      <c r="T24" s="362"/>
      <c r="U24" s="362"/>
      <c r="V24" s="363"/>
      <c r="W24" s="429"/>
      <c r="X24" s="420"/>
      <c r="Y24" s="421"/>
      <c r="Z24" s="358" t="s">
        <v>155</v>
      </c>
      <c r="AA24" s="359"/>
      <c r="AB24" s="359"/>
      <c r="AC24" s="359"/>
      <c r="AD24" s="359"/>
      <c r="AE24" s="359"/>
      <c r="AF24" s="359"/>
      <c r="AG24" s="360"/>
      <c r="AH24" s="361">
        <v>316</v>
      </c>
      <c r="AI24" s="362"/>
      <c r="AJ24" s="362"/>
      <c r="AK24" s="362"/>
      <c r="AL24" s="363"/>
      <c r="AM24" s="361">
        <v>968540</v>
      </c>
      <c r="AN24" s="362"/>
      <c r="AO24" s="362"/>
      <c r="AP24" s="362"/>
      <c r="AQ24" s="362"/>
      <c r="AR24" s="363"/>
      <c r="AS24" s="361">
        <v>3065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15391522</v>
      </c>
      <c r="BO24" s="386"/>
      <c r="BP24" s="386"/>
      <c r="BQ24" s="386"/>
      <c r="BR24" s="386"/>
      <c r="BS24" s="386"/>
      <c r="BT24" s="386"/>
      <c r="BU24" s="387"/>
      <c r="BV24" s="385">
        <v>16051945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9"/>
      <c r="C25" s="420"/>
      <c r="D25" s="421"/>
      <c r="E25" s="358" t="s">
        <v>157</v>
      </c>
      <c r="F25" s="359"/>
      <c r="G25" s="359"/>
      <c r="H25" s="359"/>
      <c r="I25" s="359"/>
      <c r="J25" s="359"/>
      <c r="K25" s="360"/>
      <c r="L25" s="361">
        <v>1</v>
      </c>
      <c r="M25" s="362"/>
      <c r="N25" s="362"/>
      <c r="O25" s="362"/>
      <c r="P25" s="363"/>
      <c r="Q25" s="361">
        <v>5800</v>
      </c>
      <c r="R25" s="362"/>
      <c r="S25" s="362"/>
      <c r="T25" s="362"/>
      <c r="U25" s="362"/>
      <c r="V25" s="363"/>
      <c r="W25" s="429"/>
      <c r="X25" s="420"/>
      <c r="Y25" s="421"/>
      <c r="Z25" s="358" t="s">
        <v>158</v>
      </c>
      <c r="AA25" s="359"/>
      <c r="AB25" s="359"/>
      <c r="AC25" s="359"/>
      <c r="AD25" s="359"/>
      <c r="AE25" s="359"/>
      <c r="AF25" s="359"/>
      <c r="AG25" s="360"/>
      <c r="AH25" s="361">
        <v>66</v>
      </c>
      <c r="AI25" s="362"/>
      <c r="AJ25" s="362"/>
      <c r="AK25" s="362"/>
      <c r="AL25" s="363"/>
      <c r="AM25" s="361">
        <v>192720</v>
      </c>
      <c r="AN25" s="362"/>
      <c r="AO25" s="362"/>
      <c r="AP25" s="362"/>
      <c r="AQ25" s="362"/>
      <c r="AR25" s="363"/>
      <c r="AS25" s="361">
        <v>2920</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835799</v>
      </c>
      <c r="BO25" s="381"/>
      <c r="BP25" s="381"/>
      <c r="BQ25" s="381"/>
      <c r="BR25" s="381"/>
      <c r="BS25" s="381"/>
      <c r="BT25" s="381"/>
      <c r="BU25" s="382"/>
      <c r="BV25" s="380">
        <v>589581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9"/>
      <c r="C26" s="420"/>
      <c r="D26" s="421"/>
      <c r="E26" s="358" t="s">
        <v>160</v>
      </c>
      <c r="F26" s="359"/>
      <c r="G26" s="359"/>
      <c r="H26" s="359"/>
      <c r="I26" s="359"/>
      <c r="J26" s="359"/>
      <c r="K26" s="360"/>
      <c r="L26" s="361">
        <v>1</v>
      </c>
      <c r="M26" s="362"/>
      <c r="N26" s="362"/>
      <c r="O26" s="362"/>
      <c r="P26" s="363"/>
      <c r="Q26" s="361">
        <v>5000</v>
      </c>
      <c r="R26" s="362"/>
      <c r="S26" s="362"/>
      <c r="T26" s="362"/>
      <c r="U26" s="362"/>
      <c r="V26" s="363"/>
      <c r="W26" s="429"/>
      <c r="X26" s="420"/>
      <c r="Y26" s="421"/>
      <c r="Z26" s="358" t="s">
        <v>161</v>
      </c>
      <c r="AA26" s="397"/>
      <c r="AB26" s="397"/>
      <c r="AC26" s="397"/>
      <c r="AD26" s="397"/>
      <c r="AE26" s="397"/>
      <c r="AF26" s="397"/>
      <c r="AG26" s="398"/>
      <c r="AH26" s="361">
        <v>20</v>
      </c>
      <c r="AI26" s="362"/>
      <c r="AJ26" s="362"/>
      <c r="AK26" s="362"/>
      <c r="AL26" s="363"/>
      <c r="AM26" s="361">
        <v>68600</v>
      </c>
      <c r="AN26" s="362"/>
      <c r="AO26" s="362"/>
      <c r="AP26" s="362"/>
      <c r="AQ26" s="362"/>
      <c r="AR26" s="363"/>
      <c r="AS26" s="361">
        <v>3430</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9"/>
      <c r="C27" s="420"/>
      <c r="D27" s="421"/>
      <c r="E27" s="358" t="s">
        <v>163</v>
      </c>
      <c r="F27" s="359"/>
      <c r="G27" s="359"/>
      <c r="H27" s="359"/>
      <c r="I27" s="359"/>
      <c r="J27" s="359"/>
      <c r="K27" s="360"/>
      <c r="L27" s="361">
        <v>1</v>
      </c>
      <c r="M27" s="362"/>
      <c r="N27" s="362"/>
      <c r="O27" s="362"/>
      <c r="P27" s="363"/>
      <c r="Q27" s="361">
        <v>3000</v>
      </c>
      <c r="R27" s="362"/>
      <c r="S27" s="362"/>
      <c r="T27" s="362"/>
      <c r="U27" s="362"/>
      <c r="V27" s="363"/>
      <c r="W27" s="429"/>
      <c r="X27" s="420"/>
      <c r="Y27" s="421"/>
      <c r="Z27" s="358" t="s">
        <v>164</v>
      </c>
      <c r="AA27" s="359"/>
      <c r="AB27" s="359"/>
      <c r="AC27" s="359"/>
      <c r="AD27" s="359"/>
      <c r="AE27" s="359"/>
      <c r="AF27" s="359"/>
      <c r="AG27" s="360"/>
      <c r="AH27" s="361">
        <v>3</v>
      </c>
      <c r="AI27" s="362"/>
      <c r="AJ27" s="362"/>
      <c r="AK27" s="362"/>
      <c r="AL27" s="363"/>
      <c r="AM27" s="361">
        <v>11712</v>
      </c>
      <c r="AN27" s="362"/>
      <c r="AO27" s="362"/>
      <c r="AP27" s="362"/>
      <c r="AQ27" s="362"/>
      <c r="AR27" s="363"/>
      <c r="AS27" s="361">
        <v>3904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9"/>
      <c r="C28" s="420"/>
      <c r="D28" s="421"/>
      <c r="E28" s="358" t="s">
        <v>166</v>
      </c>
      <c r="F28" s="359"/>
      <c r="G28" s="359"/>
      <c r="H28" s="359"/>
      <c r="I28" s="359"/>
      <c r="J28" s="359"/>
      <c r="K28" s="360"/>
      <c r="L28" s="361">
        <v>1</v>
      </c>
      <c r="M28" s="362"/>
      <c r="N28" s="362"/>
      <c r="O28" s="362"/>
      <c r="P28" s="363"/>
      <c r="Q28" s="361">
        <v>2500</v>
      </c>
      <c r="R28" s="362"/>
      <c r="S28" s="362"/>
      <c r="T28" s="362"/>
      <c r="U28" s="362"/>
      <c r="V28" s="363"/>
      <c r="W28" s="429"/>
      <c r="X28" s="420"/>
      <c r="Y28" s="421"/>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4074865</v>
      </c>
      <c r="BO28" s="381"/>
      <c r="BP28" s="381"/>
      <c r="BQ28" s="381"/>
      <c r="BR28" s="381"/>
      <c r="BS28" s="381"/>
      <c r="BT28" s="381"/>
      <c r="BU28" s="382"/>
      <c r="BV28" s="380">
        <v>4066261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9"/>
      <c r="C29" s="420"/>
      <c r="D29" s="421"/>
      <c r="E29" s="358" t="s">
        <v>170</v>
      </c>
      <c r="F29" s="359"/>
      <c r="G29" s="359"/>
      <c r="H29" s="359"/>
      <c r="I29" s="359"/>
      <c r="J29" s="359"/>
      <c r="K29" s="360"/>
      <c r="L29" s="361">
        <v>14</v>
      </c>
      <c r="M29" s="362"/>
      <c r="N29" s="362"/>
      <c r="O29" s="362"/>
      <c r="P29" s="363"/>
      <c r="Q29" s="361">
        <v>2300</v>
      </c>
      <c r="R29" s="362"/>
      <c r="S29" s="362"/>
      <c r="T29" s="362"/>
      <c r="U29" s="362"/>
      <c r="V29" s="363"/>
      <c r="W29" s="430"/>
      <c r="X29" s="431"/>
      <c r="Y29" s="432"/>
      <c r="Z29" s="358" t="s">
        <v>171</v>
      </c>
      <c r="AA29" s="359"/>
      <c r="AB29" s="359"/>
      <c r="AC29" s="359"/>
      <c r="AD29" s="359"/>
      <c r="AE29" s="359"/>
      <c r="AF29" s="359"/>
      <c r="AG29" s="360"/>
      <c r="AH29" s="361">
        <v>319</v>
      </c>
      <c r="AI29" s="362"/>
      <c r="AJ29" s="362"/>
      <c r="AK29" s="362"/>
      <c r="AL29" s="363"/>
      <c r="AM29" s="361">
        <v>980252</v>
      </c>
      <c r="AN29" s="362"/>
      <c r="AO29" s="362"/>
      <c r="AP29" s="362"/>
      <c r="AQ29" s="362"/>
      <c r="AR29" s="363"/>
      <c r="AS29" s="361">
        <v>3073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1643239</v>
      </c>
      <c r="BO29" s="386"/>
      <c r="BP29" s="386"/>
      <c r="BQ29" s="386"/>
      <c r="BR29" s="386"/>
      <c r="BS29" s="386"/>
      <c r="BT29" s="386"/>
      <c r="BU29" s="387"/>
      <c r="BV29" s="385">
        <v>861699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173</v>
      </c>
      <c r="X30" s="440"/>
      <c r="Y30" s="440"/>
      <c r="Z30" s="440"/>
      <c r="AA30" s="440"/>
      <c r="AB30" s="440"/>
      <c r="AC30" s="440"/>
      <c r="AD30" s="440"/>
      <c r="AE30" s="440"/>
      <c r="AF30" s="440"/>
      <c r="AG30" s="441"/>
      <c r="AH30" s="349">
        <v>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6464923</v>
      </c>
      <c r="BO30" s="389"/>
      <c r="BP30" s="389"/>
      <c r="BQ30" s="389"/>
      <c r="BR30" s="389"/>
      <c r="BS30" s="389"/>
      <c r="BT30" s="389"/>
      <c r="BU30" s="390"/>
      <c r="BV30" s="388">
        <v>6343848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有田川町一般会計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有田川町国民健康保険事業特別会計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有田川町水道事業会計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有田川町簡易水道事業特別会計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有田川町ふるさと開発公社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有田川町介護保険事業特別会計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有田川町公共下水道事業特別会計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和歌山地方税回収機構</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有田観光物産センター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有田川町後期高齢者医療特別会計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IF('各会計、関係団体の財政状況及び健全化判断比率'!B35="","",'各会計、関係団体の財政状況及び健全化判断比率'!B35)</f>
        <v>有田川町農業集落排水事業特別会計</v>
      </c>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有田周辺広域圏事務組合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有田川町特別養護老人ホーム等事業特別会計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10</v>
      </c>
      <c r="BF37" s="345"/>
      <c r="BG37" s="344" t="str">
        <f>IF('各会計、関係団体の財政状況及び健全化判断比率'!B36="","",'各会計、関係団体の財政状況及び健全化判断比率'!B36)</f>
        <v>有田川町簡易排水事業特別会計</v>
      </c>
      <c r="BH37" s="344"/>
      <c r="BI37" s="344"/>
      <c r="BJ37" s="344"/>
      <c r="BK37" s="344"/>
      <c r="BL37" s="344"/>
      <c r="BM37" s="344"/>
      <c r="BN37" s="344"/>
      <c r="BO37" s="344"/>
      <c r="BP37" s="344"/>
      <c r="BQ37" s="344"/>
      <c r="BR37" s="344"/>
      <c r="BS37" s="344"/>
      <c r="BT37" s="344"/>
      <c r="BU37" s="344"/>
      <c r="BV37" s="167"/>
      <c r="BW37" s="345">
        <f t="shared" si="2"/>
        <v>16</v>
      </c>
      <c r="BX37" s="345"/>
      <c r="BY37" s="344" t="str">
        <f>IF('各会計、関係団体の財政状況及び健全化判断比率'!B71="","",'各会計、関係団体の財政状況及び健全化判断比率'!B71)</f>
        <v>有田郡老人福祉施設事務組合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11</v>
      </c>
      <c r="BF38" s="345"/>
      <c r="BG38" s="344" t="str">
        <f>IF('各会計、関係団体の財政状況及び健全化判断比率'!B37="","",'各会計、関係団体の財政状況及び健全化判断比率'!B37)</f>
        <v>有田川町浄化槽事業特別会計</v>
      </c>
      <c r="BH38" s="344"/>
      <c r="BI38" s="344"/>
      <c r="BJ38" s="344"/>
      <c r="BK38" s="344"/>
      <c r="BL38" s="344"/>
      <c r="BM38" s="344"/>
      <c r="BN38" s="344"/>
      <c r="BO38" s="344"/>
      <c r="BP38" s="344"/>
      <c r="BQ38" s="344"/>
      <c r="BR38" s="344"/>
      <c r="BS38" s="344"/>
      <c r="BT38" s="344"/>
      <c r="BU38" s="344"/>
      <c r="BV38" s="167"/>
      <c r="BW38" s="345">
        <f t="shared" si="2"/>
        <v>17</v>
      </c>
      <c r="BX38" s="345"/>
      <c r="BY38" s="344" t="str">
        <f>IF('各会計、関係団体の財政状況及び健全化判断比率'!B72="","",'各会計、関係団体の財政状況及び健全化判断比率'!B72)</f>
        <v>有田聖苑事務組合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12</v>
      </c>
      <c r="BF39" s="345"/>
      <c r="BG39" s="344" t="str">
        <f>IF('各会計、関係団体の財政状況及び健全化判断比率'!B38="","",'各会計、関係団体の財政状況及び健全化判断比率'!B38)</f>
        <v>有田川町かなや明恵峡温泉特別会計</v>
      </c>
      <c r="BH39" s="344"/>
      <c r="BI39" s="344"/>
      <c r="BJ39" s="344"/>
      <c r="BK39" s="344"/>
      <c r="BL39" s="344"/>
      <c r="BM39" s="344"/>
      <c r="BN39" s="344"/>
      <c r="BO39" s="344"/>
      <c r="BP39" s="344"/>
      <c r="BQ39" s="344"/>
      <c r="BR39" s="344"/>
      <c r="BS39" s="344"/>
      <c r="BT39" s="344"/>
      <c r="BU39" s="344"/>
      <c r="BV39" s="167"/>
      <c r="BW39" s="345">
        <f t="shared" si="2"/>
        <v>18</v>
      </c>
      <c r="BX39" s="345"/>
      <c r="BY39" s="344" t="str">
        <f>IF('各会計、関係団体の財政状況及び健全化判断比率'!B73="","",'各会計、関係団体の財政状況及び健全化判断比率'!B73)</f>
        <v>和歌山県後期高齢者医療広域連合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19</v>
      </c>
      <c r="BX40" s="345"/>
      <c r="BY40" s="344" t="str">
        <f>IF('各会計、関係団体の財政状況及び健全化判断比率'!B74="","",'各会計、関係団体の財政状況及び健全化判断比率'!B74)</f>
        <v>有田周辺広域圏事務組合（公営企業会計）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20</v>
      </c>
      <c r="BX41" s="345"/>
      <c r="BY41" s="344" t="str">
        <f>IF('各会計、関係団体の財政状況及び健全化判断比率'!B75="","",'各会計、関係団体の財政状況及び健全化判断比率'!B75)</f>
        <v>和歌山県後期高齢者医療広域連合（特別会計）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209</v>
      </c>
      <c r="C5" s="676"/>
      <c r="D5" s="676"/>
      <c r="E5" s="676"/>
      <c r="F5" s="676"/>
      <c r="G5" s="676"/>
      <c r="H5" s="676"/>
      <c r="I5" s="676"/>
      <c r="J5" s="676"/>
      <c r="K5" s="676"/>
      <c r="L5" s="676"/>
      <c r="M5" s="676"/>
      <c r="N5" s="676"/>
      <c r="O5" s="676"/>
      <c r="P5" s="676"/>
      <c r="Q5" s="677"/>
      <c r="R5" s="640">
        <v>2948926</v>
      </c>
      <c r="S5" s="641"/>
      <c r="T5" s="641"/>
      <c r="U5" s="641"/>
      <c r="V5" s="641"/>
      <c r="W5" s="641"/>
      <c r="X5" s="641"/>
      <c r="Y5" s="688"/>
      <c r="Z5" s="701">
        <v>17.7</v>
      </c>
      <c r="AA5" s="701"/>
      <c r="AB5" s="701"/>
      <c r="AC5" s="701"/>
      <c r="AD5" s="702">
        <v>2948926</v>
      </c>
      <c r="AE5" s="702"/>
      <c r="AF5" s="702"/>
      <c r="AG5" s="702"/>
      <c r="AH5" s="702"/>
      <c r="AI5" s="702"/>
      <c r="AJ5" s="702"/>
      <c r="AK5" s="702"/>
      <c r="AL5" s="689">
        <v>30.8</v>
      </c>
      <c r="AM5" s="658"/>
      <c r="AN5" s="658"/>
      <c r="AO5" s="690"/>
      <c r="AP5" s="675" t="s">
        <v>210</v>
      </c>
      <c r="AQ5" s="676"/>
      <c r="AR5" s="676"/>
      <c r="AS5" s="676"/>
      <c r="AT5" s="676"/>
      <c r="AU5" s="676"/>
      <c r="AV5" s="676"/>
      <c r="AW5" s="676"/>
      <c r="AX5" s="676"/>
      <c r="AY5" s="676"/>
      <c r="AZ5" s="676"/>
      <c r="BA5" s="676"/>
      <c r="BB5" s="676"/>
      <c r="BC5" s="676"/>
      <c r="BD5" s="676"/>
      <c r="BE5" s="676"/>
      <c r="BF5" s="677"/>
      <c r="BG5" s="590">
        <v>2934989</v>
      </c>
      <c r="BH5" s="591"/>
      <c r="BI5" s="591"/>
      <c r="BJ5" s="591"/>
      <c r="BK5" s="591"/>
      <c r="BL5" s="591"/>
      <c r="BM5" s="591"/>
      <c r="BN5" s="592"/>
      <c r="BO5" s="643">
        <v>99.5</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152854</v>
      </c>
      <c r="S6" s="591"/>
      <c r="T6" s="591"/>
      <c r="U6" s="591"/>
      <c r="V6" s="591"/>
      <c r="W6" s="591"/>
      <c r="X6" s="591"/>
      <c r="Y6" s="592"/>
      <c r="Z6" s="643">
        <v>0.9</v>
      </c>
      <c r="AA6" s="643"/>
      <c r="AB6" s="643"/>
      <c r="AC6" s="643"/>
      <c r="AD6" s="644">
        <v>152854</v>
      </c>
      <c r="AE6" s="644"/>
      <c r="AF6" s="644"/>
      <c r="AG6" s="644"/>
      <c r="AH6" s="644"/>
      <c r="AI6" s="644"/>
      <c r="AJ6" s="644"/>
      <c r="AK6" s="644"/>
      <c r="AL6" s="613">
        <v>1.6</v>
      </c>
      <c r="AM6" s="645"/>
      <c r="AN6" s="645"/>
      <c r="AO6" s="646"/>
      <c r="AP6" s="587" t="s">
        <v>216</v>
      </c>
      <c r="AQ6" s="588"/>
      <c r="AR6" s="588"/>
      <c r="AS6" s="588"/>
      <c r="AT6" s="588"/>
      <c r="AU6" s="588"/>
      <c r="AV6" s="588"/>
      <c r="AW6" s="588"/>
      <c r="AX6" s="588"/>
      <c r="AY6" s="588"/>
      <c r="AZ6" s="588"/>
      <c r="BA6" s="588"/>
      <c r="BB6" s="588"/>
      <c r="BC6" s="588"/>
      <c r="BD6" s="588"/>
      <c r="BE6" s="588"/>
      <c r="BF6" s="589"/>
      <c r="BG6" s="590">
        <v>2934989</v>
      </c>
      <c r="BH6" s="591"/>
      <c r="BI6" s="591"/>
      <c r="BJ6" s="591"/>
      <c r="BK6" s="591"/>
      <c r="BL6" s="591"/>
      <c r="BM6" s="591"/>
      <c r="BN6" s="592"/>
      <c r="BO6" s="643">
        <v>99.5</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107621</v>
      </c>
      <c r="CS6" s="591"/>
      <c r="CT6" s="591"/>
      <c r="CU6" s="591"/>
      <c r="CV6" s="591"/>
      <c r="CW6" s="591"/>
      <c r="CX6" s="591"/>
      <c r="CY6" s="592"/>
      <c r="CZ6" s="643">
        <v>0.7</v>
      </c>
      <c r="DA6" s="643"/>
      <c r="DB6" s="643"/>
      <c r="DC6" s="643"/>
      <c r="DD6" s="596" t="s">
        <v>211</v>
      </c>
      <c r="DE6" s="591"/>
      <c r="DF6" s="591"/>
      <c r="DG6" s="591"/>
      <c r="DH6" s="591"/>
      <c r="DI6" s="591"/>
      <c r="DJ6" s="591"/>
      <c r="DK6" s="591"/>
      <c r="DL6" s="591"/>
      <c r="DM6" s="591"/>
      <c r="DN6" s="591"/>
      <c r="DO6" s="591"/>
      <c r="DP6" s="592"/>
      <c r="DQ6" s="596">
        <v>107621</v>
      </c>
      <c r="DR6" s="591"/>
      <c r="DS6" s="591"/>
      <c r="DT6" s="591"/>
      <c r="DU6" s="591"/>
      <c r="DV6" s="591"/>
      <c r="DW6" s="591"/>
      <c r="DX6" s="591"/>
      <c r="DY6" s="591"/>
      <c r="DZ6" s="591"/>
      <c r="EA6" s="591"/>
      <c r="EB6" s="591"/>
      <c r="EC6" s="622"/>
    </row>
    <row r="7" spans="2:143" ht="11.25" customHeight="1">
      <c r="B7" s="587" t="s">
        <v>218</v>
      </c>
      <c r="C7" s="588"/>
      <c r="D7" s="588"/>
      <c r="E7" s="588"/>
      <c r="F7" s="588"/>
      <c r="G7" s="588"/>
      <c r="H7" s="588"/>
      <c r="I7" s="588"/>
      <c r="J7" s="588"/>
      <c r="K7" s="588"/>
      <c r="L7" s="588"/>
      <c r="M7" s="588"/>
      <c r="N7" s="588"/>
      <c r="O7" s="588"/>
      <c r="P7" s="588"/>
      <c r="Q7" s="589"/>
      <c r="R7" s="590">
        <v>5727</v>
      </c>
      <c r="S7" s="591"/>
      <c r="T7" s="591"/>
      <c r="U7" s="591"/>
      <c r="V7" s="591"/>
      <c r="W7" s="591"/>
      <c r="X7" s="591"/>
      <c r="Y7" s="592"/>
      <c r="Z7" s="643">
        <v>0</v>
      </c>
      <c r="AA7" s="643"/>
      <c r="AB7" s="643"/>
      <c r="AC7" s="643"/>
      <c r="AD7" s="644">
        <v>5727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1157201</v>
      </c>
      <c r="BH7" s="591"/>
      <c r="BI7" s="591"/>
      <c r="BJ7" s="591"/>
      <c r="BK7" s="591"/>
      <c r="BL7" s="591"/>
      <c r="BM7" s="591"/>
      <c r="BN7" s="592"/>
      <c r="BO7" s="643">
        <v>39.200000000000003</v>
      </c>
      <c r="BP7" s="643"/>
      <c r="BQ7" s="643"/>
      <c r="BR7" s="643"/>
      <c r="BS7" s="644" t="s">
        <v>211</v>
      </c>
      <c r="BT7" s="644"/>
      <c r="BU7" s="644"/>
      <c r="BV7" s="644"/>
      <c r="BW7" s="644"/>
      <c r="BX7" s="644"/>
      <c r="BY7" s="644"/>
      <c r="BZ7" s="644"/>
      <c r="CA7" s="644"/>
      <c r="CB7" s="680"/>
      <c r="CD7" s="623" t="s">
        <v>220</v>
      </c>
      <c r="CE7" s="620"/>
      <c r="CF7" s="620"/>
      <c r="CG7" s="620"/>
      <c r="CH7" s="620"/>
      <c r="CI7" s="620"/>
      <c r="CJ7" s="620"/>
      <c r="CK7" s="620"/>
      <c r="CL7" s="620"/>
      <c r="CM7" s="620"/>
      <c r="CN7" s="620"/>
      <c r="CO7" s="620"/>
      <c r="CP7" s="620"/>
      <c r="CQ7" s="621"/>
      <c r="CR7" s="590">
        <v>2849381</v>
      </c>
      <c r="CS7" s="591"/>
      <c r="CT7" s="591"/>
      <c r="CU7" s="591"/>
      <c r="CV7" s="591"/>
      <c r="CW7" s="591"/>
      <c r="CX7" s="591"/>
      <c r="CY7" s="592"/>
      <c r="CZ7" s="643">
        <v>17.5</v>
      </c>
      <c r="DA7" s="643"/>
      <c r="DB7" s="643"/>
      <c r="DC7" s="643"/>
      <c r="DD7" s="596">
        <v>526155</v>
      </c>
      <c r="DE7" s="591"/>
      <c r="DF7" s="591"/>
      <c r="DG7" s="591"/>
      <c r="DH7" s="591"/>
      <c r="DI7" s="591"/>
      <c r="DJ7" s="591"/>
      <c r="DK7" s="591"/>
      <c r="DL7" s="591"/>
      <c r="DM7" s="591"/>
      <c r="DN7" s="591"/>
      <c r="DO7" s="591"/>
      <c r="DP7" s="592"/>
      <c r="DQ7" s="596">
        <v>1925231</v>
      </c>
      <c r="DR7" s="591"/>
      <c r="DS7" s="591"/>
      <c r="DT7" s="591"/>
      <c r="DU7" s="591"/>
      <c r="DV7" s="591"/>
      <c r="DW7" s="591"/>
      <c r="DX7" s="591"/>
      <c r="DY7" s="591"/>
      <c r="DZ7" s="591"/>
      <c r="EA7" s="591"/>
      <c r="EB7" s="591"/>
      <c r="EC7" s="622"/>
    </row>
    <row r="8" spans="2:143" ht="11.25" customHeight="1">
      <c r="B8" s="587" t="s">
        <v>221</v>
      </c>
      <c r="C8" s="588"/>
      <c r="D8" s="588"/>
      <c r="E8" s="588"/>
      <c r="F8" s="588"/>
      <c r="G8" s="588"/>
      <c r="H8" s="588"/>
      <c r="I8" s="588"/>
      <c r="J8" s="588"/>
      <c r="K8" s="588"/>
      <c r="L8" s="588"/>
      <c r="M8" s="588"/>
      <c r="N8" s="588"/>
      <c r="O8" s="588"/>
      <c r="P8" s="588"/>
      <c r="Q8" s="589"/>
      <c r="R8" s="590">
        <v>14108</v>
      </c>
      <c r="S8" s="591"/>
      <c r="T8" s="591"/>
      <c r="U8" s="591"/>
      <c r="V8" s="591"/>
      <c r="W8" s="591"/>
      <c r="X8" s="591"/>
      <c r="Y8" s="592"/>
      <c r="Z8" s="643">
        <v>0.1</v>
      </c>
      <c r="AA8" s="643"/>
      <c r="AB8" s="643"/>
      <c r="AC8" s="643"/>
      <c r="AD8" s="644">
        <v>14108</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42058</v>
      </c>
      <c r="BH8" s="591"/>
      <c r="BI8" s="591"/>
      <c r="BJ8" s="591"/>
      <c r="BK8" s="591"/>
      <c r="BL8" s="591"/>
      <c r="BM8" s="591"/>
      <c r="BN8" s="592"/>
      <c r="BO8" s="643">
        <v>1.4</v>
      </c>
      <c r="BP8" s="643"/>
      <c r="BQ8" s="643"/>
      <c r="BR8" s="643"/>
      <c r="BS8" s="596" t="s">
        <v>113</v>
      </c>
      <c r="BT8" s="591"/>
      <c r="BU8" s="591"/>
      <c r="BV8" s="591"/>
      <c r="BW8" s="591"/>
      <c r="BX8" s="591"/>
      <c r="BY8" s="591"/>
      <c r="BZ8" s="591"/>
      <c r="CA8" s="591"/>
      <c r="CB8" s="622"/>
      <c r="CD8" s="623" t="s">
        <v>223</v>
      </c>
      <c r="CE8" s="620"/>
      <c r="CF8" s="620"/>
      <c r="CG8" s="620"/>
      <c r="CH8" s="620"/>
      <c r="CI8" s="620"/>
      <c r="CJ8" s="620"/>
      <c r="CK8" s="620"/>
      <c r="CL8" s="620"/>
      <c r="CM8" s="620"/>
      <c r="CN8" s="620"/>
      <c r="CO8" s="620"/>
      <c r="CP8" s="620"/>
      <c r="CQ8" s="621"/>
      <c r="CR8" s="590">
        <v>3993128</v>
      </c>
      <c r="CS8" s="591"/>
      <c r="CT8" s="591"/>
      <c r="CU8" s="591"/>
      <c r="CV8" s="591"/>
      <c r="CW8" s="591"/>
      <c r="CX8" s="591"/>
      <c r="CY8" s="592"/>
      <c r="CZ8" s="643">
        <v>24.5</v>
      </c>
      <c r="DA8" s="643"/>
      <c r="DB8" s="643"/>
      <c r="DC8" s="643"/>
      <c r="DD8" s="596">
        <v>27175</v>
      </c>
      <c r="DE8" s="591"/>
      <c r="DF8" s="591"/>
      <c r="DG8" s="591"/>
      <c r="DH8" s="591"/>
      <c r="DI8" s="591"/>
      <c r="DJ8" s="591"/>
      <c r="DK8" s="591"/>
      <c r="DL8" s="591"/>
      <c r="DM8" s="591"/>
      <c r="DN8" s="591"/>
      <c r="DO8" s="591"/>
      <c r="DP8" s="592"/>
      <c r="DQ8" s="596">
        <v>2355136</v>
      </c>
      <c r="DR8" s="591"/>
      <c r="DS8" s="591"/>
      <c r="DT8" s="591"/>
      <c r="DU8" s="591"/>
      <c r="DV8" s="591"/>
      <c r="DW8" s="591"/>
      <c r="DX8" s="591"/>
      <c r="DY8" s="591"/>
      <c r="DZ8" s="591"/>
      <c r="EA8" s="591"/>
      <c r="EB8" s="591"/>
      <c r="EC8" s="622"/>
    </row>
    <row r="9" spans="2:143" ht="11.25" customHeight="1">
      <c r="B9" s="587" t="s">
        <v>224</v>
      </c>
      <c r="C9" s="588"/>
      <c r="D9" s="588"/>
      <c r="E9" s="588"/>
      <c r="F9" s="588"/>
      <c r="G9" s="588"/>
      <c r="H9" s="588"/>
      <c r="I9" s="588"/>
      <c r="J9" s="588"/>
      <c r="K9" s="588"/>
      <c r="L9" s="588"/>
      <c r="M9" s="588"/>
      <c r="N9" s="588"/>
      <c r="O9" s="588"/>
      <c r="P9" s="588"/>
      <c r="Q9" s="589"/>
      <c r="R9" s="590">
        <v>7051</v>
      </c>
      <c r="S9" s="591"/>
      <c r="T9" s="591"/>
      <c r="U9" s="591"/>
      <c r="V9" s="591"/>
      <c r="W9" s="591"/>
      <c r="X9" s="591"/>
      <c r="Y9" s="592"/>
      <c r="Z9" s="643">
        <v>0</v>
      </c>
      <c r="AA9" s="643"/>
      <c r="AB9" s="643"/>
      <c r="AC9" s="643"/>
      <c r="AD9" s="644">
        <v>7051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966513</v>
      </c>
      <c r="BH9" s="591"/>
      <c r="BI9" s="591"/>
      <c r="BJ9" s="591"/>
      <c r="BK9" s="591"/>
      <c r="BL9" s="591"/>
      <c r="BM9" s="591"/>
      <c r="BN9" s="592"/>
      <c r="BO9" s="643">
        <v>32.799999999999997</v>
      </c>
      <c r="BP9" s="643"/>
      <c r="BQ9" s="643"/>
      <c r="BR9" s="643"/>
      <c r="BS9" s="596" t="s">
        <v>113</v>
      </c>
      <c r="BT9" s="591"/>
      <c r="BU9" s="591"/>
      <c r="BV9" s="591"/>
      <c r="BW9" s="591"/>
      <c r="BX9" s="591"/>
      <c r="BY9" s="591"/>
      <c r="BZ9" s="591"/>
      <c r="CA9" s="591"/>
      <c r="CB9" s="622"/>
      <c r="CD9" s="623" t="s">
        <v>226</v>
      </c>
      <c r="CE9" s="620"/>
      <c r="CF9" s="620"/>
      <c r="CG9" s="620"/>
      <c r="CH9" s="620"/>
      <c r="CI9" s="620"/>
      <c r="CJ9" s="620"/>
      <c r="CK9" s="620"/>
      <c r="CL9" s="620"/>
      <c r="CM9" s="620"/>
      <c r="CN9" s="620"/>
      <c r="CO9" s="620"/>
      <c r="CP9" s="620"/>
      <c r="CQ9" s="621"/>
      <c r="CR9" s="590">
        <v>1171258</v>
      </c>
      <c r="CS9" s="591"/>
      <c r="CT9" s="591"/>
      <c r="CU9" s="591"/>
      <c r="CV9" s="591"/>
      <c r="CW9" s="591"/>
      <c r="CX9" s="591"/>
      <c r="CY9" s="592"/>
      <c r="CZ9" s="643">
        <v>7.2</v>
      </c>
      <c r="DA9" s="643"/>
      <c r="DB9" s="643"/>
      <c r="DC9" s="643"/>
      <c r="DD9" s="596">
        <v>56345</v>
      </c>
      <c r="DE9" s="591"/>
      <c r="DF9" s="591"/>
      <c r="DG9" s="591"/>
      <c r="DH9" s="591"/>
      <c r="DI9" s="591"/>
      <c r="DJ9" s="591"/>
      <c r="DK9" s="591"/>
      <c r="DL9" s="591"/>
      <c r="DM9" s="591"/>
      <c r="DN9" s="591"/>
      <c r="DO9" s="591"/>
      <c r="DP9" s="592"/>
      <c r="DQ9" s="596">
        <v>1042315</v>
      </c>
      <c r="DR9" s="591"/>
      <c r="DS9" s="591"/>
      <c r="DT9" s="591"/>
      <c r="DU9" s="591"/>
      <c r="DV9" s="591"/>
      <c r="DW9" s="591"/>
      <c r="DX9" s="591"/>
      <c r="DY9" s="591"/>
      <c r="DZ9" s="591"/>
      <c r="EA9" s="591"/>
      <c r="EB9" s="591"/>
      <c r="EC9" s="622"/>
    </row>
    <row r="10" spans="2:143" ht="11.25" customHeight="1">
      <c r="B10" s="587" t="s">
        <v>227</v>
      </c>
      <c r="C10" s="588"/>
      <c r="D10" s="588"/>
      <c r="E10" s="588"/>
      <c r="F10" s="588"/>
      <c r="G10" s="588"/>
      <c r="H10" s="588"/>
      <c r="I10" s="588"/>
      <c r="J10" s="588"/>
      <c r="K10" s="588"/>
      <c r="L10" s="588"/>
      <c r="M10" s="588"/>
      <c r="N10" s="588"/>
      <c r="O10" s="588"/>
      <c r="P10" s="588"/>
      <c r="Q10" s="589"/>
      <c r="R10" s="590">
        <v>417577</v>
      </c>
      <c r="S10" s="591"/>
      <c r="T10" s="591"/>
      <c r="U10" s="591"/>
      <c r="V10" s="591"/>
      <c r="W10" s="591"/>
      <c r="X10" s="591"/>
      <c r="Y10" s="592"/>
      <c r="Z10" s="643">
        <v>2.5</v>
      </c>
      <c r="AA10" s="643"/>
      <c r="AB10" s="643"/>
      <c r="AC10" s="643"/>
      <c r="AD10" s="644">
        <v>417577</v>
      </c>
      <c r="AE10" s="644"/>
      <c r="AF10" s="644"/>
      <c r="AG10" s="644"/>
      <c r="AH10" s="644"/>
      <c r="AI10" s="644"/>
      <c r="AJ10" s="644"/>
      <c r="AK10" s="644"/>
      <c r="AL10" s="613">
        <v>4.4000000000000004</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52669</v>
      </c>
      <c r="BH10" s="591"/>
      <c r="BI10" s="591"/>
      <c r="BJ10" s="591"/>
      <c r="BK10" s="591"/>
      <c r="BL10" s="591"/>
      <c r="BM10" s="591"/>
      <c r="BN10" s="592"/>
      <c r="BO10" s="643">
        <v>1.8</v>
      </c>
      <c r="BP10" s="643"/>
      <c r="BQ10" s="643"/>
      <c r="BR10" s="643"/>
      <c r="BS10" s="596" t="s">
        <v>113</v>
      </c>
      <c r="BT10" s="591"/>
      <c r="BU10" s="591"/>
      <c r="BV10" s="591"/>
      <c r="BW10" s="591"/>
      <c r="BX10" s="591"/>
      <c r="BY10" s="591"/>
      <c r="BZ10" s="591"/>
      <c r="CA10" s="591"/>
      <c r="CB10" s="622"/>
      <c r="CD10" s="623" t="s">
        <v>229</v>
      </c>
      <c r="CE10" s="620"/>
      <c r="CF10" s="620"/>
      <c r="CG10" s="620"/>
      <c r="CH10" s="620"/>
      <c r="CI10" s="620"/>
      <c r="CJ10" s="620"/>
      <c r="CK10" s="620"/>
      <c r="CL10" s="620"/>
      <c r="CM10" s="620"/>
      <c r="CN10" s="620"/>
      <c r="CO10" s="620"/>
      <c r="CP10" s="620"/>
      <c r="CQ10" s="621"/>
      <c r="CR10" s="590">
        <v>31426</v>
      </c>
      <c r="CS10" s="591"/>
      <c r="CT10" s="591"/>
      <c r="CU10" s="591"/>
      <c r="CV10" s="591"/>
      <c r="CW10" s="591"/>
      <c r="CX10" s="591"/>
      <c r="CY10" s="592"/>
      <c r="CZ10" s="643">
        <v>0.2</v>
      </c>
      <c r="DA10" s="643"/>
      <c r="DB10" s="643"/>
      <c r="DC10" s="643"/>
      <c r="DD10" s="596" t="s">
        <v>113</v>
      </c>
      <c r="DE10" s="591"/>
      <c r="DF10" s="591"/>
      <c r="DG10" s="591"/>
      <c r="DH10" s="591"/>
      <c r="DI10" s="591"/>
      <c r="DJ10" s="591"/>
      <c r="DK10" s="591"/>
      <c r="DL10" s="591"/>
      <c r="DM10" s="591"/>
      <c r="DN10" s="591"/>
      <c r="DO10" s="591"/>
      <c r="DP10" s="592"/>
      <c r="DQ10" s="596">
        <v>30</v>
      </c>
      <c r="DR10" s="591"/>
      <c r="DS10" s="591"/>
      <c r="DT10" s="591"/>
      <c r="DU10" s="591"/>
      <c r="DV10" s="591"/>
      <c r="DW10" s="591"/>
      <c r="DX10" s="591"/>
      <c r="DY10" s="591"/>
      <c r="DZ10" s="591"/>
      <c r="EA10" s="591"/>
      <c r="EB10" s="591"/>
      <c r="EC10" s="622"/>
    </row>
    <row r="11" spans="2:143" ht="11.25" customHeight="1">
      <c r="B11" s="587" t="s">
        <v>230</v>
      </c>
      <c r="C11" s="588"/>
      <c r="D11" s="588"/>
      <c r="E11" s="588"/>
      <c r="F11" s="588"/>
      <c r="G11" s="588"/>
      <c r="H11" s="588"/>
      <c r="I11" s="588"/>
      <c r="J11" s="588"/>
      <c r="K11" s="588"/>
      <c r="L11" s="588"/>
      <c r="M11" s="588"/>
      <c r="N11" s="588"/>
      <c r="O11" s="588"/>
      <c r="P11" s="588"/>
      <c r="Q11" s="589"/>
      <c r="R11" s="590">
        <v>32127</v>
      </c>
      <c r="S11" s="591"/>
      <c r="T11" s="591"/>
      <c r="U11" s="591"/>
      <c r="V11" s="591"/>
      <c r="W11" s="591"/>
      <c r="X11" s="591"/>
      <c r="Y11" s="592"/>
      <c r="Z11" s="643">
        <v>0.2</v>
      </c>
      <c r="AA11" s="643"/>
      <c r="AB11" s="643"/>
      <c r="AC11" s="643"/>
      <c r="AD11" s="644">
        <v>32127</v>
      </c>
      <c r="AE11" s="644"/>
      <c r="AF11" s="644"/>
      <c r="AG11" s="644"/>
      <c r="AH11" s="644"/>
      <c r="AI11" s="644"/>
      <c r="AJ11" s="644"/>
      <c r="AK11" s="644"/>
      <c r="AL11" s="613">
        <v>0.3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95961</v>
      </c>
      <c r="BH11" s="591"/>
      <c r="BI11" s="591"/>
      <c r="BJ11" s="591"/>
      <c r="BK11" s="591"/>
      <c r="BL11" s="591"/>
      <c r="BM11" s="591"/>
      <c r="BN11" s="592"/>
      <c r="BO11" s="643">
        <v>3.3</v>
      </c>
      <c r="BP11" s="643"/>
      <c r="BQ11" s="643"/>
      <c r="BR11" s="643"/>
      <c r="BS11" s="596" t="s">
        <v>113</v>
      </c>
      <c r="BT11" s="591"/>
      <c r="BU11" s="591"/>
      <c r="BV11" s="591"/>
      <c r="BW11" s="591"/>
      <c r="BX11" s="591"/>
      <c r="BY11" s="591"/>
      <c r="BZ11" s="591"/>
      <c r="CA11" s="591"/>
      <c r="CB11" s="622"/>
      <c r="CD11" s="623" t="s">
        <v>232</v>
      </c>
      <c r="CE11" s="620"/>
      <c r="CF11" s="620"/>
      <c r="CG11" s="620"/>
      <c r="CH11" s="620"/>
      <c r="CI11" s="620"/>
      <c r="CJ11" s="620"/>
      <c r="CK11" s="620"/>
      <c r="CL11" s="620"/>
      <c r="CM11" s="620"/>
      <c r="CN11" s="620"/>
      <c r="CO11" s="620"/>
      <c r="CP11" s="620"/>
      <c r="CQ11" s="621"/>
      <c r="CR11" s="590">
        <v>2092103</v>
      </c>
      <c r="CS11" s="591"/>
      <c r="CT11" s="591"/>
      <c r="CU11" s="591"/>
      <c r="CV11" s="591"/>
      <c r="CW11" s="591"/>
      <c r="CX11" s="591"/>
      <c r="CY11" s="592"/>
      <c r="CZ11" s="643">
        <v>12.8</v>
      </c>
      <c r="DA11" s="643"/>
      <c r="DB11" s="643"/>
      <c r="DC11" s="643"/>
      <c r="DD11" s="596">
        <v>995495</v>
      </c>
      <c r="DE11" s="591"/>
      <c r="DF11" s="591"/>
      <c r="DG11" s="591"/>
      <c r="DH11" s="591"/>
      <c r="DI11" s="591"/>
      <c r="DJ11" s="591"/>
      <c r="DK11" s="591"/>
      <c r="DL11" s="591"/>
      <c r="DM11" s="591"/>
      <c r="DN11" s="591"/>
      <c r="DO11" s="591"/>
      <c r="DP11" s="592"/>
      <c r="DQ11" s="596">
        <v>717762</v>
      </c>
      <c r="DR11" s="591"/>
      <c r="DS11" s="591"/>
      <c r="DT11" s="591"/>
      <c r="DU11" s="591"/>
      <c r="DV11" s="591"/>
      <c r="DW11" s="591"/>
      <c r="DX11" s="591"/>
      <c r="DY11" s="591"/>
      <c r="DZ11" s="591"/>
      <c r="EA11" s="591"/>
      <c r="EB11" s="591"/>
      <c r="EC11" s="622"/>
    </row>
    <row r="12" spans="2:143" ht="11.25" customHeight="1">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1461139</v>
      </c>
      <c r="BH12" s="591"/>
      <c r="BI12" s="591"/>
      <c r="BJ12" s="591"/>
      <c r="BK12" s="591"/>
      <c r="BL12" s="591"/>
      <c r="BM12" s="591"/>
      <c r="BN12" s="592"/>
      <c r="BO12" s="643">
        <v>49.5</v>
      </c>
      <c r="BP12" s="643"/>
      <c r="BQ12" s="643"/>
      <c r="BR12" s="643"/>
      <c r="BS12" s="596" t="s">
        <v>113</v>
      </c>
      <c r="BT12" s="591"/>
      <c r="BU12" s="591"/>
      <c r="BV12" s="591"/>
      <c r="BW12" s="591"/>
      <c r="BX12" s="591"/>
      <c r="BY12" s="591"/>
      <c r="BZ12" s="591"/>
      <c r="CA12" s="591"/>
      <c r="CB12" s="622"/>
      <c r="CD12" s="623" t="s">
        <v>235</v>
      </c>
      <c r="CE12" s="620"/>
      <c r="CF12" s="620"/>
      <c r="CG12" s="620"/>
      <c r="CH12" s="620"/>
      <c r="CI12" s="620"/>
      <c r="CJ12" s="620"/>
      <c r="CK12" s="620"/>
      <c r="CL12" s="620"/>
      <c r="CM12" s="620"/>
      <c r="CN12" s="620"/>
      <c r="CO12" s="620"/>
      <c r="CP12" s="620"/>
      <c r="CQ12" s="621"/>
      <c r="CR12" s="590">
        <v>195488</v>
      </c>
      <c r="CS12" s="591"/>
      <c r="CT12" s="591"/>
      <c r="CU12" s="591"/>
      <c r="CV12" s="591"/>
      <c r="CW12" s="591"/>
      <c r="CX12" s="591"/>
      <c r="CY12" s="592"/>
      <c r="CZ12" s="643">
        <v>1.2</v>
      </c>
      <c r="DA12" s="643"/>
      <c r="DB12" s="643"/>
      <c r="DC12" s="643"/>
      <c r="DD12" s="596">
        <v>3422</v>
      </c>
      <c r="DE12" s="591"/>
      <c r="DF12" s="591"/>
      <c r="DG12" s="591"/>
      <c r="DH12" s="591"/>
      <c r="DI12" s="591"/>
      <c r="DJ12" s="591"/>
      <c r="DK12" s="591"/>
      <c r="DL12" s="591"/>
      <c r="DM12" s="591"/>
      <c r="DN12" s="591"/>
      <c r="DO12" s="591"/>
      <c r="DP12" s="592"/>
      <c r="DQ12" s="596">
        <v>150417</v>
      </c>
      <c r="DR12" s="591"/>
      <c r="DS12" s="591"/>
      <c r="DT12" s="591"/>
      <c r="DU12" s="591"/>
      <c r="DV12" s="591"/>
      <c r="DW12" s="591"/>
      <c r="DX12" s="591"/>
      <c r="DY12" s="591"/>
      <c r="DZ12" s="591"/>
      <c r="EA12" s="591"/>
      <c r="EB12" s="591"/>
      <c r="EC12" s="622"/>
    </row>
    <row r="13" spans="2:143" ht="11.25" customHeight="1">
      <c r="B13" s="587" t="s">
        <v>236</v>
      </c>
      <c r="C13" s="588"/>
      <c r="D13" s="588"/>
      <c r="E13" s="588"/>
      <c r="F13" s="588"/>
      <c r="G13" s="588"/>
      <c r="H13" s="588"/>
      <c r="I13" s="588"/>
      <c r="J13" s="588"/>
      <c r="K13" s="588"/>
      <c r="L13" s="588"/>
      <c r="M13" s="588"/>
      <c r="N13" s="588"/>
      <c r="O13" s="588"/>
      <c r="P13" s="588"/>
      <c r="Q13" s="589"/>
      <c r="R13" s="590">
        <v>32035</v>
      </c>
      <c r="S13" s="591"/>
      <c r="T13" s="591"/>
      <c r="U13" s="591"/>
      <c r="V13" s="591"/>
      <c r="W13" s="591"/>
      <c r="X13" s="591"/>
      <c r="Y13" s="592"/>
      <c r="Z13" s="643">
        <v>0.2</v>
      </c>
      <c r="AA13" s="643"/>
      <c r="AB13" s="643"/>
      <c r="AC13" s="643"/>
      <c r="AD13" s="644">
        <v>32035</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1458122</v>
      </c>
      <c r="BH13" s="591"/>
      <c r="BI13" s="591"/>
      <c r="BJ13" s="591"/>
      <c r="BK13" s="591"/>
      <c r="BL13" s="591"/>
      <c r="BM13" s="591"/>
      <c r="BN13" s="592"/>
      <c r="BO13" s="643">
        <v>49.4</v>
      </c>
      <c r="BP13" s="643"/>
      <c r="BQ13" s="643"/>
      <c r="BR13" s="643"/>
      <c r="BS13" s="596" t="s">
        <v>113</v>
      </c>
      <c r="BT13" s="591"/>
      <c r="BU13" s="591"/>
      <c r="BV13" s="591"/>
      <c r="BW13" s="591"/>
      <c r="BX13" s="591"/>
      <c r="BY13" s="591"/>
      <c r="BZ13" s="591"/>
      <c r="CA13" s="591"/>
      <c r="CB13" s="622"/>
      <c r="CD13" s="623" t="s">
        <v>238</v>
      </c>
      <c r="CE13" s="620"/>
      <c r="CF13" s="620"/>
      <c r="CG13" s="620"/>
      <c r="CH13" s="620"/>
      <c r="CI13" s="620"/>
      <c r="CJ13" s="620"/>
      <c r="CK13" s="620"/>
      <c r="CL13" s="620"/>
      <c r="CM13" s="620"/>
      <c r="CN13" s="620"/>
      <c r="CO13" s="620"/>
      <c r="CP13" s="620"/>
      <c r="CQ13" s="621"/>
      <c r="CR13" s="590">
        <v>1220448</v>
      </c>
      <c r="CS13" s="591"/>
      <c r="CT13" s="591"/>
      <c r="CU13" s="591"/>
      <c r="CV13" s="591"/>
      <c r="CW13" s="591"/>
      <c r="CX13" s="591"/>
      <c r="CY13" s="592"/>
      <c r="CZ13" s="643">
        <v>7.5</v>
      </c>
      <c r="DA13" s="643"/>
      <c r="DB13" s="643"/>
      <c r="DC13" s="643"/>
      <c r="DD13" s="596">
        <v>633180</v>
      </c>
      <c r="DE13" s="591"/>
      <c r="DF13" s="591"/>
      <c r="DG13" s="591"/>
      <c r="DH13" s="591"/>
      <c r="DI13" s="591"/>
      <c r="DJ13" s="591"/>
      <c r="DK13" s="591"/>
      <c r="DL13" s="591"/>
      <c r="DM13" s="591"/>
      <c r="DN13" s="591"/>
      <c r="DO13" s="591"/>
      <c r="DP13" s="592"/>
      <c r="DQ13" s="596">
        <v>602184</v>
      </c>
      <c r="DR13" s="591"/>
      <c r="DS13" s="591"/>
      <c r="DT13" s="591"/>
      <c r="DU13" s="591"/>
      <c r="DV13" s="591"/>
      <c r="DW13" s="591"/>
      <c r="DX13" s="591"/>
      <c r="DY13" s="591"/>
      <c r="DZ13" s="591"/>
      <c r="EA13" s="591"/>
      <c r="EB13" s="591"/>
      <c r="EC13" s="622"/>
    </row>
    <row r="14" spans="2:143" ht="11.25" customHeight="1">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105907</v>
      </c>
      <c r="BH14" s="591"/>
      <c r="BI14" s="591"/>
      <c r="BJ14" s="591"/>
      <c r="BK14" s="591"/>
      <c r="BL14" s="591"/>
      <c r="BM14" s="591"/>
      <c r="BN14" s="592"/>
      <c r="BO14" s="643">
        <v>3.6</v>
      </c>
      <c r="BP14" s="643"/>
      <c r="BQ14" s="643"/>
      <c r="BR14" s="643"/>
      <c r="BS14" s="596" t="s">
        <v>113</v>
      </c>
      <c r="BT14" s="591"/>
      <c r="BU14" s="591"/>
      <c r="BV14" s="591"/>
      <c r="BW14" s="591"/>
      <c r="BX14" s="591"/>
      <c r="BY14" s="591"/>
      <c r="BZ14" s="591"/>
      <c r="CA14" s="591"/>
      <c r="CB14" s="622"/>
      <c r="CD14" s="623" t="s">
        <v>241</v>
      </c>
      <c r="CE14" s="620"/>
      <c r="CF14" s="620"/>
      <c r="CG14" s="620"/>
      <c r="CH14" s="620"/>
      <c r="CI14" s="620"/>
      <c r="CJ14" s="620"/>
      <c r="CK14" s="620"/>
      <c r="CL14" s="620"/>
      <c r="CM14" s="620"/>
      <c r="CN14" s="620"/>
      <c r="CO14" s="620"/>
      <c r="CP14" s="620"/>
      <c r="CQ14" s="621"/>
      <c r="CR14" s="590">
        <v>781914</v>
      </c>
      <c r="CS14" s="591"/>
      <c r="CT14" s="591"/>
      <c r="CU14" s="591"/>
      <c r="CV14" s="591"/>
      <c r="CW14" s="591"/>
      <c r="CX14" s="591"/>
      <c r="CY14" s="592"/>
      <c r="CZ14" s="643">
        <v>4.8</v>
      </c>
      <c r="DA14" s="643"/>
      <c r="DB14" s="643"/>
      <c r="DC14" s="643"/>
      <c r="DD14" s="596">
        <v>111848</v>
      </c>
      <c r="DE14" s="591"/>
      <c r="DF14" s="591"/>
      <c r="DG14" s="591"/>
      <c r="DH14" s="591"/>
      <c r="DI14" s="591"/>
      <c r="DJ14" s="591"/>
      <c r="DK14" s="591"/>
      <c r="DL14" s="591"/>
      <c r="DM14" s="591"/>
      <c r="DN14" s="591"/>
      <c r="DO14" s="591"/>
      <c r="DP14" s="592"/>
      <c r="DQ14" s="596">
        <v>657556</v>
      </c>
      <c r="DR14" s="591"/>
      <c r="DS14" s="591"/>
      <c r="DT14" s="591"/>
      <c r="DU14" s="591"/>
      <c r="DV14" s="591"/>
      <c r="DW14" s="591"/>
      <c r="DX14" s="591"/>
      <c r="DY14" s="591"/>
      <c r="DZ14" s="591"/>
      <c r="EA14" s="591"/>
      <c r="EB14" s="591"/>
      <c r="EC14" s="622"/>
    </row>
    <row r="15" spans="2:143" ht="11.25" customHeight="1">
      <c r="B15" s="587" t="s">
        <v>242</v>
      </c>
      <c r="C15" s="588"/>
      <c r="D15" s="588"/>
      <c r="E15" s="588"/>
      <c r="F15" s="588"/>
      <c r="G15" s="588"/>
      <c r="H15" s="588"/>
      <c r="I15" s="588"/>
      <c r="J15" s="588"/>
      <c r="K15" s="588"/>
      <c r="L15" s="588"/>
      <c r="M15" s="588"/>
      <c r="N15" s="588"/>
      <c r="O15" s="588"/>
      <c r="P15" s="588"/>
      <c r="Q15" s="589"/>
      <c r="R15" s="590">
        <v>12774</v>
      </c>
      <c r="S15" s="591"/>
      <c r="T15" s="591"/>
      <c r="U15" s="591"/>
      <c r="V15" s="591"/>
      <c r="W15" s="591"/>
      <c r="X15" s="591"/>
      <c r="Y15" s="592"/>
      <c r="Z15" s="643">
        <v>0.1</v>
      </c>
      <c r="AA15" s="643"/>
      <c r="AB15" s="643"/>
      <c r="AC15" s="643"/>
      <c r="AD15" s="644">
        <v>12774</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210742</v>
      </c>
      <c r="BH15" s="591"/>
      <c r="BI15" s="591"/>
      <c r="BJ15" s="591"/>
      <c r="BK15" s="591"/>
      <c r="BL15" s="591"/>
      <c r="BM15" s="591"/>
      <c r="BN15" s="592"/>
      <c r="BO15" s="643">
        <v>7.1</v>
      </c>
      <c r="BP15" s="643"/>
      <c r="BQ15" s="643"/>
      <c r="BR15" s="643"/>
      <c r="BS15" s="596" t="s">
        <v>113</v>
      </c>
      <c r="BT15" s="591"/>
      <c r="BU15" s="591"/>
      <c r="BV15" s="591"/>
      <c r="BW15" s="591"/>
      <c r="BX15" s="591"/>
      <c r="BY15" s="591"/>
      <c r="BZ15" s="591"/>
      <c r="CA15" s="591"/>
      <c r="CB15" s="622"/>
      <c r="CD15" s="623" t="s">
        <v>244</v>
      </c>
      <c r="CE15" s="620"/>
      <c r="CF15" s="620"/>
      <c r="CG15" s="620"/>
      <c r="CH15" s="620"/>
      <c r="CI15" s="620"/>
      <c r="CJ15" s="620"/>
      <c r="CK15" s="620"/>
      <c r="CL15" s="620"/>
      <c r="CM15" s="620"/>
      <c r="CN15" s="620"/>
      <c r="CO15" s="620"/>
      <c r="CP15" s="620"/>
      <c r="CQ15" s="621"/>
      <c r="CR15" s="590">
        <v>1174977</v>
      </c>
      <c r="CS15" s="591"/>
      <c r="CT15" s="591"/>
      <c r="CU15" s="591"/>
      <c r="CV15" s="591"/>
      <c r="CW15" s="591"/>
      <c r="CX15" s="591"/>
      <c r="CY15" s="592"/>
      <c r="CZ15" s="643">
        <v>7.2</v>
      </c>
      <c r="DA15" s="643"/>
      <c r="DB15" s="643"/>
      <c r="DC15" s="643"/>
      <c r="DD15" s="596">
        <v>175818</v>
      </c>
      <c r="DE15" s="591"/>
      <c r="DF15" s="591"/>
      <c r="DG15" s="591"/>
      <c r="DH15" s="591"/>
      <c r="DI15" s="591"/>
      <c r="DJ15" s="591"/>
      <c r="DK15" s="591"/>
      <c r="DL15" s="591"/>
      <c r="DM15" s="591"/>
      <c r="DN15" s="591"/>
      <c r="DO15" s="591"/>
      <c r="DP15" s="592"/>
      <c r="DQ15" s="596">
        <v>878182</v>
      </c>
      <c r="DR15" s="591"/>
      <c r="DS15" s="591"/>
      <c r="DT15" s="591"/>
      <c r="DU15" s="591"/>
      <c r="DV15" s="591"/>
      <c r="DW15" s="591"/>
      <c r="DX15" s="591"/>
      <c r="DY15" s="591"/>
      <c r="DZ15" s="591"/>
      <c r="EA15" s="591"/>
      <c r="EB15" s="591"/>
      <c r="EC15" s="622"/>
    </row>
    <row r="16" spans="2:143" ht="11.25" customHeight="1">
      <c r="B16" s="587" t="s">
        <v>245</v>
      </c>
      <c r="C16" s="588"/>
      <c r="D16" s="588"/>
      <c r="E16" s="588"/>
      <c r="F16" s="588"/>
      <c r="G16" s="588"/>
      <c r="H16" s="588"/>
      <c r="I16" s="588"/>
      <c r="J16" s="588"/>
      <c r="K16" s="588"/>
      <c r="L16" s="588"/>
      <c r="M16" s="588"/>
      <c r="N16" s="588"/>
      <c r="O16" s="588"/>
      <c r="P16" s="588"/>
      <c r="Q16" s="589"/>
      <c r="R16" s="590">
        <v>6732702</v>
      </c>
      <c r="S16" s="591"/>
      <c r="T16" s="591"/>
      <c r="U16" s="591"/>
      <c r="V16" s="591"/>
      <c r="W16" s="591"/>
      <c r="X16" s="591"/>
      <c r="Y16" s="592"/>
      <c r="Z16" s="643">
        <v>40.299999999999997</v>
      </c>
      <c r="AA16" s="643"/>
      <c r="AB16" s="643"/>
      <c r="AC16" s="643"/>
      <c r="AD16" s="644">
        <v>5930614</v>
      </c>
      <c r="AE16" s="644"/>
      <c r="AF16" s="644"/>
      <c r="AG16" s="644"/>
      <c r="AH16" s="644"/>
      <c r="AI16" s="644"/>
      <c r="AJ16" s="644"/>
      <c r="AK16" s="644"/>
      <c r="AL16" s="613">
        <v>61.9</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2"/>
      <c r="CD16" s="623" t="s">
        <v>247</v>
      </c>
      <c r="CE16" s="620"/>
      <c r="CF16" s="620"/>
      <c r="CG16" s="620"/>
      <c r="CH16" s="620"/>
      <c r="CI16" s="620"/>
      <c r="CJ16" s="620"/>
      <c r="CK16" s="620"/>
      <c r="CL16" s="620"/>
      <c r="CM16" s="620"/>
      <c r="CN16" s="620"/>
      <c r="CO16" s="620"/>
      <c r="CP16" s="620"/>
      <c r="CQ16" s="621"/>
      <c r="CR16" s="590">
        <v>88388</v>
      </c>
      <c r="CS16" s="591"/>
      <c r="CT16" s="591"/>
      <c r="CU16" s="591"/>
      <c r="CV16" s="591"/>
      <c r="CW16" s="591"/>
      <c r="CX16" s="591"/>
      <c r="CY16" s="592"/>
      <c r="CZ16" s="643">
        <v>0.5</v>
      </c>
      <c r="DA16" s="643"/>
      <c r="DB16" s="643"/>
      <c r="DC16" s="643"/>
      <c r="DD16" s="596" t="s">
        <v>113</v>
      </c>
      <c r="DE16" s="591"/>
      <c r="DF16" s="591"/>
      <c r="DG16" s="591"/>
      <c r="DH16" s="591"/>
      <c r="DI16" s="591"/>
      <c r="DJ16" s="591"/>
      <c r="DK16" s="591"/>
      <c r="DL16" s="591"/>
      <c r="DM16" s="591"/>
      <c r="DN16" s="591"/>
      <c r="DO16" s="591"/>
      <c r="DP16" s="592"/>
      <c r="DQ16" s="596">
        <v>12649</v>
      </c>
      <c r="DR16" s="591"/>
      <c r="DS16" s="591"/>
      <c r="DT16" s="591"/>
      <c r="DU16" s="591"/>
      <c r="DV16" s="591"/>
      <c r="DW16" s="591"/>
      <c r="DX16" s="591"/>
      <c r="DY16" s="591"/>
      <c r="DZ16" s="591"/>
      <c r="EA16" s="591"/>
      <c r="EB16" s="591"/>
      <c r="EC16" s="622"/>
    </row>
    <row r="17" spans="2:133" ht="11.25" customHeight="1">
      <c r="B17" s="587" t="s">
        <v>248</v>
      </c>
      <c r="C17" s="588"/>
      <c r="D17" s="588"/>
      <c r="E17" s="588"/>
      <c r="F17" s="588"/>
      <c r="G17" s="588"/>
      <c r="H17" s="588"/>
      <c r="I17" s="588"/>
      <c r="J17" s="588"/>
      <c r="K17" s="588"/>
      <c r="L17" s="588"/>
      <c r="M17" s="588"/>
      <c r="N17" s="588"/>
      <c r="O17" s="588"/>
      <c r="P17" s="588"/>
      <c r="Q17" s="589"/>
      <c r="R17" s="590">
        <v>5930614</v>
      </c>
      <c r="S17" s="591"/>
      <c r="T17" s="591"/>
      <c r="U17" s="591"/>
      <c r="V17" s="591"/>
      <c r="W17" s="591"/>
      <c r="X17" s="591"/>
      <c r="Y17" s="592"/>
      <c r="Z17" s="643">
        <v>35.5</v>
      </c>
      <c r="AA17" s="643"/>
      <c r="AB17" s="643"/>
      <c r="AC17" s="643"/>
      <c r="AD17" s="644">
        <v>5930614</v>
      </c>
      <c r="AE17" s="644"/>
      <c r="AF17" s="644"/>
      <c r="AG17" s="644"/>
      <c r="AH17" s="644"/>
      <c r="AI17" s="644"/>
      <c r="AJ17" s="644"/>
      <c r="AK17" s="644"/>
      <c r="AL17" s="613">
        <v>61.9</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2"/>
      <c r="CD17" s="623" t="s">
        <v>250</v>
      </c>
      <c r="CE17" s="620"/>
      <c r="CF17" s="620"/>
      <c r="CG17" s="620"/>
      <c r="CH17" s="620"/>
      <c r="CI17" s="620"/>
      <c r="CJ17" s="620"/>
      <c r="CK17" s="620"/>
      <c r="CL17" s="620"/>
      <c r="CM17" s="620"/>
      <c r="CN17" s="620"/>
      <c r="CO17" s="620"/>
      <c r="CP17" s="620"/>
      <c r="CQ17" s="621"/>
      <c r="CR17" s="590">
        <v>2595624</v>
      </c>
      <c r="CS17" s="591"/>
      <c r="CT17" s="591"/>
      <c r="CU17" s="591"/>
      <c r="CV17" s="591"/>
      <c r="CW17" s="591"/>
      <c r="CX17" s="591"/>
      <c r="CY17" s="592"/>
      <c r="CZ17" s="643">
        <v>15.9</v>
      </c>
      <c r="DA17" s="643"/>
      <c r="DB17" s="643"/>
      <c r="DC17" s="643"/>
      <c r="DD17" s="596" t="s">
        <v>113</v>
      </c>
      <c r="DE17" s="591"/>
      <c r="DF17" s="591"/>
      <c r="DG17" s="591"/>
      <c r="DH17" s="591"/>
      <c r="DI17" s="591"/>
      <c r="DJ17" s="591"/>
      <c r="DK17" s="591"/>
      <c r="DL17" s="591"/>
      <c r="DM17" s="591"/>
      <c r="DN17" s="591"/>
      <c r="DO17" s="591"/>
      <c r="DP17" s="592"/>
      <c r="DQ17" s="596">
        <v>2583428</v>
      </c>
      <c r="DR17" s="591"/>
      <c r="DS17" s="591"/>
      <c r="DT17" s="591"/>
      <c r="DU17" s="591"/>
      <c r="DV17" s="591"/>
      <c r="DW17" s="591"/>
      <c r="DX17" s="591"/>
      <c r="DY17" s="591"/>
      <c r="DZ17" s="591"/>
      <c r="EA17" s="591"/>
      <c r="EB17" s="591"/>
      <c r="EC17" s="622"/>
    </row>
    <row r="18" spans="2:133" ht="11.25" customHeight="1">
      <c r="B18" s="587" t="s">
        <v>251</v>
      </c>
      <c r="C18" s="588"/>
      <c r="D18" s="588"/>
      <c r="E18" s="588"/>
      <c r="F18" s="588"/>
      <c r="G18" s="588"/>
      <c r="H18" s="588"/>
      <c r="I18" s="588"/>
      <c r="J18" s="588"/>
      <c r="K18" s="588"/>
      <c r="L18" s="588"/>
      <c r="M18" s="588"/>
      <c r="N18" s="588"/>
      <c r="O18" s="588"/>
      <c r="P18" s="588"/>
      <c r="Q18" s="589"/>
      <c r="R18" s="590">
        <v>802088</v>
      </c>
      <c r="S18" s="591"/>
      <c r="T18" s="591"/>
      <c r="U18" s="591"/>
      <c r="V18" s="591"/>
      <c r="W18" s="591"/>
      <c r="X18" s="591"/>
      <c r="Y18" s="592"/>
      <c r="Z18" s="643">
        <v>4.8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2"/>
      <c r="CD18" s="623" t="s">
        <v>253</v>
      </c>
      <c r="CE18" s="620"/>
      <c r="CF18" s="620"/>
      <c r="CG18" s="620"/>
      <c r="CH18" s="620"/>
      <c r="CI18" s="620"/>
      <c r="CJ18" s="620"/>
      <c r="CK18" s="620"/>
      <c r="CL18" s="620"/>
      <c r="CM18" s="620"/>
      <c r="CN18" s="620"/>
      <c r="CO18" s="620"/>
      <c r="CP18" s="620"/>
      <c r="CQ18" s="621"/>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2"/>
    </row>
    <row r="19" spans="2:133" ht="11.25" customHeight="1">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13937</v>
      </c>
      <c r="BH19" s="591"/>
      <c r="BI19" s="591"/>
      <c r="BJ19" s="591"/>
      <c r="BK19" s="591"/>
      <c r="BL19" s="591"/>
      <c r="BM19" s="591"/>
      <c r="BN19" s="592"/>
      <c r="BO19" s="643">
        <v>0.5</v>
      </c>
      <c r="BP19" s="643"/>
      <c r="BQ19" s="643"/>
      <c r="BR19" s="643"/>
      <c r="BS19" s="596" t="s">
        <v>113</v>
      </c>
      <c r="BT19" s="591"/>
      <c r="BU19" s="591"/>
      <c r="BV19" s="591"/>
      <c r="BW19" s="591"/>
      <c r="BX19" s="591"/>
      <c r="BY19" s="591"/>
      <c r="BZ19" s="591"/>
      <c r="CA19" s="591"/>
      <c r="CB19" s="622"/>
      <c r="CD19" s="623" t="s">
        <v>256</v>
      </c>
      <c r="CE19" s="620"/>
      <c r="CF19" s="620"/>
      <c r="CG19" s="620"/>
      <c r="CH19" s="620"/>
      <c r="CI19" s="620"/>
      <c r="CJ19" s="620"/>
      <c r="CK19" s="620"/>
      <c r="CL19" s="620"/>
      <c r="CM19" s="620"/>
      <c r="CN19" s="620"/>
      <c r="CO19" s="620"/>
      <c r="CP19" s="620"/>
      <c r="CQ19" s="621"/>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2"/>
    </row>
    <row r="20" spans="2:133" ht="11.25" customHeight="1">
      <c r="B20" s="587" t="s">
        <v>257</v>
      </c>
      <c r="C20" s="588"/>
      <c r="D20" s="588"/>
      <c r="E20" s="588"/>
      <c r="F20" s="588"/>
      <c r="G20" s="588"/>
      <c r="H20" s="588"/>
      <c r="I20" s="588"/>
      <c r="J20" s="588"/>
      <c r="K20" s="588"/>
      <c r="L20" s="588"/>
      <c r="M20" s="588"/>
      <c r="N20" s="588"/>
      <c r="O20" s="588"/>
      <c r="P20" s="588"/>
      <c r="Q20" s="589"/>
      <c r="R20" s="590">
        <v>10355881</v>
      </c>
      <c r="S20" s="591"/>
      <c r="T20" s="591"/>
      <c r="U20" s="591"/>
      <c r="V20" s="591"/>
      <c r="W20" s="591"/>
      <c r="X20" s="591"/>
      <c r="Y20" s="592"/>
      <c r="Z20" s="643">
        <v>62</v>
      </c>
      <c r="AA20" s="643"/>
      <c r="AB20" s="643"/>
      <c r="AC20" s="643"/>
      <c r="AD20" s="644">
        <v>9553793</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13937</v>
      </c>
      <c r="BH20" s="591"/>
      <c r="BI20" s="591"/>
      <c r="BJ20" s="591"/>
      <c r="BK20" s="591"/>
      <c r="BL20" s="591"/>
      <c r="BM20" s="591"/>
      <c r="BN20" s="592"/>
      <c r="BO20" s="643">
        <v>0.5</v>
      </c>
      <c r="BP20" s="643"/>
      <c r="BQ20" s="643"/>
      <c r="BR20" s="643"/>
      <c r="BS20" s="596" t="s">
        <v>113</v>
      </c>
      <c r="BT20" s="591"/>
      <c r="BU20" s="591"/>
      <c r="BV20" s="591"/>
      <c r="BW20" s="591"/>
      <c r="BX20" s="591"/>
      <c r="BY20" s="591"/>
      <c r="BZ20" s="591"/>
      <c r="CA20" s="591"/>
      <c r="CB20" s="622"/>
      <c r="CD20" s="623" t="s">
        <v>259</v>
      </c>
      <c r="CE20" s="620"/>
      <c r="CF20" s="620"/>
      <c r="CG20" s="620"/>
      <c r="CH20" s="620"/>
      <c r="CI20" s="620"/>
      <c r="CJ20" s="620"/>
      <c r="CK20" s="620"/>
      <c r="CL20" s="620"/>
      <c r="CM20" s="620"/>
      <c r="CN20" s="620"/>
      <c r="CO20" s="620"/>
      <c r="CP20" s="620"/>
      <c r="CQ20" s="621"/>
      <c r="CR20" s="590">
        <v>16301756</v>
      </c>
      <c r="CS20" s="591"/>
      <c r="CT20" s="591"/>
      <c r="CU20" s="591"/>
      <c r="CV20" s="591"/>
      <c r="CW20" s="591"/>
      <c r="CX20" s="591"/>
      <c r="CY20" s="592"/>
      <c r="CZ20" s="643">
        <v>100</v>
      </c>
      <c r="DA20" s="643"/>
      <c r="DB20" s="643"/>
      <c r="DC20" s="643"/>
      <c r="DD20" s="596">
        <v>2529438</v>
      </c>
      <c r="DE20" s="591"/>
      <c r="DF20" s="591"/>
      <c r="DG20" s="591"/>
      <c r="DH20" s="591"/>
      <c r="DI20" s="591"/>
      <c r="DJ20" s="591"/>
      <c r="DK20" s="591"/>
      <c r="DL20" s="591"/>
      <c r="DM20" s="591"/>
      <c r="DN20" s="591"/>
      <c r="DO20" s="591"/>
      <c r="DP20" s="592"/>
      <c r="DQ20" s="596">
        <v>11032511</v>
      </c>
      <c r="DR20" s="591"/>
      <c r="DS20" s="591"/>
      <c r="DT20" s="591"/>
      <c r="DU20" s="591"/>
      <c r="DV20" s="591"/>
      <c r="DW20" s="591"/>
      <c r="DX20" s="591"/>
      <c r="DY20" s="591"/>
      <c r="DZ20" s="591"/>
      <c r="EA20" s="591"/>
      <c r="EB20" s="591"/>
      <c r="EC20" s="622"/>
    </row>
    <row r="21" spans="2:133" ht="11.25" customHeight="1">
      <c r="B21" s="587" t="s">
        <v>260</v>
      </c>
      <c r="C21" s="588"/>
      <c r="D21" s="588"/>
      <c r="E21" s="588"/>
      <c r="F21" s="588"/>
      <c r="G21" s="588"/>
      <c r="H21" s="588"/>
      <c r="I21" s="588"/>
      <c r="J21" s="588"/>
      <c r="K21" s="588"/>
      <c r="L21" s="588"/>
      <c r="M21" s="588"/>
      <c r="N21" s="588"/>
      <c r="O21" s="588"/>
      <c r="P21" s="588"/>
      <c r="Q21" s="589"/>
      <c r="R21" s="590">
        <v>3168</v>
      </c>
      <c r="S21" s="591"/>
      <c r="T21" s="591"/>
      <c r="U21" s="591"/>
      <c r="V21" s="591"/>
      <c r="W21" s="591"/>
      <c r="X21" s="591"/>
      <c r="Y21" s="592"/>
      <c r="Z21" s="643">
        <v>0</v>
      </c>
      <c r="AA21" s="643"/>
      <c r="AB21" s="643"/>
      <c r="AC21" s="643"/>
      <c r="AD21" s="644">
        <v>3168</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13937</v>
      </c>
      <c r="BH21" s="591"/>
      <c r="BI21" s="591"/>
      <c r="BJ21" s="591"/>
      <c r="BK21" s="591"/>
      <c r="BL21" s="591"/>
      <c r="BM21" s="591"/>
      <c r="BN21" s="592"/>
      <c r="BO21" s="643">
        <v>0.5</v>
      </c>
      <c r="BP21" s="643"/>
      <c r="BQ21" s="643"/>
      <c r="BR21" s="643"/>
      <c r="BS21" s="596" t="s">
        <v>113</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c r="B22" s="587" t="s">
        <v>262</v>
      </c>
      <c r="C22" s="588"/>
      <c r="D22" s="588"/>
      <c r="E22" s="588"/>
      <c r="F22" s="588"/>
      <c r="G22" s="588"/>
      <c r="H22" s="588"/>
      <c r="I22" s="588"/>
      <c r="J22" s="588"/>
      <c r="K22" s="588"/>
      <c r="L22" s="588"/>
      <c r="M22" s="588"/>
      <c r="N22" s="588"/>
      <c r="O22" s="588"/>
      <c r="P22" s="588"/>
      <c r="Q22" s="589"/>
      <c r="R22" s="590">
        <v>26058</v>
      </c>
      <c r="S22" s="591"/>
      <c r="T22" s="591"/>
      <c r="U22" s="591"/>
      <c r="V22" s="591"/>
      <c r="W22" s="591"/>
      <c r="X22" s="591"/>
      <c r="Y22" s="592"/>
      <c r="Z22" s="643">
        <v>0.2</v>
      </c>
      <c r="AA22" s="643"/>
      <c r="AB22" s="643"/>
      <c r="AC22" s="643"/>
      <c r="AD22" s="644" t="s">
        <v>113</v>
      </c>
      <c r="AE22" s="644"/>
      <c r="AF22" s="644"/>
      <c r="AG22" s="644"/>
      <c r="AH22" s="644"/>
      <c r="AI22" s="644"/>
      <c r="AJ22" s="644"/>
      <c r="AK22" s="644"/>
      <c r="AL22" s="613" t="s">
        <v>113</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2"/>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222850</v>
      </c>
      <c r="S23" s="591"/>
      <c r="T23" s="591"/>
      <c r="U23" s="591"/>
      <c r="V23" s="591"/>
      <c r="W23" s="591"/>
      <c r="X23" s="591"/>
      <c r="Y23" s="592"/>
      <c r="Z23" s="643">
        <v>1.3</v>
      </c>
      <c r="AA23" s="643"/>
      <c r="AB23" s="643"/>
      <c r="AC23" s="643"/>
      <c r="AD23" s="644">
        <v>16101</v>
      </c>
      <c r="AE23" s="644"/>
      <c r="AF23" s="644"/>
      <c r="AG23" s="644"/>
      <c r="AH23" s="644"/>
      <c r="AI23" s="644"/>
      <c r="AJ23" s="644"/>
      <c r="AK23" s="644"/>
      <c r="AL23" s="613">
        <v>0.2</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2"/>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38039</v>
      </c>
      <c r="S24" s="591"/>
      <c r="T24" s="591"/>
      <c r="U24" s="591"/>
      <c r="V24" s="591"/>
      <c r="W24" s="591"/>
      <c r="X24" s="591"/>
      <c r="Y24" s="592"/>
      <c r="Z24" s="643">
        <v>0.2</v>
      </c>
      <c r="AA24" s="643"/>
      <c r="AB24" s="643"/>
      <c r="AC24" s="643"/>
      <c r="AD24" s="644">
        <v>4306</v>
      </c>
      <c r="AE24" s="644"/>
      <c r="AF24" s="644"/>
      <c r="AG24" s="644"/>
      <c r="AH24" s="644"/>
      <c r="AI24" s="644"/>
      <c r="AJ24" s="644"/>
      <c r="AK24" s="644"/>
      <c r="AL24" s="613">
        <v>0</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2"/>
      <c r="CD24" s="647" t="s">
        <v>274</v>
      </c>
      <c r="CE24" s="648"/>
      <c r="CF24" s="648"/>
      <c r="CG24" s="648"/>
      <c r="CH24" s="648"/>
      <c r="CI24" s="648"/>
      <c r="CJ24" s="648"/>
      <c r="CK24" s="648"/>
      <c r="CL24" s="648"/>
      <c r="CM24" s="648"/>
      <c r="CN24" s="648"/>
      <c r="CO24" s="648"/>
      <c r="CP24" s="648"/>
      <c r="CQ24" s="649"/>
      <c r="CR24" s="640">
        <v>6811677</v>
      </c>
      <c r="CS24" s="641"/>
      <c r="CT24" s="641"/>
      <c r="CU24" s="641"/>
      <c r="CV24" s="641"/>
      <c r="CW24" s="641"/>
      <c r="CX24" s="641"/>
      <c r="CY24" s="688"/>
      <c r="CZ24" s="692">
        <v>41.8</v>
      </c>
      <c r="DA24" s="693"/>
      <c r="DB24" s="693"/>
      <c r="DC24" s="694"/>
      <c r="DD24" s="687">
        <v>5557084</v>
      </c>
      <c r="DE24" s="641"/>
      <c r="DF24" s="641"/>
      <c r="DG24" s="641"/>
      <c r="DH24" s="641"/>
      <c r="DI24" s="641"/>
      <c r="DJ24" s="641"/>
      <c r="DK24" s="688"/>
      <c r="DL24" s="687">
        <v>5416170</v>
      </c>
      <c r="DM24" s="641"/>
      <c r="DN24" s="641"/>
      <c r="DO24" s="641"/>
      <c r="DP24" s="641"/>
      <c r="DQ24" s="641"/>
      <c r="DR24" s="641"/>
      <c r="DS24" s="641"/>
      <c r="DT24" s="641"/>
      <c r="DU24" s="641"/>
      <c r="DV24" s="688"/>
      <c r="DW24" s="689">
        <v>54</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1050168</v>
      </c>
      <c r="S25" s="591"/>
      <c r="T25" s="591"/>
      <c r="U25" s="591"/>
      <c r="V25" s="591"/>
      <c r="W25" s="591"/>
      <c r="X25" s="591"/>
      <c r="Y25" s="592"/>
      <c r="Z25" s="643">
        <v>6.3</v>
      </c>
      <c r="AA25" s="643"/>
      <c r="AB25" s="643"/>
      <c r="AC25" s="643"/>
      <c r="AD25" s="644" t="s">
        <v>113</v>
      </c>
      <c r="AE25" s="644"/>
      <c r="AF25" s="644"/>
      <c r="AG25" s="644"/>
      <c r="AH25" s="644"/>
      <c r="AI25" s="644"/>
      <c r="AJ25" s="644"/>
      <c r="AK25" s="644"/>
      <c r="AL25" s="613" t="s">
        <v>113</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2"/>
      <c r="CD25" s="623" t="s">
        <v>277</v>
      </c>
      <c r="CE25" s="620"/>
      <c r="CF25" s="620"/>
      <c r="CG25" s="620"/>
      <c r="CH25" s="620"/>
      <c r="CI25" s="620"/>
      <c r="CJ25" s="620"/>
      <c r="CK25" s="620"/>
      <c r="CL25" s="620"/>
      <c r="CM25" s="620"/>
      <c r="CN25" s="620"/>
      <c r="CO25" s="620"/>
      <c r="CP25" s="620"/>
      <c r="CQ25" s="621"/>
      <c r="CR25" s="590">
        <v>2827239</v>
      </c>
      <c r="CS25" s="609"/>
      <c r="CT25" s="609"/>
      <c r="CU25" s="609"/>
      <c r="CV25" s="609"/>
      <c r="CW25" s="609"/>
      <c r="CX25" s="609"/>
      <c r="CY25" s="610"/>
      <c r="CZ25" s="593">
        <v>17.3</v>
      </c>
      <c r="DA25" s="611"/>
      <c r="DB25" s="611"/>
      <c r="DC25" s="612"/>
      <c r="DD25" s="596">
        <v>2610533</v>
      </c>
      <c r="DE25" s="609"/>
      <c r="DF25" s="609"/>
      <c r="DG25" s="609"/>
      <c r="DH25" s="609"/>
      <c r="DI25" s="609"/>
      <c r="DJ25" s="609"/>
      <c r="DK25" s="610"/>
      <c r="DL25" s="596">
        <v>2521800</v>
      </c>
      <c r="DM25" s="609"/>
      <c r="DN25" s="609"/>
      <c r="DO25" s="609"/>
      <c r="DP25" s="609"/>
      <c r="DQ25" s="609"/>
      <c r="DR25" s="609"/>
      <c r="DS25" s="609"/>
      <c r="DT25" s="609"/>
      <c r="DU25" s="609"/>
      <c r="DV25" s="610"/>
      <c r="DW25" s="613">
        <v>25.1</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2"/>
      <c r="CD26" s="623" t="s">
        <v>280</v>
      </c>
      <c r="CE26" s="620"/>
      <c r="CF26" s="620"/>
      <c r="CG26" s="620"/>
      <c r="CH26" s="620"/>
      <c r="CI26" s="620"/>
      <c r="CJ26" s="620"/>
      <c r="CK26" s="620"/>
      <c r="CL26" s="620"/>
      <c r="CM26" s="620"/>
      <c r="CN26" s="620"/>
      <c r="CO26" s="620"/>
      <c r="CP26" s="620"/>
      <c r="CQ26" s="621"/>
      <c r="CR26" s="590">
        <v>1807049</v>
      </c>
      <c r="CS26" s="591"/>
      <c r="CT26" s="591"/>
      <c r="CU26" s="591"/>
      <c r="CV26" s="591"/>
      <c r="CW26" s="591"/>
      <c r="CX26" s="591"/>
      <c r="CY26" s="592"/>
      <c r="CZ26" s="593">
        <v>11.1</v>
      </c>
      <c r="DA26" s="611"/>
      <c r="DB26" s="611"/>
      <c r="DC26" s="612"/>
      <c r="DD26" s="596">
        <v>1807049</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1956974</v>
      </c>
      <c r="S27" s="591"/>
      <c r="T27" s="591"/>
      <c r="U27" s="591"/>
      <c r="V27" s="591"/>
      <c r="W27" s="591"/>
      <c r="X27" s="591"/>
      <c r="Y27" s="592"/>
      <c r="Z27" s="643">
        <v>11.7</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2948926</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2"/>
      <c r="CD27" s="623" t="s">
        <v>283</v>
      </c>
      <c r="CE27" s="620"/>
      <c r="CF27" s="620"/>
      <c r="CG27" s="620"/>
      <c r="CH27" s="620"/>
      <c r="CI27" s="620"/>
      <c r="CJ27" s="620"/>
      <c r="CK27" s="620"/>
      <c r="CL27" s="620"/>
      <c r="CM27" s="620"/>
      <c r="CN27" s="620"/>
      <c r="CO27" s="620"/>
      <c r="CP27" s="620"/>
      <c r="CQ27" s="621"/>
      <c r="CR27" s="590">
        <v>1388814</v>
      </c>
      <c r="CS27" s="609"/>
      <c r="CT27" s="609"/>
      <c r="CU27" s="609"/>
      <c r="CV27" s="609"/>
      <c r="CW27" s="609"/>
      <c r="CX27" s="609"/>
      <c r="CY27" s="610"/>
      <c r="CZ27" s="593">
        <v>8.5</v>
      </c>
      <c r="DA27" s="611"/>
      <c r="DB27" s="611"/>
      <c r="DC27" s="612"/>
      <c r="DD27" s="596">
        <v>363123</v>
      </c>
      <c r="DE27" s="609"/>
      <c r="DF27" s="609"/>
      <c r="DG27" s="609"/>
      <c r="DH27" s="609"/>
      <c r="DI27" s="609"/>
      <c r="DJ27" s="609"/>
      <c r="DK27" s="610"/>
      <c r="DL27" s="596">
        <v>310942</v>
      </c>
      <c r="DM27" s="609"/>
      <c r="DN27" s="609"/>
      <c r="DO27" s="609"/>
      <c r="DP27" s="609"/>
      <c r="DQ27" s="609"/>
      <c r="DR27" s="609"/>
      <c r="DS27" s="609"/>
      <c r="DT27" s="609"/>
      <c r="DU27" s="609"/>
      <c r="DV27" s="610"/>
      <c r="DW27" s="613">
        <v>3.1</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33265</v>
      </c>
      <c r="S28" s="591"/>
      <c r="T28" s="591"/>
      <c r="U28" s="591"/>
      <c r="V28" s="591"/>
      <c r="W28" s="591"/>
      <c r="X28" s="591"/>
      <c r="Y28" s="592"/>
      <c r="Z28" s="643">
        <v>0.2</v>
      </c>
      <c r="AA28" s="643"/>
      <c r="AB28" s="643"/>
      <c r="AC28" s="643"/>
      <c r="AD28" s="644" t="s">
        <v>113</v>
      </c>
      <c r="AE28" s="644"/>
      <c r="AF28" s="644"/>
      <c r="AG28" s="644"/>
      <c r="AH28" s="644"/>
      <c r="AI28" s="644"/>
      <c r="AJ28" s="644"/>
      <c r="AK28" s="644"/>
      <c r="AL28" s="613" t="s">
        <v>113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285</v>
      </c>
      <c r="CE28" s="620"/>
      <c r="CF28" s="620"/>
      <c r="CG28" s="620"/>
      <c r="CH28" s="620"/>
      <c r="CI28" s="620"/>
      <c r="CJ28" s="620"/>
      <c r="CK28" s="620"/>
      <c r="CL28" s="620"/>
      <c r="CM28" s="620"/>
      <c r="CN28" s="620"/>
      <c r="CO28" s="620"/>
      <c r="CP28" s="620"/>
      <c r="CQ28" s="621"/>
      <c r="CR28" s="590">
        <v>2595624</v>
      </c>
      <c r="CS28" s="591"/>
      <c r="CT28" s="591"/>
      <c r="CU28" s="591"/>
      <c r="CV28" s="591"/>
      <c r="CW28" s="591"/>
      <c r="CX28" s="591"/>
      <c r="CY28" s="592"/>
      <c r="CZ28" s="593">
        <v>15.9</v>
      </c>
      <c r="DA28" s="611"/>
      <c r="DB28" s="611"/>
      <c r="DC28" s="612"/>
      <c r="DD28" s="596">
        <v>2583428</v>
      </c>
      <c r="DE28" s="591"/>
      <c r="DF28" s="591"/>
      <c r="DG28" s="591"/>
      <c r="DH28" s="591"/>
      <c r="DI28" s="591"/>
      <c r="DJ28" s="591"/>
      <c r="DK28" s="592"/>
      <c r="DL28" s="596">
        <v>2583428</v>
      </c>
      <c r="DM28" s="591"/>
      <c r="DN28" s="591"/>
      <c r="DO28" s="591"/>
      <c r="DP28" s="591"/>
      <c r="DQ28" s="591"/>
      <c r="DR28" s="591"/>
      <c r="DS28" s="591"/>
      <c r="DT28" s="591"/>
      <c r="DU28" s="591"/>
      <c r="DV28" s="592"/>
      <c r="DW28" s="613">
        <v>25.7</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177792</v>
      </c>
      <c r="S29" s="591"/>
      <c r="T29" s="591"/>
      <c r="U29" s="591"/>
      <c r="V29" s="591"/>
      <c r="W29" s="591"/>
      <c r="X29" s="591"/>
      <c r="Y29" s="592"/>
      <c r="Z29" s="643">
        <v>1.1000000000000001</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3" t="s">
        <v>58</v>
      </c>
      <c r="CG29" s="620"/>
      <c r="CH29" s="620"/>
      <c r="CI29" s="620"/>
      <c r="CJ29" s="620"/>
      <c r="CK29" s="620"/>
      <c r="CL29" s="620"/>
      <c r="CM29" s="620"/>
      <c r="CN29" s="620"/>
      <c r="CO29" s="620"/>
      <c r="CP29" s="620"/>
      <c r="CQ29" s="621"/>
      <c r="CR29" s="590">
        <v>2595503</v>
      </c>
      <c r="CS29" s="609"/>
      <c r="CT29" s="609"/>
      <c r="CU29" s="609"/>
      <c r="CV29" s="609"/>
      <c r="CW29" s="609"/>
      <c r="CX29" s="609"/>
      <c r="CY29" s="610"/>
      <c r="CZ29" s="593">
        <v>15.9</v>
      </c>
      <c r="DA29" s="611"/>
      <c r="DB29" s="611"/>
      <c r="DC29" s="612"/>
      <c r="DD29" s="596">
        <v>2583307</v>
      </c>
      <c r="DE29" s="609"/>
      <c r="DF29" s="609"/>
      <c r="DG29" s="609"/>
      <c r="DH29" s="609"/>
      <c r="DI29" s="609"/>
      <c r="DJ29" s="609"/>
      <c r="DK29" s="610"/>
      <c r="DL29" s="596">
        <v>2583307</v>
      </c>
      <c r="DM29" s="609"/>
      <c r="DN29" s="609"/>
      <c r="DO29" s="609"/>
      <c r="DP29" s="609"/>
      <c r="DQ29" s="609"/>
      <c r="DR29" s="609"/>
      <c r="DS29" s="609"/>
      <c r="DT29" s="609"/>
      <c r="DU29" s="609"/>
      <c r="DV29" s="610"/>
      <c r="DW29" s="613">
        <v>25.7</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239533</v>
      </c>
      <c r="S30" s="591"/>
      <c r="T30" s="591"/>
      <c r="U30" s="591"/>
      <c r="V30" s="591"/>
      <c r="W30" s="591"/>
      <c r="X30" s="591"/>
      <c r="Y30" s="592"/>
      <c r="Z30" s="643">
        <v>1.4</v>
      </c>
      <c r="AA30" s="643"/>
      <c r="AB30" s="643"/>
      <c r="AC30" s="643"/>
      <c r="AD30" s="644" t="s">
        <v>113</v>
      </c>
      <c r="AE30" s="644"/>
      <c r="AF30" s="644"/>
      <c r="AG30" s="644"/>
      <c r="AH30" s="644"/>
      <c r="AI30" s="644"/>
      <c r="AJ30" s="644"/>
      <c r="AK30" s="644"/>
      <c r="AL30" s="613" t="s">
        <v>113</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99.5</v>
      </c>
      <c r="BH30" s="657"/>
      <c r="BI30" s="657"/>
      <c r="BJ30" s="657"/>
      <c r="BK30" s="657"/>
      <c r="BL30" s="657"/>
      <c r="BM30" s="658">
        <v>98.2</v>
      </c>
      <c r="BN30" s="657"/>
      <c r="BO30" s="657"/>
      <c r="BP30" s="657"/>
      <c r="BQ30" s="659"/>
      <c r="BR30" s="656">
        <v>99.4</v>
      </c>
      <c r="BS30" s="657"/>
      <c r="BT30" s="657"/>
      <c r="BU30" s="657"/>
      <c r="BV30" s="657"/>
      <c r="BW30" s="657"/>
      <c r="BX30" s="658">
        <v>97.8</v>
      </c>
      <c r="BY30" s="657"/>
      <c r="BZ30" s="657"/>
      <c r="CA30" s="657"/>
      <c r="CB30" s="659"/>
      <c r="CD30" s="662"/>
      <c r="CE30" s="663"/>
      <c r="CF30" s="623" t="s">
        <v>293</v>
      </c>
      <c r="CG30" s="620"/>
      <c r="CH30" s="620"/>
      <c r="CI30" s="620"/>
      <c r="CJ30" s="620"/>
      <c r="CK30" s="620"/>
      <c r="CL30" s="620"/>
      <c r="CM30" s="620"/>
      <c r="CN30" s="620"/>
      <c r="CO30" s="620"/>
      <c r="CP30" s="620"/>
      <c r="CQ30" s="621"/>
      <c r="CR30" s="590">
        <v>2337823</v>
      </c>
      <c r="CS30" s="591"/>
      <c r="CT30" s="591"/>
      <c r="CU30" s="591"/>
      <c r="CV30" s="591"/>
      <c r="CW30" s="591"/>
      <c r="CX30" s="591"/>
      <c r="CY30" s="592"/>
      <c r="CZ30" s="593">
        <v>14.3</v>
      </c>
      <c r="DA30" s="611"/>
      <c r="DB30" s="611"/>
      <c r="DC30" s="612"/>
      <c r="DD30" s="596">
        <v>2325627</v>
      </c>
      <c r="DE30" s="591"/>
      <c r="DF30" s="591"/>
      <c r="DG30" s="591"/>
      <c r="DH30" s="591"/>
      <c r="DI30" s="591"/>
      <c r="DJ30" s="591"/>
      <c r="DK30" s="592"/>
      <c r="DL30" s="596">
        <v>2325627</v>
      </c>
      <c r="DM30" s="591"/>
      <c r="DN30" s="591"/>
      <c r="DO30" s="591"/>
      <c r="DP30" s="591"/>
      <c r="DQ30" s="591"/>
      <c r="DR30" s="591"/>
      <c r="DS30" s="591"/>
      <c r="DT30" s="591"/>
      <c r="DU30" s="591"/>
      <c r="DV30" s="592"/>
      <c r="DW30" s="613">
        <v>23.2</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602149</v>
      </c>
      <c r="S31" s="591"/>
      <c r="T31" s="591"/>
      <c r="U31" s="591"/>
      <c r="V31" s="591"/>
      <c r="W31" s="591"/>
      <c r="X31" s="591"/>
      <c r="Y31" s="592"/>
      <c r="Z31" s="643">
        <v>3.6</v>
      </c>
      <c r="AA31" s="643"/>
      <c r="AB31" s="643"/>
      <c r="AC31" s="643"/>
      <c r="AD31" s="644" t="s">
        <v>113</v>
      </c>
      <c r="AE31" s="644"/>
      <c r="AF31" s="644"/>
      <c r="AG31" s="644"/>
      <c r="AH31" s="644"/>
      <c r="AI31" s="644"/>
      <c r="AJ31" s="644"/>
      <c r="AK31" s="644"/>
      <c r="AL31" s="613" t="s">
        <v>113</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99.5</v>
      </c>
      <c r="BH31" s="609"/>
      <c r="BI31" s="609"/>
      <c r="BJ31" s="609"/>
      <c r="BK31" s="609"/>
      <c r="BL31" s="609"/>
      <c r="BM31" s="645">
        <v>98.8</v>
      </c>
      <c r="BN31" s="655"/>
      <c r="BO31" s="655"/>
      <c r="BP31" s="655"/>
      <c r="BQ31" s="619"/>
      <c r="BR31" s="654">
        <v>99.5</v>
      </c>
      <c r="BS31" s="609"/>
      <c r="BT31" s="609"/>
      <c r="BU31" s="609"/>
      <c r="BV31" s="609"/>
      <c r="BW31" s="609"/>
      <c r="BX31" s="645">
        <v>98.5</v>
      </c>
      <c r="BY31" s="655"/>
      <c r="BZ31" s="655"/>
      <c r="CA31" s="655"/>
      <c r="CB31" s="619"/>
      <c r="CD31" s="662"/>
      <c r="CE31" s="663"/>
      <c r="CF31" s="623" t="s">
        <v>297</v>
      </c>
      <c r="CG31" s="620"/>
      <c r="CH31" s="620"/>
      <c r="CI31" s="620"/>
      <c r="CJ31" s="620"/>
      <c r="CK31" s="620"/>
      <c r="CL31" s="620"/>
      <c r="CM31" s="620"/>
      <c r="CN31" s="620"/>
      <c r="CO31" s="620"/>
      <c r="CP31" s="620"/>
      <c r="CQ31" s="621"/>
      <c r="CR31" s="590">
        <v>257680</v>
      </c>
      <c r="CS31" s="609"/>
      <c r="CT31" s="609"/>
      <c r="CU31" s="609"/>
      <c r="CV31" s="609"/>
      <c r="CW31" s="609"/>
      <c r="CX31" s="609"/>
      <c r="CY31" s="610"/>
      <c r="CZ31" s="593">
        <v>1.6</v>
      </c>
      <c r="DA31" s="611"/>
      <c r="DB31" s="611"/>
      <c r="DC31" s="612"/>
      <c r="DD31" s="596">
        <v>257680</v>
      </c>
      <c r="DE31" s="609"/>
      <c r="DF31" s="609"/>
      <c r="DG31" s="609"/>
      <c r="DH31" s="609"/>
      <c r="DI31" s="609"/>
      <c r="DJ31" s="609"/>
      <c r="DK31" s="610"/>
      <c r="DL31" s="596">
        <v>257680</v>
      </c>
      <c r="DM31" s="609"/>
      <c r="DN31" s="609"/>
      <c r="DO31" s="609"/>
      <c r="DP31" s="609"/>
      <c r="DQ31" s="609"/>
      <c r="DR31" s="609"/>
      <c r="DS31" s="609"/>
      <c r="DT31" s="609"/>
      <c r="DU31" s="609"/>
      <c r="DV31" s="610"/>
      <c r="DW31" s="613">
        <v>2.6</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219643</v>
      </c>
      <c r="S32" s="591"/>
      <c r="T32" s="591"/>
      <c r="U32" s="591"/>
      <c r="V32" s="591"/>
      <c r="W32" s="591"/>
      <c r="X32" s="591"/>
      <c r="Y32" s="592"/>
      <c r="Z32" s="643">
        <v>1.3</v>
      </c>
      <c r="AA32" s="643"/>
      <c r="AB32" s="643"/>
      <c r="AC32" s="643"/>
      <c r="AD32" s="644">
        <v>10287</v>
      </c>
      <c r="AE32" s="644"/>
      <c r="AF32" s="644"/>
      <c r="AG32" s="644"/>
      <c r="AH32" s="644"/>
      <c r="AI32" s="644"/>
      <c r="AJ32" s="644"/>
      <c r="AK32" s="644"/>
      <c r="AL32" s="613">
        <v>0.1</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99.3</v>
      </c>
      <c r="BH32" s="575"/>
      <c r="BI32" s="575"/>
      <c r="BJ32" s="575"/>
      <c r="BK32" s="575"/>
      <c r="BL32" s="575"/>
      <c r="BM32" s="638">
        <v>97.4</v>
      </c>
      <c r="BN32" s="575"/>
      <c r="BO32" s="575"/>
      <c r="BP32" s="575"/>
      <c r="BQ32" s="632"/>
      <c r="BR32" s="653">
        <v>99.2</v>
      </c>
      <c r="BS32" s="575"/>
      <c r="BT32" s="575"/>
      <c r="BU32" s="575"/>
      <c r="BV32" s="575"/>
      <c r="BW32" s="575"/>
      <c r="BX32" s="638">
        <v>97</v>
      </c>
      <c r="BY32" s="575"/>
      <c r="BZ32" s="575"/>
      <c r="CA32" s="575"/>
      <c r="CB32" s="632"/>
      <c r="CD32" s="664"/>
      <c r="CE32" s="665"/>
      <c r="CF32" s="623" t="s">
        <v>300</v>
      </c>
      <c r="CG32" s="620"/>
      <c r="CH32" s="620"/>
      <c r="CI32" s="620"/>
      <c r="CJ32" s="620"/>
      <c r="CK32" s="620"/>
      <c r="CL32" s="620"/>
      <c r="CM32" s="620"/>
      <c r="CN32" s="620"/>
      <c r="CO32" s="620"/>
      <c r="CP32" s="620"/>
      <c r="CQ32" s="621"/>
      <c r="CR32" s="590">
        <v>121</v>
      </c>
      <c r="CS32" s="591"/>
      <c r="CT32" s="591"/>
      <c r="CU32" s="591"/>
      <c r="CV32" s="591"/>
      <c r="CW32" s="591"/>
      <c r="CX32" s="591"/>
      <c r="CY32" s="592"/>
      <c r="CZ32" s="593">
        <v>0</v>
      </c>
      <c r="DA32" s="611"/>
      <c r="DB32" s="611"/>
      <c r="DC32" s="612"/>
      <c r="DD32" s="596">
        <v>121</v>
      </c>
      <c r="DE32" s="591"/>
      <c r="DF32" s="591"/>
      <c r="DG32" s="591"/>
      <c r="DH32" s="591"/>
      <c r="DI32" s="591"/>
      <c r="DJ32" s="591"/>
      <c r="DK32" s="592"/>
      <c r="DL32" s="596">
        <v>121</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1767800</v>
      </c>
      <c r="S33" s="591"/>
      <c r="T33" s="591"/>
      <c r="U33" s="591"/>
      <c r="V33" s="591"/>
      <c r="W33" s="591"/>
      <c r="X33" s="591"/>
      <c r="Y33" s="592"/>
      <c r="Z33" s="643">
        <v>10.6</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302</v>
      </c>
      <c r="CE33" s="620"/>
      <c r="CF33" s="620"/>
      <c r="CG33" s="620"/>
      <c r="CH33" s="620"/>
      <c r="CI33" s="620"/>
      <c r="CJ33" s="620"/>
      <c r="CK33" s="620"/>
      <c r="CL33" s="620"/>
      <c r="CM33" s="620"/>
      <c r="CN33" s="620"/>
      <c r="CO33" s="620"/>
      <c r="CP33" s="620"/>
      <c r="CQ33" s="621"/>
      <c r="CR33" s="590">
        <v>6872253</v>
      </c>
      <c r="CS33" s="609"/>
      <c r="CT33" s="609"/>
      <c r="CU33" s="609"/>
      <c r="CV33" s="609"/>
      <c r="CW33" s="609"/>
      <c r="CX33" s="609"/>
      <c r="CY33" s="610"/>
      <c r="CZ33" s="593">
        <v>42.2</v>
      </c>
      <c r="DA33" s="611"/>
      <c r="DB33" s="611"/>
      <c r="DC33" s="612"/>
      <c r="DD33" s="596">
        <v>5166407</v>
      </c>
      <c r="DE33" s="609"/>
      <c r="DF33" s="609"/>
      <c r="DG33" s="609"/>
      <c r="DH33" s="609"/>
      <c r="DI33" s="609"/>
      <c r="DJ33" s="609"/>
      <c r="DK33" s="610"/>
      <c r="DL33" s="596">
        <v>3447150</v>
      </c>
      <c r="DM33" s="609"/>
      <c r="DN33" s="609"/>
      <c r="DO33" s="609"/>
      <c r="DP33" s="609"/>
      <c r="DQ33" s="609"/>
      <c r="DR33" s="609"/>
      <c r="DS33" s="609"/>
      <c r="DT33" s="609"/>
      <c r="DU33" s="609"/>
      <c r="DV33" s="610"/>
      <c r="DW33" s="613">
        <v>34.299999999999997</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306</v>
      </c>
      <c r="CE34" s="620"/>
      <c r="CF34" s="620"/>
      <c r="CG34" s="620"/>
      <c r="CH34" s="620"/>
      <c r="CI34" s="620"/>
      <c r="CJ34" s="620"/>
      <c r="CK34" s="620"/>
      <c r="CL34" s="620"/>
      <c r="CM34" s="620"/>
      <c r="CN34" s="620"/>
      <c r="CO34" s="620"/>
      <c r="CP34" s="620"/>
      <c r="CQ34" s="621"/>
      <c r="CR34" s="590">
        <v>2242849</v>
      </c>
      <c r="CS34" s="591"/>
      <c r="CT34" s="591"/>
      <c r="CU34" s="591"/>
      <c r="CV34" s="591"/>
      <c r="CW34" s="591"/>
      <c r="CX34" s="591"/>
      <c r="CY34" s="592"/>
      <c r="CZ34" s="593">
        <v>13.8</v>
      </c>
      <c r="DA34" s="611"/>
      <c r="DB34" s="611"/>
      <c r="DC34" s="612"/>
      <c r="DD34" s="596">
        <v>1394132</v>
      </c>
      <c r="DE34" s="591"/>
      <c r="DF34" s="591"/>
      <c r="DG34" s="591"/>
      <c r="DH34" s="591"/>
      <c r="DI34" s="591"/>
      <c r="DJ34" s="591"/>
      <c r="DK34" s="592"/>
      <c r="DL34" s="596">
        <v>1138242</v>
      </c>
      <c r="DM34" s="591"/>
      <c r="DN34" s="591"/>
      <c r="DO34" s="591"/>
      <c r="DP34" s="591"/>
      <c r="DQ34" s="591"/>
      <c r="DR34" s="591"/>
      <c r="DS34" s="591"/>
      <c r="DT34" s="591"/>
      <c r="DU34" s="591"/>
      <c r="DV34" s="592"/>
      <c r="DW34" s="613">
        <v>11.3</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447900</v>
      </c>
      <c r="S35" s="591"/>
      <c r="T35" s="591"/>
      <c r="U35" s="591"/>
      <c r="V35" s="591"/>
      <c r="W35" s="591"/>
      <c r="X35" s="591"/>
      <c r="Y35" s="592"/>
      <c r="Z35" s="643">
        <v>2.7</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2095956</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1035</v>
      </c>
      <c r="BW35" s="641"/>
      <c r="BX35" s="641"/>
      <c r="BY35" s="641"/>
      <c r="BZ35" s="641"/>
      <c r="CA35" s="641"/>
      <c r="CB35" s="642"/>
      <c r="CD35" s="623" t="s">
        <v>310</v>
      </c>
      <c r="CE35" s="620"/>
      <c r="CF35" s="620"/>
      <c r="CG35" s="620"/>
      <c r="CH35" s="620"/>
      <c r="CI35" s="620"/>
      <c r="CJ35" s="620"/>
      <c r="CK35" s="620"/>
      <c r="CL35" s="620"/>
      <c r="CM35" s="620"/>
      <c r="CN35" s="620"/>
      <c r="CO35" s="620"/>
      <c r="CP35" s="620"/>
      <c r="CQ35" s="621"/>
      <c r="CR35" s="590">
        <v>181913</v>
      </c>
      <c r="CS35" s="609"/>
      <c r="CT35" s="609"/>
      <c r="CU35" s="609"/>
      <c r="CV35" s="609"/>
      <c r="CW35" s="609"/>
      <c r="CX35" s="609"/>
      <c r="CY35" s="610"/>
      <c r="CZ35" s="593">
        <v>1.1000000000000001</v>
      </c>
      <c r="DA35" s="611"/>
      <c r="DB35" s="611"/>
      <c r="DC35" s="612"/>
      <c r="DD35" s="596">
        <v>174659</v>
      </c>
      <c r="DE35" s="609"/>
      <c r="DF35" s="609"/>
      <c r="DG35" s="609"/>
      <c r="DH35" s="609"/>
      <c r="DI35" s="609"/>
      <c r="DJ35" s="609"/>
      <c r="DK35" s="610"/>
      <c r="DL35" s="596">
        <v>161079</v>
      </c>
      <c r="DM35" s="609"/>
      <c r="DN35" s="609"/>
      <c r="DO35" s="609"/>
      <c r="DP35" s="609"/>
      <c r="DQ35" s="609"/>
      <c r="DR35" s="609"/>
      <c r="DS35" s="609"/>
      <c r="DT35" s="609"/>
      <c r="DU35" s="609"/>
      <c r="DV35" s="610"/>
      <c r="DW35" s="613">
        <v>1.6</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16693320</v>
      </c>
      <c r="S36" s="631"/>
      <c r="T36" s="631"/>
      <c r="U36" s="631"/>
      <c r="V36" s="631"/>
      <c r="W36" s="631"/>
      <c r="X36" s="631"/>
      <c r="Y36" s="634"/>
      <c r="Z36" s="635">
        <v>100</v>
      </c>
      <c r="AA36" s="635"/>
      <c r="AB36" s="635"/>
      <c r="AC36" s="635"/>
      <c r="AD36" s="636">
        <v>9587655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565991</v>
      </c>
      <c r="BA36" s="591"/>
      <c r="BB36" s="591"/>
      <c r="BC36" s="591"/>
      <c r="BD36" s="609"/>
      <c r="BE36" s="609"/>
      <c r="BF36" s="619"/>
      <c r="BG36" s="623" t="s">
        <v>313</v>
      </c>
      <c r="BH36" s="620"/>
      <c r="BI36" s="620"/>
      <c r="BJ36" s="620"/>
      <c r="BK36" s="620"/>
      <c r="BL36" s="620"/>
      <c r="BM36" s="620"/>
      <c r="BN36" s="620"/>
      <c r="BO36" s="620"/>
      <c r="BP36" s="620"/>
      <c r="BQ36" s="620"/>
      <c r="BR36" s="620"/>
      <c r="BS36" s="620"/>
      <c r="BT36" s="620"/>
      <c r="BU36" s="621"/>
      <c r="BV36" s="590">
        <v>-227682</v>
      </c>
      <c r="BW36" s="591"/>
      <c r="BX36" s="591"/>
      <c r="BY36" s="591"/>
      <c r="BZ36" s="591"/>
      <c r="CA36" s="591"/>
      <c r="CB36" s="622"/>
      <c r="CD36" s="623" t="s">
        <v>314</v>
      </c>
      <c r="CE36" s="620"/>
      <c r="CF36" s="620"/>
      <c r="CG36" s="620"/>
      <c r="CH36" s="620"/>
      <c r="CI36" s="620"/>
      <c r="CJ36" s="620"/>
      <c r="CK36" s="620"/>
      <c r="CL36" s="620"/>
      <c r="CM36" s="620"/>
      <c r="CN36" s="620"/>
      <c r="CO36" s="620"/>
      <c r="CP36" s="620"/>
      <c r="CQ36" s="621"/>
      <c r="CR36" s="590">
        <v>1211431</v>
      </c>
      <c r="CS36" s="591"/>
      <c r="CT36" s="591"/>
      <c r="CU36" s="591"/>
      <c r="CV36" s="591"/>
      <c r="CW36" s="591"/>
      <c r="CX36" s="591"/>
      <c r="CY36" s="592"/>
      <c r="CZ36" s="593">
        <v>7.4</v>
      </c>
      <c r="DA36" s="611"/>
      <c r="DB36" s="611"/>
      <c r="DC36" s="612"/>
      <c r="DD36" s="596">
        <v>929564</v>
      </c>
      <c r="DE36" s="591"/>
      <c r="DF36" s="591"/>
      <c r="DG36" s="591"/>
      <c r="DH36" s="591"/>
      <c r="DI36" s="591"/>
      <c r="DJ36" s="591"/>
      <c r="DK36" s="592"/>
      <c r="DL36" s="596">
        <v>703191</v>
      </c>
      <c r="DM36" s="591"/>
      <c r="DN36" s="591"/>
      <c r="DO36" s="591"/>
      <c r="DP36" s="591"/>
      <c r="DQ36" s="591"/>
      <c r="DR36" s="591"/>
      <c r="DS36" s="591"/>
      <c r="DT36" s="591"/>
      <c r="DU36" s="591"/>
      <c r="DV36" s="592"/>
      <c r="DW36" s="613">
        <v>7</v>
      </c>
      <c r="DX36" s="614"/>
      <c r="DY36" s="614"/>
      <c r="DZ36" s="614"/>
      <c r="EA36" s="614"/>
      <c r="EB36" s="614"/>
      <c r="EC36" s="615"/>
    </row>
    <row r="37" spans="2:133" ht="11.25" customHeight="1">
      <c r="AQ37" s="616" t="s">
        <v>315</v>
      </c>
      <c r="AR37" s="617"/>
      <c r="AS37" s="617"/>
      <c r="AT37" s="617"/>
      <c r="AU37" s="617"/>
      <c r="AV37" s="617"/>
      <c r="AW37" s="617"/>
      <c r="AX37" s="617"/>
      <c r="AY37" s="618"/>
      <c r="AZ37" s="590">
        <v>283400</v>
      </c>
      <c r="BA37" s="591"/>
      <c r="BB37" s="591"/>
      <c r="BC37" s="591"/>
      <c r="BD37" s="609"/>
      <c r="BE37" s="609"/>
      <c r="BF37" s="619"/>
      <c r="BG37" s="623" t="s">
        <v>316</v>
      </c>
      <c r="BH37" s="620"/>
      <c r="BI37" s="620"/>
      <c r="BJ37" s="620"/>
      <c r="BK37" s="620"/>
      <c r="BL37" s="620"/>
      <c r="BM37" s="620"/>
      <c r="BN37" s="620"/>
      <c r="BO37" s="620"/>
      <c r="BP37" s="620"/>
      <c r="BQ37" s="620"/>
      <c r="BR37" s="620"/>
      <c r="BS37" s="620"/>
      <c r="BT37" s="620"/>
      <c r="BU37" s="621"/>
      <c r="BV37" s="590">
        <v>4299</v>
      </c>
      <c r="BW37" s="591"/>
      <c r="BX37" s="591"/>
      <c r="BY37" s="591"/>
      <c r="BZ37" s="591"/>
      <c r="CA37" s="591"/>
      <c r="CB37" s="622"/>
      <c r="CD37" s="623" t="s">
        <v>317</v>
      </c>
      <c r="CE37" s="620"/>
      <c r="CF37" s="620"/>
      <c r="CG37" s="620"/>
      <c r="CH37" s="620"/>
      <c r="CI37" s="620"/>
      <c r="CJ37" s="620"/>
      <c r="CK37" s="620"/>
      <c r="CL37" s="620"/>
      <c r="CM37" s="620"/>
      <c r="CN37" s="620"/>
      <c r="CO37" s="620"/>
      <c r="CP37" s="620"/>
      <c r="CQ37" s="621"/>
      <c r="CR37" s="590">
        <v>425136</v>
      </c>
      <c r="CS37" s="609"/>
      <c r="CT37" s="609"/>
      <c r="CU37" s="609"/>
      <c r="CV37" s="609"/>
      <c r="CW37" s="609"/>
      <c r="CX37" s="609"/>
      <c r="CY37" s="610"/>
      <c r="CZ37" s="593">
        <v>2.6</v>
      </c>
      <c r="DA37" s="611"/>
      <c r="DB37" s="611"/>
      <c r="DC37" s="612"/>
      <c r="DD37" s="596">
        <v>425136</v>
      </c>
      <c r="DE37" s="609"/>
      <c r="DF37" s="609"/>
      <c r="DG37" s="609"/>
      <c r="DH37" s="609"/>
      <c r="DI37" s="609"/>
      <c r="DJ37" s="609"/>
      <c r="DK37" s="610"/>
      <c r="DL37" s="596">
        <v>394798</v>
      </c>
      <c r="DM37" s="609"/>
      <c r="DN37" s="609"/>
      <c r="DO37" s="609"/>
      <c r="DP37" s="609"/>
      <c r="DQ37" s="609"/>
      <c r="DR37" s="609"/>
      <c r="DS37" s="609"/>
      <c r="DT37" s="609"/>
      <c r="DU37" s="609"/>
      <c r="DV37" s="610"/>
      <c r="DW37" s="613">
        <v>3.9</v>
      </c>
      <c r="DX37" s="614"/>
      <c r="DY37" s="614"/>
      <c r="DZ37" s="614"/>
      <c r="EA37" s="614"/>
      <c r="EB37" s="614"/>
      <c r="EC37" s="615"/>
    </row>
    <row r="38" spans="2:133" ht="11.25" customHeight="1">
      <c r="AQ38" s="616" t="s">
        <v>318</v>
      </c>
      <c r="AR38" s="617"/>
      <c r="AS38" s="617"/>
      <c r="AT38" s="617"/>
      <c r="AU38" s="617"/>
      <c r="AV38" s="617"/>
      <c r="AW38" s="617"/>
      <c r="AX38" s="617"/>
      <c r="AY38" s="618"/>
      <c r="AZ38" s="590">
        <v>1661</v>
      </c>
      <c r="BA38" s="591"/>
      <c r="BB38" s="591"/>
      <c r="BC38" s="591"/>
      <c r="BD38" s="609"/>
      <c r="BE38" s="609"/>
      <c r="BF38" s="619"/>
      <c r="BG38" s="623" t="s">
        <v>319</v>
      </c>
      <c r="BH38" s="620"/>
      <c r="BI38" s="620"/>
      <c r="BJ38" s="620"/>
      <c r="BK38" s="620"/>
      <c r="BL38" s="620"/>
      <c r="BM38" s="620"/>
      <c r="BN38" s="620"/>
      <c r="BO38" s="620"/>
      <c r="BP38" s="620"/>
      <c r="BQ38" s="620"/>
      <c r="BR38" s="620"/>
      <c r="BS38" s="620"/>
      <c r="BT38" s="620"/>
      <c r="BU38" s="621"/>
      <c r="BV38" s="590">
        <v>8457</v>
      </c>
      <c r="BW38" s="591"/>
      <c r="BX38" s="591"/>
      <c r="BY38" s="591"/>
      <c r="BZ38" s="591"/>
      <c r="CA38" s="591"/>
      <c r="CB38" s="622"/>
      <c r="CD38" s="623" t="s">
        <v>320</v>
      </c>
      <c r="CE38" s="620"/>
      <c r="CF38" s="620"/>
      <c r="CG38" s="620"/>
      <c r="CH38" s="620"/>
      <c r="CI38" s="620"/>
      <c r="CJ38" s="620"/>
      <c r="CK38" s="620"/>
      <c r="CL38" s="620"/>
      <c r="CM38" s="620"/>
      <c r="CN38" s="620"/>
      <c r="CO38" s="620"/>
      <c r="CP38" s="620"/>
      <c r="CQ38" s="621"/>
      <c r="CR38" s="590">
        <v>2094295</v>
      </c>
      <c r="CS38" s="591"/>
      <c r="CT38" s="591"/>
      <c r="CU38" s="591"/>
      <c r="CV38" s="591"/>
      <c r="CW38" s="591"/>
      <c r="CX38" s="591"/>
      <c r="CY38" s="592"/>
      <c r="CZ38" s="593">
        <v>12.8</v>
      </c>
      <c r="DA38" s="611"/>
      <c r="DB38" s="611"/>
      <c r="DC38" s="612"/>
      <c r="DD38" s="596">
        <v>1869089</v>
      </c>
      <c r="DE38" s="591"/>
      <c r="DF38" s="591"/>
      <c r="DG38" s="591"/>
      <c r="DH38" s="591"/>
      <c r="DI38" s="591"/>
      <c r="DJ38" s="591"/>
      <c r="DK38" s="592"/>
      <c r="DL38" s="596">
        <v>1444638</v>
      </c>
      <c r="DM38" s="591"/>
      <c r="DN38" s="591"/>
      <c r="DO38" s="591"/>
      <c r="DP38" s="591"/>
      <c r="DQ38" s="591"/>
      <c r="DR38" s="591"/>
      <c r="DS38" s="591"/>
      <c r="DT38" s="591"/>
      <c r="DU38" s="591"/>
      <c r="DV38" s="592"/>
      <c r="DW38" s="613">
        <v>14.4</v>
      </c>
      <c r="DX38" s="614"/>
      <c r="DY38" s="614"/>
      <c r="DZ38" s="614"/>
      <c r="EA38" s="614"/>
      <c r="EB38" s="614"/>
      <c r="EC38" s="615"/>
    </row>
    <row r="39" spans="2:133" ht="11.25" customHeight="1">
      <c r="AQ39" s="616" t="s">
        <v>321</v>
      </c>
      <c r="AR39" s="617"/>
      <c r="AS39" s="617"/>
      <c r="AT39" s="617"/>
      <c r="AU39" s="617"/>
      <c r="AV39" s="617"/>
      <c r="AW39" s="617"/>
      <c r="AX39" s="617"/>
      <c r="AY39" s="618"/>
      <c r="AZ39" s="590" t="s">
        <v>322</v>
      </c>
      <c r="BA39" s="591"/>
      <c r="BB39" s="591"/>
      <c r="BC39" s="591"/>
      <c r="BD39" s="609"/>
      <c r="BE39" s="609"/>
      <c r="BF39" s="619"/>
      <c r="BG39" s="624" t="s">
        <v>323</v>
      </c>
      <c r="BH39" s="625"/>
      <c r="BI39" s="625"/>
      <c r="BJ39" s="625"/>
      <c r="BK39" s="625"/>
      <c r="BL39" s="189"/>
      <c r="BM39" s="620" t="s">
        <v>324</v>
      </c>
      <c r="BN39" s="620"/>
      <c r="BO39" s="620"/>
      <c r="BP39" s="620"/>
      <c r="BQ39" s="620"/>
      <c r="BR39" s="620"/>
      <c r="BS39" s="620"/>
      <c r="BT39" s="620"/>
      <c r="BU39" s="621"/>
      <c r="BV39" s="590">
        <v>112</v>
      </c>
      <c r="BW39" s="591"/>
      <c r="BX39" s="591"/>
      <c r="BY39" s="591"/>
      <c r="BZ39" s="591"/>
      <c r="CA39" s="591"/>
      <c r="CB39" s="622"/>
      <c r="CD39" s="623" t="s">
        <v>325</v>
      </c>
      <c r="CE39" s="620"/>
      <c r="CF39" s="620"/>
      <c r="CG39" s="620"/>
      <c r="CH39" s="620"/>
      <c r="CI39" s="620"/>
      <c r="CJ39" s="620"/>
      <c r="CK39" s="620"/>
      <c r="CL39" s="620"/>
      <c r="CM39" s="620"/>
      <c r="CN39" s="620"/>
      <c r="CO39" s="620"/>
      <c r="CP39" s="620"/>
      <c r="CQ39" s="621"/>
      <c r="CR39" s="590">
        <v>1141765</v>
      </c>
      <c r="CS39" s="609"/>
      <c r="CT39" s="609"/>
      <c r="CU39" s="609"/>
      <c r="CV39" s="609"/>
      <c r="CW39" s="609"/>
      <c r="CX39" s="609"/>
      <c r="CY39" s="610"/>
      <c r="CZ39" s="593">
        <v>7</v>
      </c>
      <c r="DA39" s="611"/>
      <c r="DB39" s="611"/>
      <c r="DC39" s="612"/>
      <c r="DD39" s="596">
        <v>798963</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294060</v>
      </c>
      <c r="BA40" s="591"/>
      <c r="BB40" s="591"/>
      <c r="BC40" s="591"/>
      <c r="BD40" s="609"/>
      <c r="BE40" s="609"/>
      <c r="BF40" s="619"/>
      <c r="BG40" s="624"/>
      <c r="BH40" s="625"/>
      <c r="BI40" s="625"/>
      <c r="BJ40" s="625"/>
      <c r="BK40" s="625"/>
      <c r="BL40" s="189"/>
      <c r="BM40" s="620" t="s">
        <v>327</v>
      </c>
      <c r="BN40" s="620"/>
      <c r="BO40" s="620"/>
      <c r="BP40" s="620"/>
      <c r="BQ40" s="620"/>
      <c r="BR40" s="620"/>
      <c r="BS40" s="620"/>
      <c r="BT40" s="620"/>
      <c r="BU40" s="621"/>
      <c r="BV40" s="590">
        <v>129</v>
      </c>
      <c r="BW40" s="591"/>
      <c r="BX40" s="591"/>
      <c r="BY40" s="591"/>
      <c r="BZ40" s="591"/>
      <c r="CA40" s="591"/>
      <c r="CB40" s="622"/>
      <c r="CD40" s="623" t="s">
        <v>328</v>
      </c>
      <c r="CE40" s="620"/>
      <c r="CF40" s="620"/>
      <c r="CG40" s="620"/>
      <c r="CH40" s="620"/>
      <c r="CI40" s="620"/>
      <c r="CJ40" s="620"/>
      <c r="CK40" s="620"/>
      <c r="CL40" s="620"/>
      <c r="CM40" s="620"/>
      <c r="CN40" s="620"/>
      <c r="CO40" s="620"/>
      <c r="CP40" s="620"/>
      <c r="CQ40" s="621"/>
      <c r="CR40" s="590" t="s">
        <v>322</v>
      </c>
      <c r="CS40" s="591"/>
      <c r="CT40" s="591"/>
      <c r="CU40" s="591"/>
      <c r="CV40" s="591"/>
      <c r="CW40" s="591"/>
      <c r="CX40" s="591"/>
      <c r="CY40" s="592"/>
      <c r="CZ40" s="593" t="s">
        <v>322</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950844</v>
      </c>
      <c r="BA41" s="631"/>
      <c r="BB41" s="631"/>
      <c r="BC41" s="631"/>
      <c r="BD41" s="575"/>
      <c r="BE41" s="575"/>
      <c r="BF41" s="632"/>
      <c r="BG41" s="626"/>
      <c r="BH41" s="627"/>
      <c r="BI41" s="627"/>
      <c r="BJ41" s="627"/>
      <c r="BK41" s="627"/>
      <c r="BL41" s="191"/>
      <c r="BM41" s="629" t="s">
        <v>330</v>
      </c>
      <c r="BN41" s="629"/>
      <c r="BO41" s="629"/>
      <c r="BP41" s="629"/>
      <c r="BQ41" s="629"/>
      <c r="BR41" s="629"/>
      <c r="BS41" s="629"/>
      <c r="BT41" s="629"/>
      <c r="BU41" s="630"/>
      <c r="BV41" s="574">
        <v>303</v>
      </c>
      <c r="BW41" s="631"/>
      <c r="BX41" s="631"/>
      <c r="BY41" s="631"/>
      <c r="BZ41" s="631"/>
      <c r="CA41" s="631"/>
      <c r="CB41" s="633"/>
      <c r="CD41" s="623" t="s">
        <v>331</v>
      </c>
      <c r="CE41" s="620"/>
      <c r="CF41" s="620"/>
      <c r="CG41" s="620"/>
      <c r="CH41" s="620"/>
      <c r="CI41" s="620"/>
      <c r="CJ41" s="620"/>
      <c r="CK41" s="620"/>
      <c r="CL41" s="620"/>
      <c r="CM41" s="620"/>
      <c r="CN41" s="620"/>
      <c r="CO41" s="620"/>
      <c r="CP41" s="620"/>
      <c r="CQ41" s="621"/>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2617826</v>
      </c>
      <c r="CS42" s="591"/>
      <c r="CT42" s="591"/>
      <c r="CU42" s="591"/>
      <c r="CV42" s="591"/>
      <c r="CW42" s="591"/>
      <c r="CX42" s="591"/>
      <c r="CY42" s="592"/>
      <c r="CZ42" s="593">
        <v>16.100000000000001</v>
      </c>
      <c r="DA42" s="594"/>
      <c r="DB42" s="594"/>
      <c r="DC42" s="595"/>
      <c r="DD42" s="596">
        <v>309020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88336</v>
      </c>
      <c r="CS43" s="609"/>
      <c r="CT43" s="609"/>
      <c r="CU43" s="609"/>
      <c r="CV43" s="609"/>
      <c r="CW43" s="609"/>
      <c r="CX43" s="609"/>
      <c r="CY43" s="610"/>
      <c r="CZ43" s="593">
        <v>0.5</v>
      </c>
      <c r="DA43" s="611"/>
      <c r="DB43" s="611"/>
      <c r="DC43" s="612"/>
      <c r="DD43" s="596">
        <v>84263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2529438</v>
      </c>
      <c r="CS44" s="591"/>
      <c r="CT44" s="591"/>
      <c r="CU44" s="591"/>
      <c r="CV44" s="591"/>
      <c r="CW44" s="591"/>
      <c r="CX44" s="591"/>
      <c r="CY44" s="592"/>
      <c r="CZ44" s="593">
        <v>15.5</v>
      </c>
      <c r="DA44" s="594"/>
      <c r="DB44" s="594"/>
      <c r="DC44" s="595"/>
      <c r="DD44" s="596">
        <v>296371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1378390</v>
      </c>
      <c r="CS45" s="609"/>
      <c r="CT45" s="609"/>
      <c r="CU45" s="609"/>
      <c r="CV45" s="609"/>
      <c r="CW45" s="609"/>
      <c r="CX45" s="609"/>
      <c r="CY45" s="610"/>
      <c r="CZ45" s="593">
        <v>8.5</v>
      </c>
      <c r="DA45" s="611"/>
      <c r="DB45" s="611"/>
      <c r="DC45" s="612"/>
      <c r="DD45" s="596">
        <v>43316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1145331</v>
      </c>
      <c r="CS46" s="591"/>
      <c r="CT46" s="591"/>
      <c r="CU46" s="591"/>
      <c r="CV46" s="591"/>
      <c r="CW46" s="591"/>
      <c r="CX46" s="591"/>
      <c r="CY46" s="592"/>
      <c r="CZ46" s="593">
        <v>7</v>
      </c>
      <c r="DA46" s="594"/>
      <c r="DB46" s="594"/>
      <c r="DC46" s="595"/>
      <c r="DD46" s="596">
        <v>248613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88388</v>
      </c>
      <c r="CS47" s="609"/>
      <c r="CT47" s="609"/>
      <c r="CU47" s="609"/>
      <c r="CV47" s="609"/>
      <c r="CW47" s="609"/>
      <c r="CX47" s="609"/>
      <c r="CY47" s="610"/>
      <c r="CZ47" s="593">
        <v>0.5</v>
      </c>
      <c r="DA47" s="611"/>
      <c r="DB47" s="611"/>
      <c r="DC47" s="612"/>
      <c r="DD47" s="596">
        <v>12649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16301756</v>
      </c>
      <c r="CS49" s="575"/>
      <c r="CT49" s="575"/>
      <c r="CU49" s="575"/>
      <c r="CV49" s="575"/>
      <c r="CW49" s="575"/>
      <c r="CX49" s="575"/>
      <c r="CY49" s="576"/>
      <c r="CZ49" s="577">
        <v>100</v>
      </c>
      <c r="DA49" s="578"/>
      <c r="DB49" s="578"/>
      <c r="DC49" s="579"/>
      <c r="DD49" s="580">
        <v>11032511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16693</v>
      </c>
      <c r="R7" s="1104"/>
      <c r="S7" s="1104"/>
      <c r="T7" s="1104"/>
      <c r="U7" s="1104"/>
      <c r="V7" s="1104">
        <v>16302</v>
      </c>
      <c r="W7" s="1104"/>
      <c r="X7" s="1104"/>
      <c r="Y7" s="1104"/>
      <c r="Z7" s="1104"/>
      <c r="AA7" s="1104">
        <v>391</v>
      </c>
      <c r="AB7" s="1104"/>
      <c r="AC7" s="1104"/>
      <c r="AD7" s="1104"/>
      <c r="AE7" s="1105"/>
      <c r="AF7" s="1106">
        <v>328</v>
      </c>
      <c r="AG7" s="1107"/>
      <c r="AH7" s="1107"/>
      <c r="AI7" s="1107"/>
      <c r="AJ7" s="1108"/>
      <c r="AK7" s="1090">
        <v>1</v>
      </c>
      <c r="AL7" s="1091"/>
      <c r="AM7" s="1091"/>
      <c r="AN7" s="1091"/>
      <c r="AO7" s="1091"/>
      <c r="AP7" s="1091">
        <v>22379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550</v>
      </c>
      <c r="BT7" s="1095"/>
      <c r="BU7" s="1095"/>
      <c r="BV7" s="1095"/>
      <c r="BW7" s="1095"/>
      <c r="BX7" s="1095"/>
      <c r="BY7" s="1095"/>
      <c r="BZ7" s="1095"/>
      <c r="CA7" s="1095"/>
      <c r="CB7" s="1095"/>
      <c r="CC7" s="1095"/>
      <c r="CD7" s="1095"/>
      <c r="CE7" s="1095"/>
      <c r="CF7" s="1095"/>
      <c r="CG7" s="1096"/>
      <c r="CH7" s="1087">
        <v>3</v>
      </c>
      <c r="CI7" s="1088"/>
      <c r="CJ7" s="1088"/>
      <c r="CK7" s="1088"/>
      <c r="CL7" s="1089"/>
      <c r="CM7" s="1087">
        <v>25</v>
      </c>
      <c r="CN7" s="1088"/>
      <c r="CO7" s="1088"/>
      <c r="CP7" s="1088"/>
      <c r="CQ7" s="1089"/>
      <c r="CR7" s="1087">
        <v>30</v>
      </c>
      <c r="CS7" s="1088"/>
      <c r="CT7" s="1088"/>
      <c r="CU7" s="1088"/>
      <c r="CV7" s="1089"/>
      <c r="CW7" s="1087" t="s">
        <v>552</v>
      </c>
      <c r="CX7" s="1088"/>
      <c r="CY7" s="1088"/>
      <c r="CZ7" s="1088"/>
      <c r="DA7" s="1089"/>
      <c r="DB7" s="1087" t="s">
        <v>552</v>
      </c>
      <c r="DC7" s="1088"/>
      <c r="DD7" s="1088"/>
      <c r="DE7" s="1088"/>
      <c r="DF7" s="1089"/>
      <c r="DG7" s="1087" t="s">
        <v>552</v>
      </c>
      <c r="DH7" s="1088"/>
      <c r="DI7" s="1088"/>
      <c r="DJ7" s="1088"/>
      <c r="DK7" s="1089"/>
      <c r="DL7" s="1087" t="s">
        <v>552</v>
      </c>
      <c r="DM7" s="1088"/>
      <c r="DN7" s="1088"/>
      <c r="DO7" s="1088"/>
      <c r="DP7" s="1089"/>
      <c r="DQ7" s="1087" t="s">
        <v>552</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551</v>
      </c>
      <c r="BT8" s="1014"/>
      <c r="BU8" s="1014"/>
      <c r="BV8" s="1014"/>
      <c r="BW8" s="1014"/>
      <c r="BX8" s="1014"/>
      <c r="BY8" s="1014"/>
      <c r="BZ8" s="1014"/>
      <c r="CA8" s="1014"/>
      <c r="CB8" s="1014"/>
      <c r="CC8" s="1014"/>
      <c r="CD8" s="1014"/>
      <c r="CE8" s="1014"/>
      <c r="CF8" s="1014"/>
      <c r="CG8" s="1015"/>
      <c r="CH8" s="988">
        <v>11</v>
      </c>
      <c r="CI8" s="989"/>
      <c r="CJ8" s="989"/>
      <c r="CK8" s="989"/>
      <c r="CL8" s="990"/>
      <c r="CM8" s="988">
        <v>279</v>
      </c>
      <c r="CN8" s="989"/>
      <c r="CO8" s="989"/>
      <c r="CP8" s="989"/>
      <c r="CQ8" s="990"/>
      <c r="CR8" s="988">
        <v>13</v>
      </c>
      <c r="CS8" s="989"/>
      <c r="CT8" s="989"/>
      <c r="CU8" s="989"/>
      <c r="CV8" s="990"/>
      <c r="CW8" s="988" t="s">
        <v>552</v>
      </c>
      <c r="CX8" s="989"/>
      <c r="CY8" s="989"/>
      <c r="CZ8" s="989"/>
      <c r="DA8" s="990"/>
      <c r="DB8" s="988" t="s">
        <v>552</v>
      </c>
      <c r="DC8" s="989"/>
      <c r="DD8" s="989"/>
      <c r="DE8" s="989"/>
      <c r="DF8" s="990"/>
      <c r="DG8" s="988" t="s">
        <v>552</v>
      </c>
      <c r="DH8" s="989"/>
      <c r="DI8" s="989"/>
      <c r="DJ8" s="989"/>
      <c r="DK8" s="990"/>
      <c r="DL8" s="988" t="s">
        <v>552</v>
      </c>
      <c r="DM8" s="989"/>
      <c r="DN8" s="989"/>
      <c r="DO8" s="989"/>
      <c r="DP8" s="990"/>
      <c r="DQ8" s="988" t="s">
        <v>552</v>
      </c>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16693</v>
      </c>
      <c r="R23" s="1068"/>
      <c r="S23" s="1068"/>
      <c r="T23" s="1068"/>
      <c r="U23" s="1068"/>
      <c r="V23" s="1068">
        <v>16302</v>
      </c>
      <c r="W23" s="1068"/>
      <c r="X23" s="1068"/>
      <c r="Y23" s="1068"/>
      <c r="Z23" s="1068"/>
      <c r="AA23" s="1068">
        <v>391</v>
      </c>
      <c r="AB23" s="1068"/>
      <c r="AC23" s="1068"/>
      <c r="AD23" s="1068"/>
      <c r="AE23" s="1069"/>
      <c r="AF23" s="1070">
        <v>328</v>
      </c>
      <c r="AG23" s="1068"/>
      <c r="AH23" s="1068"/>
      <c r="AI23" s="1068"/>
      <c r="AJ23" s="1071"/>
      <c r="AK23" s="1072"/>
      <c r="AL23" s="1073"/>
      <c r="AM23" s="1073"/>
      <c r="AN23" s="1073"/>
      <c r="AO23" s="1073"/>
      <c r="AP23" s="1068">
        <v>22379</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4439</v>
      </c>
      <c r="R28" s="1053"/>
      <c r="S28" s="1053"/>
      <c r="T28" s="1053"/>
      <c r="U28" s="1053"/>
      <c r="V28" s="1053">
        <v>4438</v>
      </c>
      <c r="W28" s="1053"/>
      <c r="X28" s="1053"/>
      <c r="Y28" s="1053"/>
      <c r="Z28" s="1053"/>
      <c r="AA28" s="1053">
        <v>1</v>
      </c>
      <c r="AB28" s="1053"/>
      <c r="AC28" s="1053"/>
      <c r="AD28" s="1053"/>
      <c r="AE28" s="1054"/>
      <c r="AF28" s="1055">
        <v>1</v>
      </c>
      <c r="AG28" s="1053"/>
      <c r="AH28" s="1053"/>
      <c r="AI28" s="1053"/>
      <c r="AJ28" s="1056"/>
      <c r="AK28" s="1057">
        <v>294</v>
      </c>
      <c r="AL28" s="1045"/>
      <c r="AM28" s="1045"/>
      <c r="AN28" s="1045"/>
      <c r="AO28" s="1045"/>
      <c r="AP28" s="1045" t="s">
        <v>540</v>
      </c>
      <c r="AQ28" s="1045"/>
      <c r="AR28" s="1045"/>
      <c r="AS28" s="1045"/>
      <c r="AT28" s="1045"/>
      <c r="AU28" s="1045" t="s">
        <v>540</v>
      </c>
      <c r="AV28" s="1045"/>
      <c r="AW28" s="1045"/>
      <c r="AX28" s="1045"/>
      <c r="AY28" s="1045"/>
      <c r="AZ28" s="1046" t="s">
        <v>540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3062</v>
      </c>
      <c r="R29" s="1043"/>
      <c r="S29" s="1043"/>
      <c r="T29" s="1043"/>
      <c r="U29" s="1043"/>
      <c r="V29" s="1043">
        <v>3009</v>
      </c>
      <c r="W29" s="1043"/>
      <c r="X29" s="1043"/>
      <c r="Y29" s="1043"/>
      <c r="Z29" s="1043"/>
      <c r="AA29" s="1043">
        <v>53</v>
      </c>
      <c r="AB29" s="1043"/>
      <c r="AC29" s="1043"/>
      <c r="AD29" s="1043"/>
      <c r="AE29" s="1044"/>
      <c r="AF29" s="1036">
        <v>53</v>
      </c>
      <c r="AG29" s="1037"/>
      <c r="AH29" s="1037"/>
      <c r="AI29" s="1037"/>
      <c r="AJ29" s="1038"/>
      <c r="AK29" s="979">
        <v>467</v>
      </c>
      <c r="AL29" s="970"/>
      <c r="AM29" s="970"/>
      <c r="AN29" s="970"/>
      <c r="AO29" s="970"/>
      <c r="AP29" s="970" t="s">
        <v>540</v>
      </c>
      <c r="AQ29" s="970"/>
      <c r="AR29" s="970"/>
      <c r="AS29" s="970"/>
      <c r="AT29" s="970"/>
      <c r="AU29" s="970" t="s">
        <v>540</v>
      </c>
      <c r="AV29" s="970"/>
      <c r="AW29" s="970"/>
      <c r="AX29" s="970"/>
      <c r="AY29" s="970"/>
      <c r="AZ29" s="1041" t="s">
        <v>540</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703</v>
      </c>
      <c r="R30" s="1043"/>
      <c r="S30" s="1043"/>
      <c r="T30" s="1043"/>
      <c r="U30" s="1043"/>
      <c r="V30" s="1043">
        <v>696</v>
      </c>
      <c r="W30" s="1043"/>
      <c r="X30" s="1043"/>
      <c r="Y30" s="1043"/>
      <c r="Z30" s="1043"/>
      <c r="AA30" s="1043">
        <v>7</v>
      </c>
      <c r="AB30" s="1043"/>
      <c r="AC30" s="1043"/>
      <c r="AD30" s="1043"/>
      <c r="AE30" s="1044"/>
      <c r="AF30" s="1036">
        <v>7</v>
      </c>
      <c r="AG30" s="1037"/>
      <c r="AH30" s="1037"/>
      <c r="AI30" s="1037"/>
      <c r="AJ30" s="1038"/>
      <c r="AK30" s="979">
        <v>481</v>
      </c>
      <c r="AL30" s="970"/>
      <c r="AM30" s="970"/>
      <c r="AN30" s="970"/>
      <c r="AO30" s="970"/>
      <c r="AP30" s="970" t="s">
        <v>540</v>
      </c>
      <c r="AQ30" s="970"/>
      <c r="AR30" s="970"/>
      <c r="AS30" s="970"/>
      <c r="AT30" s="970"/>
      <c r="AU30" s="970" t="s">
        <v>540</v>
      </c>
      <c r="AV30" s="970"/>
      <c r="AW30" s="970"/>
      <c r="AX30" s="970"/>
      <c r="AY30" s="970"/>
      <c r="AZ30" s="1041" t="s">
        <v>540</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22</v>
      </c>
      <c r="R31" s="1043"/>
      <c r="S31" s="1043"/>
      <c r="T31" s="1043"/>
      <c r="U31" s="1043"/>
      <c r="V31" s="1043">
        <v>22</v>
      </c>
      <c r="W31" s="1043"/>
      <c r="X31" s="1043"/>
      <c r="Y31" s="1043"/>
      <c r="Z31" s="1043"/>
      <c r="AA31" s="1043">
        <v>0</v>
      </c>
      <c r="AB31" s="1043"/>
      <c r="AC31" s="1043"/>
      <c r="AD31" s="1043"/>
      <c r="AE31" s="1044"/>
      <c r="AF31" s="1036" t="s">
        <v>113</v>
      </c>
      <c r="AG31" s="1037"/>
      <c r="AH31" s="1037"/>
      <c r="AI31" s="1037"/>
      <c r="AJ31" s="1038"/>
      <c r="AK31" s="979">
        <v>0</v>
      </c>
      <c r="AL31" s="970"/>
      <c r="AM31" s="970"/>
      <c r="AN31" s="970"/>
      <c r="AO31" s="970"/>
      <c r="AP31" s="970" t="s">
        <v>540</v>
      </c>
      <c r="AQ31" s="970"/>
      <c r="AR31" s="970"/>
      <c r="AS31" s="970"/>
      <c r="AT31" s="970"/>
      <c r="AU31" s="970" t="s">
        <v>540</v>
      </c>
      <c r="AV31" s="970"/>
      <c r="AW31" s="970"/>
      <c r="AX31" s="970"/>
      <c r="AY31" s="970"/>
      <c r="AZ31" s="1041" t="s">
        <v>540</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465</v>
      </c>
      <c r="R32" s="1043"/>
      <c r="S32" s="1043"/>
      <c r="T32" s="1043"/>
      <c r="U32" s="1043"/>
      <c r="V32" s="1043">
        <v>307</v>
      </c>
      <c r="W32" s="1043"/>
      <c r="X32" s="1043"/>
      <c r="Y32" s="1043"/>
      <c r="Z32" s="1043"/>
      <c r="AA32" s="1043">
        <v>158</v>
      </c>
      <c r="AB32" s="1043"/>
      <c r="AC32" s="1043"/>
      <c r="AD32" s="1043"/>
      <c r="AE32" s="1044"/>
      <c r="AF32" s="1036">
        <v>757</v>
      </c>
      <c r="AG32" s="1037"/>
      <c r="AH32" s="1037"/>
      <c r="AI32" s="1037"/>
      <c r="AJ32" s="1038"/>
      <c r="AK32" s="979">
        <v>0</v>
      </c>
      <c r="AL32" s="970"/>
      <c r="AM32" s="970"/>
      <c r="AN32" s="970"/>
      <c r="AO32" s="970"/>
      <c r="AP32" s="970">
        <v>675</v>
      </c>
      <c r="AQ32" s="970"/>
      <c r="AR32" s="970"/>
      <c r="AS32" s="970"/>
      <c r="AT32" s="970"/>
      <c r="AU32" s="970" t="s">
        <v>540</v>
      </c>
      <c r="AV32" s="970"/>
      <c r="AW32" s="970"/>
      <c r="AX32" s="970"/>
      <c r="AY32" s="970"/>
      <c r="AZ32" s="1041" t="s">
        <v>540</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386</v>
      </c>
      <c r="C33" s="1031"/>
      <c r="D33" s="1031"/>
      <c r="E33" s="1031"/>
      <c r="F33" s="1031"/>
      <c r="G33" s="1031"/>
      <c r="H33" s="1031"/>
      <c r="I33" s="1031"/>
      <c r="J33" s="1031"/>
      <c r="K33" s="1031"/>
      <c r="L33" s="1031"/>
      <c r="M33" s="1031"/>
      <c r="N33" s="1031"/>
      <c r="O33" s="1031"/>
      <c r="P33" s="1032"/>
      <c r="Q33" s="1042">
        <v>725</v>
      </c>
      <c r="R33" s="1043"/>
      <c r="S33" s="1043"/>
      <c r="T33" s="1043"/>
      <c r="U33" s="1043"/>
      <c r="V33" s="1043">
        <v>720</v>
      </c>
      <c r="W33" s="1043"/>
      <c r="X33" s="1043"/>
      <c r="Y33" s="1043"/>
      <c r="Z33" s="1043"/>
      <c r="AA33" s="1043">
        <v>5</v>
      </c>
      <c r="AB33" s="1043"/>
      <c r="AC33" s="1043"/>
      <c r="AD33" s="1043"/>
      <c r="AE33" s="1044"/>
      <c r="AF33" s="1036">
        <v>1</v>
      </c>
      <c r="AG33" s="1037"/>
      <c r="AH33" s="1037"/>
      <c r="AI33" s="1037"/>
      <c r="AJ33" s="1038"/>
      <c r="AK33" s="979">
        <v>283</v>
      </c>
      <c r="AL33" s="970"/>
      <c r="AM33" s="970"/>
      <c r="AN33" s="970"/>
      <c r="AO33" s="970"/>
      <c r="AP33" s="970">
        <v>2824</v>
      </c>
      <c r="AQ33" s="970"/>
      <c r="AR33" s="970"/>
      <c r="AS33" s="970"/>
      <c r="AT33" s="970"/>
      <c r="AU33" s="970">
        <v>2126</v>
      </c>
      <c r="AV33" s="970"/>
      <c r="AW33" s="970"/>
      <c r="AX33" s="970"/>
      <c r="AY33" s="970"/>
      <c r="AZ33" s="1041" t="s">
        <v>540</v>
      </c>
      <c r="BA33" s="1041"/>
      <c r="BB33" s="1041"/>
      <c r="BC33" s="1041"/>
      <c r="BD33" s="1041"/>
      <c r="BE33" s="1025" t="s">
        <v>387</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388</v>
      </c>
      <c r="C34" s="1031"/>
      <c r="D34" s="1031"/>
      <c r="E34" s="1031"/>
      <c r="F34" s="1031"/>
      <c r="G34" s="1031"/>
      <c r="H34" s="1031"/>
      <c r="I34" s="1031"/>
      <c r="J34" s="1031"/>
      <c r="K34" s="1031"/>
      <c r="L34" s="1031"/>
      <c r="M34" s="1031"/>
      <c r="N34" s="1031"/>
      <c r="O34" s="1031"/>
      <c r="P34" s="1032"/>
      <c r="Q34" s="1042">
        <v>2528</v>
      </c>
      <c r="R34" s="1043"/>
      <c r="S34" s="1043"/>
      <c r="T34" s="1043"/>
      <c r="U34" s="1043"/>
      <c r="V34" s="1043">
        <v>2528</v>
      </c>
      <c r="W34" s="1043"/>
      <c r="X34" s="1043"/>
      <c r="Y34" s="1043"/>
      <c r="Z34" s="1043"/>
      <c r="AA34" s="1043">
        <v>0</v>
      </c>
      <c r="AB34" s="1043"/>
      <c r="AC34" s="1043"/>
      <c r="AD34" s="1043"/>
      <c r="AE34" s="1044"/>
      <c r="AF34" s="1036" t="s">
        <v>113</v>
      </c>
      <c r="AG34" s="1037"/>
      <c r="AH34" s="1037"/>
      <c r="AI34" s="1037"/>
      <c r="AJ34" s="1038"/>
      <c r="AK34" s="979">
        <v>333</v>
      </c>
      <c r="AL34" s="970"/>
      <c r="AM34" s="970"/>
      <c r="AN34" s="970"/>
      <c r="AO34" s="970"/>
      <c r="AP34" s="970">
        <v>7971</v>
      </c>
      <c r="AQ34" s="970"/>
      <c r="AR34" s="970"/>
      <c r="AS34" s="970"/>
      <c r="AT34" s="970"/>
      <c r="AU34" s="970">
        <v>6974</v>
      </c>
      <c r="AV34" s="970"/>
      <c r="AW34" s="970"/>
      <c r="AX34" s="970"/>
      <c r="AY34" s="970"/>
      <c r="AZ34" s="1041" t="s">
        <v>540</v>
      </c>
      <c r="BA34" s="1041"/>
      <c r="BB34" s="1041"/>
      <c r="BC34" s="1041"/>
      <c r="BD34" s="1041"/>
      <c r="BE34" s="1025" t="s">
        <v>387</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389</v>
      </c>
      <c r="C35" s="1031"/>
      <c r="D35" s="1031"/>
      <c r="E35" s="1031"/>
      <c r="F35" s="1031"/>
      <c r="G35" s="1031"/>
      <c r="H35" s="1031"/>
      <c r="I35" s="1031"/>
      <c r="J35" s="1031"/>
      <c r="K35" s="1031"/>
      <c r="L35" s="1031"/>
      <c r="M35" s="1031"/>
      <c r="N35" s="1031"/>
      <c r="O35" s="1031"/>
      <c r="P35" s="1032"/>
      <c r="Q35" s="1042">
        <v>283</v>
      </c>
      <c r="R35" s="1043"/>
      <c r="S35" s="1043"/>
      <c r="T35" s="1043"/>
      <c r="U35" s="1043"/>
      <c r="V35" s="1043">
        <v>283</v>
      </c>
      <c r="W35" s="1043"/>
      <c r="X35" s="1043"/>
      <c r="Y35" s="1043"/>
      <c r="Z35" s="1043"/>
      <c r="AA35" s="1043">
        <v>0</v>
      </c>
      <c r="AB35" s="1043"/>
      <c r="AC35" s="1043"/>
      <c r="AD35" s="1043"/>
      <c r="AE35" s="1044"/>
      <c r="AF35" s="1036" t="s">
        <v>113</v>
      </c>
      <c r="AG35" s="1037"/>
      <c r="AH35" s="1037"/>
      <c r="AI35" s="1037"/>
      <c r="AJ35" s="1038"/>
      <c r="AK35" s="979">
        <v>229</v>
      </c>
      <c r="AL35" s="970"/>
      <c r="AM35" s="970"/>
      <c r="AN35" s="970"/>
      <c r="AO35" s="970"/>
      <c r="AP35" s="970">
        <v>1595</v>
      </c>
      <c r="AQ35" s="970"/>
      <c r="AR35" s="970"/>
      <c r="AS35" s="970"/>
      <c r="AT35" s="970"/>
      <c r="AU35" s="970">
        <v>1430</v>
      </c>
      <c r="AV35" s="970"/>
      <c r="AW35" s="970"/>
      <c r="AX35" s="970"/>
      <c r="AY35" s="970"/>
      <c r="AZ35" s="1041" t="s">
        <v>540</v>
      </c>
      <c r="BA35" s="1041"/>
      <c r="BB35" s="1041"/>
      <c r="BC35" s="1041"/>
      <c r="BD35" s="1041"/>
      <c r="BE35" s="1025" t="s">
        <v>387</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390</v>
      </c>
      <c r="C36" s="1031"/>
      <c r="D36" s="1031"/>
      <c r="E36" s="1031"/>
      <c r="F36" s="1031"/>
      <c r="G36" s="1031"/>
      <c r="H36" s="1031"/>
      <c r="I36" s="1031"/>
      <c r="J36" s="1031"/>
      <c r="K36" s="1031"/>
      <c r="L36" s="1031"/>
      <c r="M36" s="1031"/>
      <c r="N36" s="1031"/>
      <c r="O36" s="1031"/>
      <c r="P36" s="1032"/>
      <c r="Q36" s="1042">
        <v>2</v>
      </c>
      <c r="R36" s="1043"/>
      <c r="S36" s="1043"/>
      <c r="T36" s="1043"/>
      <c r="U36" s="1043"/>
      <c r="V36" s="1043">
        <v>2</v>
      </c>
      <c r="W36" s="1043"/>
      <c r="X36" s="1043"/>
      <c r="Y36" s="1043"/>
      <c r="Z36" s="1043"/>
      <c r="AA36" s="1043">
        <v>0</v>
      </c>
      <c r="AB36" s="1043"/>
      <c r="AC36" s="1043"/>
      <c r="AD36" s="1043"/>
      <c r="AE36" s="1044"/>
      <c r="AF36" s="1036" t="s">
        <v>113</v>
      </c>
      <c r="AG36" s="1037"/>
      <c r="AH36" s="1037"/>
      <c r="AI36" s="1037"/>
      <c r="AJ36" s="1038"/>
      <c r="AK36" s="979">
        <v>1</v>
      </c>
      <c r="AL36" s="970"/>
      <c r="AM36" s="970"/>
      <c r="AN36" s="970"/>
      <c r="AO36" s="970"/>
      <c r="AP36" s="970">
        <v>6</v>
      </c>
      <c r="AQ36" s="970"/>
      <c r="AR36" s="970"/>
      <c r="AS36" s="970"/>
      <c r="AT36" s="970"/>
      <c r="AU36" s="970">
        <v>4</v>
      </c>
      <c r="AV36" s="970"/>
      <c r="AW36" s="970"/>
      <c r="AX36" s="970"/>
      <c r="AY36" s="970"/>
      <c r="AZ36" s="1041" t="s">
        <v>540</v>
      </c>
      <c r="BA36" s="1041"/>
      <c r="BB36" s="1041"/>
      <c r="BC36" s="1041"/>
      <c r="BD36" s="1041"/>
      <c r="BE36" s="1025" t="s">
        <v>387</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391</v>
      </c>
      <c r="C37" s="1031"/>
      <c r="D37" s="1031"/>
      <c r="E37" s="1031"/>
      <c r="F37" s="1031"/>
      <c r="G37" s="1031"/>
      <c r="H37" s="1031"/>
      <c r="I37" s="1031"/>
      <c r="J37" s="1031"/>
      <c r="K37" s="1031"/>
      <c r="L37" s="1031"/>
      <c r="M37" s="1031"/>
      <c r="N37" s="1031"/>
      <c r="O37" s="1031"/>
      <c r="P37" s="1032"/>
      <c r="Q37" s="1042">
        <v>8</v>
      </c>
      <c r="R37" s="1043"/>
      <c r="S37" s="1043"/>
      <c r="T37" s="1043"/>
      <c r="U37" s="1043"/>
      <c r="V37" s="1043">
        <v>8</v>
      </c>
      <c r="W37" s="1043"/>
      <c r="X37" s="1043"/>
      <c r="Y37" s="1043"/>
      <c r="Z37" s="1043"/>
      <c r="AA37" s="1043">
        <v>0</v>
      </c>
      <c r="AB37" s="1043"/>
      <c r="AC37" s="1043"/>
      <c r="AD37" s="1043"/>
      <c r="AE37" s="1044"/>
      <c r="AF37" s="1036" t="s">
        <v>113</v>
      </c>
      <c r="AG37" s="1037"/>
      <c r="AH37" s="1037"/>
      <c r="AI37" s="1037"/>
      <c r="AJ37" s="1038"/>
      <c r="AK37" s="979">
        <v>4</v>
      </c>
      <c r="AL37" s="970"/>
      <c r="AM37" s="970"/>
      <c r="AN37" s="970"/>
      <c r="AO37" s="970"/>
      <c r="AP37" s="970">
        <v>35</v>
      </c>
      <c r="AQ37" s="970"/>
      <c r="AR37" s="970"/>
      <c r="AS37" s="970"/>
      <c r="AT37" s="970"/>
      <c r="AU37" s="970">
        <v>21</v>
      </c>
      <c r="AV37" s="970"/>
      <c r="AW37" s="970"/>
      <c r="AX37" s="970"/>
      <c r="AY37" s="970"/>
      <c r="AZ37" s="1041" t="s">
        <v>540</v>
      </c>
      <c r="BA37" s="1041"/>
      <c r="BB37" s="1041"/>
      <c r="BC37" s="1041"/>
      <c r="BD37" s="1041"/>
      <c r="BE37" s="1025" t="s">
        <v>387</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t="s">
        <v>392</v>
      </c>
      <c r="C38" s="1031"/>
      <c r="D38" s="1031"/>
      <c r="E38" s="1031"/>
      <c r="F38" s="1031"/>
      <c r="G38" s="1031"/>
      <c r="H38" s="1031"/>
      <c r="I38" s="1031"/>
      <c r="J38" s="1031"/>
      <c r="K38" s="1031"/>
      <c r="L38" s="1031"/>
      <c r="M38" s="1031"/>
      <c r="N38" s="1031"/>
      <c r="O38" s="1031"/>
      <c r="P38" s="1032"/>
      <c r="Q38" s="1042">
        <v>68</v>
      </c>
      <c r="R38" s="1043"/>
      <c r="S38" s="1043"/>
      <c r="T38" s="1043"/>
      <c r="U38" s="1043"/>
      <c r="V38" s="1043">
        <v>67</v>
      </c>
      <c r="W38" s="1043"/>
      <c r="X38" s="1043"/>
      <c r="Y38" s="1043"/>
      <c r="Z38" s="1043"/>
      <c r="AA38" s="1043">
        <v>1</v>
      </c>
      <c r="AB38" s="1043"/>
      <c r="AC38" s="1043"/>
      <c r="AD38" s="1043"/>
      <c r="AE38" s="1044"/>
      <c r="AF38" s="1036">
        <v>1</v>
      </c>
      <c r="AG38" s="1037"/>
      <c r="AH38" s="1037"/>
      <c r="AI38" s="1037"/>
      <c r="AJ38" s="1038"/>
      <c r="AK38" s="979">
        <v>0</v>
      </c>
      <c r="AL38" s="970"/>
      <c r="AM38" s="970"/>
      <c r="AN38" s="970"/>
      <c r="AO38" s="970"/>
      <c r="AP38" s="970" t="s">
        <v>540</v>
      </c>
      <c r="AQ38" s="970"/>
      <c r="AR38" s="970"/>
      <c r="AS38" s="970"/>
      <c r="AT38" s="970"/>
      <c r="AU38" s="970" t="s">
        <v>540</v>
      </c>
      <c r="AV38" s="970"/>
      <c r="AW38" s="970"/>
      <c r="AX38" s="970"/>
      <c r="AY38" s="970"/>
      <c r="AZ38" s="1041" t="s">
        <v>540</v>
      </c>
      <c r="BA38" s="1041"/>
      <c r="BB38" s="1041"/>
      <c r="BC38" s="1041"/>
      <c r="BD38" s="1041"/>
      <c r="BE38" s="1025" t="s">
        <v>387</v>
      </c>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393</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819</v>
      </c>
      <c r="AG63" s="958"/>
      <c r="AH63" s="958"/>
      <c r="AI63" s="958"/>
      <c r="AJ63" s="1023"/>
      <c r="AK63" s="1024"/>
      <c r="AL63" s="962"/>
      <c r="AM63" s="962"/>
      <c r="AN63" s="962"/>
      <c r="AO63" s="962"/>
      <c r="AP63" s="958">
        <v>13106</v>
      </c>
      <c r="AQ63" s="958"/>
      <c r="AR63" s="958"/>
      <c r="AS63" s="958"/>
      <c r="AT63" s="958"/>
      <c r="AU63" s="958">
        <v>10555</v>
      </c>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396</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397</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541</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t="s">
        <v>540</v>
      </c>
      <c r="AL68" s="981"/>
      <c r="AM68" s="981"/>
      <c r="AN68" s="981"/>
      <c r="AO68" s="981"/>
      <c r="AP68" s="981" t="s">
        <v>540</v>
      </c>
      <c r="AQ68" s="981"/>
      <c r="AR68" s="981"/>
      <c r="AS68" s="981"/>
      <c r="AT68" s="981"/>
      <c r="AU68" s="981" t="s">
        <v>540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542</v>
      </c>
      <c r="C69" s="974"/>
      <c r="D69" s="974"/>
      <c r="E69" s="974"/>
      <c r="F69" s="974"/>
      <c r="G69" s="974"/>
      <c r="H69" s="974"/>
      <c r="I69" s="974"/>
      <c r="J69" s="974"/>
      <c r="K69" s="974"/>
      <c r="L69" s="974"/>
      <c r="M69" s="974"/>
      <c r="N69" s="974"/>
      <c r="O69" s="974"/>
      <c r="P69" s="975"/>
      <c r="Q69" s="976">
        <v>142</v>
      </c>
      <c r="R69" s="970"/>
      <c r="S69" s="970"/>
      <c r="T69" s="970"/>
      <c r="U69" s="970"/>
      <c r="V69" s="970">
        <v>131</v>
      </c>
      <c r="W69" s="970"/>
      <c r="X69" s="970"/>
      <c r="Y69" s="970"/>
      <c r="Z69" s="970"/>
      <c r="AA69" s="970">
        <v>11</v>
      </c>
      <c r="AB69" s="970"/>
      <c r="AC69" s="970"/>
      <c r="AD69" s="970"/>
      <c r="AE69" s="970"/>
      <c r="AF69" s="970">
        <v>11</v>
      </c>
      <c r="AG69" s="970"/>
      <c r="AH69" s="970"/>
      <c r="AI69" s="970"/>
      <c r="AJ69" s="970"/>
      <c r="AK69" s="970" t="s">
        <v>540</v>
      </c>
      <c r="AL69" s="970"/>
      <c r="AM69" s="970"/>
      <c r="AN69" s="970"/>
      <c r="AO69" s="970"/>
      <c r="AP69" s="970" t="s">
        <v>540</v>
      </c>
      <c r="AQ69" s="970"/>
      <c r="AR69" s="970"/>
      <c r="AS69" s="970"/>
      <c r="AT69" s="970"/>
      <c r="AU69" s="970" t="s">
        <v>540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983</v>
      </c>
      <c r="R70" s="970"/>
      <c r="S70" s="970"/>
      <c r="T70" s="970"/>
      <c r="U70" s="970"/>
      <c r="V70" s="970">
        <v>918</v>
      </c>
      <c r="W70" s="970"/>
      <c r="X70" s="970"/>
      <c r="Y70" s="970"/>
      <c r="Z70" s="970"/>
      <c r="AA70" s="970">
        <v>65</v>
      </c>
      <c r="AB70" s="970"/>
      <c r="AC70" s="970"/>
      <c r="AD70" s="970"/>
      <c r="AE70" s="970"/>
      <c r="AF70" s="970">
        <v>65</v>
      </c>
      <c r="AG70" s="970"/>
      <c r="AH70" s="970"/>
      <c r="AI70" s="970"/>
      <c r="AJ70" s="970"/>
      <c r="AK70" s="970" t="s">
        <v>540</v>
      </c>
      <c r="AL70" s="970"/>
      <c r="AM70" s="970"/>
      <c r="AN70" s="970"/>
      <c r="AO70" s="970"/>
      <c r="AP70" s="970">
        <v>23</v>
      </c>
      <c r="AQ70" s="970"/>
      <c r="AR70" s="970"/>
      <c r="AS70" s="970"/>
      <c r="AT70" s="970"/>
      <c r="AU70" s="970" t="s">
        <v>540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544</v>
      </c>
      <c r="C71" s="974"/>
      <c r="D71" s="974"/>
      <c r="E71" s="974"/>
      <c r="F71" s="974"/>
      <c r="G71" s="974"/>
      <c r="H71" s="974"/>
      <c r="I71" s="974"/>
      <c r="J71" s="974"/>
      <c r="K71" s="974"/>
      <c r="L71" s="974"/>
      <c r="M71" s="974"/>
      <c r="N71" s="974"/>
      <c r="O71" s="974"/>
      <c r="P71" s="975"/>
      <c r="Q71" s="976">
        <v>241</v>
      </c>
      <c r="R71" s="970"/>
      <c r="S71" s="970"/>
      <c r="T71" s="970"/>
      <c r="U71" s="970"/>
      <c r="V71" s="970">
        <v>238</v>
      </c>
      <c r="W71" s="970"/>
      <c r="X71" s="970"/>
      <c r="Y71" s="970"/>
      <c r="Z71" s="970"/>
      <c r="AA71" s="970">
        <v>4</v>
      </c>
      <c r="AB71" s="970"/>
      <c r="AC71" s="970"/>
      <c r="AD71" s="970"/>
      <c r="AE71" s="970"/>
      <c r="AF71" s="970">
        <v>4</v>
      </c>
      <c r="AG71" s="970"/>
      <c r="AH71" s="970"/>
      <c r="AI71" s="970"/>
      <c r="AJ71" s="970"/>
      <c r="AK71" s="970">
        <v>9</v>
      </c>
      <c r="AL71" s="970"/>
      <c r="AM71" s="970"/>
      <c r="AN71" s="970"/>
      <c r="AO71" s="970"/>
      <c r="AP71" s="970">
        <v>398</v>
      </c>
      <c r="AQ71" s="970"/>
      <c r="AR71" s="970"/>
      <c r="AS71" s="970"/>
      <c r="AT71" s="970"/>
      <c r="AU71" s="970" t="s">
        <v>540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545</v>
      </c>
      <c r="C72" s="974"/>
      <c r="D72" s="974"/>
      <c r="E72" s="974"/>
      <c r="F72" s="974"/>
      <c r="G72" s="974"/>
      <c r="H72" s="974"/>
      <c r="I72" s="974"/>
      <c r="J72" s="974"/>
      <c r="K72" s="974"/>
      <c r="L72" s="974"/>
      <c r="M72" s="974"/>
      <c r="N72" s="974"/>
      <c r="O72" s="974"/>
      <c r="P72" s="975"/>
      <c r="Q72" s="976">
        <v>59</v>
      </c>
      <c r="R72" s="970"/>
      <c r="S72" s="970"/>
      <c r="T72" s="970"/>
      <c r="U72" s="970"/>
      <c r="V72" s="970">
        <v>51</v>
      </c>
      <c r="W72" s="970"/>
      <c r="X72" s="970"/>
      <c r="Y72" s="970"/>
      <c r="Z72" s="970"/>
      <c r="AA72" s="970">
        <v>8</v>
      </c>
      <c r="AB72" s="970"/>
      <c r="AC72" s="970"/>
      <c r="AD72" s="970"/>
      <c r="AE72" s="970"/>
      <c r="AF72" s="970">
        <v>8</v>
      </c>
      <c r="AG72" s="970"/>
      <c r="AH72" s="970"/>
      <c r="AI72" s="970"/>
      <c r="AJ72" s="970"/>
      <c r="AK72" s="970" t="s">
        <v>540</v>
      </c>
      <c r="AL72" s="970"/>
      <c r="AM72" s="970"/>
      <c r="AN72" s="970"/>
      <c r="AO72" s="970"/>
      <c r="AP72" s="970" t="s">
        <v>540</v>
      </c>
      <c r="AQ72" s="970"/>
      <c r="AR72" s="970"/>
      <c r="AS72" s="970"/>
      <c r="AT72" s="970"/>
      <c r="AU72" s="970" t="s">
        <v>540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546</v>
      </c>
      <c r="C73" s="974"/>
      <c r="D73" s="974"/>
      <c r="E73" s="974"/>
      <c r="F73" s="974"/>
      <c r="G73" s="974"/>
      <c r="H73" s="974"/>
      <c r="I73" s="974"/>
      <c r="J73" s="974"/>
      <c r="K73" s="974"/>
      <c r="L73" s="974"/>
      <c r="M73" s="974"/>
      <c r="N73" s="974"/>
      <c r="O73" s="974"/>
      <c r="P73" s="975"/>
      <c r="Q73" s="976">
        <v>121</v>
      </c>
      <c r="R73" s="970"/>
      <c r="S73" s="970"/>
      <c r="T73" s="970"/>
      <c r="U73" s="970"/>
      <c r="V73" s="970">
        <v>94</v>
      </c>
      <c r="W73" s="970"/>
      <c r="X73" s="970"/>
      <c r="Y73" s="970"/>
      <c r="Z73" s="970"/>
      <c r="AA73" s="970">
        <v>27</v>
      </c>
      <c r="AB73" s="970"/>
      <c r="AC73" s="970"/>
      <c r="AD73" s="970"/>
      <c r="AE73" s="970"/>
      <c r="AF73" s="970">
        <v>25</v>
      </c>
      <c r="AG73" s="970"/>
      <c r="AH73" s="970"/>
      <c r="AI73" s="970"/>
      <c r="AJ73" s="970"/>
      <c r="AK73" s="970" t="s">
        <v>540</v>
      </c>
      <c r="AL73" s="970"/>
      <c r="AM73" s="970"/>
      <c r="AN73" s="970"/>
      <c r="AO73" s="970"/>
      <c r="AP73" s="970" t="s">
        <v>540</v>
      </c>
      <c r="AQ73" s="970"/>
      <c r="AR73" s="970"/>
      <c r="AS73" s="970"/>
      <c r="AT73" s="970"/>
      <c r="AU73" s="970" t="s">
        <v>540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547</v>
      </c>
      <c r="C74" s="974"/>
      <c r="D74" s="974"/>
      <c r="E74" s="974"/>
      <c r="F74" s="974"/>
      <c r="G74" s="974"/>
      <c r="H74" s="974"/>
      <c r="I74" s="974"/>
      <c r="J74" s="974"/>
      <c r="K74" s="974"/>
      <c r="L74" s="974"/>
      <c r="M74" s="974"/>
      <c r="N74" s="974"/>
      <c r="O74" s="974"/>
      <c r="P74" s="975"/>
      <c r="Q74" s="976">
        <v>338</v>
      </c>
      <c r="R74" s="970"/>
      <c r="S74" s="970"/>
      <c r="T74" s="970"/>
      <c r="U74" s="970"/>
      <c r="V74" s="970">
        <v>311</v>
      </c>
      <c r="W74" s="970"/>
      <c r="X74" s="970"/>
      <c r="Y74" s="970"/>
      <c r="Z74" s="970"/>
      <c r="AA74" s="970">
        <v>27</v>
      </c>
      <c r="AB74" s="970"/>
      <c r="AC74" s="970"/>
      <c r="AD74" s="970"/>
      <c r="AE74" s="970"/>
      <c r="AF74" s="970">
        <v>27</v>
      </c>
      <c r="AG74" s="970"/>
      <c r="AH74" s="970"/>
      <c r="AI74" s="970"/>
      <c r="AJ74" s="970"/>
      <c r="AK74" s="970" t="s">
        <v>540</v>
      </c>
      <c r="AL74" s="970"/>
      <c r="AM74" s="970"/>
      <c r="AN74" s="970"/>
      <c r="AO74" s="970"/>
      <c r="AP74" s="970" t="s">
        <v>540</v>
      </c>
      <c r="AQ74" s="970"/>
      <c r="AR74" s="970"/>
      <c r="AS74" s="970"/>
      <c r="AT74" s="970"/>
      <c r="AU74" s="970" t="s">
        <v>549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548</v>
      </c>
      <c r="C75" s="974"/>
      <c r="D75" s="974"/>
      <c r="E75" s="974"/>
      <c r="F75" s="974"/>
      <c r="G75" s="974"/>
      <c r="H75" s="974"/>
      <c r="I75" s="974"/>
      <c r="J75" s="974"/>
      <c r="K75" s="974"/>
      <c r="L75" s="974"/>
      <c r="M75" s="974"/>
      <c r="N75" s="974"/>
      <c r="O75" s="974"/>
      <c r="P75" s="975"/>
      <c r="Q75" s="977">
        <v>141609</v>
      </c>
      <c r="R75" s="978"/>
      <c r="S75" s="978"/>
      <c r="T75" s="978"/>
      <c r="U75" s="979"/>
      <c r="V75" s="980">
        <v>138382</v>
      </c>
      <c r="W75" s="978"/>
      <c r="X75" s="978"/>
      <c r="Y75" s="978"/>
      <c r="Z75" s="979"/>
      <c r="AA75" s="980">
        <v>3227</v>
      </c>
      <c r="AB75" s="978"/>
      <c r="AC75" s="978"/>
      <c r="AD75" s="978"/>
      <c r="AE75" s="979"/>
      <c r="AF75" s="980">
        <v>3227</v>
      </c>
      <c r="AG75" s="978"/>
      <c r="AH75" s="978"/>
      <c r="AI75" s="978"/>
      <c r="AJ75" s="979"/>
      <c r="AK75" s="980">
        <v>121</v>
      </c>
      <c r="AL75" s="978"/>
      <c r="AM75" s="978"/>
      <c r="AN75" s="978"/>
      <c r="AO75" s="979"/>
      <c r="AP75" s="980" t="s">
        <v>540</v>
      </c>
      <c r="AQ75" s="978"/>
      <c r="AR75" s="978"/>
      <c r="AS75" s="978"/>
      <c r="AT75" s="979"/>
      <c r="AU75" s="980" t="s">
        <v>549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4913</v>
      </c>
      <c r="AG88" s="958"/>
      <c r="AH88" s="958"/>
      <c r="AI88" s="958"/>
      <c r="AJ88" s="958"/>
      <c r="AK88" s="962"/>
      <c r="AL88" s="962"/>
      <c r="AM88" s="962"/>
      <c r="AN88" s="962"/>
      <c r="AO88" s="962"/>
      <c r="AP88" s="958">
        <v>421</v>
      </c>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43</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288</v>
      </c>
      <c r="AG109" s="893"/>
      <c r="AH109" s="893"/>
      <c r="AI109" s="893"/>
      <c r="AJ109" s="894"/>
      <c r="AK109" s="895" t="s">
        <v>287</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288</v>
      </c>
      <c r="BW109" s="893"/>
      <c r="BX109" s="893"/>
      <c r="BY109" s="893"/>
      <c r="BZ109" s="894"/>
      <c r="CA109" s="895" t="s">
        <v>287</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288</v>
      </c>
      <c r="DM109" s="893"/>
      <c r="DN109" s="893"/>
      <c r="DO109" s="893"/>
      <c r="DP109" s="894"/>
      <c r="DQ109" s="895" t="s">
        <v>287</v>
      </c>
      <c r="DR109" s="893"/>
      <c r="DS109" s="893"/>
      <c r="DT109" s="893"/>
      <c r="DU109" s="894"/>
      <c r="DV109" s="895" t="s">
        <v>408</v>
      </c>
      <c r="DW109" s="893"/>
      <c r="DX109" s="893"/>
      <c r="DY109" s="893"/>
      <c r="DZ109" s="924"/>
    </row>
    <row r="110" spans="1:131" s="199" customFormat="1" ht="26.25" customHeight="1">
      <c r="A110" s="797" t="s">
        <v>410</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2489057</v>
      </c>
      <c r="AB110" s="886"/>
      <c r="AC110" s="886"/>
      <c r="AD110" s="886"/>
      <c r="AE110" s="887"/>
      <c r="AF110" s="888">
        <v>2579142</v>
      </c>
      <c r="AG110" s="886"/>
      <c r="AH110" s="886"/>
      <c r="AI110" s="886"/>
      <c r="AJ110" s="887"/>
      <c r="AK110" s="888">
        <v>2595503</v>
      </c>
      <c r="AL110" s="886"/>
      <c r="AM110" s="886"/>
      <c r="AN110" s="886"/>
      <c r="AO110" s="887"/>
      <c r="AP110" s="889">
        <v>34.299999999999997</v>
      </c>
      <c r="AQ110" s="890"/>
      <c r="AR110" s="890"/>
      <c r="AS110" s="890"/>
      <c r="AT110" s="891"/>
      <c r="AU110" s="925" t="s">
        <v>61</v>
      </c>
      <c r="AV110" s="926"/>
      <c r="AW110" s="926"/>
      <c r="AX110" s="926"/>
      <c r="AY110" s="926"/>
      <c r="AZ110" s="851" t="s">
        <v>411</v>
      </c>
      <c r="BA110" s="798"/>
      <c r="BB110" s="798"/>
      <c r="BC110" s="798"/>
      <c r="BD110" s="798"/>
      <c r="BE110" s="798"/>
      <c r="BF110" s="798"/>
      <c r="BG110" s="798"/>
      <c r="BH110" s="798"/>
      <c r="BI110" s="798"/>
      <c r="BJ110" s="798"/>
      <c r="BK110" s="798"/>
      <c r="BL110" s="798"/>
      <c r="BM110" s="798"/>
      <c r="BN110" s="798"/>
      <c r="BO110" s="798"/>
      <c r="BP110" s="799"/>
      <c r="BQ110" s="852">
        <v>23550399</v>
      </c>
      <c r="BR110" s="833"/>
      <c r="BS110" s="833"/>
      <c r="BT110" s="833"/>
      <c r="BU110" s="833"/>
      <c r="BV110" s="833">
        <v>22949473</v>
      </c>
      <c r="BW110" s="833"/>
      <c r="BX110" s="833"/>
      <c r="BY110" s="833"/>
      <c r="BZ110" s="833"/>
      <c r="CA110" s="833">
        <v>22379450</v>
      </c>
      <c r="CB110" s="833"/>
      <c r="CC110" s="833"/>
      <c r="CD110" s="833"/>
      <c r="CE110" s="833"/>
      <c r="CF110" s="857">
        <v>295.7</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5" t="s">
        <v>415</v>
      </c>
      <c r="BA111" s="738"/>
      <c r="BB111" s="738"/>
      <c r="BC111" s="738"/>
      <c r="BD111" s="738"/>
      <c r="BE111" s="738"/>
      <c r="BF111" s="738"/>
      <c r="BG111" s="738"/>
      <c r="BH111" s="738"/>
      <c r="BI111" s="738"/>
      <c r="BJ111" s="738"/>
      <c r="BK111" s="738"/>
      <c r="BL111" s="738"/>
      <c r="BM111" s="738"/>
      <c r="BN111" s="738"/>
      <c r="BO111" s="738"/>
      <c r="BP111" s="739"/>
      <c r="BQ111" s="777" t="s">
        <v>113</v>
      </c>
      <c r="BR111" s="778"/>
      <c r="BS111" s="778"/>
      <c r="BT111" s="778"/>
      <c r="BU111" s="778"/>
      <c r="BV111" s="778" t="s">
        <v>113</v>
      </c>
      <c r="BW111" s="778"/>
      <c r="BX111" s="778"/>
      <c r="BY111" s="778"/>
      <c r="BZ111" s="778"/>
      <c r="CA111" s="778" t="s">
        <v>113</v>
      </c>
      <c r="CB111" s="778"/>
      <c r="CC111" s="778"/>
      <c r="CD111" s="778"/>
      <c r="CE111" s="778"/>
      <c r="CF111" s="866" t="s">
        <v>113</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113</v>
      </c>
      <c r="DH111" s="778"/>
      <c r="DI111" s="778"/>
      <c r="DJ111" s="778"/>
      <c r="DK111" s="778"/>
      <c r="DL111" s="778" t="s">
        <v>113</v>
      </c>
      <c r="DM111" s="778"/>
      <c r="DN111" s="778"/>
      <c r="DO111" s="778"/>
      <c r="DP111" s="778"/>
      <c r="DQ111" s="778" t="s">
        <v>113</v>
      </c>
      <c r="DR111" s="778"/>
      <c r="DS111" s="778"/>
      <c r="DT111" s="778"/>
      <c r="DU111" s="778"/>
      <c r="DV111" s="784" t="s">
        <v>113</v>
      </c>
      <c r="DW111" s="784"/>
      <c r="DX111" s="784"/>
      <c r="DY111" s="784"/>
      <c r="DZ111" s="785"/>
    </row>
    <row r="112" spans="1:131" s="199" customFormat="1" ht="26.25" customHeight="1">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5" t="s">
        <v>419</v>
      </c>
      <c r="BA112" s="738"/>
      <c r="BB112" s="738"/>
      <c r="BC112" s="738"/>
      <c r="BD112" s="738"/>
      <c r="BE112" s="738"/>
      <c r="BF112" s="738"/>
      <c r="BG112" s="738"/>
      <c r="BH112" s="738"/>
      <c r="BI112" s="738"/>
      <c r="BJ112" s="738"/>
      <c r="BK112" s="738"/>
      <c r="BL112" s="738"/>
      <c r="BM112" s="738"/>
      <c r="BN112" s="738"/>
      <c r="BO112" s="738"/>
      <c r="BP112" s="739"/>
      <c r="BQ112" s="777">
        <v>9103557</v>
      </c>
      <c r="BR112" s="778"/>
      <c r="BS112" s="778"/>
      <c r="BT112" s="778"/>
      <c r="BU112" s="778"/>
      <c r="BV112" s="778">
        <v>9793201</v>
      </c>
      <c r="BW112" s="778"/>
      <c r="BX112" s="778"/>
      <c r="BY112" s="778"/>
      <c r="BZ112" s="778"/>
      <c r="CA112" s="778">
        <v>10556035</v>
      </c>
      <c r="CB112" s="778"/>
      <c r="CC112" s="778"/>
      <c r="CD112" s="778"/>
      <c r="CE112" s="778"/>
      <c r="CF112" s="866">
        <v>139.5</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113</v>
      </c>
      <c r="DH112" s="778"/>
      <c r="DI112" s="778"/>
      <c r="DJ112" s="778"/>
      <c r="DK112" s="778"/>
      <c r="DL112" s="778" t="s">
        <v>113</v>
      </c>
      <c r="DM112" s="778"/>
      <c r="DN112" s="778"/>
      <c r="DO112" s="778"/>
      <c r="DP112" s="778"/>
      <c r="DQ112" s="778" t="s">
        <v>113</v>
      </c>
      <c r="DR112" s="778"/>
      <c r="DS112" s="778"/>
      <c r="DT112" s="778"/>
      <c r="DU112" s="778"/>
      <c r="DV112" s="784" t="s">
        <v>113</v>
      </c>
      <c r="DW112" s="784"/>
      <c r="DX112" s="784"/>
      <c r="DY112" s="784"/>
      <c r="DZ112" s="785"/>
    </row>
    <row r="113" spans="1:130" s="199" customFormat="1" ht="26.25" customHeight="1">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525470</v>
      </c>
      <c r="AB113" s="914"/>
      <c r="AC113" s="914"/>
      <c r="AD113" s="914"/>
      <c r="AE113" s="915"/>
      <c r="AF113" s="916">
        <v>554942</v>
      </c>
      <c r="AG113" s="914"/>
      <c r="AH113" s="914"/>
      <c r="AI113" s="914"/>
      <c r="AJ113" s="915"/>
      <c r="AK113" s="916">
        <v>629751</v>
      </c>
      <c r="AL113" s="914"/>
      <c r="AM113" s="914"/>
      <c r="AN113" s="914"/>
      <c r="AO113" s="915"/>
      <c r="AP113" s="917">
        <v>8.3000000000000007</v>
      </c>
      <c r="AQ113" s="918"/>
      <c r="AR113" s="918"/>
      <c r="AS113" s="918"/>
      <c r="AT113" s="919"/>
      <c r="AU113" s="927"/>
      <c r="AV113" s="928"/>
      <c r="AW113" s="928"/>
      <c r="AX113" s="928"/>
      <c r="AY113" s="928"/>
      <c r="AZ113" s="805" t="s">
        <v>422</v>
      </c>
      <c r="BA113" s="738"/>
      <c r="BB113" s="738"/>
      <c r="BC113" s="738"/>
      <c r="BD113" s="738"/>
      <c r="BE113" s="738"/>
      <c r="BF113" s="738"/>
      <c r="BG113" s="738"/>
      <c r="BH113" s="738"/>
      <c r="BI113" s="738"/>
      <c r="BJ113" s="738"/>
      <c r="BK113" s="738"/>
      <c r="BL113" s="738"/>
      <c r="BM113" s="738"/>
      <c r="BN113" s="738"/>
      <c r="BO113" s="738"/>
      <c r="BP113" s="739"/>
      <c r="BQ113" s="777">
        <v>288179</v>
      </c>
      <c r="BR113" s="778"/>
      <c r="BS113" s="778"/>
      <c r="BT113" s="778"/>
      <c r="BU113" s="778"/>
      <c r="BV113" s="778">
        <v>256508</v>
      </c>
      <c r="BW113" s="778"/>
      <c r="BX113" s="778"/>
      <c r="BY113" s="778"/>
      <c r="BZ113" s="778"/>
      <c r="CA113" s="778">
        <v>224642</v>
      </c>
      <c r="CB113" s="778"/>
      <c r="CC113" s="778"/>
      <c r="CD113" s="778"/>
      <c r="CE113" s="778"/>
      <c r="CF113" s="866">
        <v>3</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159788</v>
      </c>
      <c r="AB114" s="768"/>
      <c r="AC114" s="768"/>
      <c r="AD114" s="768"/>
      <c r="AE114" s="769"/>
      <c r="AF114" s="770">
        <v>32506</v>
      </c>
      <c r="AG114" s="768"/>
      <c r="AH114" s="768"/>
      <c r="AI114" s="768"/>
      <c r="AJ114" s="769"/>
      <c r="AK114" s="770">
        <v>27106</v>
      </c>
      <c r="AL114" s="768"/>
      <c r="AM114" s="768"/>
      <c r="AN114" s="768"/>
      <c r="AO114" s="769"/>
      <c r="AP114" s="815">
        <v>0.4</v>
      </c>
      <c r="AQ114" s="816"/>
      <c r="AR114" s="816"/>
      <c r="AS114" s="816"/>
      <c r="AT114" s="817"/>
      <c r="AU114" s="927"/>
      <c r="AV114" s="928"/>
      <c r="AW114" s="928"/>
      <c r="AX114" s="928"/>
      <c r="AY114" s="928"/>
      <c r="AZ114" s="805" t="s">
        <v>425</v>
      </c>
      <c r="BA114" s="738"/>
      <c r="BB114" s="738"/>
      <c r="BC114" s="738"/>
      <c r="BD114" s="738"/>
      <c r="BE114" s="738"/>
      <c r="BF114" s="738"/>
      <c r="BG114" s="738"/>
      <c r="BH114" s="738"/>
      <c r="BI114" s="738"/>
      <c r="BJ114" s="738"/>
      <c r="BK114" s="738"/>
      <c r="BL114" s="738"/>
      <c r="BM114" s="738"/>
      <c r="BN114" s="738"/>
      <c r="BO114" s="738"/>
      <c r="BP114" s="739"/>
      <c r="BQ114" s="777">
        <v>3440305</v>
      </c>
      <c r="BR114" s="778"/>
      <c r="BS114" s="778"/>
      <c r="BT114" s="778"/>
      <c r="BU114" s="778"/>
      <c r="BV114" s="778">
        <v>3389097</v>
      </c>
      <c r="BW114" s="778"/>
      <c r="BX114" s="778"/>
      <c r="BY114" s="778"/>
      <c r="BZ114" s="778"/>
      <c r="CA114" s="778">
        <v>2883332</v>
      </c>
      <c r="CB114" s="778"/>
      <c r="CC114" s="778"/>
      <c r="CD114" s="778"/>
      <c r="CE114" s="778"/>
      <c r="CF114" s="866">
        <v>38.1</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113</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5" t="s">
        <v>428</v>
      </c>
      <c r="BA115" s="738"/>
      <c r="BB115" s="738"/>
      <c r="BC115" s="738"/>
      <c r="BD115" s="738"/>
      <c r="BE115" s="738"/>
      <c r="BF115" s="738"/>
      <c r="BG115" s="738"/>
      <c r="BH115" s="738"/>
      <c r="BI115" s="738"/>
      <c r="BJ115" s="738"/>
      <c r="BK115" s="738"/>
      <c r="BL115" s="738"/>
      <c r="BM115" s="738"/>
      <c r="BN115" s="738"/>
      <c r="BO115" s="738"/>
      <c r="BP115" s="739"/>
      <c r="BQ115" s="777" t="s">
        <v>113</v>
      </c>
      <c r="BR115" s="778"/>
      <c r="BS115" s="778"/>
      <c r="BT115" s="778"/>
      <c r="BU115" s="778"/>
      <c r="BV115" s="778" t="s">
        <v>113</v>
      </c>
      <c r="BW115" s="778"/>
      <c r="BX115" s="778"/>
      <c r="BY115" s="778"/>
      <c r="BZ115" s="778"/>
      <c r="CA115" s="778" t="s">
        <v>113</v>
      </c>
      <c r="CB115" s="778"/>
      <c r="CC115" s="778"/>
      <c r="CD115" s="778"/>
      <c r="CE115" s="778"/>
      <c r="CF115" s="866" t="s">
        <v>113</v>
      </c>
      <c r="CG115" s="867"/>
      <c r="CH115" s="867"/>
      <c r="CI115" s="867"/>
      <c r="CJ115" s="867"/>
      <c r="CK115" s="922"/>
      <c r="CL115" s="809"/>
      <c r="CM115" s="805"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777" t="s">
        <v>113</v>
      </c>
      <c r="BR116" s="778"/>
      <c r="BS116" s="778"/>
      <c r="BT116" s="778"/>
      <c r="BU116" s="778"/>
      <c r="BV116" s="778" t="s">
        <v>113</v>
      </c>
      <c r="BW116" s="778"/>
      <c r="BX116" s="778"/>
      <c r="BY116" s="778"/>
      <c r="BZ116" s="778"/>
      <c r="CA116" s="778" t="s">
        <v>113</v>
      </c>
      <c r="CB116" s="778"/>
      <c r="CC116" s="778"/>
      <c r="CD116" s="778"/>
      <c r="CE116" s="778"/>
      <c r="CF116" s="866" t="s">
        <v>113</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3174315</v>
      </c>
      <c r="AB117" s="900"/>
      <c r="AC117" s="900"/>
      <c r="AD117" s="900"/>
      <c r="AE117" s="901"/>
      <c r="AF117" s="902">
        <v>3166590</v>
      </c>
      <c r="AG117" s="900"/>
      <c r="AH117" s="900"/>
      <c r="AI117" s="900"/>
      <c r="AJ117" s="901"/>
      <c r="AK117" s="902">
        <v>3252360</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777" t="s">
        <v>113</v>
      </c>
      <c r="BR117" s="778"/>
      <c r="BS117" s="778"/>
      <c r="BT117" s="778"/>
      <c r="BU117" s="778"/>
      <c r="BV117" s="778" t="s">
        <v>113</v>
      </c>
      <c r="BW117" s="778"/>
      <c r="BX117" s="778"/>
      <c r="BY117" s="778"/>
      <c r="BZ117" s="778"/>
      <c r="CA117" s="778" t="s">
        <v>113</v>
      </c>
      <c r="CB117" s="778"/>
      <c r="CC117" s="778"/>
      <c r="CD117" s="778"/>
      <c r="CE117" s="778"/>
      <c r="CF117" s="866" t="s">
        <v>113</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288</v>
      </c>
      <c r="AG118" s="893"/>
      <c r="AH118" s="893"/>
      <c r="AI118" s="893"/>
      <c r="AJ118" s="894"/>
      <c r="AK118" s="895" t="s">
        <v>287</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438</v>
      </c>
      <c r="BP119" s="869"/>
      <c r="BQ119" s="873">
        <v>36382440</v>
      </c>
      <c r="BR119" s="836"/>
      <c r="BS119" s="836"/>
      <c r="BT119" s="836"/>
      <c r="BU119" s="836"/>
      <c r="BV119" s="836">
        <v>36388279</v>
      </c>
      <c r="BW119" s="836"/>
      <c r="BX119" s="836"/>
      <c r="BY119" s="836"/>
      <c r="BZ119" s="836"/>
      <c r="CA119" s="836">
        <v>36043459</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440</v>
      </c>
      <c r="AV120" s="875"/>
      <c r="AW120" s="875"/>
      <c r="AX120" s="875"/>
      <c r="AY120" s="876"/>
      <c r="AZ120" s="851" t="s">
        <v>441</v>
      </c>
      <c r="BA120" s="798"/>
      <c r="BB120" s="798"/>
      <c r="BC120" s="798"/>
      <c r="BD120" s="798"/>
      <c r="BE120" s="798"/>
      <c r="BF120" s="798"/>
      <c r="BG120" s="798"/>
      <c r="BH120" s="798"/>
      <c r="BI120" s="798"/>
      <c r="BJ120" s="798"/>
      <c r="BK120" s="798"/>
      <c r="BL120" s="798"/>
      <c r="BM120" s="798"/>
      <c r="BN120" s="798"/>
      <c r="BO120" s="798"/>
      <c r="BP120" s="799"/>
      <c r="BQ120" s="852">
        <v>8999316</v>
      </c>
      <c r="BR120" s="833"/>
      <c r="BS120" s="833"/>
      <c r="BT120" s="833"/>
      <c r="BU120" s="833"/>
      <c r="BV120" s="833">
        <v>9875036</v>
      </c>
      <c r="BW120" s="833"/>
      <c r="BX120" s="833"/>
      <c r="BY120" s="833"/>
      <c r="BZ120" s="833"/>
      <c r="CA120" s="833">
        <v>10639737</v>
      </c>
      <c r="CB120" s="833"/>
      <c r="CC120" s="833"/>
      <c r="CD120" s="833"/>
      <c r="CE120" s="833"/>
      <c r="CF120" s="857">
        <v>140.6</v>
      </c>
      <c r="CG120" s="858"/>
      <c r="CH120" s="858"/>
      <c r="CI120" s="858"/>
      <c r="CJ120" s="858"/>
      <c r="CK120" s="859" t="s">
        <v>442</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5338441</v>
      </c>
      <c r="DH120" s="833"/>
      <c r="DI120" s="833"/>
      <c r="DJ120" s="833"/>
      <c r="DK120" s="833"/>
      <c r="DL120" s="833">
        <v>6089166</v>
      </c>
      <c r="DM120" s="833"/>
      <c r="DN120" s="833"/>
      <c r="DO120" s="833"/>
      <c r="DP120" s="833"/>
      <c r="DQ120" s="833">
        <v>6974469</v>
      </c>
      <c r="DR120" s="833"/>
      <c r="DS120" s="833"/>
      <c r="DT120" s="833"/>
      <c r="DU120" s="833"/>
      <c r="DV120" s="834">
        <v>92.1</v>
      </c>
      <c r="DW120" s="834"/>
      <c r="DX120" s="834"/>
      <c r="DY120" s="834"/>
      <c r="DZ120" s="835"/>
    </row>
    <row r="121" spans="1:130" s="199" customFormat="1" ht="26.25" customHeight="1">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5" t="s">
        <v>444</v>
      </c>
      <c r="BA121" s="738"/>
      <c r="BB121" s="738"/>
      <c r="BC121" s="738"/>
      <c r="BD121" s="738"/>
      <c r="BE121" s="738"/>
      <c r="BF121" s="738"/>
      <c r="BG121" s="738"/>
      <c r="BH121" s="738"/>
      <c r="BI121" s="738"/>
      <c r="BJ121" s="738"/>
      <c r="BK121" s="738"/>
      <c r="BL121" s="738"/>
      <c r="BM121" s="738"/>
      <c r="BN121" s="738"/>
      <c r="BO121" s="738"/>
      <c r="BP121" s="739"/>
      <c r="BQ121" s="777">
        <v>51365</v>
      </c>
      <c r="BR121" s="778"/>
      <c r="BS121" s="778"/>
      <c r="BT121" s="778"/>
      <c r="BU121" s="778"/>
      <c r="BV121" s="778">
        <v>37730</v>
      </c>
      <c r="BW121" s="778"/>
      <c r="BX121" s="778"/>
      <c r="BY121" s="778"/>
      <c r="BZ121" s="778"/>
      <c r="CA121" s="778">
        <v>29500</v>
      </c>
      <c r="CB121" s="778"/>
      <c r="CC121" s="778"/>
      <c r="CD121" s="778"/>
      <c r="CE121" s="778"/>
      <c r="CF121" s="866">
        <v>0.4</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777">
        <v>2109703</v>
      </c>
      <c r="DH121" s="778"/>
      <c r="DI121" s="778"/>
      <c r="DJ121" s="778"/>
      <c r="DK121" s="778"/>
      <c r="DL121" s="778">
        <v>2152074</v>
      </c>
      <c r="DM121" s="778"/>
      <c r="DN121" s="778"/>
      <c r="DO121" s="778"/>
      <c r="DP121" s="778"/>
      <c r="DQ121" s="778">
        <v>2126222</v>
      </c>
      <c r="DR121" s="778"/>
      <c r="DS121" s="778"/>
      <c r="DT121" s="778"/>
      <c r="DU121" s="778"/>
      <c r="DV121" s="784">
        <v>28.1</v>
      </c>
      <c r="DW121" s="784"/>
      <c r="DX121" s="784"/>
      <c r="DY121" s="784"/>
      <c r="DZ121" s="785"/>
    </row>
    <row r="122" spans="1:130" s="199" customFormat="1" ht="26.25" customHeight="1">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23185239</v>
      </c>
      <c r="BR122" s="836"/>
      <c r="BS122" s="836"/>
      <c r="BT122" s="836"/>
      <c r="BU122" s="836"/>
      <c r="BV122" s="836">
        <v>23041625</v>
      </c>
      <c r="BW122" s="836"/>
      <c r="BX122" s="836"/>
      <c r="BY122" s="836"/>
      <c r="BZ122" s="836"/>
      <c r="CA122" s="836">
        <v>22864977</v>
      </c>
      <c r="CB122" s="836"/>
      <c r="CC122" s="836"/>
      <c r="CD122" s="836"/>
      <c r="CE122" s="836"/>
      <c r="CF122" s="837">
        <v>302.10000000000002</v>
      </c>
      <c r="CG122" s="838"/>
      <c r="CH122" s="838"/>
      <c r="CI122" s="838"/>
      <c r="CJ122" s="838"/>
      <c r="CK122" s="860"/>
      <c r="CL122" s="846"/>
      <c r="CM122" s="846"/>
      <c r="CN122" s="846"/>
      <c r="CO122" s="847"/>
      <c r="CP122" s="826" t="s">
        <v>389</v>
      </c>
      <c r="CQ122" s="827"/>
      <c r="CR122" s="827"/>
      <c r="CS122" s="827"/>
      <c r="CT122" s="827"/>
      <c r="CU122" s="827"/>
      <c r="CV122" s="827"/>
      <c r="CW122" s="827"/>
      <c r="CX122" s="827"/>
      <c r="CY122" s="827"/>
      <c r="CZ122" s="827"/>
      <c r="DA122" s="827"/>
      <c r="DB122" s="827"/>
      <c r="DC122" s="827"/>
      <c r="DD122" s="827"/>
      <c r="DE122" s="827"/>
      <c r="DF122" s="828"/>
      <c r="DG122" s="777">
        <v>1639993</v>
      </c>
      <c r="DH122" s="778"/>
      <c r="DI122" s="778"/>
      <c r="DJ122" s="778"/>
      <c r="DK122" s="778"/>
      <c r="DL122" s="778">
        <v>1531935</v>
      </c>
      <c r="DM122" s="778"/>
      <c r="DN122" s="778"/>
      <c r="DO122" s="778"/>
      <c r="DP122" s="778"/>
      <c r="DQ122" s="778">
        <v>1430344</v>
      </c>
      <c r="DR122" s="778"/>
      <c r="DS122" s="778"/>
      <c r="DT122" s="778"/>
      <c r="DU122" s="778"/>
      <c r="DV122" s="784">
        <v>18.899999999999999</v>
      </c>
      <c r="DW122" s="784"/>
      <c r="DX122" s="784"/>
      <c r="DY122" s="784"/>
      <c r="DZ122" s="785"/>
    </row>
    <row r="123" spans="1:130" s="199" customFormat="1" ht="26.25" customHeight="1">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446</v>
      </c>
      <c r="BP123" s="869"/>
      <c r="BQ123" s="823">
        <v>32235920</v>
      </c>
      <c r="BR123" s="824"/>
      <c r="BS123" s="824"/>
      <c r="BT123" s="824"/>
      <c r="BU123" s="824"/>
      <c r="BV123" s="824">
        <v>32954391</v>
      </c>
      <c r="BW123" s="824"/>
      <c r="BX123" s="824"/>
      <c r="BY123" s="824"/>
      <c r="BZ123" s="824"/>
      <c r="CA123" s="824">
        <v>33534214</v>
      </c>
      <c r="CB123" s="824"/>
      <c r="CC123" s="824"/>
      <c r="CD123" s="824"/>
      <c r="CE123" s="824"/>
      <c r="CF123" s="734"/>
      <c r="CG123" s="735"/>
      <c r="CH123" s="735"/>
      <c r="CI123" s="735"/>
      <c r="CJ123" s="825"/>
      <c r="CK123" s="860"/>
      <c r="CL123" s="846"/>
      <c r="CM123" s="846"/>
      <c r="CN123" s="846"/>
      <c r="CO123" s="847"/>
      <c r="CP123" s="826" t="s">
        <v>391</v>
      </c>
      <c r="CQ123" s="827"/>
      <c r="CR123" s="827"/>
      <c r="CS123" s="827"/>
      <c r="CT123" s="827"/>
      <c r="CU123" s="827"/>
      <c r="CV123" s="827"/>
      <c r="CW123" s="827"/>
      <c r="CX123" s="827"/>
      <c r="CY123" s="827"/>
      <c r="CZ123" s="827"/>
      <c r="DA123" s="827"/>
      <c r="DB123" s="827"/>
      <c r="DC123" s="827"/>
      <c r="DD123" s="827"/>
      <c r="DE123" s="827"/>
      <c r="DF123" s="828"/>
      <c r="DG123" s="767">
        <v>9431</v>
      </c>
      <c r="DH123" s="768"/>
      <c r="DI123" s="768"/>
      <c r="DJ123" s="768"/>
      <c r="DK123" s="769"/>
      <c r="DL123" s="770">
        <v>15341</v>
      </c>
      <c r="DM123" s="768"/>
      <c r="DN123" s="768"/>
      <c r="DO123" s="768"/>
      <c r="DP123" s="769"/>
      <c r="DQ123" s="770">
        <v>21334</v>
      </c>
      <c r="DR123" s="768"/>
      <c r="DS123" s="768"/>
      <c r="DT123" s="768"/>
      <c r="DU123" s="769"/>
      <c r="DV123" s="815">
        <v>0.3</v>
      </c>
      <c r="DW123" s="816"/>
      <c r="DX123" s="816"/>
      <c r="DY123" s="816"/>
      <c r="DZ123" s="817"/>
    </row>
    <row r="124" spans="1:130" s="199" customFormat="1" ht="26.25" customHeight="1" thickBot="1">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54.6</v>
      </c>
      <c r="BR124" s="822"/>
      <c r="BS124" s="822"/>
      <c r="BT124" s="822"/>
      <c r="BU124" s="822"/>
      <c r="BV124" s="822">
        <v>44.2</v>
      </c>
      <c r="BW124" s="822"/>
      <c r="BX124" s="822"/>
      <c r="BY124" s="822"/>
      <c r="BZ124" s="822"/>
      <c r="CA124" s="822">
        <v>33.1</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5989</v>
      </c>
      <c r="DH124" s="751"/>
      <c r="DI124" s="751"/>
      <c r="DJ124" s="751"/>
      <c r="DK124" s="752"/>
      <c r="DL124" s="753">
        <v>4685</v>
      </c>
      <c r="DM124" s="751"/>
      <c r="DN124" s="751"/>
      <c r="DO124" s="751"/>
      <c r="DP124" s="752"/>
      <c r="DQ124" s="753">
        <v>3666</v>
      </c>
      <c r="DR124" s="751"/>
      <c r="DS124" s="751"/>
      <c r="DT124" s="751"/>
      <c r="DU124" s="752"/>
      <c r="DV124" s="839">
        <v>0</v>
      </c>
      <c r="DW124" s="840"/>
      <c r="DX124" s="840"/>
      <c r="DY124" s="840"/>
      <c r="DZ124" s="841"/>
    </row>
    <row r="125" spans="1:130" s="199" customFormat="1" ht="26.25" customHeight="1">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8"/>
      <c r="CR125" s="798"/>
      <c r="CS125" s="798"/>
      <c r="CT125" s="798"/>
      <c r="CU125" s="798"/>
      <c r="CV125" s="798"/>
      <c r="CW125" s="798"/>
      <c r="CX125" s="798"/>
      <c r="CY125" s="798"/>
      <c r="CZ125" s="798"/>
      <c r="DA125" s="798"/>
      <c r="DB125" s="798"/>
      <c r="DC125" s="798"/>
      <c r="DD125" s="798"/>
      <c r="DE125" s="798"/>
      <c r="DF125" s="799"/>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451</v>
      </c>
      <c r="CQ126" s="738"/>
      <c r="CR126" s="738"/>
      <c r="CS126" s="738"/>
      <c r="CT126" s="738"/>
      <c r="CU126" s="738"/>
      <c r="CV126" s="738"/>
      <c r="CW126" s="738"/>
      <c r="CX126" s="738"/>
      <c r="CY126" s="738"/>
      <c r="CZ126" s="738"/>
      <c r="DA126" s="738"/>
      <c r="DB126" s="738"/>
      <c r="DC126" s="738"/>
      <c r="DD126" s="738"/>
      <c r="DE126" s="738"/>
      <c r="DF126" s="739"/>
      <c r="DG126" s="777" t="s">
        <v>113</v>
      </c>
      <c r="DH126" s="778"/>
      <c r="DI126" s="778"/>
      <c r="DJ126" s="778"/>
      <c r="DK126" s="778"/>
      <c r="DL126" s="778" t="s">
        <v>113</v>
      </c>
      <c r="DM126" s="778"/>
      <c r="DN126" s="778"/>
      <c r="DO126" s="778"/>
      <c r="DP126" s="778"/>
      <c r="DQ126" s="778" t="s">
        <v>113</v>
      </c>
      <c r="DR126" s="778"/>
      <c r="DS126" s="778"/>
      <c r="DT126" s="778"/>
      <c r="DU126" s="778"/>
      <c r="DV126" s="784" t="s">
        <v>113</v>
      </c>
      <c r="DW126" s="784"/>
      <c r="DX126" s="784"/>
      <c r="DY126" s="784"/>
      <c r="DZ126" s="785"/>
    </row>
    <row r="127" spans="1:130" s="199" customFormat="1" ht="26.25" customHeight="1">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453</v>
      </c>
      <c r="AY127" s="802"/>
      <c r="AZ127" s="802"/>
      <c r="BA127" s="802"/>
      <c r="BB127" s="802"/>
      <c r="BC127" s="802"/>
      <c r="BD127" s="802"/>
      <c r="BE127" s="803"/>
      <c r="BF127" s="801" t="s">
        <v>454</v>
      </c>
      <c r="BG127" s="802"/>
      <c r="BH127" s="802"/>
      <c r="BI127" s="802"/>
      <c r="BJ127" s="802"/>
      <c r="BK127" s="802"/>
      <c r="BL127" s="803"/>
      <c r="BM127" s="801" t="s">
        <v>455</v>
      </c>
      <c r="BN127" s="802"/>
      <c r="BO127" s="802"/>
      <c r="BP127" s="802"/>
      <c r="BQ127" s="802"/>
      <c r="BR127" s="802"/>
      <c r="BS127" s="803"/>
      <c r="BT127" s="801" t="s">
        <v>456</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457</v>
      </c>
      <c r="CQ127" s="738"/>
      <c r="CR127" s="738"/>
      <c r="CS127" s="738"/>
      <c r="CT127" s="738"/>
      <c r="CU127" s="738"/>
      <c r="CV127" s="738"/>
      <c r="CW127" s="738"/>
      <c r="CX127" s="738"/>
      <c r="CY127" s="738"/>
      <c r="CZ127" s="738"/>
      <c r="DA127" s="738"/>
      <c r="DB127" s="738"/>
      <c r="DC127" s="738"/>
      <c r="DD127" s="738"/>
      <c r="DE127" s="738"/>
      <c r="DF127" s="739"/>
      <c r="DG127" s="777" t="s">
        <v>113</v>
      </c>
      <c r="DH127" s="778"/>
      <c r="DI127" s="778"/>
      <c r="DJ127" s="778"/>
      <c r="DK127" s="778"/>
      <c r="DL127" s="778" t="s">
        <v>113</v>
      </c>
      <c r="DM127" s="778"/>
      <c r="DN127" s="778"/>
      <c r="DO127" s="778"/>
      <c r="DP127" s="778"/>
      <c r="DQ127" s="778" t="s">
        <v>113</v>
      </c>
      <c r="DR127" s="778"/>
      <c r="DS127" s="778"/>
      <c r="DT127" s="778"/>
      <c r="DU127" s="778"/>
      <c r="DV127" s="784" t="s">
        <v>113</v>
      </c>
      <c r="DW127" s="784"/>
      <c r="DX127" s="784"/>
      <c r="DY127" s="784"/>
      <c r="DZ127" s="785"/>
    </row>
    <row r="128" spans="1:130" s="199" customFormat="1" ht="26.25" customHeight="1" thickBot="1">
      <c r="A128" s="786" t="s">
        <v>458</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459</v>
      </c>
      <c r="X128" s="788"/>
      <c r="Y128" s="788"/>
      <c r="Z128" s="789"/>
      <c r="AA128" s="790">
        <v>12187</v>
      </c>
      <c r="AB128" s="791"/>
      <c r="AC128" s="791"/>
      <c r="AD128" s="791"/>
      <c r="AE128" s="792"/>
      <c r="AF128" s="793">
        <v>14398</v>
      </c>
      <c r="AG128" s="791"/>
      <c r="AH128" s="791"/>
      <c r="AI128" s="791"/>
      <c r="AJ128" s="792"/>
      <c r="AK128" s="793">
        <v>12196</v>
      </c>
      <c r="AL128" s="791"/>
      <c r="AM128" s="791"/>
      <c r="AN128" s="791"/>
      <c r="AO128" s="792"/>
      <c r="AP128" s="794"/>
      <c r="AQ128" s="795"/>
      <c r="AR128" s="795"/>
      <c r="AS128" s="795"/>
      <c r="AT128" s="796"/>
      <c r="AU128" s="235"/>
      <c r="AV128" s="235"/>
      <c r="AW128" s="235"/>
      <c r="AX128" s="797" t="s">
        <v>460</v>
      </c>
      <c r="AY128" s="798"/>
      <c r="AZ128" s="798"/>
      <c r="BA128" s="798"/>
      <c r="BB128" s="798"/>
      <c r="BC128" s="798"/>
      <c r="BD128" s="798"/>
      <c r="BE128" s="799"/>
      <c r="BF128" s="774" t="s">
        <v>113</v>
      </c>
      <c r="BG128" s="775"/>
      <c r="BH128" s="775"/>
      <c r="BI128" s="775"/>
      <c r="BJ128" s="775"/>
      <c r="BK128" s="775"/>
      <c r="BL128" s="800"/>
      <c r="BM128" s="774">
        <v>13.34</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461</v>
      </c>
      <c r="CQ128" s="716"/>
      <c r="CR128" s="716"/>
      <c r="CS128" s="716"/>
      <c r="CT128" s="716"/>
      <c r="CU128" s="716"/>
      <c r="CV128" s="716"/>
      <c r="CW128" s="716"/>
      <c r="CX128" s="716"/>
      <c r="CY128" s="716"/>
      <c r="CZ128" s="716"/>
      <c r="DA128" s="716"/>
      <c r="DB128" s="716"/>
      <c r="DC128" s="716"/>
      <c r="DD128" s="716"/>
      <c r="DE128" s="716"/>
      <c r="DF128" s="717"/>
      <c r="DG128" s="780" t="s">
        <v>113</v>
      </c>
      <c r="DH128" s="781"/>
      <c r="DI128" s="781"/>
      <c r="DJ128" s="781"/>
      <c r="DK128" s="781"/>
      <c r="DL128" s="781" t="s">
        <v>113</v>
      </c>
      <c r="DM128" s="781"/>
      <c r="DN128" s="781"/>
      <c r="DO128" s="781"/>
      <c r="DP128" s="781"/>
      <c r="DQ128" s="781" t="s">
        <v>113</v>
      </c>
      <c r="DR128" s="781"/>
      <c r="DS128" s="781"/>
      <c r="DT128" s="781"/>
      <c r="DU128" s="781"/>
      <c r="DV128" s="782" t="s">
        <v>113</v>
      </c>
      <c r="DW128" s="782"/>
      <c r="DX128" s="782"/>
      <c r="DY128" s="782"/>
      <c r="DZ128" s="783"/>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9994278</v>
      </c>
      <c r="AB129" s="768"/>
      <c r="AC129" s="768"/>
      <c r="AD129" s="768"/>
      <c r="AE129" s="769"/>
      <c r="AF129" s="770">
        <v>10129387</v>
      </c>
      <c r="AG129" s="768"/>
      <c r="AH129" s="768"/>
      <c r="AI129" s="768"/>
      <c r="AJ129" s="769"/>
      <c r="AK129" s="770">
        <v>9982062</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113</v>
      </c>
      <c r="BG129" s="758"/>
      <c r="BH129" s="758"/>
      <c r="BI129" s="758"/>
      <c r="BJ129" s="758"/>
      <c r="BK129" s="758"/>
      <c r="BL129" s="759"/>
      <c r="BM129" s="757">
        <v>18.34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2403785</v>
      </c>
      <c r="AB130" s="768"/>
      <c r="AC130" s="768"/>
      <c r="AD130" s="768"/>
      <c r="AE130" s="769"/>
      <c r="AF130" s="770">
        <v>2368660</v>
      </c>
      <c r="AG130" s="768"/>
      <c r="AH130" s="768"/>
      <c r="AI130" s="768"/>
      <c r="AJ130" s="769"/>
      <c r="AK130" s="770">
        <v>2412566</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10.3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7590493</v>
      </c>
      <c r="AB131" s="751"/>
      <c r="AC131" s="751"/>
      <c r="AD131" s="751"/>
      <c r="AE131" s="752"/>
      <c r="AF131" s="753">
        <v>7760727</v>
      </c>
      <c r="AG131" s="751"/>
      <c r="AH131" s="751"/>
      <c r="AI131" s="751"/>
      <c r="AJ131" s="752"/>
      <c r="AK131" s="753">
        <v>7569496</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33.1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9.9906949390000008</v>
      </c>
      <c r="AB132" s="731"/>
      <c r="AC132" s="731"/>
      <c r="AD132" s="731"/>
      <c r="AE132" s="732"/>
      <c r="AF132" s="733">
        <v>10.096116</v>
      </c>
      <c r="AG132" s="731"/>
      <c r="AH132" s="731"/>
      <c r="AI132" s="731"/>
      <c r="AJ132" s="732"/>
      <c r="AK132" s="733">
        <v>10.9333303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11.2</v>
      </c>
      <c r="AB133" s="710"/>
      <c r="AC133" s="710"/>
      <c r="AD133" s="710"/>
      <c r="AE133" s="711"/>
      <c r="AF133" s="709">
        <v>10.5</v>
      </c>
      <c r="AG133" s="710"/>
      <c r="AH133" s="710"/>
      <c r="AI133" s="710"/>
      <c r="AJ133" s="711"/>
      <c r="AK133" s="709">
        <v>10.3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2" t="s">
        <v>474</v>
      </c>
      <c r="L7" s="256"/>
      <c r="M7" s="257" t="s">
        <v>475</v>
      </c>
      <c r="N7" s="258"/>
    </row>
    <row r="8" spans="1:16">
      <c r="A8" s="250"/>
      <c r="B8" s="246"/>
      <c r="C8" s="246"/>
      <c r="D8" s="246"/>
      <c r="E8" s="246"/>
      <c r="F8" s="246"/>
      <c r="G8" s="259"/>
      <c r="H8" s="260"/>
      <c r="I8" s="260"/>
      <c r="J8" s="261"/>
      <c r="K8" s="1123"/>
      <c r="L8" s="262" t="s">
        <v>476</v>
      </c>
      <c r="M8" s="263" t="s">
        <v>477</v>
      </c>
      <c r="N8" s="264" t="s">
        <v>478</v>
      </c>
    </row>
    <row r="9" spans="1:16">
      <c r="A9" s="250"/>
      <c r="B9" s="246"/>
      <c r="C9" s="246"/>
      <c r="D9" s="246"/>
      <c r="E9" s="246"/>
      <c r="F9" s="246"/>
      <c r="G9" s="1136" t="s">
        <v>479</v>
      </c>
      <c r="H9" s="1137"/>
      <c r="I9" s="1137"/>
      <c r="J9" s="1138"/>
      <c r="K9" s="265">
        <v>2827239</v>
      </c>
      <c r="L9" s="266">
        <v>104211</v>
      </c>
      <c r="M9" s="267">
        <v>95664</v>
      </c>
      <c r="N9" s="268">
        <v>8.9</v>
      </c>
    </row>
    <row r="10" spans="1:16">
      <c r="A10" s="250"/>
      <c r="B10" s="246"/>
      <c r="C10" s="246"/>
      <c r="D10" s="246"/>
      <c r="E10" s="246"/>
      <c r="F10" s="246"/>
      <c r="G10" s="1136" t="s">
        <v>480</v>
      </c>
      <c r="H10" s="1137"/>
      <c r="I10" s="1137"/>
      <c r="J10" s="1138"/>
      <c r="K10" s="269">
        <v>138356</v>
      </c>
      <c r="L10" s="270">
        <v>5100</v>
      </c>
      <c r="M10" s="271">
        <v>7132</v>
      </c>
      <c r="N10" s="272">
        <v>-28.5</v>
      </c>
    </row>
    <row r="11" spans="1:16" ht="13.5" customHeight="1">
      <c r="A11" s="250"/>
      <c r="B11" s="246"/>
      <c r="C11" s="246"/>
      <c r="D11" s="246"/>
      <c r="E11" s="246"/>
      <c r="F11" s="246"/>
      <c r="G11" s="1136" t="s">
        <v>481</v>
      </c>
      <c r="H11" s="1137"/>
      <c r="I11" s="1137"/>
      <c r="J11" s="1138"/>
      <c r="K11" s="269">
        <v>55525</v>
      </c>
      <c r="L11" s="270">
        <v>2047</v>
      </c>
      <c r="M11" s="271">
        <v>10401</v>
      </c>
      <c r="N11" s="272">
        <v>-80.3</v>
      </c>
    </row>
    <row r="12" spans="1:16" ht="13.5" customHeight="1">
      <c r="A12" s="250"/>
      <c r="B12" s="246"/>
      <c r="C12" s="246"/>
      <c r="D12" s="246"/>
      <c r="E12" s="246"/>
      <c r="F12" s="246"/>
      <c r="G12" s="1136" t="s">
        <v>482</v>
      </c>
      <c r="H12" s="1137"/>
      <c r="I12" s="1137"/>
      <c r="J12" s="1138"/>
      <c r="K12" s="269" t="s">
        <v>483</v>
      </c>
      <c r="L12" s="270" t="s">
        <v>483</v>
      </c>
      <c r="M12" s="271">
        <v>1574</v>
      </c>
      <c r="N12" s="272" t="s">
        <v>483</v>
      </c>
    </row>
    <row r="13" spans="1:16" ht="13.5" customHeight="1">
      <c r="A13" s="250"/>
      <c r="B13" s="246"/>
      <c r="C13" s="246"/>
      <c r="D13" s="246"/>
      <c r="E13" s="246"/>
      <c r="F13" s="246"/>
      <c r="G13" s="1136" t="s">
        <v>484</v>
      </c>
      <c r="H13" s="1137"/>
      <c r="I13" s="1137"/>
      <c r="J13" s="1138"/>
      <c r="K13" s="269" t="s">
        <v>483</v>
      </c>
      <c r="L13" s="270" t="s">
        <v>483</v>
      </c>
      <c r="M13" s="271" t="s">
        <v>483</v>
      </c>
      <c r="N13" s="272" t="s">
        <v>483</v>
      </c>
    </row>
    <row r="14" spans="1:16" ht="13.5" customHeight="1">
      <c r="A14" s="250"/>
      <c r="B14" s="246"/>
      <c r="C14" s="246"/>
      <c r="D14" s="246"/>
      <c r="E14" s="246"/>
      <c r="F14" s="246"/>
      <c r="G14" s="1136" t="s">
        <v>485</v>
      </c>
      <c r="H14" s="1137"/>
      <c r="I14" s="1137"/>
      <c r="J14" s="1138"/>
      <c r="K14" s="269">
        <v>241531</v>
      </c>
      <c r="L14" s="270">
        <v>8903</v>
      </c>
      <c r="M14" s="271">
        <v>5001</v>
      </c>
      <c r="N14" s="272">
        <v>78</v>
      </c>
    </row>
    <row r="15" spans="1:16" ht="13.5" customHeight="1">
      <c r="A15" s="250"/>
      <c r="B15" s="246"/>
      <c r="C15" s="246"/>
      <c r="D15" s="246"/>
      <c r="E15" s="246"/>
      <c r="F15" s="246"/>
      <c r="G15" s="1136" t="s">
        <v>486</v>
      </c>
      <c r="H15" s="1137"/>
      <c r="I15" s="1137"/>
      <c r="J15" s="1138"/>
      <c r="K15" s="269">
        <v>88336</v>
      </c>
      <c r="L15" s="270">
        <v>3256</v>
      </c>
      <c r="M15" s="271">
        <v>2001</v>
      </c>
      <c r="N15" s="272">
        <v>62.7</v>
      </c>
    </row>
    <row r="16" spans="1:16">
      <c r="A16" s="250"/>
      <c r="B16" s="246"/>
      <c r="C16" s="246"/>
      <c r="D16" s="246"/>
      <c r="E16" s="246"/>
      <c r="F16" s="246"/>
      <c r="G16" s="1139" t="s">
        <v>487</v>
      </c>
      <c r="H16" s="1140"/>
      <c r="I16" s="1140"/>
      <c r="J16" s="1141"/>
      <c r="K16" s="270">
        <v>-298400</v>
      </c>
      <c r="L16" s="270">
        <v>-10999</v>
      </c>
      <c r="M16" s="271">
        <v>-10247</v>
      </c>
      <c r="N16" s="272">
        <v>7.3</v>
      </c>
    </row>
    <row r="17" spans="1:16">
      <c r="A17" s="250"/>
      <c r="B17" s="246"/>
      <c r="C17" s="246"/>
      <c r="D17" s="246"/>
      <c r="E17" s="246"/>
      <c r="F17" s="246"/>
      <c r="G17" s="1139" t="s">
        <v>171</v>
      </c>
      <c r="H17" s="1140"/>
      <c r="I17" s="1140"/>
      <c r="J17" s="1141"/>
      <c r="K17" s="270">
        <v>3052587</v>
      </c>
      <c r="L17" s="270">
        <v>112517</v>
      </c>
      <c r="M17" s="271">
        <v>111526</v>
      </c>
      <c r="N17" s="272">
        <v>0.9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33" t="s">
        <v>492</v>
      </c>
      <c r="H21" s="1134"/>
      <c r="I21" s="1134"/>
      <c r="J21" s="1135"/>
      <c r="K21" s="282">
        <v>11.76</v>
      </c>
      <c r="L21" s="283">
        <v>11.1</v>
      </c>
      <c r="M21" s="284">
        <v>0.66</v>
      </c>
      <c r="N21" s="251"/>
      <c r="O21" s="285"/>
      <c r="P21" s="281"/>
    </row>
    <row r="22" spans="1:16" s="286" customFormat="1">
      <c r="A22" s="281"/>
      <c r="B22" s="251"/>
      <c r="C22" s="251"/>
      <c r="D22" s="251"/>
      <c r="E22" s="251"/>
      <c r="F22" s="251"/>
      <c r="G22" s="1133" t="s">
        <v>493</v>
      </c>
      <c r="H22" s="1134"/>
      <c r="I22" s="1134"/>
      <c r="J22" s="1135"/>
      <c r="K22" s="287">
        <v>99</v>
      </c>
      <c r="L22" s="288">
        <v>96.1</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2" t="s">
        <v>474</v>
      </c>
      <c r="L30" s="256"/>
      <c r="M30" s="257" t="s">
        <v>475</v>
      </c>
      <c r="N30" s="258"/>
    </row>
    <row r="31" spans="1:16">
      <c r="A31" s="250"/>
      <c r="B31" s="246"/>
      <c r="C31" s="246"/>
      <c r="D31" s="246"/>
      <c r="E31" s="246"/>
      <c r="F31" s="246"/>
      <c r="G31" s="259"/>
      <c r="H31" s="260"/>
      <c r="I31" s="260"/>
      <c r="J31" s="261"/>
      <c r="K31" s="1123"/>
      <c r="L31" s="262" t="s">
        <v>476</v>
      </c>
      <c r="M31" s="263" t="s">
        <v>477</v>
      </c>
      <c r="N31" s="264" t="s">
        <v>478</v>
      </c>
    </row>
    <row r="32" spans="1:16" ht="27" customHeight="1">
      <c r="A32" s="250"/>
      <c r="B32" s="246"/>
      <c r="C32" s="246"/>
      <c r="D32" s="246"/>
      <c r="E32" s="246"/>
      <c r="F32" s="246"/>
      <c r="G32" s="1124" t="s">
        <v>497</v>
      </c>
      <c r="H32" s="1125"/>
      <c r="I32" s="1125"/>
      <c r="J32" s="1126"/>
      <c r="K32" s="296">
        <v>2595503</v>
      </c>
      <c r="L32" s="296">
        <v>95669</v>
      </c>
      <c r="M32" s="297">
        <v>78146</v>
      </c>
      <c r="N32" s="298">
        <v>22.4</v>
      </c>
    </row>
    <row r="33" spans="1:16" ht="13.5" customHeight="1">
      <c r="A33" s="250"/>
      <c r="B33" s="246"/>
      <c r="C33" s="246"/>
      <c r="D33" s="246"/>
      <c r="E33" s="246"/>
      <c r="F33" s="246"/>
      <c r="G33" s="1124" t="s">
        <v>498</v>
      </c>
      <c r="H33" s="1125"/>
      <c r="I33" s="1125"/>
      <c r="J33" s="1126"/>
      <c r="K33" s="296" t="s">
        <v>483</v>
      </c>
      <c r="L33" s="296" t="s">
        <v>483</v>
      </c>
      <c r="M33" s="297" t="s">
        <v>483</v>
      </c>
      <c r="N33" s="298" t="s">
        <v>483</v>
      </c>
    </row>
    <row r="34" spans="1:16" ht="27" customHeight="1">
      <c r="A34" s="250"/>
      <c r="B34" s="246"/>
      <c r="C34" s="246"/>
      <c r="D34" s="246"/>
      <c r="E34" s="246"/>
      <c r="F34" s="246"/>
      <c r="G34" s="1124" t="s">
        <v>499</v>
      </c>
      <c r="H34" s="1125"/>
      <c r="I34" s="1125"/>
      <c r="J34" s="1126"/>
      <c r="K34" s="296" t="s">
        <v>483</v>
      </c>
      <c r="L34" s="296" t="s">
        <v>483</v>
      </c>
      <c r="M34" s="297" t="s">
        <v>483</v>
      </c>
      <c r="N34" s="298" t="s">
        <v>483</v>
      </c>
    </row>
    <row r="35" spans="1:16" ht="27" customHeight="1">
      <c r="A35" s="250"/>
      <c r="B35" s="246"/>
      <c r="C35" s="246"/>
      <c r="D35" s="246"/>
      <c r="E35" s="246"/>
      <c r="F35" s="246"/>
      <c r="G35" s="1124" t="s">
        <v>500</v>
      </c>
      <c r="H35" s="1125"/>
      <c r="I35" s="1125"/>
      <c r="J35" s="1126"/>
      <c r="K35" s="296">
        <v>629751</v>
      </c>
      <c r="L35" s="296">
        <v>23212</v>
      </c>
      <c r="M35" s="297">
        <v>18960</v>
      </c>
      <c r="N35" s="298">
        <v>22.4</v>
      </c>
    </row>
    <row r="36" spans="1:16" ht="27" customHeight="1">
      <c r="A36" s="250"/>
      <c r="B36" s="246"/>
      <c r="C36" s="246"/>
      <c r="D36" s="246"/>
      <c r="E36" s="246"/>
      <c r="F36" s="246"/>
      <c r="G36" s="1124" t="s">
        <v>501</v>
      </c>
      <c r="H36" s="1125"/>
      <c r="I36" s="1125"/>
      <c r="J36" s="1126"/>
      <c r="K36" s="296">
        <v>27106</v>
      </c>
      <c r="L36" s="296">
        <v>999</v>
      </c>
      <c r="M36" s="297">
        <v>2956</v>
      </c>
      <c r="N36" s="298">
        <v>-66.2</v>
      </c>
    </row>
    <row r="37" spans="1:16" ht="13.5" customHeight="1">
      <c r="A37" s="250"/>
      <c r="B37" s="246"/>
      <c r="C37" s="246"/>
      <c r="D37" s="246"/>
      <c r="E37" s="246"/>
      <c r="F37" s="246"/>
      <c r="G37" s="1124" t="s">
        <v>502</v>
      </c>
      <c r="H37" s="1125"/>
      <c r="I37" s="1125"/>
      <c r="J37" s="1126"/>
      <c r="K37" s="296" t="s">
        <v>483</v>
      </c>
      <c r="L37" s="296" t="s">
        <v>483</v>
      </c>
      <c r="M37" s="297">
        <v>1839</v>
      </c>
      <c r="N37" s="298" t="s">
        <v>483</v>
      </c>
    </row>
    <row r="38" spans="1:16" ht="27" customHeight="1">
      <c r="A38" s="250"/>
      <c r="B38" s="246"/>
      <c r="C38" s="246"/>
      <c r="D38" s="246"/>
      <c r="E38" s="246"/>
      <c r="F38" s="246"/>
      <c r="G38" s="1127" t="s">
        <v>503</v>
      </c>
      <c r="H38" s="1128"/>
      <c r="I38" s="1128"/>
      <c r="J38" s="1129"/>
      <c r="K38" s="299" t="s">
        <v>483</v>
      </c>
      <c r="L38" s="299" t="s">
        <v>483</v>
      </c>
      <c r="M38" s="300">
        <v>8</v>
      </c>
      <c r="N38" s="301" t="s">
        <v>483</v>
      </c>
      <c r="O38" s="295"/>
    </row>
    <row r="39" spans="1:16">
      <c r="A39" s="250"/>
      <c r="B39" s="246"/>
      <c r="C39" s="246"/>
      <c r="D39" s="246"/>
      <c r="E39" s="246"/>
      <c r="F39" s="246"/>
      <c r="G39" s="1127" t="s">
        <v>504</v>
      </c>
      <c r="H39" s="1128"/>
      <c r="I39" s="1128"/>
      <c r="J39" s="1129"/>
      <c r="K39" s="302">
        <v>-12196</v>
      </c>
      <c r="L39" s="302">
        <v>-450</v>
      </c>
      <c r="M39" s="303">
        <v>-3053</v>
      </c>
      <c r="N39" s="304">
        <v>-85.3</v>
      </c>
      <c r="O39" s="295"/>
    </row>
    <row r="40" spans="1:16" ht="27" customHeight="1">
      <c r="A40" s="250"/>
      <c r="B40" s="246"/>
      <c r="C40" s="246"/>
      <c r="D40" s="246"/>
      <c r="E40" s="246"/>
      <c r="F40" s="246"/>
      <c r="G40" s="1124" t="s">
        <v>505</v>
      </c>
      <c r="H40" s="1125"/>
      <c r="I40" s="1125"/>
      <c r="J40" s="1126"/>
      <c r="K40" s="302">
        <v>-2412566</v>
      </c>
      <c r="L40" s="302">
        <v>-88926</v>
      </c>
      <c r="M40" s="303">
        <v>-71967</v>
      </c>
      <c r="N40" s="304">
        <v>23.6</v>
      </c>
      <c r="O40" s="295"/>
    </row>
    <row r="41" spans="1:16">
      <c r="A41" s="250"/>
      <c r="B41" s="246"/>
      <c r="C41" s="246"/>
      <c r="D41" s="246"/>
      <c r="E41" s="246"/>
      <c r="F41" s="246"/>
      <c r="G41" s="1130" t="s">
        <v>282</v>
      </c>
      <c r="H41" s="1131"/>
      <c r="I41" s="1131"/>
      <c r="J41" s="1132"/>
      <c r="K41" s="296">
        <v>827598</v>
      </c>
      <c r="L41" s="302">
        <v>30505</v>
      </c>
      <c r="M41" s="303">
        <v>26891</v>
      </c>
      <c r="N41" s="304">
        <v>13.4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17" t="s">
        <v>474</v>
      </c>
      <c r="J49" s="1119" t="s">
        <v>509</v>
      </c>
      <c r="K49" s="1120"/>
      <c r="L49" s="1120"/>
      <c r="M49" s="1120"/>
      <c r="N49" s="1121"/>
    </row>
    <row r="50" spans="1:14">
      <c r="A50" s="250"/>
      <c r="B50" s="246"/>
      <c r="C50" s="246"/>
      <c r="D50" s="246"/>
      <c r="E50" s="246"/>
      <c r="F50" s="246"/>
      <c r="G50" s="314"/>
      <c r="H50" s="315"/>
      <c r="I50" s="1118"/>
      <c r="J50" s="316" t="s">
        <v>510</v>
      </c>
      <c r="K50" s="317" t="s">
        <v>511</v>
      </c>
      <c r="L50" s="318" t="s">
        <v>512</v>
      </c>
      <c r="M50" s="319" t="s">
        <v>513</v>
      </c>
      <c r="N50" s="320" t="s">
        <v>514</v>
      </c>
    </row>
    <row r="51" spans="1:14">
      <c r="A51" s="250"/>
      <c r="B51" s="246"/>
      <c r="C51" s="246"/>
      <c r="D51" s="246"/>
      <c r="E51" s="246"/>
      <c r="F51" s="246"/>
      <c r="G51" s="312" t="s">
        <v>515</v>
      </c>
      <c r="H51" s="313"/>
      <c r="I51" s="321">
        <v>3794053</v>
      </c>
      <c r="J51" s="322">
        <v>137257</v>
      </c>
      <c r="K51" s="323">
        <v>26.9</v>
      </c>
      <c r="L51" s="324">
        <v>80577</v>
      </c>
      <c r="M51" s="325">
        <v>-2.1</v>
      </c>
      <c r="N51" s="326">
        <v>29</v>
      </c>
    </row>
    <row r="52" spans="1:14">
      <c r="A52" s="250"/>
      <c r="B52" s="246"/>
      <c r="C52" s="246"/>
      <c r="D52" s="246"/>
      <c r="E52" s="246"/>
      <c r="F52" s="246"/>
      <c r="G52" s="327"/>
      <c r="H52" s="328" t="s">
        <v>516</v>
      </c>
      <c r="I52" s="329">
        <v>1775749</v>
      </c>
      <c r="J52" s="330">
        <v>64241</v>
      </c>
      <c r="K52" s="331">
        <v>-19.399999999999999</v>
      </c>
      <c r="L52" s="332">
        <v>36629</v>
      </c>
      <c r="M52" s="333">
        <v>-11.7</v>
      </c>
      <c r="N52" s="334">
        <v>-7.7</v>
      </c>
    </row>
    <row r="53" spans="1:14">
      <c r="A53" s="250"/>
      <c r="B53" s="246"/>
      <c r="C53" s="246"/>
      <c r="D53" s="246"/>
      <c r="E53" s="246"/>
      <c r="F53" s="246"/>
      <c r="G53" s="312" t="s">
        <v>517</v>
      </c>
      <c r="H53" s="313"/>
      <c r="I53" s="321">
        <v>3360996</v>
      </c>
      <c r="J53" s="322">
        <v>121917</v>
      </c>
      <c r="K53" s="323">
        <v>-11.2</v>
      </c>
      <c r="L53" s="324">
        <v>92698</v>
      </c>
      <c r="M53" s="325">
        <v>15</v>
      </c>
      <c r="N53" s="326">
        <v>-26.2</v>
      </c>
    </row>
    <row r="54" spans="1:14">
      <c r="A54" s="250"/>
      <c r="B54" s="246"/>
      <c r="C54" s="246"/>
      <c r="D54" s="246"/>
      <c r="E54" s="246"/>
      <c r="F54" s="246"/>
      <c r="G54" s="327"/>
      <c r="H54" s="328" t="s">
        <v>516</v>
      </c>
      <c r="I54" s="329">
        <v>2261622</v>
      </c>
      <c r="J54" s="330">
        <v>82038</v>
      </c>
      <c r="K54" s="331">
        <v>27.7</v>
      </c>
      <c r="L54" s="332">
        <v>45144</v>
      </c>
      <c r="M54" s="333">
        <v>23.2</v>
      </c>
      <c r="N54" s="334">
        <v>4.5</v>
      </c>
    </row>
    <row r="55" spans="1:14">
      <c r="A55" s="250"/>
      <c r="B55" s="246"/>
      <c r="C55" s="246"/>
      <c r="D55" s="246"/>
      <c r="E55" s="246"/>
      <c r="F55" s="246"/>
      <c r="G55" s="312" t="s">
        <v>518</v>
      </c>
      <c r="H55" s="313"/>
      <c r="I55" s="321">
        <v>1219483</v>
      </c>
      <c r="J55" s="322">
        <v>44409</v>
      </c>
      <c r="K55" s="323">
        <v>-63.6</v>
      </c>
      <c r="L55" s="324">
        <v>78556</v>
      </c>
      <c r="M55" s="325">
        <v>-15.3</v>
      </c>
      <c r="N55" s="326">
        <v>-48.3</v>
      </c>
    </row>
    <row r="56" spans="1:14">
      <c r="A56" s="250"/>
      <c r="B56" s="246"/>
      <c r="C56" s="246"/>
      <c r="D56" s="246"/>
      <c r="E56" s="246"/>
      <c r="F56" s="246"/>
      <c r="G56" s="327"/>
      <c r="H56" s="328" t="s">
        <v>516</v>
      </c>
      <c r="I56" s="329">
        <v>733660</v>
      </c>
      <c r="J56" s="330">
        <v>26717</v>
      </c>
      <c r="K56" s="331">
        <v>-67.400000000000006</v>
      </c>
      <c r="L56" s="332">
        <v>40810</v>
      </c>
      <c r="M56" s="333">
        <v>-9.6</v>
      </c>
      <c r="N56" s="334">
        <v>-57.8</v>
      </c>
    </row>
    <row r="57" spans="1:14">
      <c r="A57" s="250"/>
      <c r="B57" s="246"/>
      <c r="C57" s="246"/>
      <c r="D57" s="246"/>
      <c r="E57" s="246"/>
      <c r="F57" s="246"/>
      <c r="G57" s="312" t="s">
        <v>519</v>
      </c>
      <c r="H57" s="313"/>
      <c r="I57" s="321">
        <v>1921561</v>
      </c>
      <c r="J57" s="322">
        <v>70423</v>
      </c>
      <c r="K57" s="323">
        <v>58.6</v>
      </c>
      <c r="L57" s="324">
        <v>87924</v>
      </c>
      <c r="M57" s="325">
        <v>11.9</v>
      </c>
      <c r="N57" s="326">
        <v>46.7</v>
      </c>
    </row>
    <row r="58" spans="1:14">
      <c r="A58" s="250"/>
      <c r="B58" s="246"/>
      <c r="C58" s="246"/>
      <c r="D58" s="246"/>
      <c r="E58" s="246"/>
      <c r="F58" s="246"/>
      <c r="G58" s="327"/>
      <c r="H58" s="328" t="s">
        <v>516</v>
      </c>
      <c r="I58" s="329">
        <v>1025315</v>
      </c>
      <c r="J58" s="330">
        <v>37577</v>
      </c>
      <c r="K58" s="331">
        <v>40.6</v>
      </c>
      <c r="L58" s="332">
        <v>43482</v>
      </c>
      <c r="M58" s="333">
        <v>6.5</v>
      </c>
      <c r="N58" s="334">
        <v>34.1</v>
      </c>
    </row>
    <row r="59" spans="1:14">
      <c r="A59" s="250"/>
      <c r="B59" s="246"/>
      <c r="C59" s="246"/>
      <c r="D59" s="246"/>
      <c r="E59" s="246"/>
      <c r="F59" s="246"/>
      <c r="G59" s="312" t="s">
        <v>520</v>
      </c>
      <c r="H59" s="313"/>
      <c r="I59" s="321">
        <v>2529438</v>
      </c>
      <c r="J59" s="322">
        <v>93234</v>
      </c>
      <c r="K59" s="323">
        <v>32.4</v>
      </c>
      <c r="L59" s="324">
        <v>85078</v>
      </c>
      <c r="M59" s="325">
        <v>-3.2</v>
      </c>
      <c r="N59" s="326">
        <v>35.6</v>
      </c>
    </row>
    <row r="60" spans="1:14">
      <c r="A60" s="250"/>
      <c r="B60" s="246"/>
      <c r="C60" s="246"/>
      <c r="D60" s="246"/>
      <c r="E60" s="246"/>
      <c r="F60" s="246"/>
      <c r="G60" s="327"/>
      <c r="H60" s="328" t="s">
        <v>516</v>
      </c>
      <c r="I60" s="335">
        <v>1145331</v>
      </c>
      <c r="J60" s="330">
        <v>42216</v>
      </c>
      <c r="K60" s="331">
        <v>12.3</v>
      </c>
      <c r="L60" s="332">
        <v>45315</v>
      </c>
      <c r="M60" s="333">
        <v>4.2</v>
      </c>
      <c r="N60" s="334">
        <v>8.1</v>
      </c>
    </row>
    <row r="61" spans="1:14">
      <c r="A61" s="250"/>
      <c r="B61" s="246"/>
      <c r="C61" s="246"/>
      <c r="D61" s="246"/>
      <c r="E61" s="246"/>
      <c r="F61" s="246"/>
      <c r="G61" s="312" t="s">
        <v>521</v>
      </c>
      <c r="H61" s="336"/>
      <c r="I61" s="337">
        <v>2565106</v>
      </c>
      <c r="J61" s="338">
        <v>93448</v>
      </c>
      <c r="K61" s="339">
        <v>8.6</v>
      </c>
      <c r="L61" s="340">
        <v>84967</v>
      </c>
      <c r="M61" s="341">
        <v>1.3</v>
      </c>
      <c r="N61" s="326">
        <v>7.3</v>
      </c>
    </row>
    <row r="62" spans="1:14">
      <c r="A62" s="250"/>
      <c r="B62" s="246"/>
      <c r="C62" s="246"/>
      <c r="D62" s="246"/>
      <c r="E62" s="246"/>
      <c r="F62" s="246"/>
      <c r="G62" s="327"/>
      <c r="H62" s="328" t="s">
        <v>516</v>
      </c>
      <c r="I62" s="329">
        <v>1388335</v>
      </c>
      <c r="J62" s="330">
        <v>50558</v>
      </c>
      <c r="K62" s="331">
        <v>-1.2</v>
      </c>
      <c r="L62" s="332">
        <v>42276</v>
      </c>
      <c r="M62" s="333">
        <v>2.5</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39.78</v>
      </c>
      <c r="G47" s="12">
        <v>39.76</v>
      </c>
      <c r="H47" s="12">
        <v>40.61</v>
      </c>
      <c r="I47" s="12">
        <v>40.14</v>
      </c>
      <c r="J47" s="13">
        <v>40.82</v>
      </c>
    </row>
    <row r="48" spans="2:10" ht="57.75" customHeight="1">
      <c r="B48" s="14"/>
      <c r="C48" s="1144" t="s">
        <v>4</v>
      </c>
      <c r="D48" s="1144"/>
      <c r="E48" s="1145"/>
      <c r="F48" s="15">
        <v>3.68</v>
      </c>
      <c r="G48" s="16">
        <v>2.35</v>
      </c>
      <c r="H48" s="16">
        <v>3.1</v>
      </c>
      <c r="I48" s="16">
        <v>3.91</v>
      </c>
      <c r="J48" s="17">
        <v>3.29</v>
      </c>
    </row>
    <row r="49" spans="2:10" ht="57.75" customHeight="1" thickBot="1">
      <c r="B49" s="18"/>
      <c r="C49" s="1146" t="s">
        <v>5</v>
      </c>
      <c r="D49" s="1146"/>
      <c r="E49" s="1147"/>
      <c r="F49" s="19">
        <v>0.86</v>
      </c>
      <c r="G49" s="20" t="s">
        <v>528</v>
      </c>
      <c r="H49" s="20">
        <v>0.78</v>
      </c>
      <c r="I49" s="20">
        <v>0.92</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6.53</v>
      </c>
      <c r="G34" s="33">
        <v>7.3</v>
      </c>
      <c r="H34" s="33">
        <v>7.7</v>
      </c>
      <c r="I34" s="33">
        <v>7.74</v>
      </c>
      <c r="J34" s="34">
        <v>7.58</v>
      </c>
      <c r="K34" s="22"/>
      <c r="L34" s="22"/>
      <c r="M34" s="22"/>
      <c r="N34" s="22"/>
      <c r="O34" s="22"/>
      <c r="P34" s="22"/>
    </row>
    <row r="35" spans="1:16" ht="39" customHeight="1">
      <c r="A35" s="22"/>
      <c r="B35" s="35"/>
      <c r="C35" s="1148" t="s">
        <v>531</v>
      </c>
      <c r="D35" s="1149"/>
      <c r="E35" s="1150"/>
      <c r="F35" s="36">
        <v>3.67</v>
      </c>
      <c r="G35" s="37">
        <v>2.34</v>
      </c>
      <c r="H35" s="37">
        <v>3.1</v>
      </c>
      <c r="I35" s="37">
        <v>3.91</v>
      </c>
      <c r="J35" s="38">
        <v>3.28</v>
      </c>
      <c r="K35" s="22"/>
      <c r="L35" s="22"/>
      <c r="M35" s="22"/>
      <c r="N35" s="22"/>
      <c r="O35" s="22"/>
      <c r="P35" s="22"/>
    </row>
    <row r="36" spans="1:16" ht="39" customHeight="1">
      <c r="A36" s="22"/>
      <c r="B36" s="35"/>
      <c r="C36" s="1148" t="s">
        <v>532</v>
      </c>
      <c r="D36" s="1149"/>
      <c r="E36" s="1150"/>
      <c r="F36" s="36">
        <v>0.16</v>
      </c>
      <c r="G36" s="37">
        <v>0.12</v>
      </c>
      <c r="H36" s="37">
        <v>0</v>
      </c>
      <c r="I36" s="37">
        <v>0.28999999999999998</v>
      </c>
      <c r="J36" s="38">
        <v>0.52</v>
      </c>
      <c r="K36" s="22"/>
      <c r="L36" s="22"/>
      <c r="M36" s="22"/>
      <c r="N36" s="22"/>
      <c r="O36" s="22"/>
      <c r="P36" s="22"/>
    </row>
    <row r="37" spans="1:16" ht="39" customHeight="1">
      <c r="A37" s="22"/>
      <c r="B37" s="35"/>
      <c r="C37" s="1148" t="s">
        <v>533</v>
      </c>
      <c r="D37" s="1149"/>
      <c r="E37" s="1150"/>
      <c r="F37" s="36">
        <v>0.04</v>
      </c>
      <c r="G37" s="37">
        <v>0.05</v>
      </c>
      <c r="H37" s="37">
        <v>0.05</v>
      </c>
      <c r="I37" s="37">
        <v>0.05</v>
      </c>
      <c r="J37" s="38">
        <v>0.06</v>
      </c>
      <c r="K37" s="22"/>
      <c r="L37" s="22"/>
      <c r="M37" s="22"/>
      <c r="N37" s="22"/>
      <c r="O37" s="22"/>
      <c r="P37" s="22"/>
    </row>
    <row r="38" spans="1:16" ht="39" customHeight="1">
      <c r="A38" s="22"/>
      <c r="B38" s="35"/>
      <c r="C38" s="1148" t="s">
        <v>534</v>
      </c>
      <c r="D38" s="1149"/>
      <c r="E38" s="1150"/>
      <c r="F38" s="36">
        <v>0</v>
      </c>
      <c r="G38" s="37">
        <v>0</v>
      </c>
      <c r="H38" s="37">
        <v>0</v>
      </c>
      <c r="I38" s="37">
        <v>0</v>
      </c>
      <c r="J38" s="38">
        <v>0.01</v>
      </c>
      <c r="K38" s="22"/>
      <c r="L38" s="22"/>
      <c r="M38" s="22"/>
      <c r="N38" s="22"/>
      <c r="O38" s="22"/>
      <c r="P38" s="22"/>
    </row>
    <row r="39" spans="1:16" ht="39" customHeight="1">
      <c r="A39" s="22"/>
      <c r="B39" s="35"/>
      <c r="C39" s="1148" t="s">
        <v>535</v>
      </c>
      <c r="D39" s="1149"/>
      <c r="E39" s="1150"/>
      <c r="F39" s="36">
        <v>0.83</v>
      </c>
      <c r="G39" s="37">
        <v>0.62</v>
      </c>
      <c r="H39" s="37">
        <v>0.66</v>
      </c>
      <c r="I39" s="37">
        <v>0.03</v>
      </c>
      <c r="J39" s="38">
        <v>0.01</v>
      </c>
      <c r="K39" s="22"/>
      <c r="L39" s="22"/>
      <c r="M39" s="22"/>
      <c r="N39" s="22"/>
      <c r="O39" s="22"/>
      <c r="P39" s="22"/>
    </row>
    <row r="40" spans="1:16" ht="39" customHeight="1">
      <c r="A40" s="22"/>
      <c r="B40" s="35"/>
      <c r="C40" s="1148" t="s">
        <v>536</v>
      </c>
      <c r="D40" s="1149"/>
      <c r="E40" s="1150"/>
      <c r="F40" s="36">
        <v>0</v>
      </c>
      <c r="G40" s="37">
        <v>0.03</v>
      </c>
      <c r="H40" s="37">
        <v>0</v>
      </c>
      <c r="I40" s="37">
        <v>0</v>
      </c>
      <c r="J40" s="38">
        <v>0</v>
      </c>
      <c r="K40" s="22"/>
      <c r="L40" s="22"/>
      <c r="M40" s="22"/>
      <c r="N40" s="22"/>
      <c r="O40" s="22"/>
      <c r="P40" s="22"/>
    </row>
    <row r="41" spans="1:16" ht="39" customHeight="1">
      <c r="A41" s="22"/>
      <c r="B41" s="35"/>
      <c r="C41" s="1148" t="s">
        <v>537</v>
      </c>
      <c r="D41" s="1149"/>
      <c r="E41" s="1150"/>
      <c r="F41" s="36">
        <v>0</v>
      </c>
      <c r="G41" s="37">
        <v>0</v>
      </c>
      <c r="H41" s="37">
        <v>0</v>
      </c>
      <c r="I41" s="37">
        <v>0</v>
      </c>
      <c r="J41" s="38">
        <v>0</v>
      </c>
      <c r="K41" s="22"/>
      <c r="L41" s="22"/>
      <c r="M41" s="22"/>
      <c r="N41" s="22"/>
      <c r="O41" s="22"/>
      <c r="P41" s="22"/>
    </row>
    <row r="42" spans="1:16" ht="39" customHeight="1">
      <c r="A42" s="22"/>
      <c r="B42" s="39"/>
      <c r="C42" s="1148" t="s">
        <v>538</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539</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2613</v>
      </c>
      <c r="L45" s="60">
        <v>2656</v>
      </c>
      <c r="M45" s="60">
        <v>2489</v>
      </c>
      <c r="N45" s="60">
        <v>2579</v>
      </c>
      <c r="O45" s="61">
        <v>2596</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461</v>
      </c>
      <c r="L48" s="64">
        <v>476</v>
      </c>
      <c r="M48" s="64">
        <v>525</v>
      </c>
      <c r="N48" s="64">
        <v>555</v>
      </c>
      <c r="O48" s="65">
        <v>630</v>
      </c>
      <c r="P48" s="48"/>
      <c r="Q48" s="48"/>
      <c r="R48" s="48"/>
      <c r="S48" s="48"/>
      <c r="T48" s="48"/>
      <c r="U48" s="48"/>
    </row>
    <row r="49" spans="1:21" ht="30.75" customHeight="1">
      <c r="A49" s="48"/>
      <c r="B49" s="1166"/>
      <c r="C49" s="1167"/>
      <c r="D49" s="62"/>
      <c r="E49" s="1158" t="s">
        <v>16</v>
      </c>
      <c r="F49" s="1158"/>
      <c r="G49" s="1158"/>
      <c r="H49" s="1158"/>
      <c r="I49" s="1158"/>
      <c r="J49" s="1159"/>
      <c r="K49" s="63">
        <v>258</v>
      </c>
      <c r="L49" s="64">
        <v>218</v>
      </c>
      <c r="M49" s="64">
        <v>160</v>
      </c>
      <c r="N49" s="64">
        <v>33</v>
      </c>
      <c r="O49" s="65">
        <v>27</v>
      </c>
      <c r="P49" s="48"/>
      <c r="Q49" s="48"/>
      <c r="R49" s="48"/>
      <c r="S49" s="48"/>
      <c r="T49" s="48"/>
      <c r="U49" s="48"/>
    </row>
    <row r="50" spans="1:21" ht="30.75" customHeight="1">
      <c r="A50" s="48"/>
      <c r="B50" s="1166"/>
      <c r="C50" s="1167"/>
      <c r="D50" s="62"/>
      <c r="E50" s="1158" t="s">
        <v>17</v>
      </c>
      <c r="F50" s="1158"/>
      <c r="G50" s="1158"/>
      <c r="H50" s="1158"/>
      <c r="I50" s="1158"/>
      <c r="J50" s="1159"/>
      <c r="K50" s="63" t="s">
        <v>483</v>
      </c>
      <c r="L50" s="64" t="s">
        <v>483</v>
      </c>
      <c r="M50" s="64" t="s">
        <v>483</v>
      </c>
      <c r="N50" s="64" t="s">
        <v>483</v>
      </c>
      <c r="O50" s="65" t="s">
        <v>483</v>
      </c>
      <c r="P50" s="48"/>
      <c r="Q50" s="48"/>
      <c r="R50" s="48"/>
      <c r="S50" s="48"/>
      <c r="T50" s="48"/>
      <c r="U50" s="48"/>
    </row>
    <row r="51" spans="1:21" ht="30.75" customHeight="1">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2375</v>
      </c>
      <c r="L52" s="64">
        <v>2454</v>
      </c>
      <c r="M52" s="64">
        <v>2416</v>
      </c>
      <c r="N52" s="64">
        <v>2381</v>
      </c>
      <c r="O52" s="65">
        <v>2424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957</v>
      </c>
      <c r="L53" s="69">
        <v>896</v>
      </c>
      <c r="M53" s="69">
        <v>758</v>
      </c>
      <c r="N53" s="69">
        <v>786</v>
      </c>
      <c r="O53" s="70">
        <v>829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23942</v>
      </c>
      <c r="J41" s="83">
        <v>24349</v>
      </c>
      <c r="K41" s="83">
        <v>23550</v>
      </c>
      <c r="L41" s="83">
        <v>22949</v>
      </c>
      <c r="M41" s="84">
        <v>22379</v>
      </c>
    </row>
    <row r="42" spans="2:13" ht="27.75" customHeight="1">
      <c r="B42" s="1174"/>
      <c r="C42" s="1175"/>
      <c r="D42" s="85"/>
      <c r="E42" s="1178" t="s">
        <v>26</v>
      </c>
      <c r="F42" s="1178"/>
      <c r="G42" s="1178"/>
      <c r="H42" s="1179"/>
      <c r="I42" s="86" t="s">
        <v>483</v>
      </c>
      <c r="J42" s="87" t="s">
        <v>483</v>
      </c>
      <c r="K42" s="87" t="s">
        <v>483</v>
      </c>
      <c r="L42" s="87" t="s">
        <v>483</v>
      </c>
      <c r="M42" s="88" t="s">
        <v>483</v>
      </c>
    </row>
    <row r="43" spans="2:13" ht="27.75" customHeight="1">
      <c r="B43" s="1174"/>
      <c r="C43" s="1175"/>
      <c r="D43" s="85"/>
      <c r="E43" s="1178" t="s">
        <v>27</v>
      </c>
      <c r="F43" s="1178"/>
      <c r="G43" s="1178"/>
      <c r="H43" s="1179"/>
      <c r="I43" s="86">
        <v>8637</v>
      </c>
      <c r="J43" s="87">
        <v>8826</v>
      </c>
      <c r="K43" s="87">
        <v>9104</v>
      </c>
      <c r="L43" s="87">
        <v>9793</v>
      </c>
      <c r="M43" s="88">
        <v>10556</v>
      </c>
    </row>
    <row r="44" spans="2:13" ht="27.75" customHeight="1">
      <c r="B44" s="1174"/>
      <c r="C44" s="1175"/>
      <c r="D44" s="85"/>
      <c r="E44" s="1178" t="s">
        <v>28</v>
      </c>
      <c r="F44" s="1178"/>
      <c r="G44" s="1178"/>
      <c r="H44" s="1179"/>
      <c r="I44" s="86">
        <v>185</v>
      </c>
      <c r="J44" s="87">
        <v>380</v>
      </c>
      <c r="K44" s="87">
        <v>288</v>
      </c>
      <c r="L44" s="87">
        <v>257</v>
      </c>
      <c r="M44" s="88">
        <v>225</v>
      </c>
    </row>
    <row r="45" spans="2:13" ht="27.75" customHeight="1">
      <c r="B45" s="1174"/>
      <c r="C45" s="1175"/>
      <c r="D45" s="85"/>
      <c r="E45" s="1178" t="s">
        <v>29</v>
      </c>
      <c r="F45" s="1178"/>
      <c r="G45" s="1178"/>
      <c r="H45" s="1179"/>
      <c r="I45" s="86">
        <v>3609</v>
      </c>
      <c r="J45" s="87">
        <v>3628</v>
      </c>
      <c r="K45" s="87">
        <v>3440</v>
      </c>
      <c r="L45" s="87">
        <v>3389</v>
      </c>
      <c r="M45" s="88">
        <v>2883</v>
      </c>
    </row>
    <row r="46" spans="2:13" ht="27.75" customHeight="1">
      <c r="B46" s="1174"/>
      <c r="C46" s="1175"/>
      <c r="D46" s="89"/>
      <c r="E46" s="1178" t="s">
        <v>30</v>
      </c>
      <c r="F46" s="1178"/>
      <c r="G46" s="1178"/>
      <c r="H46" s="1179"/>
      <c r="I46" s="86" t="s">
        <v>483</v>
      </c>
      <c r="J46" s="87" t="s">
        <v>483</v>
      </c>
      <c r="K46" s="87" t="s">
        <v>483</v>
      </c>
      <c r="L46" s="87" t="s">
        <v>483</v>
      </c>
      <c r="M46" s="88" t="s">
        <v>483</v>
      </c>
    </row>
    <row r="47" spans="2:13" ht="27.75" customHeight="1">
      <c r="B47" s="1174"/>
      <c r="C47" s="1175"/>
      <c r="D47" s="90"/>
      <c r="E47" s="1188" t="s">
        <v>31</v>
      </c>
      <c r="F47" s="1189"/>
      <c r="G47" s="1189"/>
      <c r="H47" s="1190"/>
      <c r="I47" s="86" t="s">
        <v>483</v>
      </c>
      <c r="J47" s="87" t="s">
        <v>483</v>
      </c>
      <c r="K47" s="87" t="s">
        <v>483</v>
      </c>
      <c r="L47" s="87" t="s">
        <v>483</v>
      </c>
      <c r="M47" s="88" t="s">
        <v>483</v>
      </c>
    </row>
    <row r="48" spans="2:13" ht="27.75" customHeight="1">
      <c r="B48" s="1174"/>
      <c r="C48" s="1175"/>
      <c r="D48" s="85"/>
      <c r="E48" s="1178" t="s">
        <v>32</v>
      </c>
      <c r="F48" s="1178"/>
      <c r="G48" s="1178"/>
      <c r="H48" s="1179"/>
      <c r="I48" s="86" t="s">
        <v>483</v>
      </c>
      <c r="J48" s="87" t="s">
        <v>483</v>
      </c>
      <c r="K48" s="87" t="s">
        <v>483</v>
      </c>
      <c r="L48" s="87" t="s">
        <v>483</v>
      </c>
      <c r="M48" s="88" t="s">
        <v>483</v>
      </c>
    </row>
    <row r="49" spans="2:13" ht="27.75" customHeight="1">
      <c r="B49" s="1176"/>
      <c r="C49" s="1177"/>
      <c r="D49" s="85"/>
      <c r="E49" s="1178" t="s">
        <v>33</v>
      </c>
      <c r="F49" s="1178"/>
      <c r="G49" s="1178"/>
      <c r="H49" s="1179"/>
      <c r="I49" s="86" t="s">
        <v>483</v>
      </c>
      <c r="J49" s="87" t="s">
        <v>483</v>
      </c>
      <c r="K49" s="87" t="s">
        <v>483</v>
      </c>
      <c r="L49" s="87" t="s">
        <v>483</v>
      </c>
      <c r="M49" s="88" t="s">
        <v>483</v>
      </c>
    </row>
    <row r="50" spans="2:13" ht="27.75" customHeight="1">
      <c r="B50" s="1172" t="s">
        <v>34</v>
      </c>
      <c r="C50" s="1173"/>
      <c r="D50" s="91"/>
      <c r="E50" s="1178" t="s">
        <v>35</v>
      </c>
      <c r="F50" s="1178"/>
      <c r="G50" s="1178"/>
      <c r="H50" s="1179"/>
      <c r="I50" s="86">
        <v>7332</v>
      </c>
      <c r="J50" s="87">
        <v>8140</v>
      </c>
      <c r="K50" s="87">
        <v>8999</v>
      </c>
      <c r="L50" s="87">
        <v>9875</v>
      </c>
      <c r="M50" s="88">
        <v>10640</v>
      </c>
    </row>
    <row r="51" spans="2:13" ht="27.75" customHeight="1">
      <c r="B51" s="1174"/>
      <c r="C51" s="1175"/>
      <c r="D51" s="85"/>
      <c r="E51" s="1178" t="s">
        <v>36</v>
      </c>
      <c r="F51" s="1178"/>
      <c r="G51" s="1178"/>
      <c r="H51" s="1179"/>
      <c r="I51" s="86">
        <v>115</v>
      </c>
      <c r="J51" s="87">
        <v>76</v>
      </c>
      <c r="K51" s="87">
        <v>51</v>
      </c>
      <c r="L51" s="87">
        <v>38</v>
      </c>
      <c r="M51" s="88">
        <v>30</v>
      </c>
    </row>
    <row r="52" spans="2:13" ht="27.75" customHeight="1">
      <c r="B52" s="1176"/>
      <c r="C52" s="1177"/>
      <c r="D52" s="85"/>
      <c r="E52" s="1178" t="s">
        <v>37</v>
      </c>
      <c r="F52" s="1178"/>
      <c r="G52" s="1178"/>
      <c r="H52" s="1179"/>
      <c r="I52" s="86">
        <v>23185</v>
      </c>
      <c r="J52" s="87">
        <v>23849</v>
      </c>
      <c r="K52" s="87">
        <v>23185</v>
      </c>
      <c r="L52" s="87">
        <v>23042</v>
      </c>
      <c r="M52" s="88">
        <v>22865</v>
      </c>
    </row>
    <row r="53" spans="2:13" ht="27.75" customHeight="1" thickBot="1">
      <c r="B53" s="1180" t="s">
        <v>21</v>
      </c>
      <c r="C53" s="1181"/>
      <c r="D53" s="92"/>
      <c r="E53" s="1182" t="s">
        <v>38</v>
      </c>
      <c r="F53" s="1182"/>
      <c r="G53" s="1182"/>
      <c r="H53" s="1183"/>
      <c r="I53" s="93">
        <v>5741</v>
      </c>
      <c r="J53" s="94">
        <v>5117</v>
      </c>
      <c r="K53" s="94">
        <v>4147</v>
      </c>
      <c r="L53" s="94">
        <v>3434</v>
      </c>
      <c r="M53" s="95">
        <v>2509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137257</v>
      </c>
      <c r="E3" s="118"/>
      <c r="F3" s="119">
        <v>80577</v>
      </c>
      <c r="G3" s="120"/>
      <c r="H3" s="121"/>
    </row>
    <row r="4" spans="1:8">
      <c r="A4" s="122"/>
      <c r="B4" s="123"/>
      <c r="C4" s="124"/>
      <c r="D4" s="125">
        <v>64241</v>
      </c>
      <c r="E4" s="126"/>
      <c r="F4" s="127">
        <v>36629</v>
      </c>
      <c r="G4" s="128"/>
      <c r="H4" s="129"/>
    </row>
    <row r="5" spans="1:8">
      <c r="A5" s="110" t="s">
        <v>517</v>
      </c>
      <c r="B5" s="115"/>
      <c r="C5" s="116"/>
      <c r="D5" s="117">
        <v>121917</v>
      </c>
      <c r="E5" s="118"/>
      <c r="F5" s="119">
        <v>92698</v>
      </c>
      <c r="G5" s="120"/>
      <c r="H5" s="121"/>
    </row>
    <row r="6" spans="1:8">
      <c r="A6" s="122"/>
      <c r="B6" s="123"/>
      <c r="C6" s="124"/>
      <c r="D6" s="125">
        <v>82038</v>
      </c>
      <c r="E6" s="126"/>
      <c r="F6" s="127">
        <v>45144</v>
      </c>
      <c r="G6" s="128"/>
      <c r="H6" s="129"/>
    </row>
    <row r="7" spans="1:8">
      <c r="A7" s="110" t="s">
        <v>518</v>
      </c>
      <c r="B7" s="115"/>
      <c r="C7" s="116"/>
      <c r="D7" s="117">
        <v>44409</v>
      </c>
      <c r="E7" s="118"/>
      <c r="F7" s="119">
        <v>78556</v>
      </c>
      <c r="G7" s="120"/>
      <c r="H7" s="121"/>
    </row>
    <row r="8" spans="1:8">
      <c r="A8" s="122"/>
      <c r="B8" s="123"/>
      <c r="C8" s="124"/>
      <c r="D8" s="125">
        <v>26717</v>
      </c>
      <c r="E8" s="126"/>
      <c r="F8" s="127">
        <v>40810</v>
      </c>
      <c r="G8" s="128"/>
      <c r="H8" s="129"/>
    </row>
    <row r="9" spans="1:8">
      <c r="A9" s="110" t="s">
        <v>519</v>
      </c>
      <c r="B9" s="115"/>
      <c r="C9" s="116"/>
      <c r="D9" s="117">
        <v>70423</v>
      </c>
      <c r="E9" s="118"/>
      <c r="F9" s="119">
        <v>87924</v>
      </c>
      <c r="G9" s="120"/>
      <c r="H9" s="121"/>
    </row>
    <row r="10" spans="1:8">
      <c r="A10" s="122"/>
      <c r="B10" s="123"/>
      <c r="C10" s="124"/>
      <c r="D10" s="125">
        <v>37577</v>
      </c>
      <c r="E10" s="126"/>
      <c r="F10" s="127">
        <v>43482</v>
      </c>
      <c r="G10" s="128"/>
      <c r="H10" s="129"/>
    </row>
    <row r="11" spans="1:8">
      <c r="A11" s="110" t="s">
        <v>520</v>
      </c>
      <c r="B11" s="115"/>
      <c r="C11" s="116"/>
      <c r="D11" s="117">
        <v>93234</v>
      </c>
      <c r="E11" s="118"/>
      <c r="F11" s="119">
        <v>85078</v>
      </c>
      <c r="G11" s="120"/>
      <c r="H11" s="121"/>
    </row>
    <row r="12" spans="1:8">
      <c r="A12" s="122"/>
      <c r="B12" s="123"/>
      <c r="C12" s="130"/>
      <c r="D12" s="125">
        <v>42216</v>
      </c>
      <c r="E12" s="126"/>
      <c r="F12" s="127">
        <v>45315</v>
      </c>
      <c r="G12" s="128"/>
      <c r="H12" s="129"/>
    </row>
    <row r="13" spans="1:8">
      <c r="A13" s="110"/>
      <c r="B13" s="115"/>
      <c r="C13" s="131"/>
      <c r="D13" s="132">
        <v>93448</v>
      </c>
      <c r="E13" s="133"/>
      <c r="F13" s="134">
        <v>84967</v>
      </c>
      <c r="G13" s="135"/>
      <c r="H13" s="121"/>
    </row>
    <row r="14" spans="1:8">
      <c r="A14" s="122"/>
      <c r="B14" s="123"/>
      <c r="C14" s="124"/>
      <c r="D14" s="125">
        <v>50558</v>
      </c>
      <c r="E14" s="126"/>
      <c r="F14" s="127">
        <v>42276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3.68</v>
      </c>
      <c r="C19" s="136">
        <f>ROUND(VALUE(SUBSTITUTE(実質収支比率等に係る経年分析!G$48,"▲","-")),2)</f>
        <v>2.35</v>
      </c>
      <c r="D19" s="136">
        <f>ROUND(VALUE(SUBSTITUTE(実質収支比率等に係る経年分析!H$48,"▲","-")),2)</f>
        <v>3.1</v>
      </c>
      <c r="E19" s="136">
        <f>ROUND(VALUE(SUBSTITUTE(実質収支比率等に係る経年分析!I$48,"▲","-")),2)</f>
        <v>3.91</v>
      </c>
      <c r="F19" s="136">
        <f>ROUND(VALUE(SUBSTITUTE(実質収支比率等に係る経年分析!J$48,"▲","-")),2)</f>
        <v>3.29</v>
      </c>
    </row>
    <row r="20" spans="1:11">
      <c r="A20" s="136" t="s">
        <v>43</v>
      </c>
      <c r="B20" s="136">
        <f>ROUND(VALUE(SUBSTITUTE(実質収支比率等に係る経年分析!F$47,"▲","-")),2)</f>
        <v>39.78</v>
      </c>
      <c r="C20" s="136">
        <f>ROUND(VALUE(SUBSTITUTE(実質収支比率等に係る経年分析!G$47,"▲","-")),2)</f>
        <v>39.76</v>
      </c>
      <c r="D20" s="136">
        <f>ROUND(VALUE(SUBSTITUTE(実質収支比率等に係る経年分析!H$47,"▲","-")),2)</f>
        <v>40.61</v>
      </c>
      <c r="E20" s="136">
        <f>ROUND(VALUE(SUBSTITUTE(実質収支比率等に係る経年分析!I$47,"▲","-")),2)</f>
        <v>40.14</v>
      </c>
      <c r="F20" s="136">
        <f>ROUND(VALUE(SUBSTITUTE(実質収支比率等に係る経年分析!J$47,"▲","-")),2)</f>
        <v>40.82</v>
      </c>
    </row>
    <row r="21" spans="1:11">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-1.24</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0.92</v>
      </c>
      <c r="F21" s="136">
        <f>IF(ISNUMBER(VALUE(SUBSTITUTE(実質収支比率等に係る経年分析!J$49,"▲","-"))),ROUND(VALUE(SUBSTITUTE(実質収支比率等に係る経年分析!J$49,"▲","-")),2),NA())</f>
        <v>-0.59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有田川町特別養護老人ホーム等事業特別会計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有田川町簡易水道事業特別会計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有田川町国民健康保険事業特別会計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有田川町かなや明恵峡温泉特別会計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有田川町後期高齢者医療特別会計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有田川町介護保険事業特別会計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0.28999999999999998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0.52</v>
      </c>
    </row>
    <row r="35" spans="1:16">
      <c r="A35" s="137" t="str">
        <f>IF(連結実質赤字比率に係る赤字・黒字の構成分析!C$35="",NA(),連結実質赤字比率に係る赤字・黒字の構成分析!C$35)</f>
        <v>有田川町一般会計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3.28</v>
      </c>
    </row>
    <row r="36" spans="1:16">
      <c r="A36" s="137" t="str">
        <f>IF(連結実質赤字比率に係る赤字・黒字の構成分析!C$34="",NA(),連結実質赤字比率に係る赤字・黒字の構成分析!C$34)</f>
        <v>有田川町水道事業会計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2375</v>
      </c>
      <c r="E42" s="138"/>
      <c r="F42" s="138"/>
      <c r="G42" s="138">
        <f>'実質公債費比率（分子）の構造'!L$52</f>
        <v>2454</v>
      </c>
      <c r="H42" s="138"/>
      <c r="I42" s="138"/>
      <c r="J42" s="138">
        <f>'実質公債費比率（分子）の構造'!M$52</f>
        <v>2416</v>
      </c>
      <c r="K42" s="138"/>
      <c r="L42" s="138"/>
      <c r="M42" s="138">
        <f>'実質公債費比率（分子）の構造'!N$52</f>
        <v>2381</v>
      </c>
      <c r="N42" s="138"/>
      <c r="O42" s="138"/>
      <c r="P42" s="138">
        <f>'実質公債費比率（分子）の構造'!O$52</f>
        <v>2424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258</v>
      </c>
      <c r="C45" s="138"/>
      <c r="D45" s="138"/>
      <c r="E45" s="138">
        <f>'実質公債費比率（分子）の構造'!L$49</f>
        <v>218</v>
      </c>
      <c r="F45" s="138"/>
      <c r="G45" s="138"/>
      <c r="H45" s="138">
        <f>'実質公債費比率（分子）の構造'!M$49</f>
        <v>160</v>
      </c>
      <c r="I45" s="138"/>
      <c r="J45" s="138"/>
      <c r="K45" s="138">
        <f>'実質公債費比率（分子）の構造'!N$49</f>
        <v>33</v>
      </c>
      <c r="L45" s="138"/>
      <c r="M45" s="138"/>
      <c r="N45" s="138">
        <f>'実質公債費比率（分子）の構造'!O$49</f>
        <v>27</v>
      </c>
      <c r="O45" s="138"/>
      <c r="P45" s="138"/>
    </row>
    <row r="46" spans="1:16">
      <c r="A46" s="138" t="s">
        <v>55</v>
      </c>
      <c r="B46" s="138">
        <f>'実質公債費比率（分子）の構造'!K$48</f>
        <v>461</v>
      </c>
      <c r="C46" s="138"/>
      <c r="D46" s="138"/>
      <c r="E46" s="138">
        <f>'実質公債費比率（分子）の構造'!L$48</f>
        <v>476</v>
      </c>
      <c r="F46" s="138"/>
      <c r="G46" s="138"/>
      <c r="H46" s="138">
        <f>'実質公債費比率（分子）の構造'!M$48</f>
        <v>525</v>
      </c>
      <c r="I46" s="138"/>
      <c r="J46" s="138"/>
      <c r="K46" s="138">
        <f>'実質公債費比率（分子）の構造'!N$48</f>
        <v>555</v>
      </c>
      <c r="L46" s="138"/>
      <c r="M46" s="138"/>
      <c r="N46" s="138">
        <f>'実質公債費比率（分子）の構造'!O$48</f>
        <v>630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2613</v>
      </c>
      <c r="C49" s="138"/>
      <c r="D49" s="138"/>
      <c r="E49" s="138">
        <f>'実質公債費比率（分子）の構造'!L$45</f>
        <v>2656</v>
      </c>
      <c r="F49" s="138"/>
      <c r="G49" s="138"/>
      <c r="H49" s="138">
        <f>'実質公債費比率（分子）の構造'!M$45</f>
        <v>2489</v>
      </c>
      <c r="I49" s="138"/>
      <c r="J49" s="138"/>
      <c r="K49" s="138">
        <f>'実質公債費比率（分子）の構造'!N$45</f>
        <v>2579</v>
      </c>
      <c r="L49" s="138"/>
      <c r="M49" s="138"/>
      <c r="N49" s="138">
        <f>'実質公債費比率（分子）の構造'!O$45</f>
        <v>2596</v>
      </c>
      <c r="O49" s="138"/>
      <c r="P49" s="138"/>
    </row>
    <row r="50" spans="1:16">
      <c r="A50" s="138" t="s">
        <v>59</v>
      </c>
      <c r="B50" s="138" t="e">
        <f>NA()</f>
        <v>#N/A</v>
      </c>
      <c r="C50" s="138">
        <f>IF(ISNUMBER('実質公債費比率（分子）の構造'!K$53),'実質公債費比率（分子）の構造'!K$53,NA())</f>
        <v>957</v>
      </c>
      <c r="D50" s="138" t="e">
        <f>NA()</f>
        <v>#N/A</v>
      </c>
      <c r="E50" s="138" t="e">
        <f>NA()</f>
        <v>#N/A</v>
      </c>
      <c r="F50" s="138">
        <f>IF(ISNUMBER('実質公債費比率（分子）の構造'!L$53),'実質公債費比率（分子）の構造'!L$53,NA())</f>
        <v>896</v>
      </c>
      <c r="G50" s="138" t="e">
        <f>NA()</f>
        <v>#N/A</v>
      </c>
      <c r="H50" s="138" t="e">
        <f>NA()</f>
        <v>#N/A</v>
      </c>
      <c r="I50" s="138">
        <f>IF(ISNUMBER('実質公債費比率（分子）の構造'!M$53),'実質公債費比率（分子）の構造'!M$53,NA())</f>
        <v>758</v>
      </c>
      <c r="J50" s="138" t="e">
        <f>NA()</f>
        <v>#N/A</v>
      </c>
      <c r="K50" s="138" t="e">
        <f>NA()</f>
        <v>#N/A</v>
      </c>
      <c r="L50" s="138">
        <f>IF(ISNUMBER('実質公債費比率（分子）の構造'!N$53),'実質公債費比率（分子）の構造'!N$53,NA())</f>
        <v>786</v>
      </c>
      <c r="M50" s="138" t="e">
        <f>NA()</f>
        <v>#N/A</v>
      </c>
      <c r="N50" s="138" t="e">
        <f>NA()</f>
        <v>#N/A</v>
      </c>
      <c r="O50" s="138">
        <f>IF(ISNUMBER('実質公債費比率（分子）の構造'!O$53),'実質公債費比率（分子）の構造'!O$53,NA())</f>
        <v>829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23185</v>
      </c>
      <c r="E56" s="137"/>
      <c r="F56" s="137"/>
      <c r="G56" s="137">
        <f>'将来負担比率（分子）の構造'!J$52</f>
        <v>23849</v>
      </c>
      <c r="H56" s="137"/>
      <c r="I56" s="137"/>
      <c r="J56" s="137">
        <f>'将来負担比率（分子）の構造'!K$52</f>
        <v>23185</v>
      </c>
      <c r="K56" s="137"/>
      <c r="L56" s="137"/>
      <c r="M56" s="137">
        <f>'将来負担比率（分子）の構造'!L$52</f>
        <v>23042</v>
      </c>
      <c r="N56" s="137"/>
      <c r="O56" s="137"/>
      <c r="P56" s="137">
        <f>'将来負担比率（分子）の構造'!M$52</f>
        <v>22865</v>
      </c>
    </row>
    <row r="57" spans="1:16">
      <c r="A57" s="137" t="s">
        <v>36</v>
      </c>
      <c r="B57" s="137"/>
      <c r="C57" s="137"/>
      <c r="D57" s="137">
        <f>'将来負担比率（分子）の構造'!I$51</f>
        <v>115</v>
      </c>
      <c r="E57" s="137"/>
      <c r="F57" s="137"/>
      <c r="G57" s="137">
        <f>'将来負担比率（分子）の構造'!J$51</f>
        <v>76</v>
      </c>
      <c r="H57" s="137"/>
      <c r="I57" s="137"/>
      <c r="J57" s="137">
        <f>'将来負担比率（分子）の構造'!K$51</f>
        <v>51</v>
      </c>
      <c r="K57" s="137"/>
      <c r="L57" s="137"/>
      <c r="M57" s="137">
        <f>'将来負担比率（分子）の構造'!L$51</f>
        <v>38</v>
      </c>
      <c r="N57" s="137"/>
      <c r="O57" s="137"/>
      <c r="P57" s="137">
        <f>'将来負担比率（分子）の構造'!M$51</f>
        <v>30</v>
      </c>
    </row>
    <row r="58" spans="1:16">
      <c r="A58" s="137" t="s">
        <v>35</v>
      </c>
      <c r="B58" s="137"/>
      <c r="C58" s="137"/>
      <c r="D58" s="137">
        <f>'将来負担比率（分子）の構造'!I$50</f>
        <v>7332</v>
      </c>
      <c r="E58" s="137"/>
      <c r="F58" s="137"/>
      <c r="G58" s="137">
        <f>'将来負担比率（分子）の構造'!J$50</f>
        <v>8140</v>
      </c>
      <c r="H58" s="137"/>
      <c r="I58" s="137"/>
      <c r="J58" s="137">
        <f>'将来負担比率（分子）の構造'!K$50</f>
        <v>8999</v>
      </c>
      <c r="K58" s="137"/>
      <c r="L58" s="137"/>
      <c r="M58" s="137">
        <f>'将来負担比率（分子）の構造'!L$50</f>
        <v>9875</v>
      </c>
      <c r="N58" s="137"/>
      <c r="O58" s="137"/>
      <c r="P58" s="137">
        <f>'将来負担比率（分子）の構造'!M$50</f>
        <v>10640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3609</v>
      </c>
      <c r="C62" s="137"/>
      <c r="D62" s="137"/>
      <c r="E62" s="137">
        <f>'将来負担比率（分子）の構造'!J$45</f>
        <v>3628</v>
      </c>
      <c r="F62" s="137"/>
      <c r="G62" s="137"/>
      <c r="H62" s="137">
        <f>'将来負担比率（分子）の構造'!K$45</f>
        <v>3440</v>
      </c>
      <c r="I62" s="137"/>
      <c r="J62" s="137"/>
      <c r="K62" s="137">
        <f>'将来負担比率（分子）の構造'!L$45</f>
        <v>3389</v>
      </c>
      <c r="L62" s="137"/>
      <c r="M62" s="137"/>
      <c r="N62" s="137">
        <f>'将来負担比率（分子）の構造'!M$45</f>
        <v>2883</v>
      </c>
      <c r="O62" s="137"/>
      <c r="P62" s="137"/>
    </row>
    <row r="63" spans="1:16">
      <c r="A63" s="137" t="s">
        <v>28</v>
      </c>
      <c r="B63" s="137">
        <f>'将来負担比率（分子）の構造'!I$44</f>
        <v>185</v>
      </c>
      <c r="C63" s="137"/>
      <c r="D63" s="137"/>
      <c r="E63" s="137">
        <f>'将来負担比率（分子）の構造'!J$44</f>
        <v>380</v>
      </c>
      <c r="F63" s="137"/>
      <c r="G63" s="137"/>
      <c r="H63" s="137">
        <f>'将来負担比率（分子）の構造'!K$44</f>
        <v>288</v>
      </c>
      <c r="I63" s="137"/>
      <c r="J63" s="137"/>
      <c r="K63" s="137">
        <f>'将来負担比率（分子）の構造'!L$44</f>
        <v>257</v>
      </c>
      <c r="L63" s="137"/>
      <c r="M63" s="137"/>
      <c r="N63" s="137">
        <f>'将来負担比率（分子）の構造'!M$44</f>
        <v>225</v>
      </c>
      <c r="O63" s="137"/>
      <c r="P63" s="137"/>
    </row>
    <row r="64" spans="1:16">
      <c r="A64" s="137" t="s">
        <v>27</v>
      </c>
      <c r="B64" s="137">
        <f>'将来負担比率（分子）の構造'!I$43</f>
        <v>8637</v>
      </c>
      <c r="C64" s="137"/>
      <c r="D64" s="137"/>
      <c r="E64" s="137">
        <f>'将来負担比率（分子）の構造'!J$43</f>
        <v>8826</v>
      </c>
      <c r="F64" s="137"/>
      <c r="G64" s="137"/>
      <c r="H64" s="137">
        <f>'将来負担比率（分子）の構造'!K$43</f>
        <v>9104</v>
      </c>
      <c r="I64" s="137"/>
      <c r="J64" s="137"/>
      <c r="K64" s="137">
        <f>'将来負担比率（分子）の構造'!L$43</f>
        <v>9793</v>
      </c>
      <c r="L64" s="137"/>
      <c r="M64" s="137"/>
      <c r="N64" s="137">
        <f>'将来負担比率（分子）の構造'!M$43</f>
        <v>10556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23942</v>
      </c>
      <c r="C66" s="137"/>
      <c r="D66" s="137"/>
      <c r="E66" s="137">
        <f>'将来負担比率（分子）の構造'!J$41</f>
        <v>24349</v>
      </c>
      <c r="F66" s="137"/>
      <c r="G66" s="137"/>
      <c r="H66" s="137">
        <f>'将来負担比率（分子）の構造'!K$41</f>
        <v>23550</v>
      </c>
      <c r="I66" s="137"/>
      <c r="J66" s="137"/>
      <c r="K66" s="137">
        <f>'将来負担比率（分子）の構造'!L$41</f>
        <v>22949</v>
      </c>
      <c r="L66" s="137"/>
      <c r="M66" s="137"/>
      <c r="N66" s="137">
        <f>'将来負担比率（分子）の構造'!M$41</f>
        <v>22379</v>
      </c>
      <c r="O66" s="137"/>
      <c r="P66" s="137"/>
    </row>
    <row r="67" spans="1:16">
      <c r="A67" s="137" t="s">
        <v>63</v>
      </c>
      <c r="B67" s="137" t="e">
        <f>NA()</f>
        <v>#N/A</v>
      </c>
      <c r="C67" s="137">
        <f>IF(ISNUMBER('将来負担比率（分子）の構造'!I$53), IF('将来負担比率（分子）の構造'!I$53 &lt; 0, 0, '将来負担比率（分子）の構造'!I$53), NA())</f>
        <v>5741</v>
      </c>
      <c r="D67" s="137" t="e">
        <f>NA()</f>
        <v>#N/A</v>
      </c>
      <c r="E67" s="137" t="e">
        <f>NA()</f>
        <v>#N/A</v>
      </c>
      <c r="F67" s="137">
        <f>IF(ISNUMBER('将来負担比率（分子）の構造'!J$53), IF('将来負担比率（分子）の構造'!J$53 &lt; 0, 0, '将来負担比率（分子）の構造'!J$53), NA())</f>
        <v>5117</v>
      </c>
      <c r="G67" s="137" t="e">
        <f>NA()</f>
        <v>#N/A</v>
      </c>
      <c r="H67" s="137" t="e">
        <f>NA()</f>
        <v>#N/A</v>
      </c>
      <c r="I67" s="137">
        <f>IF(ISNUMBER('将来負担比率（分子）の構造'!K$53), IF('将来負担比率（分子）の構造'!K$53 &lt; 0, 0, '将来負担比率（分子）の構造'!K$53), NA())</f>
        <v>4147</v>
      </c>
      <c r="J67" s="137" t="e">
        <f>NA()</f>
        <v>#N/A</v>
      </c>
      <c r="K67" s="137" t="e">
        <f>NA()</f>
        <v>#N/A</v>
      </c>
      <c r="L67" s="137">
        <f>IF(ISNUMBER('将来負担比率（分子）の構造'!L$53), IF('将来負担比率（分子）の構造'!L$53 &lt; 0, 0, '将来負担比率（分子）の構造'!L$53), NA())</f>
        <v>3434</v>
      </c>
      <c r="M67" s="137" t="e">
        <f>NA()</f>
        <v>#N/A</v>
      </c>
      <c r="N67" s="137" t="e">
        <f>NA()</f>
        <v>#N/A</v>
      </c>
      <c r="O67" s="137">
        <f>IF(ISNUMBER('将来負担比率（分子）の構造'!M$53), IF('将来負担比率（分子）の構造'!M$53 &lt; 0, 0, '将来負担比率（分子）の構造'!M$53), NA())</f>
        <v>2509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2018-02-12T02:55:27Z</cp:lastPrinted>
  <dcterms:created xsi:type="dcterms:W3CDTF">2018-01-24T05:46:59Z</dcterms:created>
  <dcterms:modified xsi:type="dcterms:W3CDTF">2018-03-06T04:02:13Z</dcterms:modified>
  <cp:category/>
</cp:coreProperties>
</file>