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5" i="9"/>
  <c r="C36" i="9" s="1"/>
  <c r="BW34" i="9"/>
  <c r="BW35" i="9" s="1"/>
  <c r="BW36" i="9" s="1"/>
  <c r="BW37" i="9" s="1"/>
  <c r="BW38" i="9" s="1"/>
  <c r="BW39" i="9" s="1"/>
  <c r="BW40" i="9" s="1"/>
  <c r="BW41" i="9" s="1"/>
  <c r="BW42" i="9" s="1"/>
  <c r="BW43" i="9" s="1"/>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<sst xmlns="http://schemas.openxmlformats.org/spreadsheetml/2006/main" count="1068" uniqueCount="553">
  <si>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</si>
  <si>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</si>
  <si>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</si>
  <si>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</si>
  <si>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</si>
  <si>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</si>
  <si>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</si>
  <si>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</si>
  <si>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</si>
  <si>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</si>
  <si>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</si>
  <si>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</si>
  <si>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</si>
  <si>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</si>
  <si>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</si>
  <si>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</si>
  <si>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</si>
  <si>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</si>
  <si>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</si>
  <si>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</si>
  <si>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</si>
  <si>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</si>
  <si>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</si>
  <si>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</si>
  <si>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</si>
  <si>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</si>
  <si>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</si>
  <si>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</si>
  <si>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</si>
  <si>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</si>
  <si>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</si>
  <si>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</si>
  <si>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</si>
  <si>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</si>
  <si>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</si>
  <si>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</si>
  <si>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</si>
  <si>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</si>
  <si>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</si>
  <si>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</si>
  <si>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</si>
  <si>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</si>
  <si>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</si>
  <si>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</si>
  <si>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</si>
  <si>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</si>
  <si>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</si>
  <si>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</si>
  <si>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</si>
  <si>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</si>
  <si>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</si>
  <si>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</si>
  <si>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</si>
  <si>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</si>
  <si>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</si>
  <si>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</si>
  <si>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</si>
  <si>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</si>
  <si>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</si>
  <si>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</si>
  <si>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</si>
  <si>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</si>
  <si>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</si>
  <si>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</si>
  <si>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</si>
  <si>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</si>
  <si>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</si>
  <si>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</si>
  <si>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</si>
  <si>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</si>
  <si>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</si>
  <si>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</si>
  <si>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</si>
  <si>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</si>
  <si>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</si>
  <si>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</si>
  <si>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</si>
  <si>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</si>
  <si>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</si>
  <si>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</si>
  <si>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</si>
  <si>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</si>
  <si>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</si>
  <si>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</si>
  <si>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</si>
  <si>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</si>
  <si>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</si>
  <si>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</si>
  <si>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</si>
  <si>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</si>
  <si>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</si>
  <si>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</si>
  <si>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</si>
  <si>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</si>
  <si>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</si>
  <si>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</si>
  <si>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</si>
  <si>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</si>
  <si>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</si>
  <si>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</si>
  <si>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</si>
  <si>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</si>
  <si>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</si>
  <si>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</si>
  <si>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</si>
  <si>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</si>
  <si>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</si>
  <si>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</si>
  <si>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</si>
  <si>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</si>
  <si>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</si>
  <si>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</si>
  <si>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</si>
  <si>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</si>
  <si>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</si>
  <si>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</si>
  <si>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</si>
  <si>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</si>
  <si>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</si>
  <si>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</si>
  <si>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</si>
  <si>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</si>
  <si>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</si>
  <si>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</si>
  <si>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</si>
  <si>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</si>
  <si>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</si>
  <si>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</si>
  <si>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</si>
  <si>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</si>
  <si>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</si>
  <si>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</si>
  <si>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</si>
  <si>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</si>
  <si>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</si>
  <si>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</si>
  <si>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</si>
  <si>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</si>
  <si>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</si>
  <si>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</si>
  <si>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</si>
  <si>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</si>
  <si>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</si>
  <si>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</si>
  <si>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</si>
  <si>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</si>
  <si>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</si>
  <si>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</si>
  <si>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</si>
  <si>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</si>
  <si>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</si>
  <si>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</si>
  <si>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</si>
  <si>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</si>
  <si>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</si>
  <si>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</si>
  <si>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</si>
  <si>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</si>
  <si>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</si>
  <si>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</si>
  <si>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</si>
  <si>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</si>
  <si>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</si>
  <si>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</si>
  <si>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</si>
  <si>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</si>
  <si>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</si>
  <si>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</si>
  <si>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</si>
  <si>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</si>
  <si>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</si>
  <si>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</si>
  <si>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</si>
  <si>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</si>
  <si>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</si>
  <si>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</si>
  <si>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</si>
  <si>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</si>
  <si>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</si>
  <si>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</si>
  <si>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</si>
  <si>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</si>
  <si>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</si>
  <si>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</si>
  <si>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</si>
  <si>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</si>
  <si>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</si>
  <si>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</si>
  <si>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</si>
  <si>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</si>
  <si>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</si>
  <si>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</si>
  <si>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</si>
  <si>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</si>
  <si>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</si>
  <si>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和歌山県御坊市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</si>
  <si>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</si>
  <si>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</si>
  <si>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</si>
  <si>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</si>
  <si>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</si>
  <si>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</si>
  <si>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</si>
  <si>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</si>
  <si>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</si>
  <si>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</si>
  <si>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</si>
  <si>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</si>
  <si>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</si>
  <si>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</si>
  <si>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</si>
  <si>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</si>
  <si>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</si>
  <si>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</si>
  <si>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</si>
  <si>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</si>
  <si>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</si>
  <si>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</si>
  <si>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</si>
  <si>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</si>
  <si>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</si>
  <si>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</si>
  <si>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</si>
  <si>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</si>
  <si>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</si>
  <si>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</si>
  <si>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</si>
  <si>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</si>
  <si>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</si>
  <si>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</si>
  <si>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</si>
  <si>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</si>
  <si>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</si>
  <si>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</si>
  <si>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</si>
  <si>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</si>
  <si>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</si>
  <si>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</si>
  <si>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</si>
  <si>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</si>
  <si>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</si>
  <si>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</si>
  <si>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</si>
  <si>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</si>
  <si>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</si>
  <si>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</si>
  <si>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</si>
  <si>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</si>
  <si>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</si>
  <si>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</si>
  <si>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</si>
  <si>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</si>
  <si>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</si>
  <si>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</si>
  <si>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</si>
  <si>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</si>
  <si>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</si>
  <si>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</si>
  <si>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</si>
  <si>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</si>
  <si>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</si>
  <si>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</si>
  <si>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</si>
  <si>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</si>
  <si>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</si>
  <si>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</si>
  <si>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</si>
  <si>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</si>
  <si>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</si>
  <si>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</si>
  <si>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</si>
  <si>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</si>
  <si>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</si>
  <si>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</si>
  <si>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</si>
  <si>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</si>
  <si>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</si>
  <si>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</si>
  <si>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</si>
  <si>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</si>
  <si>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</si>
  <si>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</si>
  <si>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</si>
  <si>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</si>
  <si>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</si>
  <si>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</si>
  <si>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</si>
  <si>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</si>
  <si>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</si>
  <si>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</si>
  <si>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</si>
  <si>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</si>
  <si>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</si>
  <si>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</si>
  <si>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</si>
  <si>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</si>
  <si>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</si>
  <si>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</si>
  <si>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</si>
  <si>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</si>
  <si>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</si>
  <si>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</si>
  <si>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</si>
  <si>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</si>
  <si>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</si>
  <si>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</si>
  <si>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</si>
  <si>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</si>
  <si>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</si>
  <si>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</si>
  <si>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</si>
  <si>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</si>
  <si>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</si>
  <si>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</si>
  <si>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</si>
  <si>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</si>
  <si>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</si>
  <si>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</si>
  <si>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</si>
  <si>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</si>
  <si>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</si>
  <si>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</si>
  <si>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</si>
  <si>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</si>
  <si>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</si>
  <si>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</si>
  <si>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</si>
  <si>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</si>
  <si>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</si>
  <si>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</si>
  <si>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</si>
  <si>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</si>
  <si>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</si>
  <si>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</si>
  <si>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</si>
  <si>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</si>
  <si>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</si>
  <si>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</si>
  <si>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</si>
  <si>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</si>
  <si>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</si>
  <si>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</si>
  <si>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</si>
  <si>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</si>
  <si>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和歌山県御坊市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</si>
  <si>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</si>
  <si>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</si>
  <si>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</si>
  <si>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</si>
  <si>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</si>
  <si>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</si>
  <si>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</si>
  <si>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</si>
  <si>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</si>
  <si>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</si>
  <si>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</si>
  <si>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</si>
  <si>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</si>
  <si>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</si>
  <si>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</si>
  <si>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</si>
  <si>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</si>
  <si>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</si>
  <si>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</si>
  <si>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</si>
  <si>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</si>
  <si>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</si>
  <si>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</si>
  <si>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</si>
  <si>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</si>
  <si>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</si>
  <si>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</si>
  <si>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</si>
  <si>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</si>
  <si>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</si>
  <si>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</si>
  <si>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</si>
  <si>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</si>
  <si>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</si>
  <si>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</si>
  <si>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</si>
  <si>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</si>
  <si>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</si>
  <si>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</si>
  <si>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</si>
  <si>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</si>
  <si>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</si>
  <si>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</si>
  <si>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</si>
  <si>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</si>
  <si>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</si>
  <si>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</si>
  <si>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</si>
  <si>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</si>
  <si>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</si>
  <si>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</si>
  <si>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</si>
  <si>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</si>
  <si>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</si>
  <si>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</si>
  <si>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</si>
  <si>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</si>
  <si>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</si>
  <si>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</si>
  <si>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</si>
  <si>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</si>
  <si>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</si>
  <si>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</si>
  <si>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</si>
  <si>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</si>
  <si>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</si>
  <si>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</si>
  <si>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</si>
  <si>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</si>
  <si>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</si>
  <si>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</si>
  <si>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</si>
  <si>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</si>
  <si>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</si>
  <si>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</si>
  <si>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</si>
  <si>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</si>
  <si>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</si>
  <si>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</si>
  <si>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</si>
  <si>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</si>
  <si>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</si>
  <si>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</si>
  <si>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</si>
  <si>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</si>
  <si>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</si>
  <si>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</si>
  <si>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</si>
  <si>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</si>
  <si>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</si>
  <si>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</si>
  <si>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</si>
  <si>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</si>
  <si>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</si>
  <si>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</si>
  <si>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</si>
  <si>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</si>
  <si>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</si>
  <si>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</si>
  <si>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</si>
  <si>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</si>
  <si>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</si>
  <si>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</si>
  <si>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</si>
  <si>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</si>
  <si>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</si>
  <si>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</si>
  <si>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</si>
  <si>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</si>
  <si>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</si>
  <si>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</si>
  <si>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</si>
  <si>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</si>
  <si>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</si>
  <si>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</si>
  <si>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</si>
  <si>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</si>
  <si>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</si>
  <si>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</si>
  <si>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</si>
  <si>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</si>
  <si>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</si>
  <si>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</si>
  <si>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</si>
  <si>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</si>
  <si>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</si>
  <si>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</si>
  <si>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</si>
  <si>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</si>
  <si>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</si>
  <si>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</si>
  <si>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</si>
  <si>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</si>
  <si>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</si>
  <si>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</si>
  <si>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</si>
  <si>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</si>
  <si>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</si>
  <si>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</si>
  <si>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</si>
  <si>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</si>
  <si>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</si>
  <si>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</si>
  <si>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</si>
  <si>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</si>
  <si>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</si>
  <si>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</si>
  <si>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</si>
  <si>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</si>
  <si>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</si>
  <si>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</si>
  <si>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</si>
  <si>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</si>
  <si>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</si>
  <si>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</si>
  <si>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</si>
  <si>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</si>
  <si>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</si>
  <si>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</si>
  <si>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</si>
  <si>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</si>
  <si>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</si>
  <si>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</si>
  <si>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</si>
  <si>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</si>
  <si>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</si>
  <si>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</si>
  <si>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</si>
  <si>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</si>
  <si>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</si>
  <si>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</si>
  <si>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</si>
  <si>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</si>
  <si>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</si>
  <si>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</si>
  <si>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</si>
  <si>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</si>
  <si>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</si>
  <si>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1.52</t>
  </si>
  <si>
    <t>▲ 5.58</t>
  </si>
  <si>
    <t>▲ 0.27</t>
  </si>
  <si>
    <t>▲ 5.18</t>
  </si>
  <si>
    <t>水道事業会計</t>
  </si>
  <si>
    <t>国民健康保険特別会計</t>
  </si>
  <si>
    <t>公共下水道事業特別会計</t>
  </si>
  <si>
    <t>同和対策住宅新築資金等貸付事業特別会計</t>
  </si>
  <si>
    <t>介護保険特別会計</t>
  </si>
  <si>
    <t>一般会計</t>
  </si>
  <si>
    <t>後期高齢者医療特別会計</t>
  </si>
  <si>
    <t>公共用地先行取得事業特別会計</t>
  </si>
  <si>
    <t>その他会計（赤字）</t>
  </si>
  <si>
    <t>その他会計（黒字）</t>
  </si>
  <si>
    <t>-</t>
    <phoneticPr fontId="2"/>
  </si>
  <si>
    <t>御坊市ふれあいセンター</t>
    <rPh sb="0" eb="3">
      <t>ゴボウシ</t>
    </rPh>
    <phoneticPr fontId="2"/>
  </si>
  <si>
    <t>-</t>
    <phoneticPr fontId="2"/>
  </si>
  <si>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</si>
  <si>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</si>
  <si>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</si>
  <si>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</si>
  <si>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御坊市日高川町中学校組合</t>
    <rPh sb="0" eb="3">
      <t>ゴボウシ</t>
    </rPh>
    <rPh sb="3" eb="7">
      <t>ヒダカガワチョウ</t>
    </rPh>
    <rPh sb="7" eb="8">
      <t>チュウ</t>
    </rPh>
    <rPh sb="8" eb="10">
      <t>ガッコウ</t>
    </rPh>
    <rPh sb="10" eb="12">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</si>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</sst>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31600</c:v>
                </c:pt>
                <c:pt idx="1">
                  <c:v>47894</c:v>
                </c:pt>
                <c:pt idx="2">
                  <c:v>60872</c:v>
                </c:pt>
                <c:pt idx="3">
                  <c:v>87408</c:v>
                </c:pt>
                <c:pt idx="4">
                  <c:v>56512</c:v>
                </c:pt>
              </c:numCache>
            </c:numRef>
          </c:val>
          <c:smooth val="0"/>
        </c:ser>
        <c:dLbls>
          <c:showLegendKey val="0"/>
          <c:showVal val="0"/>
          <c:showCatName val="0"/>
          <c:showSerName val="0"/>
          <c:showPercent val="0"/>
          <c:showBubbleSize val="0"/>
        </c:dLbls>
        <c:marker val="1"/>
        <c:smooth val="0"/>
        <c:axId val="184836864"/>
        <c:axId val="190393728"/>
      </c:lineChart>
      <c:catAx>
        <c:axId val="184836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393728"/>
        <c:crosses val="autoZero"/>
        <c:auto val="1"/>
        <c:lblAlgn val="ctr"/>
        <c:lblOffset val="100"/>
        <c:tickLblSkip val="1"/>
        <c:tickMarkSkip val="1"/>
        <c:noMultiLvlLbl val="0"/>
      </c:catAx>
      <c:valAx>
        <c:axId val="190393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3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c:v>
                </c:pt>
                <c:pt idx="1">
                  <c:v>4.38</c:v>
                </c:pt>
                <c:pt idx="2">
                  <c:v>0.5</c:v>
                </c:pt>
                <c:pt idx="3">
                  <c:v>0.85</c:v>
                </c:pt>
                <c:pt idx="4">
                  <c:v>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44.58</c:v>
                </c:pt>
                <c:pt idx="1">
                  <c:v>45.04</c:v>
                </c:pt>
                <c:pt idx="2">
                  <c:v>43.55</c:v>
                </c:pt>
                <c:pt idx="3">
                  <c:v>42.09</c:v>
                </c:pt>
                <c:pt idx="4">
                  <c:v>37.35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7512576"/>
        <c:axId val="19751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-1.52</c:v>
                </c:pt>
                <c:pt idx="1">
                  <c:v>3.51</c:v>
                </c:pt>
                <c:pt idx="2">
                  <c:v>-5.58</c:v>
                </c:pt>
                <c:pt idx="3">
                  <c:v>-0.27</c:v>
                </c:pt>
                <c:pt idx="4">
                  <c:v>-5.18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7512576"/>
        <c:axId val="197514752"/>
      </c:lineChart>
      <c:catAx>
        <c:axId val="1975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514752"/>
        <c:crosses val="autoZero"/>
        <c:auto val="1"/>
        <c:lblAlgn val="ctr"/>
        <c:lblOffset val="100"/>
        <c:tickLblSkip val="1"/>
        <c:tickMarkSkip val="1"/>
        <c:noMultiLvlLbl val="0"/>
      </c:catAx>
      <c:valAx>
        <c:axId val="19751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1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c:v>
                </c:pt>
                <c:pt idx="2">
                  <c:v>#N/A</c:v>
                </c:pt>
                <c:pt idx="3">
                  <c:v>4.17</c:v>
                </c:pt>
                <c:pt idx="4">
                  <c:v>#N/A</c:v>
                </c:pt>
                <c:pt idx="5">
                  <c:v>0.21</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0.74</c:v>
                </c:pt>
                <c:pt idx="4">
                  <c:v>#N/A</c:v>
                </c:pt>
                <c:pt idx="5">
                  <c:v>0.84</c:v>
                </c:pt>
                <c:pt idx="6">
                  <c:v>#N/A</c:v>
                </c:pt>
                <c:pt idx="7">
                  <c:v>0.37</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同和対策住宅新築資金等貸付事業特別会計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0.2</c:v>
                </c:pt>
                <c:pt idx="4">
                  <c:v>#N/A</c:v>
                </c:pt>
                <c:pt idx="5">
                  <c:v>0.27</c:v>
                </c:pt>
                <c:pt idx="6">
                  <c:v>#N/A</c:v>
                </c:pt>
                <c:pt idx="7">
                  <c:v>0.47</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c:v>
                </c:pt>
                <c:pt idx="2">
                  <c:v>#N/A</c:v>
                </c:pt>
                <c:pt idx="3">
                  <c:v>0.32</c:v>
                </c:pt>
                <c:pt idx="4">
                  <c:v>#N/A</c:v>
                </c:pt>
                <c:pt idx="5">
                  <c:v>0.68</c:v>
                </c:pt>
                <c:pt idx="6">
                  <c:v>#N/A</c:v>
                </c:pt>
                <c:pt idx="7">
                  <c:v>0.71</c:v>
                </c:pt>
                <c:pt idx="8">
                  <c:v>#N/A</c:v>
                </c:pt>
                <c:pt idx="9">
                  <c:v>0.69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0.28000000000000003</c:v>
                </c:pt>
                <c:pt idx="2">
                  <c:v>#N/A</c:v>
                </c:pt>
                <c:pt idx="3">
                  <c:v>0.27</c:v>
                </c:pt>
                <c:pt idx="4">
                  <c:v>#N/A</c:v>
                </c:pt>
                <c:pt idx="5">
                  <c:v>1</c:v>
                </c:pt>
                <c:pt idx="6">
                  <c:v>#N/A</c:v>
                </c:pt>
                <c:pt idx="7">
                  <c:v>2.15</c:v>
                </c:pt>
                <c:pt idx="8">
                  <c:v>#N/A</c:v>
                </c:pt>
                <c:pt idx="9">
                  <c:v>2.82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8.3000000000000007</c:v>
                </c:pt>
                <c:pt idx="2">
                  <c:v>#N/A</c:v>
                </c:pt>
                <c:pt idx="3">
                  <c:v>9.4499999999999993</c:v>
                </c:pt>
                <c:pt idx="4">
                  <c:v>#N/A</c:v>
                </c:pt>
                <c:pt idx="5">
                  <c:v>7.89</c:v>
                </c:pt>
                <c:pt idx="6">
                  <c:v>#N/A</c:v>
                </c:pt>
                <c:pt idx="7">
                  <c:v>9.08</c:v>
                </c:pt>
                <c:pt idx="8">
                  <c:v>#N/A</c:v>
                </c:pt>
                <c:pt idx="9">
                  <c:v>8.9600000000000009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604416"/>
        <c:axId val="190605952"/>
      </c:barChart>
      <c:catAx>
        <c:axId val="19060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605952"/>
        <c:crosses val="autoZero"/>
        <c:auto val="1"/>
        <c:lblAlgn val="ctr"/>
        <c:lblOffset val="100"/>
        <c:tickLblSkip val="1"/>
        <c:tickMarkSkip val="1"/>
        <c:noMultiLvlLbl val="0"/>
      </c:catAx>
      <c:valAx>
        <c:axId val="19060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60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1068</c:v>
                </c:pt>
                <c:pt idx="5">
                  <c:v>986</c:v>
                </c:pt>
                <c:pt idx="8">
                  <c:v>1063</c:v>
                </c:pt>
                <c:pt idx="11">
                  <c:v>1042</c:v>
                </c:pt>
                <c:pt idx="14">
                  <c:v>1037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232</c:v>
                </c:pt>
                <c:pt idx="3">
                  <c:v>165</c:v>
                </c:pt>
                <c:pt idx="6">
                  <c:v>192</c:v>
                </c:pt>
                <c:pt idx="9">
                  <c:v>165</c:v>
                </c:pt>
                <c:pt idx="12">
                  <c:v>145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114</c:v>
                </c:pt>
                <c:pt idx="3">
                  <c:v>115</c:v>
                </c:pt>
                <c:pt idx="6">
                  <c:v>126</c:v>
                </c:pt>
                <c:pt idx="9">
                  <c:v>131</c:v>
                </c:pt>
                <c:pt idx="12">
                  <c:v>140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1351</c:v>
                </c:pt>
                <c:pt idx="3">
                  <c:v>1300</c:v>
                </c:pt>
                <c:pt idx="6">
                  <c:v>1402</c:v>
                </c:pt>
                <c:pt idx="9">
                  <c:v>1394</c:v>
                </c:pt>
                <c:pt idx="12">
                  <c:v>1402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1379328"/>
        <c:axId val="19139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629</c:v>
                </c:pt>
                <c:pt idx="2">
                  <c:v>#N/A</c:v>
                </c:pt>
                <c:pt idx="3">
                  <c:v>#N/A</c:v>
                </c:pt>
                <c:pt idx="4">
                  <c:v>594</c:v>
                </c:pt>
                <c:pt idx="5">
                  <c:v>#N/A</c:v>
                </c:pt>
                <c:pt idx="6">
                  <c:v>#N/A</c:v>
                </c:pt>
                <c:pt idx="7">
                  <c:v>657</c:v>
                </c:pt>
                <c:pt idx="8">
                  <c:v>#N/A</c:v>
                </c:pt>
                <c:pt idx="9">
                  <c:v>#N/A</c:v>
                </c:pt>
                <c:pt idx="10">
                  <c:v>648</c:v>
                </c:pt>
                <c:pt idx="11">
                  <c:v>#N/A</c:v>
                </c:pt>
                <c:pt idx="12">
                  <c:v>#N/A</c:v>
                </c:pt>
                <c:pt idx="13">
                  <c:v>650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1379328"/>
        <c:axId val="191397888"/>
      </c:lineChart>
      <c:catAx>
        <c:axId val="1913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397888"/>
        <c:crosses val="autoZero"/>
        <c:auto val="1"/>
        <c:lblAlgn val="ctr"/>
        <c:lblOffset val="100"/>
        <c:tickLblSkip val="1"/>
        <c:tickMarkSkip val="1"/>
        <c:noMultiLvlLbl val="0"/>
      </c:catAx>
      <c:valAx>
        <c:axId val="1913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3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9121</c:v>
                </c:pt>
                <c:pt idx="5">
                  <c:v>9239</c:v>
                </c:pt>
                <c:pt idx="8">
                  <c:v>9259</c:v>
                </c:pt>
                <c:pt idx="11">
                  <c:v>9515</c:v>
                </c:pt>
                <c:pt idx="14">
                  <c:v>9494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2555</c:v>
                </c:pt>
                <c:pt idx="5">
                  <c:v>2306</c:v>
                </c:pt>
                <c:pt idx="8">
                  <c:v>2173</c:v>
                </c:pt>
                <c:pt idx="11">
                  <c:v>2101</c:v>
                </c:pt>
                <c:pt idx="14">
                  <c:v>2117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4278</c:v>
                </c:pt>
                <c:pt idx="5">
                  <c:v>4313</c:v>
                </c:pt>
                <c:pt idx="8">
                  <c:v>4280</c:v>
                </c:pt>
                <c:pt idx="11">
                  <c:v>4276</c:v>
                </c:pt>
                <c:pt idx="14">
                  <c:v>3958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2693</c:v>
                </c:pt>
                <c:pt idx="3">
                  <c:v>2725</c:v>
                </c:pt>
                <c:pt idx="6">
                  <c:v>2418</c:v>
                </c:pt>
                <c:pt idx="9">
                  <c:v>2341</c:v>
                </c:pt>
                <c:pt idx="12">
                  <c:v>2239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2198</c:v>
                </c:pt>
                <c:pt idx="3">
                  <c:v>2183</c:v>
                </c:pt>
                <c:pt idx="6">
                  <c:v>2016</c:v>
                </c:pt>
                <c:pt idx="9">
                  <c:v>1883</c:v>
                </c:pt>
                <c:pt idx="12">
                  <c:v>2082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2539</c:v>
                </c:pt>
                <c:pt idx="3">
                  <c:v>2450</c:v>
                </c:pt>
                <c:pt idx="6">
                  <c:v>2511</c:v>
                </c:pt>
                <c:pt idx="9">
                  <c:v>2491</c:v>
                </c:pt>
                <c:pt idx="12">
                  <c:v>2517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13097</c:v>
                </c:pt>
                <c:pt idx="3">
                  <c:v>13886</c:v>
                </c:pt>
                <c:pt idx="6">
                  <c:v>14311</c:v>
                </c:pt>
                <c:pt idx="9">
                  <c:v>14862</c:v>
                </c:pt>
                <c:pt idx="12">
                  <c:v>14563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7571328"/>
        <c:axId val="197573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5316</c:v>
                </c:pt>
                <c:pt idx="2">
                  <c:v>#N/A</c:v>
                </c:pt>
                <c:pt idx="3">
                  <c:v>#N/A</c:v>
                </c:pt>
                <c:pt idx="4">
                  <c:v>5386</c:v>
                </c:pt>
                <c:pt idx="5">
                  <c:v>#N/A</c:v>
                </c:pt>
                <c:pt idx="6">
                  <c:v>#N/A</c:v>
                </c:pt>
                <c:pt idx="7">
                  <c:v>5543</c:v>
                </c:pt>
                <c:pt idx="8">
                  <c:v>#N/A</c:v>
                </c:pt>
                <c:pt idx="9">
                  <c:v>#N/A</c:v>
                </c:pt>
                <c:pt idx="10">
                  <c:v>5685</c:v>
                </c:pt>
                <c:pt idx="11">
                  <c:v>#N/A</c:v>
                </c:pt>
                <c:pt idx="12">
                  <c:v>#N/A</c:v>
                </c:pt>
                <c:pt idx="13">
                  <c:v>5833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7571328"/>
        <c:axId val="197573248"/>
      </c:lineChart>
      <c:catAx>
        <c:axId val="1975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573248"/>
        <c:crosses val="autoZero"/>
        <c:auto val="1"/>
        <c:lblAlgn val="ctr"/>
        <c:lblOffset val="100"/>
        <c:tickLblSkip val="1"/>
        <c:tickMarkSkip val="1"/>
        <c:noMultiLvlLbl val="0"/>
      </c:catAx>
      <c:valAx>
        <c:axId val="19757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大手電力会社からの税収により</a:t>
          </a:r>
          <a:r>
            <a:rPr kumimoji="1" lang="en-US" altLang="ja-JP" sz="1100">
              <a:latin typeface="ＭＳ Ｐゴシック"/>
            </a:rPr>
            <a:t>0.52</a:t>
          </a:r>
          <a:r>
            <a:rPr kumimoji="1" lang="ja-JP" altLang="en-US" sz="1100">
              <a:latin typeface="ＭＳ Ｐゴシック"/>
            </a:rPr>
            <a:t>と類似団体平均を上回っている。平成２８年度では、個人所得の増による市民税の増や新築家屋の増等による固定資産税の増、軽自動車税の税率改正による増などで市税全体では増となったものの、固定資産税は評価替え等で減少の傾向にあり、また、東日本大震災以降、大手電力会社などの主要企業の業績の悪化もあり、税収は減少傾向となっている。税収面での厳しい状況が今後も予想される中、コンビニ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入では、市税は増となったものの、国勢調査人口の減少により普通交付税が大きく減少し、また、地方消費税交付金をはじめとする各種交付金も減少している。歳出においては、人件費では退職手当債の発行を抑えたことで一般財源の負担が増加したことや子ども医療費の対象拡大で扶助費等が大きく増加したことで</a:t>
          </a:r>
          <a:r>
            <a:rPr kumimoji="1" lang="en-US" altLang="ja-JP" sz="1100">
              <a:latin typeface="ＭＳ Ｐゴシック"/>
            </a:rPr>
            <a:t>5.2</a:t>
          </a:r>
          <a:r>
            <a:rPr kumimoji="1" lang="ja-JP" altLang="en-US" sz="1100">
              <a:latin typeface="ＭＳ Ｐゴシック"/>
            </a:rPr>
            <a:t>％悪化した。</a:t>
          </a:r>
          <a:r>
            <a:rPr kumimoji="1" lang="en-US" altLang="ja-JP" sz="1100">
              <a:latin typeface="ＭＳ Ｐゴシック"/>
            </a:rPr>
            <a:t>100%</a:t>
          </a:r>
          <a:r>
            <a:rPr kumimoji="1" lang="ja-JP" altLang="en-US" sz="1100">
              <a:latin typeface="ＭＳ Ｐゴシック"/>
            </a:rPr>
            <a:t>を超える非常に厳しい財政状況であ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64226</xdr:rowOff>
    </xdr:from>
    <xdr:to>
      <xdr:col>7</xdr:col>
      <xdr:colOff>152400</xdr:colOff>
      <xdr:row>62</xdr:row>
      <xdr:rowOff>72027</xdr:rowOff>
    </xdr:to>
    <xdr:cxnSp macro="">
      <xdr:nvCxnSpPr>
        <xdr:cNvPr id="133" name="直線コネクタ 132"/>
        <xdr:cNvCxnSpPr/>
      </xdr:nvCxnSpPr>
      <xdr:spPr>
        <a:xfrm>
          <a:off x="4114800" y="10522676"/>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62</xdr:row>
      <xdr:rowOff>6531</xdr:rowOff>
    </xdr:to>
    <xdr:cxnSp macro="">
      <xdr:nvCxnSpPr>
        <xdr:cNvPr id="136" name="直線コネクタ 135"/>
        <xdr:cNvCxnSpPr/>
      </xdr:nvCxnSpPr>
      <xdr:spPr>
        <a:xfrm flipV="1">
          <a:off x="3225800" y="1052267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12519</xdr:rowOff>
    </xdr:from>
    <xdr:to>
      <xdr:col>4</xdr:col>
      <xdr:colOff>482600</xdr:colOff>
      <xdr:row>62</xdr:row>
      <xdr:rowOff>6531</xdr:rowOff>
    </xdr:to>
    <xdr:cxnSp macro="">
      <xdr:nvCxnSpPr>
        <xdr:cNvPr id="139" name="直線コネクタ 138"/>
        <xdr:cNvCxnSpPr/>
      </xdr:nvCxnSpPr>
      <xdr:spPr>
        <a:xfrm>
          <a:off x="2336800" y="1047096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62</xdr:row>
      <xdr:rowOff>58238</xdr:rowOff>
    </xdr:to>
    <xdr:cxnSp macro="">
      <xdr:nvCxnSpPr>
        <xdr:cNvPr id="142" name="直線コネクタ 141"/>
        <xdr:cNvCxnSpPr/>
      </xdr:nvCxnSpPr>
      <xdr:spPr>
        <a:xfrm flipV="1">
          <a:off x="1447800" y="1047096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21227</xdr:rowOff>
    </xdr:from>
    <xdr:to>
      <xdr:col>7</xdr:col>
      <xdr:colOff>203200</xdr:colOff>
      <xdr:row>62</xdr:row>
      <xdr:rowOff>122827</xdr:rowOff>
    </xdr:to>
    <xdr:sp macro="" textlink="">
      <xdr:nvSpPr>
        <xdr:cNvPr id="152" name="円/楕円 151"/>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164754</xdr:rowOff>
    </xdr:from>
    <xdr:ext cx="762000" cy="259045"/>
    <xdr:sp macro="" textlink="">
      <xdr:nvSpPr>
        <xdr:cNvPr id="153" name="財政構造の弾力性該当値テキスト"/>
        <xdr:cNvSpPr txBox="1"/>
      </xdr:nvSpPr>
      <xdr:spPr>
        <a:xfrm>
          <a:off x="5041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13426</xdr:rowOff>
    </xdr:from>
    <xdr:to>
      <xdr:col>6</xdr:col>
      <xdr:colOff>50800</xdr:colOff>
      <xdr:row>61</xdr:row>
      <xdr:rowOff>115026</xdr:rowOff>
    </xdr:to>
    <xdr:sp macro="" textlink="">
      <xdr:nvSpPr>
        <xdr:cNvPr id="154" name="円/楕円 153"/>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99803</xdr:rowOff>
    </xdr:from>
    <xdr:ext cx="736600" cy="259045"/>
    <xdr:sp macro="" textlink="">
      <xdr:nvSpPr>
        <xdr:cNvPr id="155" name="テキスト ボックス 154"/>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127181</xdr:rowOff>
    </xdr:from>
    <xdr:to>
      <xdr:col>4</xdr:col>
      <xdr:colOff>533400</xdr:colOff>
      <xdr:row>62</xdr:row>
      <xdr:rowOff>57331</xdr:rowOff>
    </xdr:to>
    <xdr:sp macro="" textlink="">
      <xdr:nvSpPr>
        <xdr:cNvPr id="156" name="円/楕円 155"/>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42108</xdr:rowOff>
    </xdr:from>
    <xdr:ext cx="762000" cy="259045"/>
    <xdr:sp macro="" textlink="">
      <xdr:nvSpPr>
        <xdr:cNvPr id="157" name="テキスト ボックス 156"/>
        <xdr:cNvSpPr txBox="1"/>
      </xdr:nvSpPr>
      <xdr:spPr>
        <a:xfrm>
          <a:off x="2844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133169</xdr:rowOff>
    </xdr:from>
    <xdr:to>
      <xdr:col>3</xdr:col>
      <xdr:colOff>330200</xdr:colOff>
      <xdr:row>61</xdr:row>
      <xdr:rowOff>63319</xdr:rowOff>
    </xdr:to>
    <xdr:sp macro="" textlink="">
      <xdr:nvSpPr>
        <xdr:cNvPr id="158" name="円/楕円 157"/>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48096</xdr:rowOff>
    </xdr:from>
    <xdr:ext cx="762000" cy="259045"/>
    <xdr:sp macro="" textlink="">
      <xdr:nvSpPr>
        <xdr:cNvPr id="159" name="テキスト ボックス 158"/>
        <xdr:cNvSpPr txBox="1"/>
      </xdr:nvSpPr>
      <xdr:spPr>
        <a:xfrm>
          <a:off x="1955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60" name="円/楕円 159"/>
        <xdr:cNvSpPr/>
      </xdr:nvSpPr>
      <xdr:spPr>
        <a:xfrm>
          <a:off x="1397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61" name="テキスト ボックス 160"/>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人件費では職員数の削減、物件費では経常的な経費の１割カットなどを行い削減に努めてきたところである。前年度と比較すると人口</a:t>
          </a:r>
          <a:r>
            <a:rPr kumimoji="1" lang="en-US" altLang="ja-JP" sz="1300">
              <a:latin typeface="ＭＳ Ｐゴシック"/>
            </a:rPr>
            <a:t>1</a:t>
          </a:r>
          <a:r>
            <a:rPr kumimoji="1" lang="ja-JP" altLang="en-US" sz="1300">
              <a:latin typeface="ＭＳ Ｐゴシック"/>
            </a:rPr>
            <a:t>人当たりの決算額は増となっているが、経費抑制に努めた結果、類似団体平均を若干下回る状況となった。今後も、歳出内容の見直しに取組み、歳出の抑制と適正な定員管理に努めていく。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17365</xdr:rowOff>
    </xdr:from>
    <xdr:to>
      <xdr:col>7</xdr:col>
      <xdr:colOff>152400</xdr:colOff>
      <xdr:row>83</xdr:row>
      <xdr:rowOff>47295</xdr:rowOff>
    </xdr:to>
    <xdr:cxnSp macro="">
      <xdr:nvCxnSpPr>
        <xdr:cNvPr id="196" name="直線コネクタ 195"/>
        <xdr:cNvCxnSpPr/>
      </xdr:nvCxnSpPr>
      <xdr:spPr>
        <a:xfrm>
          <a:off x="4114800" y="14247715"/>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6330</xdr:rowOff>
    </xdr:from>
    <xdr:to>
      <xdr:col>6</xdr:col>
      <xdr:colOff>0</xdr:colOff>
      <xdr:row>83</xdr:row>
      <xdr:rowOff>17365</xdr:rowOff>
    </xdr:to>
    <xdr:cxnSp macro="">
      <xdr:nvCxnSpPr>
        <xdr:cNvPr id="199" name="直線コネクタ 198"/>
        <xdr:cNvCxnSpPr/>
      </xdr:nvCxnSpPr>
      <xdr:spPr>
        <a:xfrm>
          <a:off x="3225800" y="14236680"/>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77978</xdr:rowOff>
    </xdr:from>
    <xdr:to>
      <xdr:col>4</xdr:col>
      <xdr:colOff>482600</xdr:colOff>
      <xdr:row>83</xdr:row>
      <xdr:rowOff>6330</xdr:rowOff>
    </xdr:to>
    <xdr:cxnSp macro="">
      <xdr:nvCxnSpPr>
        <xdr:cNvPr id="202" name="直線コネクタ 201"/>
        <xdr:cNvCxnSpPr/>
      </xdr:nvCxnSpPr>
      <xdr:spPr>
        <a:xfrm>
          <a:off x="2336800" y="14136878"/>
          <a:ext cx="889000" cy="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77978</xdr:rowOff>
    </xdr:from>
    <xdr:to>
      <xdr:col>3</xdr:col>
      <xdr:colOff>279400</xdr:colOff>
      <xdr:row>82</xdr:row>
      <xdr:rowOff>122344</xdr:rowOff>
    </xdr:to>
    <xdr:cxnSp macro="">
      <xdr:nvCxnSpPr>
        <xdr:cNvPr id="205" name="直線コネクタ 204"/>
        <xdr:cNvCxnSpPr/>
      </xdr:nvCxnSpPr>
      <xdr:spPr>
        <a:xfrm flipV="1">
          <a:off x="1447800" y="14136878"/>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167945</xdr:rowOff>
    </xdr:from>
    <xdr:to>
      <xdr:col>7</xdr:col>
      <xdr:colOff>203200</xdr:colOff>
      <xdr:row>83</xdr:row>
      <xdr:rowOff>98095</xdr:rowOff>
    </xdr:to>
    <xdr:sp macro="" textlink="">
      <xdr:nvSpPr>
        <xdr:cNvPr id="215" name="円/楕円 214"/>
        <xdr:cNvSpPr/>
      </xdr:nvSpPr>
      <xdr:spPr>
        <a:xfrm>
          <a:off x="4902200" y="142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13022</xdr:rowOff>
    </xdr:from>
    <xdr:ext cx="762000" cy="259045"/>
    <xdr:sp macro="" textlink="">
      <xdr:nvSpPr>
        <xdr:cNvPr id="216" name="人件費・物件費等の状況該当値テキスト"/>
        <xdr:cNvSpPr txBox="1"/>
      </xdr:nvSpPr>
      <xdr:spPr>
        <a:xfrm>
          <a:off x="5041900" y="1407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138015</xdr:rowOff>
    </xdr:from>
    <xdr:to>
      <xdr:col>6</xdr:col>
      <xdr:colOff>50800</xdr:colOff>
      <xdr:row>83</xdr:row>
      <xdr:rowOff>68165</xdr:rowOff>
    </xdr:to>
    <xdr:sp macro="" textlink="">
      <xdr:nvSpPr>
        <xdr:cNvPr id="217" name="円/楕円 216"/>
        <xdr:cNvSpPr/>
      </xdr:nvSpPr>
      <xdr:spPr>
        <a:xfrm>
          <a:off x="4064000" y="141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78342</xdr:rowOff>
    </xdr:from>
    <xdr:ext cx="736600" cy="259045"/>
    <xdr:sp macro="" textlink="">
      <xdr:nvSpPr>
        <xdr:cNvPr id="218" name="テキスト ボックス 217"/>
        <xdr:cNvSpPr txBox="1"/>
      </xdr:nvSpPr>
      <xdr:spPr>
        <a:xfrm>
          <a:off x="3733800" y="139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126980</xdr:rowOff>
    </xdr:from>
    <xdr:to>
      <xdr:col>4</xdr:col>
      <xdr:colOff>533400</xdr:colOff>
      <xdr:row>83</xdr:row>
      <xdr:rowOff>57130</xdr:rowOff>
    </xdr:to>
    <xdr:sp macro="" textlink="">
      <xdr:nvSpPr>
        <xdr:cNvPr id="219" name="円/楕円 218"/>
        <xdr:cNvSpPr/>
      </xdr:nvSpPr>
      <xdr:spPr>
        <a:xfrm>
          <a:off x="3175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41907</xdr:rowOff>
    </xdr:from>
    <xdr:ext cx="762000" cy="259045"/>
    <xdr:sp macro="" textlink="">
      <xdr:nvSpPr>
        <xdr:cNvPr id="220" name="テキスト ボックス 219"/>
        <xdr:cNvSpPr txBox="1"/>
      </xdr:nvSpPr>
      <xdr:spPr>
        <a:xfrm>
          <a:off x="2844800" y="1427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27178</xdr:rowOff>
    </xdr:from>
    <xdr:to>
      <xdr:col>3</xdr:col>
      <xdr:colOff>330200</xdr:colOff>
      <xdr:row>82</xdr:row>
      <xdr:rowOff>128778</xdr:rowOff>
    </xdr:to>
    <xdr:sp macro="" textlink="">
      <xdr:nvSpPr>
        <xdr:cNvPr id="221" name="円/楕円 220"/>
        <xdr:cNvSpPr/>
      </xdr:nvSpPr>
      <xdr:spPr>
        <a:xfrm>
          <a:off x="2286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138955</xdr:rowOff>
    </xdr:from>
    <xdr:ext cx="762000" cy="259045"/>
    <xdr:sp macro="" textlink="">
      <xdr:nvSpPr>
        <xdr:cNvPr id="222" name="テキスト ボックス 221"/>
        <xdr:cNvSpPr txBox="1"/>
      </xdr:nvSpPr>
      <xdr:spPr>
        <a:xfrm>
          <a:off x="1955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71544</xdr:rowOff>
    </xdr:from>
    <xdr:to>
      <xdr:col>2</xdr:col>
      <xdr:colOff>127000</xdr:colOff>
      <xdr:row>83</xdr:row>
      <xdr:rowOff>1694</xdr:rowOff>
    </xdr:to>
    <xdr:sp macro="" textlink="">
      <xdr:nvSpPr>
        <xdr:cNvPr id="223" name="円/楕円 222"/>
        <xdr:cNvSpPr/>
      </xdr:nvSpPr>
      <xdr:spPr>
        <a:xfrm>
          <a:off x="1397000" y="141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11871</xdr:rowOff>
    </xdr:from>
    <xdr:ext cx="762000" cy="259045"/>
    <xdr:sp macro="" textlink="">
      <xdr:nvSpPr>
        <xdr:cNvPr id="224" name="テキスト ボックス 223"/>
        <xdr:cNvSpPr txBox="1"/>
      </xdr:nvSpPr>
      <xdr:spPr>
        <a:xfrm>
          <a:off x="1066800" y="138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類似団体より若干高いが、平成１８年度の給与構造改革での取り組みで給与体系の見直しを行うなど適正化に努めてきた中、前年よりも</a:t>
          </a:r>
          <a:r>
            <a:rPr kumimoji="1" lang="en-US" altLang="ja-JP" sz="1300">
              <a:latin typeface="ＭＳ Ｐゴシック"/>
            </a:rPr>
            <a:t>0.3</a:t>
          </a:r>
          <a:r>
            <a:rPr kumimoji="1" lang="ja-JP" altLang="en-US" sz="1300">
              <a:latin typeface="ＭＳ Ｐゴシック"/>
            </a:rPr>
            <a:t>ポイントの減となり、また、類似団体の比較でも</a:t>
          </a:r>
          <a:r>
            <a:rPr kumimoji="1" lang="en-US" altLang="ja-JP" sz="1300">
              <a:latin typeface="ＭＳ Ｐゴシック"/>
            </a:rPr>
            <a:t>0.2</a:t>
          </a:r>
          <a:r>
            <a:rPr kumimoji="1" lang="ja-JP" altLang="en-US" sz="1300">
              <a:latin typeface="ＭＳ Ｐゴシック"/>
            </a:rPr>
            <a:t>ポイント下回る結果となった。今後も国県の方針・指導に基づき、他市の状況も踏まえながら引き続き健全な給与制度の構築と指数の改善を図る。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101600</xdr:rowOff>
    </xdr:to>
    <xdr:cxnSp macro="">
      <xdr:nvCxnSpPr>
        <xdr:cNvPr id="258" name="直線コネクタ 257"/>
        <xdr:cNvCxnSpPr/>
      </xdr:nvCxnSpPr>
      <xdr:spPr>
        <a:xfrm flipV="1">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101600</xdr:rowOff>
    </xdr:to>
    <xdr:cxnSp macro="">
      <xdr:nvCxnSpPr>
        <xdr:cNvPr id="261" name="直線コネクタ 260"/>
        <xdr:cNvCxnSpPr/>
      </xdr:nvCxnSpPr>
      <xdr:spPr>
        <a:xfrm>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77470</xdr:rowOff>
    </xdr:to>
    <xdr:cxnSp macro="">
      <xdr:nvCxnSpPr>
        <xdr:cNvPr id="264" name="直線コネクタ 263"/>
        <xdr:cNvCxnSpPr/>
      </xdr:nvCxnSpPr>
      <xdr:spPr>
        <a:xfrm>
          <a:off x="14401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90</xdr:row>
      <xdr:rowOff>43180</xdr:rowOff>
    </xdr:to>
    <xdr:cxnSp macro="">
      <xdr:nvCxnSpPr>
        <xdr:cNvPr id="267" name="直線コネクタ 266"/>
        <xdr:cNvCxnSpPr/>
      </xdr:nvCxnSpPr>
      <xdr:spPr>
        <a:xfrm flipV="1">
          <a:off x="13512800" y="1481412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8"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2" name="テキスト ボックス 281"/>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3" name="円/楕円 282"/>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4" name="テキスト ボックス 283"/>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5" name="円/楕円 284"/>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6" name="テキスト ボックス 285"/>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関西電力御坊発電所の防災対策基準を充たすための消防職員の拡充や福祉施策を充実するための福祉職員の配置、平成２７年度に開催された紀の国わかやま国体の実施体制の構築など新たな業務増の対応により、また、人口の減少による母数の減により前年度は、若干増加したが、事務事業の見直し及び組織機構の見直しを継続的に進めてきた中、今年は</a:t>
          </a:r>
          <a:r>
            <a:rPr kumimoji="1" lang="en-US" altLang="ja-JP" sz="1200">
              <a:latin typeface="ＭＳ Ｐゴシック"/>
            </a:rPr>
            <a:t>0.1</a:t>
          </a:r>
          <a:r>
            <a:rPr kumimoji="1" lang="ja-JP" altLang="en-US" sz="1200">
              <a:latin typeface="ＭＳ Ｐゴシック"/>
            </a:rPr>
            <a:t>人減とほぼ横ばいとなった。今後は、将来的な行政需要、再任用短時間勤務職員の活用の促進などで職員数３３０名を上限に平成３４年４月まで職員数を維持することを目標とし、引き続き適正な定員管理に努め、総人件費の抑制を図る。</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107406</xdr:rowOff>
    </xdr:from>
    <xdr:to>
      <xdr:col>24</xdr:col>
      <xdr:colOff>558800</xdr:colOff>
      <xdr:row>63</xdr:row>
      <xdr:rowOff>108555</xdr:rowOff>
    </xdr:to>
    <xdr:cxnSp macro="">
      <xdr:nvCxnSpPr>
        <xdr:cNvPr id="323" name="直線コネクタ 322"/>
        <xdr:cNvCxnSpPr/>
      </xdr:nvCxnSpPr>
      <xdr:spPr>
        <a:xfrm flipV="1">
          <a:off x="16179800" y="1090875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108555</xdr:rowOff>
    </xdr:to>
    <xdr:cxnSp macro="">
      <xdr:nvCxnSpPr>
        <xdr:cNvPr id="326" name="直線コネクタ 325"/>
        <xdr:cNvCxnSpPr/>
      </xdr:nvCxnSpPr>
      <xdr:spPr>
        <a:xfrm>
          <a:off x="15290800" y="1085360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52251</xdr:rowOff>
    </xdr:from>
    <xdr:to>
      <xdr:col>22</xdr:col>
      <xdr:colOff>203200</xdr:colOff>
      <xdr:row>63</xdr:row>
      <xdr:rowOff>72934</xdr:rowOff>
    </xdr:to>
    <xdr:cxnSp macro="">
      <xdr:nvCxnSpPr>
        <xdr:cNvPr id="329" name="直線コネクタ 328"/>
        <xdr:cNvCxnSpPr/>
      </xdr:nvCxnSpPr>
      <xdr:spPr>
        <a:xfrm flipV="1">
          <a:off x="14401800" y="108536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59146</xdr:rowOff>
    </xdr:from>
    <xdr:to>
      <xdr:col>21</xdr:col>
      <xdr:colOff>0</xdr:colOff>
      <xdr:row>63</xdr:row>
      <xdr:rowOff>72934</xdr:rowOff>
    </xdr:to>
    <xdr:cxnSp macro="">
      <xdr:nvCxnSpPr>
        <xdr:cNvPr id="332" name="直線コネクタ 331"/>
        <xdr:cNvCxnSpPr/>
      </xdr:nvCxnSpPr>
      <xdr:spPr>
        <a:xfrm>
          <a:off x="13512800" y="108604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56606</xdr:rowOff>
    </xdr:from>
    <xdr:to>
      <xdr:col>24</xdr:col>
      <xdr:colOff>609600</xdr:colOff>
      <xdr:row>63</xdr:row>
      <xdr:rowOff>158206</xdr:rowOff>
    </xdr:to>
    <xdr:sp macro="" textlink="">
      <xdr:nvSpPr>
        <xdr:cNvPr id="342" name="円/楕円 341"/>
        <xdr:cNvSpPr/>
      </xdr:nvSpPr>
      <xdr:spPr>
        <a:xfrm>
          <a:off x="16967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28683</xdr:rowOff>
    </xdr:from>
    <xdr:ext cx="762000" cy="259045"/>
    <xdr:sp macro="" textlink="">
      <xdr:nvSpPr>
        <xdr:cNvPr id="343" name="定員管理の状況該当値テキスト"/>
        <xdr:cNvSpPr txBox="1"/>
      </xdr:nvSpPr>
      <xdr:spPr>
        <a:xfrm>
          <a:off x="17106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57755</xdr:rowOff>
    </xdr:from>
    <xdr:to>
      <xdr:col>23</xdr:col>
      <xdr:colOff>457200</xdr:colOff>
      <xdr:row>63</xdr:row>
      <xdr:rowOff>159355</xdr:rowOff>
    </xdr:to>
    <xdr:sp macro="" textlink="">
      <xdr:nvSpPr>
        <xdr:cNvPr id="344" name="円/楕円 343"/>
        <xdr:cNvSpPr/>
      </xdr:nvSpPr>
      <xdr:spPr>
        <a:xfrm>
          <a:off x="16129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144132</xdr:rowOff>
    </xdr:from>
    <xdr:ext cx="736600" cy="259045"/>
    <xdr:sp macro="" textlink="">
      <xdr:nvSpPr>
        <xdr:cNvPr id="345" name="テキスト ボックス 344"/>
        <xdr:cNvSpPr txBox="1"/>
      </xdr:nvSpPr>
      <xdr:spPr>
        <a:xfrm>
          <a:off x="15798800" y="1094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6" name="円/楕円 345"/>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7" name="テキスト ボックス 346"/>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22134</xdr:rowOff>
    </xdr:from>
    <xdr:to>
      <xdr:col>21</xdr:col>
      <xdr:colOff>50800</xdr:colOff>
      <xdr:row>63</xdr:row>
      <xdr:rowOff>123734</xdr:rowOff>
    </xdr:to>
    <xdr:sp macro="" textlink="">
      <xdr:nvSpPr>
        <xdr:cNvPr id="348" name="円/楕円 347"/>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108511</xdr:rowOff>
    </xdr:from>
    <xdr:ext cx="762000" cy="259045"/>
    <xdr:sp macro="" textlink="">
      <xdr:nvSpPr>
        <xdr:cNvPr id="349" name="テキスト ボックス 348"/>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8346</xdr:rowOff>
    </xdr:from>
    <xdr:to>
      <xdr:col>19</xdr:col>
      <xdr:colOff>533400</xdr:colOff>
      <xdr:row>63</xdr:row>
      <xdr:rowOff>109946</xdr:rowOff>
    </xdr:to>
    <xdr:sp macro="" textlink="">
      <xdr:nvSpPr>
        <xdr:cNvPr id="350" name="円/楕円 349"/>
        <xdr:cNvSpPr/>
      </xdr:nvSpPr>
      <xdr:spPr>
        <a:xfrm>
          <a:off x="13462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94723</xdr:rowOff>
    </xdr:from>
    <xdr:ext cx="762000" cy="259045"/>
    <xdr:sp macro="" textlink="">
      <xdr:nvSpPr>
        <xdr:cNvPr id="351" name="テキスト ボックス 350"/>
        <xdr:cNvSpPr txBox="1"/>
      </xdr:nvSpPr>
      <xdr:spPr>
        <a:xfrm>
          <a:off x="13131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第３セクター等改革推進債や下水道公営企業の起債の償還が増となったことで実質公債費比率が前年度比</a:t>
          </a:r>
          <a:r>
            <a:rPr kumimoji="1" lang="en-US" altLang="ja-JP" sz="1300">
              <a:latin typeface="ＭＳ Ｐゴシック"/>
            </a:rPr>
            <a:t>0.4%</a:t>
          </a:r>
          <a:r>
            <a:rPr kumimoji="1" lang="ja-JP" altLang="en-US" sz="1300">
              <a:latin typeface="ＭＳ Ｐゴシック"/>
            </a:rPr>
            <a:t>増となった。今後、市立中学校の改築事業や組合立の病院事業の建設費の元利償還が始まり、施設の老朽化や南海・東南海地震といった大規模災害への対応などもあり、徐々に増加する見込みである。緊急度や住民ニーズを的確に把握し、引き続き事業の実施を厳選した上で、安定した財政運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58208</xdr:rowOff>
    </xdr:to>
    <xdr:cxnSp macro="">
      <xdr:nvCxnSpPr>
        <xdr:cNvPr id="385" name="直線コネクタ 384"/>
        <xdr:cNvCxnSpPr/>
      </xdr:nvCxnSpPr>
      <xdr:spPr>
        <a:xfrm>
          <a:off x="16179800" y="63938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50165</xdr:rowOff>
    </xdr:to>
    <xdr:cxnSp macro="">
      <xdr:nvCxnSpPr>
        <xdr:cNvPr id="388" name="直線コネクタ 387"/>
        <xdr:cNvCxnSpPr/>
      </xdr:nvCxnSpPr>
      <xdr:spPr>
        <a:xfrm>
          <a:off x="15290800" y="639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50165</xdr:rowOff>
    </xdr:from>
    <xdr:to>
      <xdr:col>22</xdr:col>
      <xdr:colOff>203200</xdr:colOff>
      <xdr:row>37</xdr:row>
      <xdr:rowOff>58208</xdr:rowOff>
    </xdr:to>
    <xdr:cxnSp macro="">
      <xdr:nvCxnSpPr>
        <xdr:cNvPr id="391" name="直線コネクタ 390"/>
        <xdr:cNvCxnSpPr/>
      </xdr:nvCxnSpPr>
      <xdr:spPr>
        <a:xfrm flipV="1">
          <a:off x="14401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80328</xdr:rowOff>
    </xdr:to>
    <xdr:cxnSp macro="">
      <xdr:nvCxnSpPr>
        <xdr:cNvPr id="394" name="直線コネクタ 393"/>
        <xdr:cNvCxnSpPr/>
      </xdr:nvCxnSpPr>
      <xdr:spPr>
        <a:xfrm flipV="1">
          <a:off x="13512800" y="640185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4" name="円/楕円 403"/>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150935</xdr:rowOff>
    </xdr:from>
    <xdr:ext cx="762000" cy="259045"/>
    <xdr:sp macro="" textlink="">
      <xdr:nvSpPr>
        <xdr:cNvPr id="405"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406" name="円/楕円 405"/>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407" name="テキスト ボックス 406"/>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170815</xdr:rowOff>
    </xdr:from>
    <xdr:to>
      <xdr:col>22</xdr:col>
      <xdr:colOff>254000</xdr:colOff>
      <xdr:row>37</xdr:row>
      <xdr:rowOff>100965</xdr:rowOff>
    </xdr:to>
    <xdr:sp macro="" textlink="">
      <xdr:nvSpPr>
        <xdr:cNvPr id="408" name="円/楕円 407"/>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111142</xdr:rowOff>
    </xdr:from>
    <xdr:ext cx="762000" cy="259045"/>
    <xdr:sp macro="" textlink="">
      <xdr:nvSpPr>
        <xdr:cNvPr id="409" name="テキスト ボックス 408"/>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10" name="円/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11" name="テキスト ボックス 410"/>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12" name="円/楕円 411"/>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13" name="テキスト ボックス 412"/>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病院経営組合の施設整備事業の起債の増や財政調整基金の取り崩しによる充当可能基金の減少などにより、将来負担比率は前年度比</a:t>
          </a:r>
          <a:r>
            <a:rPr kumimoji="1" lang="en-US" altLang="ja-JP" sz="1300">
              <a:latin typeface="ＭＳ Ｐゴシック"/>
            </a:rPr>
            <a:t>3.8%</a:t>
          </a:r>
          <a:r>
            <a:rPr kumimoji="1" lang="ja-JP" altLang="en-US" sz="1300">
              <a:latin typeface="ＭＳ Ｐゴシック"/>
            </a:rPr>
            <a:t>増となった。ここ数年、改善傾向にはあったが、施設の老朽化に伴い大規模な改修や施設整備を進めており、また、教育・子育て環境の改善や防災対策事業などにより、今後は、増加する見込みである。しかし、後世への過大な負担を残すことのないよう負担を軽減し、公営企業・一部事務組合とも合わせて、より一層の財政健全化を推進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107861</xdr:rowOff>
    </xdr:from>
    <xdr:to>
      <xdr:col>24</xdr:col>
      <xdr:colOff>558800</xdr:colOff>
      <xdr:row>15</xdr:row>
      <xdr:rowOff>117030</xdr:rowOff>
    </xdr:to>
    <xdr:cxnSp macro="">
      <xdr:nvCxnSpPr>
        <xdr:cNvPr id="445" name="直線コネクタ 444"/>
        <xdr:cNvCxnSpPr/>
      </xdr:nvCxnSpPr>
      <xdr:spPr>
        <a:xfrm>
          <a:off x="16179800" y="267961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107620</xdr:rowOff>
    </xdr:from>
    <xdr:to>
      <xdr:col>23</xdr:col>
      <xdr:colOff>406400</xdr:colOff>
      <xdr:row>15</xdr:row>
      <xdr:rowOff>107861</xdr:rowOff>
    </xdr:to>
    <xdr:cxnSp macro="">
      <xdr:nvCxnSpPr>
        <xdr:cNvPr id="448" name="直線コネクタ 447"/>
        <xdr:cNvCxnSpPr/>
      </xdr:nvCxnSpPr>
      <xdr:spPr>
        <a:xfrm>
          <a:off x="15290800" y="267937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98692</xdr:rowOff>
    </xdr:from>
    <xdr:to>
      <xdr:col>22</xdr:col>
      <xdr:colOff>203200</xdr:colOff>
      <xdr:row>15</xdr:row>
      <xdr:rowOff>107620</xdr:rowOff>
    </xdr:to>
    <xdr:cxnSp macro="">
      <xdr:nvCxnSpPr>
        <xdr:cNvPr id="451" name="直線コネクタ 450"/>
        <xdr:cNvCxnSpPr/>
      </xdr:nvCxnSpPr>
      <xdr:spPr>
        <a:xfrm>
          <a:off x="14401800" y="267044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96279</xdr:rowOff>
    </xdr:from>
    <xdr:to>
      <xdr:col>21</xdr:col>
      <xdr:colOff>0</xdr:colOff>
      <xdr:row>15</xdr:row>
      <xdr:rowOff>98692</xdr:rowOff>
    </xdr:to>
    <xdr:cxnSp macro="">
      <xdr:nvCxnSpPr>
        <xdr:cNvPr id="454" name="直線コネクタ 453"/>
        <xdr:cNvCxnSpPr/>
      </xdr:nvCxnSpPr>
      <xdr:spPr>
        <a:xfrm>
          <a:off x="13512800" y="26680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66230</xdr:rowOff>
    </xdr:from>
    <xdr:to>
      <xdr:col>24</xdr:col>
      <xdr:colOff>609600</xdr:colOff>
      <xdr:row>15</xdr:row>
      <xdr:rowOff>167830</xdr:rowOff>
    </xdr:to>
    <xdr:sp macro="" textlink="">
      <xdr:nvSpPr>
        <xdr:cNvPr id="464" name="円/楕円 463"/>
        <xdr:cNvSpPr/>
      </xdr:nvSpPr>
      <xdr:spPr>
        <a:xfrm>
          <a:off x="169672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38307</xdr:rowOff>
    </xdr:from>
    <xdr:ext cx="762000" cy="259045"/>
    <xdr:sp macro="" textlink="">
      <xdr:nvSpPr>
        <xdr:cNvPr id="465" name="将来負担の状況該当値テキスト"/>
        <xdr:cNvSpPr txBox="1"/>
      </xdr:nvSpPr>
      <xdr:spPr>
        <a:xfrm>
          <a:off x="17106900" y="26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57061</xdr:rowOff>
    </xdr:from>
    <xdr:to>
      <xdr:col>23</xdr:col>
      <xdr:colOff>457200</xdr:colOff>
      <xdr:row>15</xdr:row>
      <xdr:rowOff>158661</xdr:rowOff>
    </xdr:to>
    <xdr:sp macro="" textlink="">
      <xdr:nvSpPr>
        <xdr:cNvPr id="466" name="円/楕円 465"/>
        <xdr:cNvSpPr/>
      </xdr:nvSpPr>
      <xdr:spPr>
        <a:xfrm>
          <a:off x="16129000" y="2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143438</xdr:rowOff>
    </xdr:from>
    <xdr:ext cx="736600" cy="259045"/>
    <xdr:sp macro="" textlink="">
      <xdr:nvSpPr>
        <xdr:cNvPr id="467" name="テキスト ボックス 466"/>
        <xdr:cNvSpPr txBox="1"/>
      </xdr:nvSpPr>
      <xdr:spPr>
        <a:xfrm>
          <a:off x="15798800" y="271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56820</xdr:rowOff>
    </xdr:from>
    <xdr:to>
      <xdr:col>22</xdr:col>
      <xdr:colOff>254000</xdr:colOff>
      <xdr:row>15</xdr:row>
      <xdr:rowOff>158420</xdr:rowOff>
    </xdr:to>
    <xdr:sp macro="" textlink="">
      <xdr:nvSpPr>
        <xdr:cNvPr id="468" name="円/楕円 467"/>
        <xdr:cNvSpPr/>
      </xdr:nvSpPr>
      <xdr:spPr>
        <a:xfrm>
          <a:off x="15240000" y="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143197</xdr:rowOff>
    </xdr:from>
    <xdr:ext cx="762000" cy="259045"/>
    <xdr:sp macro="" textlink="">
      <xdr:nvSpPr>
        <xdr:cNvPr id="469" name="テキスト ボックス 468"/>
        <xdr:cNvSpPr txBox="1"/>
      </xdr:nvSpPr>
      <xdr:spPr>
        <a:xfrm>
          <a:off x="14909800" y="27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47892</xdr:rowOff>
    </xdr:from>
    <xdr:to>
      <xdr:col>21</xdr:col>
      <xdr:colOff>50800</xdr:colOff>
      <xdr:row>15</xdr:row>
      <xdr:rowOff>149492</xdr:rowOff>
    </xdr:to>
    <xdr:sp macro="" textlink="">
      <xdr:nvSpPr>
        <xdr:cNvPr id="470" name="円/楕円 469"/>
        <xdr:cNvSpPr/>
      </xdr:nvSpPr>
      <xdr:spPr>
        <a:xfrm>
          <a:off x="14351000" y="2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134269</xdr:rowOff>
    </xdr:from>
    <xdr:ext cx="762000" cy="259045"/>
    <xdr:sp macro="" textlink="">
      <xdr:nvSpPr>
        <xdr:cNvPr id="471" name="テキスト ボックス 470"/>
        <xdr:cNvSpPr txBox="1"/>
      </xdr:nvSpPr>
      <xdr:spPr>
        <a:xfrm>
          <a:off x="14020800" y="27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45479</xdr:rowOff>
    </xdr:from>
    <xdr:to>
      <xdr:col>19</xdr:col>
      <xdr:colOff>533400</xdr:colOff>
      <xdr:row>15</xdr:row>
      <xdr:rowOff>147079</xdr:rowOff>
    </xdr:to>
    <xdr:sp macro="" textlink="">
      <xdr:nvSpPr>
        <xdr:cNvPr id="472" name="円/楕円 471"/>
        <xdr:cNvSpPr/>
      </xdr:nvSpPr>
      <xdr:spPr>
        <a:xfrm>
          <a:off x="13462000" y="261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131856</xdr:rowOff>
    </xdr:from>
    <xdr:ext cx="762000" cy="259045"/>
    <xdr:sp macro="" textlink="">
      <xdr:nvSpPr>
        <xdr:cNvPr id="473" name="テキスト ボックス 472"/>
        <xdr:cNvSpPr txBox="1"/>
      </xdr:nvSpPr>
      <xdr:spPr>
        <a:xfrm>
          <a:off x="13131800" y="27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退職者数の５割以内の補充採用等の定員適正化に努めてきたところであるが、平成２８年度は、退職者と新規採用職員との給与差による減や標準報酬制への完全移行に伴う共済費の減があったものの、退職手当債の発行を抑えたために退職手当の一般財源の負担が増となり前年度比</a:t>
          </a:r>
          <a:r>
            <a:rPr kumimoji="1" lang="en-US" altLang="ja-JP" sz="1100">
              <a:latin typeface="ＭＳ Ｐゴシック"/>
            </a:rPr>
            <a:t>1.8</a:t>
          </a:r>
          <a:r>
            <a:rPr kumimoji="1" lang="ja-JP" altLang="en-US" sz="1100">
              <a:latin typeface="ＭＳ Ｐゴシック"/>
            </a:rPr>
            <a:t>％増となった。類似団体を大きく上回っているのは、関西電力御坊発電所の防災対策基準を充たすための消防職員の拡充や福祉施策を充実するための福祉職員の配置などのため、類似団体を上回っていると考えられる。今後も引き続き適正な定員管理を行い、総人件費の抑制に努める。</a:t>
          </a: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66040</xdr:rowOff>
    </xdr:to>
    <xdr:cxnSp macro="">
      <xdr:nvCxnSpPr>
        <xdr:cNvPr id="66" name="直線コネクタ 65"/>
        <xdr:cNvCxnSpPr/>
      </xdr:nvCxnSpPr>
      <xdr:spPr>
        <a:xfrm>
          <a:off x="3987800" y="6786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40</xdr:row>
      <xdr:rowOff>27940</xdr:rowOff>
    </xdr:to>
    <xdr:cxnSp macro="">
      <xdr:nvCxnSpPr>
        <xdr:cNvPr id="69" name="直線コネクタ 68"/>
        <xdr:cNvCxnSpPr/>
      </xdr:nvCxnSpPr>
      <xdr:spPr>
        <a:xfrm flipV="1">
          <a:off x="3098800" y="678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27940</xdr:rowOff>
    </xdr:to>
    <xdr:cxnSp macro="">
      <xdr:nvCxnSpPr>
        <xdr:cNvPr id="72" name="直線コネクタ 71"/>
        <xdr:cNvCxnSpPr/>
      </xdr:nvCxnSpPr>
      <xdr:spPr>
        <a:xfrm>
          <a:off x="2209800" y="6756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127000</xdr:rowOff>
    </xdr:to>
    <xdr:cxnSp macro="">
      <xdr:nvCxnSpPr>
        <xdr:cNvPr id="75" name="直線コネクタ 74"/>
        <xdr:cNvCxnSpPr/>
      </xdr:nvCxnSpPr>
      <xdr:spPr>
        <a:xfrm flipV="1">
          <a:off x="1320800" y="6756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xdr:rowOff>
    </xdr:from>
    <xdr:to>
      <xdr:col>7</xdr:col>
      <xdr:colOff>66675</xdr:colOff>
      <xdr:row>40</xdr:row>
      <xdr:rowOff>116840</xdr:rowOff>
    </xdr:to>
    <xdr:sp macro="" textlink="">
      <xdr:nvSpPr>
        <xdr:cNvPr id="85" name="円/楕円 84"/>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95267</xdr:rowOff>
    </xdr:from>
    <xdr:ext cx="762000" cy="259045"/>
    <xdr:sp macro="" textlink="">
      <xdr:nvSpPr>
        <xdr:cNvPr id="86" name="人件費該当値テキスト"/>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7" name="円/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１割カットや事務の効率化、クラウドシステムの導入等で歳出の削減に取り組んでおり類似団体の平均を下回っている。しかし、行政事務の多様化や情報管理の厳重化に伴い業務委託やシステム運用経費など増加の傾向にある。今後も経費の内容を充分に精査しながら、歳出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15</xdr:row>
      <xdr:rowOff>9979</xdr:rowOff>
    </xdr:to>
    <xdr:cxnSp macro="">
      <xdr:nvCxnSpPr>
        <xdr:cNvPr id="129" name="直線コネクタ 128"/>
        <xdr:cNvCxnSpPr/>
      </xdr:nvCxnSpPr>
      <xdr:spPr>
        <a:xfrm>
          <a:off x="15671800" y="2538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14</xdr:row>
      <xdr:rowOff>159657</xdr:rowOff>
    </xdr:to>
    <xdr:cxnSp macro="">
      <xdr:nvCxnSpPr>
        <xdr:cNvPr id="132" name="直線コネクタ 131"/>
        <xdr:cNvCxnSpPr/>
      </xdr:nvCxnSpPr>
      <xdr:spPr>
        <a:xfrm flipV="1">
          <a:off x="14782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159657</xdr:rowOff>
    </xdr:to>
    <xdr:cxnSp macro="">
      <xdr:nvCxnSpPr>
        <xdr:cNvPr id="135" name="直線コネクタ 134"/>
        <xdr:cNvCxnSpPr/>
      </xdr:nvCxnSpPr>
      <xdr:spPr>
        <a:xfrm>
          <a:off x="13893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116114</xdr:rowOff>
    </xdr:to>
    <xdr:cxnSp macro="">
      <xdr:nvCxnSpPr>
        <xdr:cNvPr id="138" name="直線コネクタ 137"/>
        <xdr:cNvCxnSpPr/>
      </xdr:nvCxnSpPr>
      <xdr:spPr>
        <a:xfrm flipV="1">
          <a:off x="13004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8" name="円/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87086</xdr:rowOff>
    </xdr:from>
    <xdr:to>
      <xdr:col>22</xdr:col>
      <xdr:colOff>615950</xdr:colOff>
      <xdr:row>15</xdr:row>
      <xdr:rowOff>17236</xdr:rowOff>
    </xdr:to>
    <xdr:sp macro="" textlink="">
      <xdr:nvSpPr>
        <xdr:cNvPr id="150" name="円/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以前から生活保護率が高いことから類似団体平均を大きく上回っている。また、政策的に推進した子ども医療費の対象拡大など子育て環境の充実や障害者福祉対策、高齢化の進展などにより扶助費は増加傾向にある。扶助費の抑制対策として、引き続き生活保護世帯の自立を促すために就労支援員の配置や医療機関への適正な受診の指導等を行い、単独施策の内容が財政力に比して過重となっていないかなどの調査を行うなどの見直しに取り組んでいく。</a:t>
          </a: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9978</xdr:rowOff>
    </xdr:to>
    <xdr:cxnSp macro="">
      <xdr:nvCxnSpPr>
        <xdr:cNvPr id="192" name="直線コネクタ 191"/>
        <xdr:cNvCxnSpPr/>
      </xdr:nvCxnSpPr>
      <xdr:spPr>
        <a:xfrm>
          <a:off x="3987800" y="9994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94343</xdr:rowOff>
    </xdr:to>
    <xdr:cxnSp macro="">
      <xdr:nvCxnSpPr>
        <xdr:cNvPr id="195" name="直線コネクタ 194"/>
        <xdr:cNvCxnSpPr/>
      </xdr:nvCxnSpPr>
      <xdr:spPr>
        <a:xfrm flipV="1">
          <a:off x="3098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58</xdr:row>
      <xdr:rowOff>127000</xdr:rowOff>
    </xdr:to>
    <xdr:cxnSp macro="">
      <xdr:nvCxnSpPr>
        <xdr:cNvPr id="198" name="直線コネクタ 197"/>
        <xdr:cNvCxnSpPr/>
      </xdr:nvCxnSpPr>
      <xdr:spPr>
        <a:xfrm flipV="1">
          <a:off x="2209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127000</xdr:rowOff>
    </xdr:to>
    <xdr:cxnSp macro="">
      <xdr:nvCxnSpPr>
        <xdr:cNvPr id="201" name="直線コネクタ 200"/>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130628</xdr:rowOff>
    </xdr:from>
    <xdr:to>
      <xdr:col>7</xdr:col>
      <xdr:colOff>66675</xdr:colOff>
      <xdr:row>59</xdr:row>
      <xdr:rowOff>60778</xdr:rowOff>
    </xdr:to>
    <xdr:sp macro="" textlink="">
      <xdr:nvSpPr>
        <xdr:cNvPr id="211" name="円/楕円 210"/>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102705</xdr:rowOff>
    </xdr:from>
    <xdr:ext cx="762000" cy="259045"/>
    <xdr:sp macro="" textlink="">
      <xdr:nvSpPr>
        <xdr:cNvPr id="212" name="扶助費該当値テキスト"/>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3" name="円/楕円 21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4" name="テキスト ボックス 21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5" name="円/楕円 214"/>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6" name="テキスト ボックス 215"/>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7" name="円/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9" name="円/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他会計繰出金等で類似団体の平均よりも下回っているが、介護保険の保険給付費の増等で前年度より</a:t>
          </a:r>
          <a:r>
            <a:rPr kumimoji="1" lang="en-US" altLang="ja-JP" sz="1200">
              <a:latin typeface="ＭＳ Ｐゴシック"/>
            </a:rPr>
            <a:t>0.8%</a:t>
          </a:r>
          <a:r>
            <a:rPr kumimoji="1" lang="ja-JP" altLang="en-US" sz="1200">
              <a:latin typeface="ＭＳ Ｐゴシック"/>
            </a:rPr>
            <a:t>増となった。今後も社会保障給付の増加に伴い介護保険や後期高齢者医療等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計画に則り進めているが、接続状況など経営状況を精査し、必要があれば、計画の見直しや検証を行う。</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104140</xdr:rowOff>
    </xdr:to>
    <xdr:cxnSp macro="">
      <xdr:nvCxnSpPr>
        <xdr:cNvPr id="253" name="直線コネクタ 252"/>
        <xdr:cNvCxnSpPr/>
      </xdr:nvCxnSpPr>
      <xdr:spPr>
        <a:xfrm>
          <a:off x="15671800" y="9301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35560</xdr:rowOff>
    </xdr:from>
    <xdr:to>
      <xdr:col>22</xdr:col>
      <xdr:colOff>565150</xdr:colOff>
      <xdr:row>54</xdr:row>
      <xdr:rowOff>43180</xdr:rowOff>
    </xdr:to>
    <xdr:cxnSp macro="">
      <xdr:nvCxnSpPr>
        <xdr:cNvPr id="256" name="直線コネクタ 255"/>
        <xdr:cNvCxnSpPr/>
      </xdr:nvCxnSpPr>
      <xdr:spPr>
        <a:xfrm>
          <a:off x="14782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35560</xdr:rowOff>
    </xdr:to>
    <xdr:cxnSp macro="">
      <xdr:nvCxnSpPr>
        <xdr:cNvPr id="259" name="直線コネクタ 258"/>
        <xdr:cNvCxnSpPr/>
      </xdr:nvCxnSpPr>
      <xdr:spPr>
        <a:xfrm>
          <a:off x="13893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20320</xdr:rowOff>
    </xdr:from>
    <xdr:to>
      <xdr:col>20</xdr:col>
      <xdr:colOff>158750</xdr:colOff>
      <xdr:row>54</xdr:row>
      <xdr:rowOff>66040</xdr:rowOff>
    </xdr:to>
    <xdr:cxnSp macro="">
      <xdr:nvCxnSpPr>
        <xdr:cNvPr id="262" name="直線コネクタ 261"/>
        <xdr:cNvCxnSpPr/>
      </xdr:nvCxnSpPr>
      <xdr:spPr>
        <a:xfrm flipV="1">
          <a:off x="13004800" y="9278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74" name="円/楕円 273"/>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104157</xdr:rowOff>
    </xdr:from>
    <xdr:ext cx="736600" cy="259045"/>
    <xdr:sp macro="" textlink="">
      <xdr:nvSpPr>
        <xdr:cNvPr id="275" name="テキスト ボックス 274"/>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76" name="円/楕円 275"/>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77" name="テキスト ボックス 276"/>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8" name="円/楕円 277"/>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9" name="テキスト ボックス 278"/>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80" name="円/楕円 279"/>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81" name="テキスト ボックス 280"/>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一部事務組合の負担金の減等により歳出は減となったが、普通交付税などが大幅な減で歳入経常一般財源が減少したことにより前年度比</a:t>
          </a:r>
          <a:r>
            <a:rPr kumimoji="1" lang="en-US" altLang="ja-JP" sz="1100">
              <a:latin typeface="ＭＳ Ｐゴシック"/>
            </a:rPr>
            <a:t>0.3%</a:t>
          </a:r>
          <a:r>
            <a:rPr kumimoji="1" lang="ja-JP" altLang="en-US" sz="1100">
              <a:latin typeface="ＭＳ Ｐゴシック"/>
            </a:rPr>
            <a:t>増となり、依然として類似団体の平均を上回っている。今後も補助金については、目的が達成されたと思われるものや不明瞭な補助金等は廃止をするなど、更なる削減を検討していき、負担金についても内容を精査し削減を求めていくとともに、一部事務組合においては、起債の償還が終了してきているが、今後、ごみ焼却施設等の更新計画もあることから計画的に取り組み、一部事務組合と合わせて歳出削減に取り組んでいく。</a:t>
          </a: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42418</xdr:rowOff>
    </xdr:to>
    <xdr:cxnSp macro="">
      <xdr:nvCxnSpPr>
        <xdr:cNvPr id="311" name="直線コネクタ 310"/>
        <xdr:cNvCxnSpPr/>
      </xdr:nvCxnSpPr>
      <xdr:spPr>
        <a:xfrm>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65278</xdr:rowOff>
    </xdr:to>
    <xdr:cxnSp macro="">
      <xdr:nvCxnSpPr>
        <xdr:cNvPr id="314" name="直線コネクタ 313"/>
        <xdr:cNvCxnSpPr/>
      </xdr:nvCxnSpPr>
      <xdr:spPr>
        <a:xfrm flipV="1">
          <a:off x="14782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65278</xdr:rowOff>
    </xdr:to>
    <xdr:cxnSp macro="">
      <xdr:nvCxnSpPr>
        <xdr:cNvPr id="317" name="直線コネクタ 316"/>
        <xdr:cNvCxnSpPr/>
      </xdr:nvCxnSpPr>
      <xdr:spPr>
        <a:xfrm>
          <a:off x="13893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110998</xdr:rowOff>
    </xdr:to>
    <xdr:cxnSp macro="">
      <xdr:nvCxnSpPr>
        <xdr:cNvPr id="320" name="直線コネクタ 319"/>
        <xdr:cNvCxnSpPr/>
      </xdr:nvCxnSpPr>
      <xdr:spPr>
        <a:xfrm flipV="1">
          <a:off x="13004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30" name="円/楕円 329"/>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31"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32" name="円/楕円 331"/>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33" name="テキスト ボックス 332"/>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34" name="円/楕円 333"/>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35" name="テキスト ボックス 334"/>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6" name="円/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7" name="テキスト ボックス 336"/>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8" name="円/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平成２８年度は臨時財政対策債や退職手当債の元金償還額が増加し、前年度比で</a:t>
          </a:r>
          <a:r>
            <a:rPr kumimoji="1" lang="en-US" altLang="ja-JP" sz="1300">
              <a:latin typeface="ＭＳ Ｐゴシック"/>
            </a:rPr>
            <a:t>0.7%</a:t>
          </a:r>
          <a:r>
            <a:rPr kumimoji="1" lang="ja-JP" altLang="en-US" sz="1300">
              <a:latin typeface="ＭＳ Ｐゴシック"/>
            </a:rPr>
            <a:t>増となり、類似団体の平均も</a:t>
          </a:r>
          <a:r>
            <a:rPr kumimoji="1" lang="en-US" altLang="ja-JP" sz="1300">
              <a:latin typeface="ＭＳ Ｐゴシック"/>
            </a:rPr>
            <a:t>0.1%</a:t>
          </a:r>
          <a:r>
            <a:rPr kumimoji="1" lang="ja-JP" altLang="en-US" sz="1300">
              <a:latin typeface="ＭＳ Ｐゴシック"/>
            </a:rPr>
            <a:t>上回った。今後、中学校改築事業等の元利償還も始まることにより、公債費の増が見込まれることから、継続・単独事業の精査を行い、事業の実施をより一層厳選し、適正な起債の活用・管理に努める。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xdr:rowOff>
    </xdr:from>
    <xdr:to>
      <xdr:col>7</xdr:col>
      <xdr:colOff>15875</xdr:colOff>
      <xdr:row>75</xdr:row>
      <xdr:rowOff>24130</xdr:rowOff>
    </xdr:to>
    <xdr:cxnSp macro="">
      <xdr:nvCxnSpPr>
        <xdr:cNvPr id="371" name="直線コネクタ 370"/>
        <xdr:cNvCxnSpPr/>
      </xdr:nvCxnSpPr>
      <xdr:spPr>
        <a:xfrm>
          <a:off x="3987800" y="12869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xdr:rowOff>
    </xdr:from>
    <xdr:to>
      <xdr:col>5</xdr:col>
      <xdr:colOff>549275</xdr:colOff>
      <xdr:row>75</xdr:row>
      <xdr:rowOff>24130</xdr:rowOff>
    </xdr:to>
    <xdr:cxnSp macro="">
      <xdr:nvCxnSpPr>
        <xdr:cNvPr id="374" name="直線コネクタ 373"/>
        <xdr:cNvCxnSpPr/>
      </xdr:nvCxnSpPr>
      <xdr:spPr>
        <a:xfrm flipV="1">
          <a:off x="3098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24130</xdr:rowOff>
    </xdr:to>
    <xdr:cxnSp macro="">
      <xdr:nvCxnSpPr>
        <xdr:cNvPr id="377" name="直線コネクタ 376"/>
        <xdr:cNvCxnSpPr/>
      </xdr:nvCxnSpPr>
      <xdr:spPr>
        <a:xfrm>
          <a:off x="2209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14605</xdr:rowOff>
    </xdr:to>
    <xdr:cxnSp macro="">
      <xdr:nvCxnSpPr>
        <xdr:cNvPr id="380" name="直線コネクタ 379"/>
        <xdr:cNvCxnSpPr/>
      </xdr:nvCxnSpPr>
      <xdr:spPr>
        <a:xfrm flipV="1">
          <a:off x="1320800" y="128562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90" name="円/楕円 389"/>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116857</xdr:rowOff>
    </xdr:from>
    <xdr:ext cx="762000" cy="259045"/>
    <xdr:sp macro="" textlink="">
      <xdr:nvSpPr>
        <xdr:cNvPr id="391"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131445</xdr:rowOff>
    </xdr:from>
    <xdr:to>
      <xdr:col>5</xdr:col>
      <xdr:colOff>600075</xdr:colOff>
      <xdr:row>75</xdr:row>
      <xdr:rowOff>61595</xdr:rowOff>
    </xdr:to>
    <xdr:sp macro="" textlink="">
      <xdr:nvSpPr>
        <xdr:cNvPr id="392" name="円/楕円 391"/>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71772</xdr:rowOff>
    </xdr:from>
    <xdr:ext cx="736600" cy="259045"/>
    <xdr:sp macro="" textlink="">
      <xdr:nvSpPr>
        <xdr:cNvPr id="393" name="テキスト ボックス 392"/>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4" name="円/楕円 39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5" name="テキスト ボックス 394"/>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6" name="円/楕円 395"/>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58437</xdr:rowOff>
    </xdr:from>
    <xdr:ext cx="762000" cy="259045"/>
    <xdr:sp macro="" textlink="">
      <xdr:nvSpPr>
        <xdr:cNvPr id="397" name="テキスト ボックス 396"/>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75582</xdr:rowOff>
    </xdr:from>
    <xdr:ext cx="762000" cy="259045"/>
    <xdr:sp macro="" textlink="">
      <xdr:nvSpPr>
        <xdr:cNvPr id="399" name="テキスト ボックス 398"/>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人件費や扶助費、補助費等が類似団体に比べて高いため、公債費以外としても類似団体の平均を上回っている。人件費や公債費、補助費等で指標が悪化したため、前年度より</a:t>
          </a:r>
          <a:r>
            <a:rPr kumimoji="1" lang="en-US" altLang="ja-JP" sz="1300">
              <a:latin typeface="ＭＳ Ｐゴシック"/>
            </a:rPr>
            <a:t>4.5%</a:t>
          </a:r>
          <a:r>
            <a:rPr kumimoji="1" lang="ja-JP" altLang="en-US" sz="1300">
              <a:latin typeface="ＭＳ Ｐゴシック"/>
            </a:rPr>
            <a:t>悪化している。それぞれの対策において真摯に取り組むことで、健全化に向けて徹底した歳出削減抑制に努める。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80</xdr:row>
      <xdr:rowOff>39370</xdr:rowOff>
    </xdr:to>
    <xdr:cxnSp macro="">
      <xdr:nvCxnSpPr>
        <xdr:cNvPr id="432" name="直線コネクタ 431"/>
        <xdr:cNvCxnSpPr/>
      </xdr:nvCxnSpPr>
      <xdr:spPr>
        <a:xfrm>
          <a:off x="15671800" y="135839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39370</xdr:rowOff>
    </xdr:from>
    <xdr:to>
      <xdr:col>22</xdr:col>
      <xdr:colOff>565150</xdr:colOff>
      <xdr:row>79</xdr:row>
      <xdr:rowOff>138430</xdr:rowOff>
    </xdr:to>
    <xdr:cxnSp macro="">
      <xdr:nvCxnSpPr>
        <xdr:cNvPr id="435" name="直線コネクタ 434"/>
        <xdr:cNvCxnSpPr/>
      </xdr:nvCxnSpPr>
      <xdr:spPr>
        <a:xfrm flipV="1">
          <a:off x="14782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8889</xdr:rowOff>
    </xdr:from>
    <xdr:to>
      <xdr:col>21</xdr:col>
      <xdr:colOff>361950</xdr:colOff>
      <xdr:row>79</xdr:row>
      <xdr:rowOff>138430</xdr:rowOff>
    </xdr:to>
    <xdr:cxnSp macro="">
      <xdr:nvCxnSpPr>
        <xdr:cNvPr id="438" name="直線コネクタ 437"/>
        <xdr:cNvCxnSpPr/>
      </xdr:nvCxnSpPr>
      <xdr:spPr>
        <a:xfrm>
          <a:off x="13893800" y="135534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8889</xdr:rowOff>
    </xdr:from>
    <xdr:to>
      <xdr:col>20</xdr:col>
      <xdr:colOff>158750</xdr:colOff>
      <xdr:row>80</xdr:row>
      <xdr:rowOff>43180</xdr:rowOff>
    </xdr:to>
    <xdr:cxnSp macro="">
      <xdr:nvCxnSpPr>
        <xdr:cNvPr id="441" name="直線コネクタ 440"/>
        <xdr:cNvCxnSpPr/>
      </xdr:nvCxnSpPr>
      <xdr:spPr>
        <a:xfrm flipV="1">
          <a:off x="13004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macro="" textlink="">
      <xdr:nvSpPr>
        <xdr:cNvPr id="451" name="円/楕円 450"/>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68597</xdr:rowOff>
    </xdr:from>
    <xdr:ext cx="762000" cy="259045"/>
    <xdr:sp macro="" textlink="">
      <xdr:nvSpPr>
        <xdr:cNvPr id="452" name="公債費以外該当値テキスト"/>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160020</xdr:rowOff>
    </xdr:from>
    <xdr:to>
      <xdr:col>22</xdr:col>
      <xdr:colOff>615950</xdr:colOff>
      <xdr:row>79</xdr:row>
      <xdr:rowOff>90170</xdr:rowOff>
    </xdr:to>
    <xdr:sp macro="" textlink="">
      <xdr:nvSpPr>
        <xdr:cNvPr id="453" name="円/楕円 452"/>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74947</xdr:rowOff>
    </xdr:from>
    <xdr:ext cx="736600" cy="259045"/>
    <xdr:sp macro="" textlink="">
      <xdr:nvSpPr>
        <xdr:cNvPr id="454" name="テキスト ボックス 453"/>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55" name="円/楕円 454"/>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6" name="テキスト ボックス 455"/>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129539</xdr:rowOff>
    </xdr:from>
    <xdr:to>
      <xdr:col>20</xdr:col>
      <xdr:colOff>209550</xdr:colOff>
      <xdr:row>79</xdr:row>
      <xdr:rowOff>59689</xdr:rowOff>
    </xdr:to>
    <xdr:sp macro="" textlink="">
      <xdr:nvSpPr>
        <xdr:cNvPr id="457" name="円/楕円 456"/>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44466</xdr:rowOff>
    </xdr:from>
    <xdr:ext cx="762000" cy="259045"/>
    <xdr:sp macro="" textlink="">
      <xdr:nvSpPr>
        <xdr:cNvPr id="458" name="テキスト ボックス 457"/>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163830</xdr:rowOff>
    </xdr:from>
    <xdr:to>
      <xdr:col>19</xdr:col>
      <xdr:colOff>6350</xdr:colOff>
      <xdr:row>80</xdr:row>
      <xdr:rowOff>93980</xdr:rowOff>
    </xdr:to>
    <xdr:sp macro="" textlink="">
      <xdr:nvSpPr>
        <xdr:cNvPr id="459" name="円/楕円 458"/>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78757</xdr:rowOff>
    </xdr:from>
    <xdr:ext cx="762000" cy="259045"/>
    <xdr:sp macro="" textlink="">
      <xdr:nvSpPr>
        <xdr:cNvPr id="460" name="テキスト ボックス 459"/>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和歌山県御坊市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144488</xdr:rowOff>
    </xdr:from>
    <xdr:to>
      <xdr:col>4</xdr:col>
      <xdr:colOff>1117600</xdr:colOff>
      <xdr:row>16</xdr:row>
      <xdr:rowOff>6604</xdr:rowOff>
    </xdr:to>
    <xdr:cxnSp macro="">
      <xdr:nvCxnSpPr>
        <xdr:cNvPr id="50" name="直線コネクタ 49"/>
        <xdr:cNvCxnSpPr/>
      </xdr:nvCxnSpPr>
      <xdr:spPr bwMode="auto">
        <a:xfrm>
          <a:off x="5003800" y="2763863"/>
          <a:ext cx="6477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144488</xdr:rowOff>
    </xdr:from>
    <xdr:to>
      <xdr:col>4</xdr:col>
      <xdr:colOff>469900</xdr:colOff>
      <xdr:row>16</xdr:row>
      <xdr:rowOff>16942</xdr:rowOff>
    </xdr:to>
    <xdr:cxnSp macro="">
      <xdr:nvCxnSpPr>
        <xdr:cNvPr id="53" name="直線コネクタ 52"/>
        <xdr:cNvCxnSpPr/>
      </xdr:nvCxnSpPr>
      <xdr:spPr bwMode="auto">
        <a:xfrm flipV="1">
          <a:off x="4305300" y="2763863"/>
          <a:ext cx="698500" cy="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16942</xdr:rowOff>
    </xdr:from>
    <xdr:to>
      <xdr:col>3</xdr:col>
      <xdr:colOff>904875</xdr:colOff>
      <xdr:row>16</xdr:row>
      <xdr:rowOff>108623</xdr:rowOff>
    </xdr:to>
    <xdr:cxnSp macro="">
      <xdr:nvCxnSpPr>
        <xdr:cNvPr id="56" name="直線コネクタ 55"/>
        <xdr:cNvCxnSpPr/>
      </xdr:nvCxnSpPr>
      <xdr:spPr bwMode="auto">
        <a:xfrm flipV="1">
          <a:off x="3606800" y="2807767"/>
          <a:ext cx="698500" cy="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61303</xdr:rowOff>
    </xdr:from>
    <xdr:to>
      <xdr:col>3</xdr:col>
      <xdr:colOff>206375</xdr:colOff>
      <xdr:row>16</xdr:row>
      <xdr:rowOff>108623</xdr:rowOff>
    </xdr:to>
    <xdr:cxnSp macro="">
      <xdr:nvCxnSpPr>
        <xdr:cNvPr id="59" name="直線コネクタ 58"/>
        <xdr:cNvCxnSpPr/>
      </xdr:nvCxnSpPr>
      <xdr:spPr bwMode="auto">
        <a:xfrm>
          <a:off x="2908300" y="2852128"/>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127254</xdr:rowOff>
    </xdr:from>
    <xdr:to>
      <xdr:col>5</xdr:col>
      <xdr:colOff>34925</xdr:colOff>
      <xdr:row>16</xdr:row>
      <xdr:rowOff>57404</xdr:rowOff>
    </xdr:to>
    <xdr:sp macro="" textlink="">
      <xdr:nvSpPr>
        <xdr:cNvPr id="69" name="円/楕円 68"/>
        <xdr:cNvSpPr/>
      </xdr:nvSpPr>
      <xdr:spPr bwMode="auto">
        <a:xfrm>
          <a:off x="56007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143781</xdr:rowOff>
    </xdr:from>
    <xdr:ext cx="762000" cy="259045"/>
    <xdr:sp macro="" textlink="">
      <xdr:nvSpPr>
        <xdr:cNvPr id="70" name="人口1人当たり決算額の推移該当値テキスト130"/>
        <xdr:cNvSpPr txBox="1"/>
      </xdr:nvSpPr>
      <xdr:spPr>
        <a:xfrm>
          <a:off x="5740400" y="259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93688</xdr:rowOff>
    </xdr:from>
    <xdr:to>
      <xdr:col>4</xdr:col>
      <xdr:colOff>520700</xdr:colOff>
      <xdr:row>16</xdr:row>
      <xdr:rowOff>23838</xdr:rowOff>
    </xdr:to>
    <xdr:sp macro="" textlink="">
      <xdr:nvSpPr>
        <xdr:cNvPr id="71" name="円/楕円 70"/>
        <xdr:cNvSpPr/>
      </xdr:nvSpPr>
      <xdr:spPr bwMode="auto">
        <a:xfrm>
          <a:off x="49530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34015</xdr:rowOff>
    </xdr:from>
    <xdr:ext cx="736600" cy="259045"/>
    <xdr:sp macro="" textlink="">
      <xdr:nvSpPr>
        <xdr:cNvPr id="72" name="テキスト ボックス 71"/>
        <xdr:cNvSpPr txBox="1"/>
      </xdr:nvSpPr>
      <xdr:spPr>
        <a:xfrm>
          <a:off x="4622800" y="248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137592</xdr:rowOff>
    </xdr:from>
    <xdr:to>
      <xdr:col>3</xdr:col>
      <xdr:colOff>955675</xdr:colOff>
      <xdr:row>16</xdr:row>
      <xdr:rowOff>67742</xdr:rowOff>
    </xdr:to>
    <xdr:sp macro="" textlink="">
      <xdr:nvSpPr>
        <xdr:cNvPr id="73" name="円/楕円 72"/>
        <xdr:cNvSpPr/>
      </xdr:nvSpPr>
      <xdr:spPr bwMode="auto">
        <a:xfrm>
          <a:off x="42545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77919</xdr:rowOff>
    </xdr:from>
    <xdr:ext cx="762000" cy="259045"/>
    <xdr:sp macro="" textlink="">
      <xdr:nvSpPr>
        <xdr:cNvPr id="74" name="テキスト ボックス 73"/>
        <xdr:cNvSpPr txBox="1"/>
      </xdr:nvSpPr>
      <xdr:spPr>
        <a:xfrm>
          <a:off x="39243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57823</xdr:rowOff>
    </xdr:from>
    <xdr:to>
      <xdr:col>3</xdr:col>
      <xdr:colOff>257175</xdr:colOff>
      <xdr:row>16</xdr:row>
      <xdr:rowOff>159423</xdr:rowOff>
    </xdr:to>
    <xdr:sp macro="" textlink="">
      <xdr:nvSpPr>
        <xdr:cNvPr id="75" name="円/楕円 74"/>
        <xdr:cNvSpPr/>
      </xdr:nvSpPr>
      <xdr:spPr bwMode="auto">
        <a:xfrm>
          <a:off x="3556000" y="284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169600</xdr:rowOff>
    </xdr:from>
    <xdr:ext cx="762000" cy="259045"/>
    <xdr:sp macro="" textlink="">
      <xdr:nvSpPr>
        <xdr:cNvPr id="76" name="テキスト ボックス 75"/>
        <xdr:cNvSpPr txBox="1"/>
      </xdr:nvSpPr>
      <xdr:spPr>
        <a:xfrm>
          <a:off x="3225800" y="26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10503</xdr:rowOff>
    </xdr:from>
    <xdr:to>
      <xdr:col>2</xdr:col>
      <xdr:colOff>692150</xdr:colOff>
      <xdr:row>16</xdr:row>
      <xdr:rowOff>112103</xdr:rowOff>
    </xdr:to>
    <xdr:sp macro="" textlink="">
      <xdr:nvSpPr>
        <xdr:cNvPr id="77" name="円/楕円 76"/>
        <xdr:cNvSpPr/>
      </xdr:nvSpPr>
      <xdr:spPr bwMode="auto">
        <a:xfrm>
          <a:off x="2857500" y="280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122280</xdr:rowOff>
    </xdr:from>
    <xdr:ext cx="762000" cy="259045"/>
    <xdr:sp macro="" textlink="">
      <xdr:nvSpPr>
        <xdr:cNvPr id="78" name="テキスト ボックス 77"/>
        <xdr:cNvSpPr txBox="1"/>
      </xdr:nvSpPr>
      <xdr:spPr>
        <a:xfrm>
          <a:off x="2527300" y="2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329688</xdr:rowOff>
    </xdr:from>
    <xdr:to>
      <xdr:col>4</xdr:col>
      <xdr:colOff>1117600</xdr:colOff>
      <xdr:row>37</xdr:row>
      <xdr:rowOff>331273</xdr:rowOff>
    </xdr:to>
    <xdr:cxnSp macro="">
      <xdr:nvCxnSpPr>
        <xdr:cNvPr id="112" name="直線コネクタ 111"/>
        <xdr:cNvCxnSpPr/>
      </xdr:nvCxnSpPr>
      <xdr:spPr bwMode="auto">
        <a:xfrm flipV="1">
          <a:off x="5003800" y="7454388"/>
          <a:ext cx="6477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331273</xdr:rowOff>
    </xdr:from>
    <xdr:to>
      <xdr:col>4</xdr:col>
      <xdr:colOff>469900</xdr:colOff>
      <xdr:row>37</xdr:row>
      <xdr:rowOff>331491</xdr:rowOff>
    </xdr:to>
    <xdr:cxnSp macro="">
      <xdr:nvCxnSpPr>
        <xdr:cNvPr id="115" name="直線コネクタ 114"/>
        <xdr:cNvCxnSpPr/>
      </xdr:nvCxnSpPr>
      <xdr:spPr bwMode="auto">
        <a:xfrm flipV="1">
          <a:off x="4305300" y="7455973"/>
          <a:ext cx="6985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331491</xdr:rowOff>
    </xdr:from>
    <xdr:to>
      <xdr:col>3</xdr:col>
      <xdr:colOff>904875</xdr:colOff>
      <xdr:row>37</xdr:row>
      <xdr:rowOff>342257</xdr:rowOff>
    </xdr:to>
    <xdr:cxnSp macro="">
      <xdr:nvCxnSpPr>
        <xdr:cNvPr id="118" name="直線コネクタ 117"/>
        <xdr:cNvCxnSpPr/>
      </xdr:nvCxnSpPr>
      <xdr:spPr bwMode="auto">
        <a:xfrm flipV="1">
          <a:off x="3606800" y="7456191"/>
          <a:ext cx="698500" cy="1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337853</xdr:rowOff>
    </xdr:from>
    <xdr:to>
      <xdr:col>3</xdr:col>
      <xdr:colOff>206375</xdr:colOff>
      <xdr:row>37</xdr:row>
      <xdr:rowOff>342257</xdr:rowOff>
    </xdr:to>
    <xdr:cxnSp macro="">
      <xdr:nvCxnSpPr>
        <xdr:cNvPr id="121" name="直線コネクタ 120"/>
        <xdr:cNvCxnSpPr/>
      </xdr:nvCxnSpPr>
      <xdr:spPr bwMode="auto">
        <a:xfrm>
          <a:off x="2908300" y="7462553"/>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278888</xdr:rowOff>
    </xdr:from>
    <xdr:to>
      <xdr:col>5</xdr:col>
      <xdr:colOff>34925</xdr:colOff>
      <xdr:row>38</xdr:row>
      <xdr:rowOff>37588</xdr:rowOff>
    </xdr:to>
    <xdr:sp macro="" textlink="">
      <xdr:nvSpPr>
        <xdr:cNvPr id="131" name="円/楕円 130"/>
        <xdr:cNvSpPr/>
      </xdr:nvSpPr>
      <xdr:spPr bwMode="auto">
        <a:xfrm>
          <a:off x="56007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60465</xdr:rowOff>
    </xdr:from>
    <xdr:ext cx="762000" cy="259045"/>
    <xdr:sp macro="" textlink="">
      <xdr:nvSpPr>
        <xdr:cNvPr id="132" name="人口1人当たり決算額の推移該当値テキスト445"/>
        <xdr:cNvSpPr txBox="1"/>
      </xdr:nvSpPr>
      <xdr:spPr>
        <a:xfrm>
          <a:off x="5740400" y="71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280473</xdr:rowOff>
    </xdr:from>
    <xdr:to>
      <xdr:col>4</xdr:col>
      <xdr:colOff>520700</xdr:colOff>
      <xdr:row>38</xdr:row>
      <xdr:rowOff>39173</xdr:rowOff>
    </xdr:to>
    <xdr:sp macro="" textlink="">
      <xdr:nvSpPr>
        <xdr:cNvPr id="133" name="円/楕円 132"/>
        <xdr:cNvSpPr/>
      </xdr:nvSpPr>
      <xdr:spPr bwMode="auto">
        <a:xfrm>
          <a:off x="4953000" y="740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23950</xdr:rowOff>
    </xdr:from>
    <xdr:ext cx="736600" cy="259045"/>
    <xdr:sp macro="" textlink="">
      <xdr:nvSpPr>
        <xdr:cNvPr id="134" name="テキスト ボックス 133"/>
        <xdr:cNvSpPr txBox="1"/>
      </xdr:nvSpPr>
      <xdr:spPr>
        <a:xfrm>
          <a:off x="4622800" y="749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280691</xdr:rowOff>
    </xdr:from>
    <xdr:to>
      <xdr:col>3</xdr:col>
      <xdr:colOff>955675</xdr:colOff>
      <xdr:row>38</xdr:row>
      <xdr:rowOff>39391</xdr:rowOff>
    </xdr:to>
    <xdr:sp macro="" textlink="">
      <xdr:nvSpPr>
        <xdr:cNvPr id="135" name="円/楕円 134"/>
        <xdr:cNvSpPr/>
      </xdr:nvSpPr>
      <xdr:spPr bwMode="auto">
        <a:xfrm>
          <a:off x="4254500" y="740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24168</xdr:rowOff>
    </xdr:from>
    <xdr:ext cx="762000" cy="259045"/>
    <xdr:sp macro="" textlink="">
      <xdr:nvSpPr>
        <xdr:cNvPr id="136" name="テキスト ボックス 135"/>
        <xdr:cNvSpPr txBox="1"/>
      </xdr:nvSpPr>
      <xdr:spPr>
        <a:xfrm>
          <a:off x="3924300" y="74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291457</xdr:rowOff>
    </xdr:from>
    <xdr:to>
      <xdr:col>3</xdr:col>
      <xdr:colOff>257175</xdr:colOff>
      <xdr:row>38</xdr:row>
      <xdr:rowOff>50157</xdr:rowOff>
    </xdr:to>
    <xdr:sp macro="" textlink="">
      <xdr:nvSpPr>
        <xdr:cNvPr id="137" name="円/楕円 136"/>
        <xdr:cNvSpPr/>
      </xdr:nvSpPr>
      <xdr:spPr bwMode="auto">
        <a:xfrm>
          <a:off x="3556000" y="741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34934</xdr:rowOff>
    </xdr:from>
    <xdr:ext cx="762000" cy="259045"/>
    <xdr:sp macro="" textlink="">
      <xdr:nvSpPr>
        <xdr:cNvPr id="138" name="テキスト ボックス 137"/>
        <xdr:cNvSpPr txBox="1"/>
      </xdr:nvSpPr>
      <xdr:spPr>
        <a:xfrm>
          <a:off x="3225800" y="75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287053</xdr:rowOff>
    </xdr:from>
    <xdr:to>
      <xdr:col>2</xdr:col>
      <xdr:colOff>692150</xdr:colOff>
      <xdr:row>38</xdr:row>
      <xdr:rowOff>45753</xdr:rowOff>
    </xdr:to>
    <xdr:sp macro="" textlink="">
      <xdr:nvSpPr>
        <xdr:cNvPr id="139" name="円/楕円 138"/>
        <xdr:cNvSpPr/>
      </xdr:nvSpPr>
      <xdr:spPr bwMode="auto">
        <a:xfrm>
          <a:off x="2857500" y="74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30530</xdr:rowOff>
    </xdr:from>
    <xdr:ext cx="762000" cy="259045"/>
    <xdr:sp macro="" textlink="">
      <xdr:nvSpPr>
        <xdr:cNvPr id="140" name="テキスト ボックス 139"/>
        <xdr:cNvSpPr txBox="1"/>
      </xdr:nvSpPr>
      <xdr:spPr>
        <a:xfrm>
          <a:off x="2527300" y="7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169545</xdr:rowOff>
    </xdr:from>
    <xdr:to>
      <xdr:col>6</xdr:col>
      <xdr:colOff>511175</xdr:colOff>
      <xdr:row>34</xdr:row>
      <xdr:rowOff>4788</xdr:rowOff>
    </xdr:to>
    <xdr:cxnSp macro="">
      <xdr:nvCxnSpPr>
        <xdr:cNvPr id="61" name="直線コネクタ 60"/>
        <xdr:cNvCxnSpPr/>
      </xdr:nvCxnSpPr>
      <xdr:spPr>
        <a:xfrm flipV="1">
          <a:off x="3797300" y="5827395"/>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92901</xdr:rowOff>
    </xdr:from>
    <xdr:to>
      <xdr:col>5</xdr:col>
      <xdr:colOff>358775</xdr:colOff>
      <xdr:row>34</xdr:row>
      <xdr:rowOff>4788</xdr:rowOff>
    </xdr:to>
    <xdr:cxnSp macro="">
      <xdr:nvCxnSpPr>
        <xdr:cNvPr id="64" name="直線コネクタ 63"/>
        <xdr:cNvCxnSpPr/>
      </xdr:nvCxnSpPr>
      <xdr:spPr>
        <a:xfrm>
          <a:off x="2908300" y="5750751"/>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92901</xdr:rowOff>
    </xdr:from>
    <xdr:to>
      <xdr:col>4</xdr:col>
      <xdr:colOff>155575</xdr:colOff>
      <xdr:row>34</xdr:row>
      <xdr:rowOff>164846</xdr:rowOff>
    </xdr:to>
    <xdr:cxnSp macro="">
      <xdr:nvCxnSpPr>
        <xdr:cNvPr id="67" name="直線コネクタ 66"/>
        <xdr:cNvCxnSpPr/>
      </xdr:nvCxnSpPr>
      <xdr:spPr>
        <a:xfrm flipV="1">
          <a:off x="2019300" y="5750751"/>
          <a:ext cx="889000" cy="2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105791</xdr:rowOff>
    </xdr:from>
    <xdr:to>
      <xdr:col>2</xdr:col>
      <xdr:colOff>638175</xdr:colOff>
      <xdr:row>34</xdr:row>
      <xdr:rowOff>164846</xdr:rowOff>
    </xdr:to>
    <xdr:cxnSp macro="">
      <xdr:nvCxnSpPr>
        <xdr:cNvPr id="70" name="直線コネクタ 69"/>
        <xdr:cNvCxnSpPr/>
      </xdr:nvCxnSpPr>
      <xdr:spPr>
        <a:xfrm>
          <a:off x="1130300" y="5763641"/>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118745</xdr:rowOff>
    </xdr:from>
    <xdr:to>
      <xdr:col>6</xdr:col>
      <xdr:colOff>561975</xdr:colOff>
      <xdr:row>34</xdr:row>
      <xdr:rowOff>48895</xdr:rowOff>
    </xdr:to>
    <xdr:sp macro="" textlink="">
      <xdr:nvSpPr>
        <xdr:cNvPr id="80" name="円/楕円 79"/>
        <xdr:cNvSpPr/>
      </xdr:nvSpPr>
      <xdr:spPr>
        <a:xfrm>
          <a:off x="4584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141622</xdr:rowOff>
    </xdr:from>
    <xdr:ext cx="599010" cy="259045"/>
    <xdr:sp macro="" textlink="">
      <xdr:nvSpPr>
        <xdr:cNvPr id="81" name="人件費該当値テキスト"/>
        <xdr:cNvSpPr txBox="1"/>
      </xdr:nvSpPr>
      <xdr:spPr>
        <a:xfrm>
          <a:off x="4686300" y="562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125438</xdr:rowOff>
    </xdr:from>
    <xdr:to>
      <xdr:col>5</xdr:col>
      <xdr:colOff>409575</xdr:colOff>
      <xdr:row>34</xdr:row>
      <xdr:rowOff>55588</xdr:rowOff>
    </xdr:to>
    <xdr:sp macro="" textlink="">
      <xdr:nvSpPr>
        <xdr:cNvPr id="82" name="円/楕円 81"/>
        <xdr:cNvSpPr/>
      </xdr:nvSpPr>
      <xdr:spPr>
        <a:xfrm>
          <a:off x="3746500" y="5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72115</xdr:rowOff>
    </xdr:from>
    <xdr:ext cx="599010" cy="259045"/>
    <xdr:sp macro="" textlink="">
      <xdr:nvSpPr>
        <xdr:cNvPr id="83" name="テキスト ボックス 82"/>
        <xdr:cNvSpPr txBox="1"/>
      </xdr:nvSpPr>
      <xdr:spPr>
        <a:xfrm>
          <a:off x="3497794" y="55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42101</xdr:rowOff>
    </xdr:from>
    <xdr:to>
      <xdr:col>4</xdr:col>
      <xdr:colOff>206375</xdr:colOff>
      <xdr:row>33</xdr:row>
      <xdr:rowOff>143701</xdr:rowOff>
    </xdr:to>
    <xdr:sp macro="" textlink="">
      <xdr:nvSpPr>
        <xdr:cNvPr id="84" name="円/楕円 83"/>
        <xdr:cNvSpPr/>
      </xdr:nvSpPr>
      <xdr:spPr>
        <a:xfrm>
          <a:off x="28575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160228</xdr:rowOff>
    </xdr:from>
    <xdr:ext cx="599010" cy="259045"/>
    <xdr:sp macro="" textlink="">
      <xdr:nvSpPr>
        <xdr:cNvPr id="85" name="テキスト ボックス 84"/>
        <xdr:cNvSpPr txBox="1"/>
      </xdr:nvSpPr>
      <xdr:spPr>
        <a:xfrm>
          <a:off x="2608794" y="54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114046</xdr:rowOff>
    </xdr:from>
    <xdr:to>
      <xdr:col>3</xdr:col>
      <xdr:colOff>3175</xdr:colOff>
      <xdr:row>35</xdr:row>
      <xdr:rowOff>44196</xdr:rowOff>
    </xdr:to>
    <xdr:sp macro="" textlink="">
      <xdr:nvSpPr>
        <xdr:cNvPr id="86" name="円/楕円 85"/>
        <xdr:cNvSpPr/>
      </xdr:nvSpPr>
      <xdr:spPr>
        <a:xfrm>
          <a:off x="1968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60723</xdr:rowOff>
    </xdr:from>
    <xdr:ext cx="534377" cy="259045"/>
    <xdr:sp macro="" textlink="">
      <xdr:nvSpPr>
        <xdr:cNvPr id="87" name="テキスト ボックス 86"/>
        <xdr:cNvSpPr txBox="1"/>
      </xdr:nvSpPr>
      <xdr:spPr>
        <a:xfrm>
          <a:off x="1752111" y="57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54991</xdr:rowOff>
    </xdr:from>
    <xdr:to>
      <xdr:col>1</xdr:col>
      <xdr:colOff>485775</xdr:colOff>
      <xdr:row>33</xdr:row>
      <xdr:rowOff>156591</xdr:rowOff>
    </xdr:to>
    <xdr:sp macro="" textlink="">
      <xdr:nvSpPr>
        <xdr:cNvPr id="88" name="円/楕円 87"/>
        <xdr:cNvSpPr/>
      </xdr:nvSpPr>
      <xdr:spPr>
        <a:xfrm>
          <a:off x="1079500" y="5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1668</xdr:rowOff>
    </xdr:from>
    <xdr:ext cx="599010" cy="259045"/>
    <xdr:sp macro="" textlink="">
      <xdr:nvSpPr>
        <xdr:cNvPr id="89" name="テキスト ボックス 88"/>
        <xdr:cNvSpPr txBox="1"/>
      </xdr:nvSpPr>
      <xdr:spPr>
        <a:xfrm>
          <a:off x="830794" y="548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103708</xdr:rowOff>
    </xdr:from>
    <xdr:to>
      <xdr:col>6</xdr:col>
      <xdr:colOff>511175</xdr:colOff>
      <xdr:row>56</xdr:row>
      <xdr:rowOff>155207</xdr:rowOff>
    </xdr:to>
    <xdr:cxnSp macro="">
      <xdr:nvCxnSpPr>
        <xdr:cNvPr id="119" name="直線コネクタ 118"/>
        <xdr:cNvCxnSpPr/>
      </xdr:nvCxnSpPr>
      <xdr:spPr>
        <a:xfrm flipV="1">
          <a:off x="3797300" y="9704908"/>
          <a:ext cx="8382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155207</xdr:rowOff>
    </xdr:from>
    <xdr:to>
      <xdr:col>5</xdr:col>
      <xdr:colOff>358775</xdr:colOff>
      <xdr:row>56</xdr:row>
      <xdr:rowOff>168263</xdr:rowOff>
    </xdr:to>
    <xdr:cxnSp macro="">
      <xdr:nvCxnSpPr>
        <xdr:cNvPr id="122" name="直線コネクタ 121"/>
        <xdr:cNvCxnSpPr/>
      </xdr:nvCxnSpPr>
      <xdr:spPr>
        <a:xfrm flipV="1">
          <a:off x="2908300" y="975640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168263</xdr:rowOff>
    </xdr:from>
    <xdr:to>
      <xdr:col>4</xdr:col>
      <xdr:colOff>155575</xdr:colOff>
      <xdr:row>57</xdr:row>
      <xdr:rowOff>55423</xdr:rowOff>
    </xdr:to>
    <xdr:cxnSp macro="">
      <xdr:nvCxnSpPr>
        <xdr:cNvPr id="125" name="直線コネクタ 124"/>
        <xdr:cNvCxnSpPr/>
      </xdr:nvCxnSpPr>
      <xdr:spPr>
        <a:xfrm flipV="1">
          <a:off x="2019300" y="9769463"/>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47599</xdr:rowOff>
    </xdr:from>
    <xdr:to>
      <xdr:col>2</xdr:col>
      <xdr:colOff>638175</xdr:colOff>
      <xdr:row>57</xdr:row>
      <xdr:rowOff>55423</xdr:rowOff>
    </xdr:to>
    <xdr:cxnSp macro="">
      <xdr:nvCxnSpPr>
        <xdr:cNvPr id="128" name="直線コネクタ 127"/>
        <xdr:cNvCxnSpPr/>
      </xdr:nvCxnSpPr>
      <xdr:spPr>
        <a:xfrm>
          <a:off x="1130300" y="9820249"/>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52908</xdr:rowOff>
    </xdr:from>
    <xdr:to>
      <xdr:col>6</xdr:col>
      <xdr:colOff>561975</xdr:colOff>
      <xdr:row>56</xdr:row>
      <xdr:rowOff>154508</xdr:rowOff>
    </xdr:to>
    <xdr:sp macro="" textlink="">
      <xdr:nvSpPr>
        <xdr:cNvPr id="138" name="円/楕円 137"/>
        <xdr:cNvSpPr/>
      </xdr:nvSpPr>
      <xdr:spPr>
        <a:xfrm>
          <a:off x="4584700" y="96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31335</xdr:rowOff>
    </xdr:from>
    <xdr:ext cx="534377" cy="259045"/>
    <xdr:sp macro="" textlink="">
      <xdr:nvSpPr>
        <xdr:cNvPr id="139" name="物件費該当値テキスト"/>
        <xdr:cNvSpPr txBox="1"/>
      </xdr:nvSpPr>
      <xdr:spPr>
        <a:xfrm>
          <a:off x="4686300" y="96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104407</xdr:rowOff>
    </xdr:from>
    <xdr:to>
      <xdr:col>5</xdr:col>
      <xdr:colOff>409575</xdr:colOff>
      <xdr:row>57</xdr:row>
      <xdr:rowOff>34557</xdr:rowOff>
    </xdr:to>
    <xdr:sp macro="" textlink="">
      <xdr:nvSpPr>
        <xdr:cNvPr id="140" name="円/楕円 139"/>
        <xdr:cNvSpPr/>
      </xdr:nvSpPr>
      <xdr:spPr>
        <a:xfrm>
          <a:off x="37465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25684</xdr:rowOff>
    </xdr:from>
    <xdr:ext cx="534377" cy="259045"/>
    <xdr:sp macro="" textlink="">
      <xdr:nvSpPr>
        <xdr:cNvPr id="141" name="テキスト ボックス 140"/>
        <xdr:cNvSpPr txBox="1"/>
      </xdr:nvSpPr>
      <xdr:spPr>
        <a:xfrm>
          <a:off x="3530111" y="97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117463</xdr:rowOff>
    </xdr:from>
    <xdr:to>
      <xdr:col>4</xdr:col>
      <xdr:colOff>206375</xdr:colOff>
      <xdr:row>57</xdr:row>
      <xdr:rowOff>47613</xdr:rowOff>
    </xdr:to>
    <xdr:sp macro="" textlink="">
      <xdr:nvSpPr>
        <xdr:cNvPr id="142" name="円/楕円 141"/>
        <xdr:cNvSpPr/>
      </xdr:nvSpPr>
      <xdr:spPr>
        <a:xfrm>
          <a:off x="2857500" y="9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38740</xdr:rowOff>
    </xdr:from>
    <xdr:ext cx="534377" cy="259045"/>
    <xdr:sp macro="" textlink="">
      <xdr:nvSpPr>
        <xdr:cNvPr id="143" name="テキスト ボックス 142"/>
        <xdr:cNvSpPr txBox="1"/>
      </xdr:nvSpPr>
      <xdr:spPr>
        <a:xfrm>
          <a:off x="2641111" y="9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4623</xdr:rowOff>
    </xdr:from>
    <xdr:to>
      <xdr:col>3</xdr:col>
      <xdr:colOff>3175</xdr:colOff>
      <xdr:row>57</xdr:row>
      <xdr:rowOff>106223</xdr:rowOff>
    </xdr:to>
    <xdr:sp macro="" textlink="">
      <xdr:nvSpPr>
        <xdr:cNvPr id="144" name="円/楕円 143"/>
        <xdr:cNvSpPr/>
      </xdr:nvSpPr>
      <xdr:spPr>
        <a:xfrm>
          <a:off x="1968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97350</xdr:rowOff>
    </xdr:from>
    <xdr:ext cx="534377" cy="259045"/>
    <xdr:sp macro="" textlink="">
      <xdr:nvSpPr>
        <xdr:cNvPr id="145" name="テキスト ボックス 144"/>
        <xdr:cNvSpPr txBox="1"/>
      </xdr:nvSpPr>
      <xdr:spPr>
        <a:xfrm>
          <a:off x="1752111" y="98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168249</xdr:rowOff>
    </xdr:from>
    <xdr:to>
      <xdr:col>1</xdr:col>
      <xdr:colOff>485775</xdr:colOff>
      <xdr:row>57</xdr:row>
      <xdr:rowOff>98399</xdr:rowOff>
    </xdr:to>
    <xdr:sp macro="" textlink="">
      <xdr:nvSpPr>
        <xdr:cNvPr id="146" name="円/楕円 145"/>
        <xdr:cNvSpPr/>
      </xdr:nvSpPr>
      <xdr:spPr>
        <a:xfrm>
          <a:off x="10795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89526</xdr:rowOff>
    </xdr:from>
    <xdr:ext cx="534377" cy="259045"/>
    <xdr:sp macro="" textlink="">
      <xdr:nvSpPr>
        <xdr:cNvPr id="147" name="テキスト ボックス 146"/>
        <xdr:cNvSpPr txBox="1"/>
      </xdr:nvSpPr>
      <xdr:spPr>
        <a:xfrm>
          <a:off x="863111" y="98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54955</xdr:rowOff>
    </xdr:from>
    <xdr:to>
      <xdr:col>6</xdr:col>
      <xdr:colOff>511175</xdr:colOff>
      <xdr:row>79</xdr:row>
      <xdr:rowOff>58254</xdr:rowOff>
    </xdr:to>
    <xdr:cxnSp macro="">
      <xdr:nvCxnSpPr>
        <xdr:cNvPr id="178" name="直線コネクタ 177"/>
        <xdr:cNvCxnSpPr/>
      </xdr:nvCxnSpPr>
      <xdr:spPr>
        <a:xfrm flipV="1">
          <a:off x="3797300" y="13599505"/>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56652</xdr:rowOff>
    </xdr:from>
    <xdr:to>
      <xdr:col>5</xdr:col>
      <xdr:colOff>358775</xdr:colOff>
      <xdr:row>79</xdr:row>
      <xdr:rowOff>58254</xdr:rowOff>
    </xdr:to>
    <xdr:cxnSp macro="">
      <xdr:nvCxnSpPr>
        <xdr:cNvPr id="181" name="直線コネクタ 180"/>
        <xdr:cNvCxnSpPr/>
      </xdr:nvCxnSpPr>
      <xdr:spPr>
        <a:xfrm>
          <a:off x="2908300" y="13601202"/>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56652</xdr:rowOff>
    </xdr:from>
    <xdr:to>
      <xdr:col>4</xdr:col>
      <xdr:colOff>155575</xdr:colOff>
      <xdr:row>79</xdr:row>
      <xdr:rowOff>60801</xdr:rowOff>
    </xdr:to>
    <xdr:cxnSp macro="">
      <xdr:nvCxnSpPr>
        <xdr:cNvPr id="184" name="直線コネクタ 183"/>
        <xdr:cNvCxnSpPr/>
      </xdr:nvCxnSpPr>
      <xdr:spPr>
        <a:xfrm flipV="1">
          <a:off x="2019300" y="13601202"/>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59199</xdr:rowOff>
    </xdr:from>
    <xdr:to>
      <xdr:col>2</xdr:col>
      <xdr:colOff>638175</xdr:colOff>
      <xdr:row>79</xdr:row>
      <xdr:rowOff>60801</xdr:rowOff>
    </xdr:to>
    <xdr:cxnSp macro="">
      <xdr:nvCxnSpPr>
        <xdr:cNvPr id="187" name="直線コネクタ 186"/>
        <xdr:cNvCxnSpPr/>
      </xdr:nvCxnSpPr>
      <xdr:spPr>
        <a:xfrm>
          <a:off x="1130300" y="1360374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4155</xdr:rowOff>
    </xdr:from>
    <xdr:to>
      <xdr:col>6</xdr:col>
      <xdr:colOff>561975</xdr:colOff>
      <xdr:row>79</xdr:row>
      <xdr:rowOff>105755</xdr:rowOff>
    </xdr:to>
    <xdr:sp macro="" textlink="">
      <xdr:nvSpPr>
        <xdr:cNvPr id="197" name="円/楕円 196"/>
        <xdr:cNvSpPr/>
      </xdr:nvSpPr>
      <xdr:spPr>
        <a:xfrm>
          <a:off x="4584700" y="135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90532</xdr:rowOff>
    </xdr:from>
    <xdr:ext cx="469744" cy="259045"/>
    <xdr:sp macro="" textlink="">
      <xdr:nvSpPr>
        <xdr:cNvPr id="198" name="維持補修費該当値テキスト"/>
        <xdr:cNvSpPr txBox="1"/>
      </xdr:nvSpPr>
      <xdr:spPr>
        <a:xfrm>
          <a:off x="4686300" y="134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7454</xdr:rowOff>
    </xdr:from>
    <xdr:to>
      <xdr:col>5</xdr:col>
      <xdr:colOff>409575</xdr:colOff>
      <xdr:row>79</xdr:row>
      <xdr:rowOff>109054</xdr:rowOff>
    </xdr:to>
    <xdr:sp macro="" textlink="">
      <xdr:nvSpPr>
        <xdr:cNvPr id="199" name="円/楕円 198"/>
        <xdr:cNvSpPr/>
      </xdr:nvSpPr>
      <xdr:spPr>
        <a:xfrm>
          <a:off x="3746500" y="135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100181</xdr:rowOff>
    </xdr:from>
    <xdr:ext cx="469744" cy="259045"/>
    <xdr:sp macro="" textlink="">
      <xdr:nvSpPr>
        <xdr:cNvPr id="200" name="テキスト ボックス 199"/>
        <xdr:cNvSpPr txBox="1"/>
      </xdr:nvSpPr>
      <xdr:spPr>
        <a:xfrm>
          <a:off x="3562427" y="1364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5852</xdr:rowOff>
    </xdr:from>
    <xdr:to>
      <xdr:col>4</xdr:col>
      <xdr:colOff>206375</xdr:colOff>
      <xdr:row>79</xdr:row>
      <xdr:rowOff>107452</xdr:rowOff>
    </xdr:to>
    <xdr:sp macro="" textlink="">
      <xdr:nvSpPr>
        <xdr:cNvPr id="201" name="円/楕円 200"/>
        <xdr:cNvSpPr/>
      </xdr:nvSpPr>
      <xdr:spPr>
        <a:xfrm>
          <a:off x="2857500" y="13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98579</xdr:rowOff>
    </xdr:from>
    <xdr:ext cx="469744" cy="259045"/>
    <xdr:sp macro="" textlink="">
      <xdr:nvSpPr>
        <xdr:cNvPr id="202" name="テキスト ボックス 201"/>
        <xdr:cNvSpPr txBox="1"/>
      </xdr:nvSpPr>
      <xdr:spPr>
        <a:xfrm>
          <a:off x="2673427"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10001</xdr:rowOff>
    </xdr:from>
    <xdr:to>
      <xdr:col>3</xdr:col>
      <xdr:colOff>3175</xdr:colOff>
      <xdr:row>79</xdr:row>
      <xdr:rowOff>111601</xdr:rowOff>
    </xdr:to>
    <xdr:sp macro="" textlink="">
      <xdr:nvSpPr>
        <xdr:cNvPr id="203" name="円/楕円 202"/>
        <xdr:cNvSpPr/>
      </xdr:nvSpPr>
      <xdr:spPr>
        <a:xfrm>
          <a:off x="1968500" y="135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102728</xdr:rowOff>
    </xdr:from>
    <xdr:ext cx="469744" cy="259045"/>
    <xdr:sp macro="" textlink="">
      <xdr:nvSpPr>
        <xdr:cNvPr id="204" name="テキスト ボックス 203"/>
        <xdr:cNvSpPr txBox="1"/>
      </xdr:nvSpPr>
      <xdr:spPr>
        <a:xfrm>
          <a:off x="1784427"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8399</xdr:rowOff>
    </xdr:from>
    <xdr:to>
      <xdr:col>1</xdr:col>
      <xdr:colOff>485775</xdr:colOff>
      <xdr:row>79</xdr:row>
      <xdr:rowOff>109999</xdr:rowOff>
    </xdr:to>
    <xdr:sp macro="" textlink="">
      <xdr:nvSpPr>
        <xdr:cNvPr id="205" name="円/楕円 204"/>
        <xdr:cNvSpPr/>
      </xdr:nvSpPr>
      <xdr:spPr>
        <a:xfrm>
          <a:off x="1079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101126</xdr:rowOff>
    </xdr:from>
    <xdr:ext cx="469744" cy="259045"/>
    <xdr:sp macro="" textlink="">
      <xdr:nvSpPr>
        <xdr:cNvPr id="206" name="テキスト ボックス 205"/>
        <xdr:cNvSpPr txBox="1"/>
      </xdr:nvSpPr>
      <xdr:spPr>
        <a:xfrm>
          <a:off x="895427"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17387</xdr:rowOff>
    </xdr:from>
    <xdr:to>
      <xdr:col>6</xdr:col>
      <xdr:colOff>511175</xdr:colOff>
      <xdr:row>94</xdr:row>
      <xdr:rowOff>84265</xdr:rowOff>
    </xdr:to>
    <xdr:cxnSp macro="">
      <xdr:nvCxnSpPr>
        <xdr:cNvPr id="236" name="直線コネクタ 235"/>
        <xdr:cNvCxnSpPr/>
      </xdr:nvCxnSpPr>
      <xdr:spPr>
        <a:xfrm flipV="1">
          <a:off x="3797300" y="16133687"/>
          <a:ext cx="8382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84265</xdr:rowOff>
    </xdr:from>
    <xdr:to>
      <xdr:col>5</xdr:col>
      <xdr:colOff>358775</xdr:colOff>
      <xdr:row>94</xdr:row>
      <xdr:rowOff>101295</xdr:rowOff>
    </xdr:to>
    <xdr:cxnSp macro="">
      <xdr:nvCxnSpPr>
        <xdr:cNvPr id="239" name="直線コネクタ 238"/>
        <xdr:cNvCxnSpPr/>
      </xdr:nvCxnSpPr>
      <xdr:spPr>
        <a:xfrm flipV="1">
          <a:off x="2908300" y="162005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101295</xdr:rowOff>
    </xdr:from>
    <xdr:to>
      <xdr:col>4</xdr:col>
      <xdr:colOff>155575</xdr:colOff>
      <xdr:row>95</xdr:row>
      <xdr:rowOff>6122</xdr:rowOff>
    </xdr:to>
    <xdr:cxnSp macro="">
      <xdr:nvCxnSpPr>
        <xdr:cNvPr id="242" name="直線コネクタ 241"/>
        <xdr:cNvCxnSpPr/>
      </xdr:nvCxnSpPr>
      <xdr:spPr>
        <a:xfrm flipV="1">
          <a:off x="2019300" y="16217595"/>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6122</xdr:rowOff>
    </xdr:from>
    <xdr:to>
      <xdr:col>2</xdr:col>
      <xdr:colOff>638175</xdr:colOff>
      <xdr:row>95</xdr:row>
      <xdr:rowOff>19545</xdr:rowOff>
    </xdr:to>
    <xdr:cxnSp macro="">
      <xdr:nvCxnSpPr>
        <xdr:cNvPr id="245" name="直線コネクタ 244"/>
        <xdr:cNvCxnSpPr/>
      </xdr:nvCxnSpPr>
      <xdr:spPr>
        <a:xfrm flipV="1">
          <a:off x="1130300" y="16293872"/>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138037</xdr:rowOff>
    </xdr:from>
    <xdr:to>
      <xdr:col>6</xdr:col>
      <xdr:colOff>561975</xdr:colOff>
      <xdr:row>94</xdr:row>
      <xdr:rowOff>68187</xdr:rowOff>
    </xdr:to>
    <xdr:sp macro="" textlink="">
      <xdr:nvSpPr>
        <xdr:cNvPr id="255" name="円/楕円 254"/>
        <xdr:cNvSpPr/>
      </xdr:nvSpPr>
      <xdr:spPr>
        <a:xfrm>
          <a:off x="45847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160914</xdr:rowOff>
    </xdr:from>
    <xdr:ext cx="599010" cy="259045"/>
    <xdr:sp macro="" textlink="">
      <xdr:nvSpPr>
        <xdr:cNvPr id="256" name="扶助費該当値テキスト"/>
        <xdr:cNvSpPr txBox="1"/>
      </xdr:nvSpPr>
      <xdr:spPr>
        <a:xfrm>
          <a:off x="4686300" y="159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33465</xdr:rowOff>
    </xdr:from>
    <xdr:to>
      <xdr:col>5</xdr:col>
      <xdr:colOff>409575</xdr:colOff>
      <xdr:row>94</xdr:row>
      <xdr:rowOff>135065</xdr:rowOff>
    </xdr:to>
    <xdr:sp macro="" textlink="">
      <xdr:nvSpPr>
        <xdr:cNvPr id="257" name="円/楕円 256"/>
        <xdr:cNvSpPr/>
      </xdr:nvSpPr>
      <xdr:spPr>
        <a:xfrm>
          <a:off x="3746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151592</xdr:rowOff>
    </xdr:from>
    <xdr:ext cx="599010" cy="259045"/>
    <xdr:sp macro="" textlink="">
      <xdr:nvSpPr>
        <xdr:cNvPr id="258" name="テキスト ボックス 257"/>
        <xdr:cNvSpPr txBox="1"/>
      </xdr:nvSpPr>
      <xdr:spPr>
        <a:xfrm>
          <a:off x="3497794"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50495</xdr:rowOff>
    </xdr:from>
    <xdr:to>
      <xdr:col>4</xdr:col>
      <xdr:colOff>206375</xdr:colOff>
      <xdr:row>94</xdr:row>
      <xdr:rowOff>152095</xdr:rowOff>
    </xdr:to>
    <xdr:sp macro="" textlink="">
      <xdr:nvSpPr>
        <xdr:cNvPr id="259" name="円/楕円 258"/>
        <xdr:cNvSpPr/>
      </xdr:nvSpPr>
      <xdr:spPr>
        <a:xfrm>
          <a:off x="2857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168622</xdr:rowOff>
    </xdr:from>
    <xdr:ext cx="599010" cy="259045"/>
    <xdr:sp macro="" textlink="">
      <xdr:nvSpPr>
        <xdr:cNvPr id="260" name="テキスト ボックス 259"/>
        <xdr:cNvSpPr txBox="1"/>
      </xdr:nvSpPr>
      <xdr:spPr>
        <a:xfrm>
          <a:off x="2608794"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123,024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126772</xdr:rowOff>
    </xdr:from>
    <xdr:to>
      <xdr:col>3</xdr:col>
      <xdr:colOff>3175</xdr:colOff>
      <xdr:row>95</xdr:row>
      <xdr:rowOff>56922</xdr:rowOff>
    </xdr:to>
    <xdr:sp macro="" textlink="">
      <xdr:nvSpPr>
        <xdr:cNvPr id="261" name="円/楕円 260"/>
        <xdr:cNvSpPr/>
      </xdr:nvSpPr>
      <xdr:spPr>
        <a:xfrm>
          <a:off x="1968500" y="162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73449</xdr:rowOff>
    </xdr:from>
    <xdr:ext cx="599010" cy="259045"/>
    <xdr:sp macro="" textlink="">
      <xdr:nvSpPr>
        <xdr:cNvPr id="262" name="テキスト ボックス 261"/>
        <xdr:cNvSpPr txBox="1"/>
      </xdr:nvSpPr>
      <xdr:spPr>
        <a:xfrm>
          <a:off x="1719794" y="1601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140195</xdr:rowOff>
    </xdr:from>
    <xdr:to>
      <xdr:col>1</xdr:col>
      <xdr:colOff>485775</xdr:colOff>
      <xdr:row>95</xdr:row>
      <xdr:rowOff>70345</xdr:rowOff>
    </xdr:to>
    <xdr:sp macro="" textlink="">
      <xdr:nvSpPr>
        <xdr:cNvPr id="263" name="円/楕円 262"/>
        <xdr:cNvSpPr/>
      </xdr:nvSpPr>
      <xdr:spPr>
        <a:xfrm>
          <a:off x="1079500" y="162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86872</xdr:rowOff>
    </xdr:from>
    <xdr:ext cx="599010" cy="259045"/>
    <xdr:sp macro="" textlink="">
      <xdr:nvSpPr>
        <xdr:cNvPr id="264" name="テキスト ボックス 263"/>
        <xdr:cNvSpPr txBox="1"/>
      </xdr:nvSpPr>
      <xdr:spPr>
        <a:xfrm>
          <a:off x="830794" y="1603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76807</xdr:rowOff>
    </xdr:from>
    <xdr:to>
      <xdr:col>15</xdr:col>
      <xdr:colOff>180975</xdr:colOff>
      <xdr:row>36</xdr:row>
      <xdr:rowOff>109458</xdr:rowOff>
    </xdr:to>
    <xdr:cxnSp macro="">
      <xdr:nvCxnSpPr>
        <xdr:cNvPr id="297" name="直線コネクタ 296"/>
        <xdr:cNvCxnSpPr/>
      </xdr:nvCxnSpPr>
      <xdr:spPr>
        <a:xfrm>
          <a:off x="9639300" y="6249007"/>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76807</xdr:rowOff>
    </xdr:from>
    <xdr:to>
      <xdr:col>14</xdr:col>
      <xdr:colOff>28575</xdr:colOff>
      <xdr:row>36</xdr:row>
      <xdr:rowOff>86513</xdr:rowOff>
    </xdr:to>
    <xdr:cxnSp macro="">
      <xdr:nvCxnSpPr>
        <xdr:cNvPr id="300" name="直線コネクタ 299"/>
        <xdr:cNvCxnSpPr/>
      </xdr:nvCxnSpPr>
      <xdr:spPr>
        <a:xfrm flipV="1">
          <a:off x="8750300" y="6249007"/>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33229</xdr:rowOff>
    </xdr:from>
    <xdr:to>
      <xdr:col>12</xdr:col>
      <xdr:colOff>511175</xdr:colOff>
      <xdr:row>36</xdr:row>
      <xdr:rowOff>86513</xdr:rowOff>
    </xdr:to>
    <xdr:cxnSp macro="">
      <xdr:nvCxnSpPr>
        <xdr:cNvPr id="303" name="直線コネクタ 302"/>
        <xdr:cNvCxnSpPr/>
      </xdr:nvCxnSpPr>
      <xdr:spPr>
        <a:xfrm>
          <a:off x="7861300" y="6205429"/>
          <a:ext cx="8890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33229</xdr:rowOff>
    </xdr:from>
    <xdr:to>
      <xdr:col>11</xdr:col>
      <xdr:colOff>307975</xdr:colOff>
      <xdr:row>36</xdr:row>
      <xdr:rowOff>137042</xdr:rowOff>
    </xdr:to>
    <xdr:cxnSp macro="">
      <xdr:nvCxnSpPr>
        <xdr:cNvPr id="306" name="直線コネクタ 305"/>
        <xdr:cNvCxnSpPr/>
      </xdr:nvCxnSpPr>
      <xdr:spPr>
        <a:xfrm flipV="1">
          <a:off x="6972300" y="6205429"/>
          <a:ext cx="889000" cy="10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58658</xdr:rowOff>
    </xdr:from>
    <xdr:to>
      <xdr:col>15</xdr:col>
      <xdr:colOff>231775</xdr:colOff>
      <xdr:row>36</xdr:row>
      <xdr:rowOff>160258</xdr:rowOff>
    </xdr:to>
    <xdr:sp macro="" textlink="">
      <xdr:nvSpPr>
        <xdr:cNvPr id="316" name="円/楕円 315"/>
        <xdr:cNvSpPr/>
      </xdr:nvSpPr>
      <xdr:spPr>
        <a:xfrm>
          <a:off x="10426700" y="62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37085</xdr:rowOff>
    </xdr:from>
    <xdr:ext cx="534377" cy="259045"/>
    <xdr:sp macro="" textlink="">
      <xdr:nvSpPr>
        <xdr:cNvPr id="317" name="補助費等該当値テキスト"/>
        <xdr:cNvSpPr txBox="1"/>
      </xdr:nvSpPr>
      <xdr:spPr>
        <a:xfrm>
          <a:off x="10528300" y="62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26007</xdr:rowOff>
    </xdr:from>
    <xdr:to>
      <xdr:col>14</xdr:col>
      <xdr:colOff>79375</xdr:colOff>
      <xdr:row>36</xdr:row>
      <xdr:rowOff>127607</xdr:rowOff>
    </xdr:to>
    <xdr:sp macro="" textlink="">
      <xdr:nvSpPr>
        <xdr:cNvPr id="318" name="円/楕円 317"/>
        <xdr:cNvSpPr/>
      </xdr:nvSpPr>
      <xdr:spPr>
        <a:xfrm>
          <a:off x="9588500" y="61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118734</xdr:rowOff>
    </xdr:from>
    <xdr:ext cx="534377" cy="259045"/>
    <xdr:sp macro="" textlink="">
      <xdr:nvSpPr>
        <xdr:cNvPr id="319" name="テキスト ボックス 318"/>
        <xdr:cNvSpPr txBox="1"/>
      </xdr:nvSpPr>
      <xdr:spPr>
        <a:xfrm>
          <a:off x="9372111" y="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35713</xdr:rowOff>
    </xdr:from>
    <xdr:to>
      <xdr:col>12</xdr:col>
      <xdr:colOff>561975</xdr:colOff>
      <xdr:row>36</xdr:row>
      <xdr:rowOff>137313</xdr:rowOff>
    </xdr:to>
    <xdr:sp macro="" textlink="">
      <xdr:nvSpPr>
        <xdr:cNvPr id="320" name="円/楕円 319"/>
        <xdr:cNvSpPr/>
      </xdr:nvSpPr>
      <xdr:spPr>
        <a:xfrm>
          <a:off x="8699500" y="62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128440</xdr:rowOff>
    </xdr:from>
    <xdr:ext cx="534377" cy="259045"/>
    <xdr:sp macro="" textlink="">
      <xdr:nvSpPr>
        <xdr:cNvPr id="321" name="テキスト ボックス 320"/>
        <xdr:cNvSpPr txBox="1"/>
      </xdr:nvSpPr>
      <xdr:spPr>
        <a:xfrm>
          <a:off x="8483111" y="6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153879</xdr:rowOff>
    </xdr:from>
    <xdr:to>
      <xdr:col>11</xdr:col>
      <xdr:colOff>358775</xdr:colOff>
      <xdr:row>36</xdr:row>
      <xdr:rowOff>84029</xdr:rowOff>
    </xdr:to>
    <xdr:sp macro="" textlink="">
      <xdr:nvSpPr>
        <xdr:cNvPr id="322" name="円/楕円 321"/>
        <xdr:cNvSpPr/>
      </xdr:nvSpPr>
      <xdr:spPr>
        <a:xfrm>
          <a:off x="7810500" y="61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100556</xdr:rowOff>
    </xdr:from>
    <xdr:ext cx="534377" cy="259045"/>
    <xdr:sp macro="" textlink="">
      <xdr:nvSpPr>
        <xdr:cNvPr id="323" name="テキスト ボックス 322"/>
        <xdr:cNvSpPr txBox="1"/>
      </xdr:nvSpPr>
      <xdr:spPr>
        <a:xfrm>
          <a:off x="7594111" y="59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86242</xdr:rowOff>
    </xdr:from>
    <xdr:to>
      <xdr:col>10</xdr:col>
      <xdr:colOff>155575</xdr:colOff>
      <xdr:row>37</xdr:row>
      <xdr:rowOff>16392</xdr:rowOff>
    </xdr:to>
    <xdr:sp macro="" textlink="">
      <xdr:nvSpPr>
        <xdr:cNvPr id="324" name="円/楕円 323"/>
        <xdr:cNvSpPr/>
      </xdr:nvSpPr>
      <xdr:spPr>
        <a:xfrm>
          <a:off x="6921500" y="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7519</xdr:rowOff>
    </xdr:from>
    <xdr:ext cx="534377" cy="259045"/>
    <xdr:sp macro="" textlink="">
      <xdr:nvSpPr>
        <xdr:cNvPr id="325" name="テキスト ボックス 324"/>
        <xdr:cNvSpPr txBox="1"/>
      </xdr:nvSpPr>
      <xdr:spPr>
        <a:xfrm>
          <a:off x="6705111" y="63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82971</xdr:rowOff>
    </xdr:from>
    <xdr:to>
      <xdr:col>15</xdr:col>
      <xdr:colOff>180975</xdr:colOff>
      <xdr:row>57</xdr:row>
      <xdr:rowOff>52777</xdr:rowOff>
    </xdr:to>
    <xdr:cxnSp macro="">
      <xdr:nvCxnSpPr>
        <xdr:cNvPr id="352" name="直線コネクタ 351"/>
        <xdr:cNvCxnSpPr/>
      </xdr:nvCxnSpPr>
      <xdr:spPr>
        <a:xfrm>
          <a:off x="9639300" y="9684171"/>
          <a:ext cx="8382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82971</xdr:rowOff>
    </xdr:from>
    <xdr:to>
      <xdr:col>14</xdr:col>
      <xdr:colOff>28575</xdr:colOff>
      <xdr:row>57</xdr:row>
      <xdr:rowOff>32843</xdr:rowOff>
    </xdr:to>
    <xdr:cxnSp macro="">
      <xdr:nvCxnSpPr>
        <xdr:cNvPr id="355" name="直線コネクタ 354"/>
        <xdr:cNvCxnSpPr/>
      </xdr:nvCxnSpPr>
      <xdr:spPr>
        <a:xfrm flipV="1">
          <a:off x="8750300" y="9684171"/>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32843</xdr:rowOff>
    </xdr:from>
    <xdr:to>
      <xdr:col>12</xdr:col>
      <xdr:colOff>511175</xdr:colOff>
      <xdr:row>57</xdr:row>
      <xdr:rowOff>92179</xdr:rowOff>
    </xdr:to>
    <xdr:cxnSp macro="">
      <xdr:nvCxnSpPr>
        <xdr:cNvPr id="358" name="直線コネクタ 357"/>
        <xdr:cNvCxnSpPr/>
      </xdr:nvCxnSpPr>
      <xdr:spPr>
        <a:xfrm flipV="1">
          <a:off x="7861300" y="9805493"/>
          <a:ext cx="889000" cy="5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92179</xdr:rowOff>
    </xdr:from>
    <xdr:to>
      <xdr:col>11</xdr:col>
      <xdr:colOff>307975</xdr:colOff>
      <xdr:row>57</xdr:row>
      <xdr:rowOff>166675</xdr:rowOff>
    </xdr:to>
    <xdr:cxnSp macro="">
      <xdr:nvCxnSpPr>
        <xdr:cNvPr id="361" name="直線コネクタ 360"/>
        <xdr:cNvCxnSpPr/>
      </xdr:nvCxnSpPr>
      <xdr:spPr>
        <a:xfrm flipV="1">
          <a:off x="6972300" y="9864829"/>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1977</xdr:rowOff>
    </xdr:from>
    <xdr:to>
      <xdr:col>15</xdr:col>
      <xdr:colOff>231775</xdr:colOff>
      <xdr:row>57</xdr:row>
      <xdr:rowOff>103577</xdr:rowOff>
    </xdr:to>
    <xdr:sp macro="" textlink="">
      <xdr:nvSpPr>
        <xdr:cNvPr id="371" name="円/楕円 370"/>
        <xdr:cNvSpPr/>
      </xdr:nvSpPr>
      <xdr:spPr>
        <a:xfrm>
          <a:off x="104267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151854</xdr:rowOff>
    </xdr:from>
    <xdr:ext cx="534377" cy="259045"/>
    <xdr:sp macro="" textlink="">
      <xdr:nvSpPr>
        <xdr:cNvPr id="372" name="普通建設事業費該当値テキスト"/>
        <xdr:cNvSpPr txBox="1"/>
      </xdr:nvSpPr>
      <xdr:spPr>
        <a:xfrm>
          <a:off x="10528300" y="97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32171</xdr:rowOff>
    </xdr:from>
    <xdr:to>
      <xdr:col>14</xdr:col>
      <xdr:colOff>79375</xdr:colOff>
      <xdr:row>56</xdr:row>
      <xdr:rowOff>133771</xdr:rowOff>
    </xdr:to>
    <xdr:sp macro="" textlink="">
      <xdr:nvSpPr>
        <xdr:cNvPr id="373" name="円/楕円 372"/>
        <xdr:cNvSpPr/>
      </xdr:nvSpPr>
      <xdr:spPr>
        <a:xfrm>
          <a:off x="9588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150298</xdr:rowOff>
    </xdr:from>
    <xdr:ext cx="534377" cy="259045"/>
    <xdr:sp macro="" textlink="">
      <xdr:nvSpPr>
        <xdr:cNvPr id="374" name="テキスト ボックス 373"/>
        <xdr:cNvSpPr txBox="1"/>
      </xdr:nvSpPr>
      <xdr:spPr>
        <a:xfrm>
          <a:off x="9372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153493</xdr:rowOff>
    </xdr:from>
    <xdr:to>
      <xdr:col>12</xdr:col>
      <xdr:colOff>561975</xdr:colOff>
      <xdr:row>57</xdr:row>
      <xdr:rowOff>83643</xdr:rowOff>
    </xdr:to>
    <xdr:sp macro="" textlink="">
      <xdr:nvSpPr>
        <xdr:cNvPr id="375" name="円/楕円 374"/>
        <xdr:cNvSpPr/>
      </xdr:nvSpPr>
      <xdr:spPr>
        <a:xfrm>
          <a:off x="8699500" y="97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74770</xdr:rowOff>
    </xdr:from>
    <xdr:ext cx="534377" cy="259045"/>
    <xdr:sp macro="" textlink="">
      <xdr:nvSpPr>
        <xdr:cNvPr id="376" name="テキスト ボックス 375"/>
        <xdr:cNvSpPr txBox="1"/>
      </xdr:nvSpPr>
      <xdr:spPr>
        <a:xfrm>
          <a:off x="8483111" y="98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41379</xdr:rowOff>
    </xdr:from>
    <xdr:to>
      <xdr:col>11</xdr:col>
      <xdr:colOff>358775</xdr:colOff>
      <xdr:row>57</xdr:row>
      <xdr:rowOff>142979</xdr:rowOff>
    </xdr:to>
    <xdr:sp macro="" textlink="">
      <xdr:nvSpPr>
        <xdr:cNvPr id="377" name="円/楕円 376"/>
        <xdr:cNvSpPr/>
      </xdr:nvSpPr>
      <xdr:spPr>
        <a:xfrm>
          <a:off x="7810500" y="98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134106</xdr:rowOff>
    </xdr:from>
    <xdr:ext cx="534377" cy="259045"/>
    <xdr:sp macro="" textlink="">
      <xdr:nvSpPr>
        <xdr:cNvPr id="378" name="テキスト ボックス 377"/>
        <xdr:cNvSpPr txBox="1"/>
      </xdr:nvSpPr>
      <xdr:spPr>
        <a:xfrm>
          <a:off x="7594111" y="99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115875</xdr:rowOff>
    </xdr:from>
    <xdr:to>
      <xdr:col>10</xdr:col>
      <xdr:colOff>155575</xdr:colOff>
      <xdr:row>58</xdr:row>
      <xdr:rowOff>46025</xdr:rowOff>
    </xdr:to>
    <xdr:sp macro="" textlink="">
      <xdr:nvSpPr>
        <xdr:cNvPr id="379" name="円/楕円 378"/>
        <xdr:cNvSpPr/>
      </xdr:nvSpPr>
      <xdr:spPr>
        <a:xfrm>
          <a:off x="6921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37152</xdr:rowOff>
    </xdr:from>
    <xdr:ext cx="534377" cy="259045"/>
    <xdr:sp macro="" textlink="">
      <xdr:nvSpPr>
        <xdr:cNvPr id="380" name="テキスト ボックス 379"/>
        <xdr:cNvSpPr txBox="1"/>
      </xdr:nvSpPr>
      <xdr:spPr>
        <a:xfrm>
          <a:off x="6705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20638</xdr:rowOff>
    </xdr:from>
    <xdr:to>
      <xdr:col>15</xdr:col>
      <xdr:colOff>180975</xdr:colOff>
      <xdr:row>78</xdr:row>
      <xdr:rowOff>153347</xdr:rowOff>
    </xdr:to>
    <xdr:cxnSp macro="">
      <xdr:nvCxnSpPr>
        <xdr:cNvPr id="409" name="直線コネクタ 408"/>
        <xdr:cNvCxnSpPr/>
      </xdr:nvCxnSpPr>
      <xdr:spPr>
        <a:xfrm>
          <a:off x="9639300" y="13393738"/>
          <a:ext cx="838200" cy="1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20638</xdr:rowOff>
    </xdr:from>
    <xdr:to>
      <xdr:col>14</xdr:col>
      <xdr:colOff>28575</xdr:colOff>
      <xdr:row>78</xdr:row>
      <xdr:rowOff>77636</xdr:rowOff>
    </xdr:to>
    <xdr:cxnSp macro="">
      <xdr:nvCxnSpPr>
        <xdr:cNvPr id="412" name="直線コネクタ 411"/>
        <xdr:cNvCxnSpPr/>
      </xdr:nvCxnSpPr>
      <xdr:spPr>
        <a:xfrm flipV="1">
          <a:off x="8750300" y="13393738"/>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102547</xdr:rowOff>
    </xdr:from>
    <xdr:to>
      <xdr:col>15</xdr:col>
      <xdr:colOff>231775</xdr:colOff>
      <xdr:row>79</xdr:row>
      <xdr:rowOff>32697</xdr:rowOff>
    </xdr:to>
    <xdr:sp macro="" textlink="">
      <xdr:nvSpPr>
        <xdr:cNvPr id="422" name="円/楕円 421"/>
        <xdr:cNvSpPr/>
      </xdr:nvSpPr>
      <xdr:spPr>
        <a:xfrm>
          <a:off x="10426700" y="13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17474</xdr:rowOff>
    </xdr:from>
    <xdr:ext cx="469744" cy="259045"/>
    <xdr:sp macro="" textlink="">
      <xdr:nvSpPr>
        <xdr:cNvPr id="423" name="普通建設事業費 （ うち新規整備　）該当値テキスト"/>
        <xdr:cNvSpPr txBox="1"/>
      </xdr:nvSpPr>
      <xdr:spPr>
        <a:xfrm>
          <a:off x="10528300" y="1339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141288</xdr:rowOff>
    </xdr:from>
    <xdr:to>
      <xdr:col>14</xdr:col>
      <xdr:colOff>79375</xdr:colOff>
      <xdr:row>78</xdr:row>
      <xdr:rowOff>71438</xdr:rowOff>
    </xdr:to>
    <xdr:sp macro="" textlink="">
      <xdr:nvSpPr>
        <xdr:cNvPr id="424" name="円/楕円 423"/>
        <xdr:cNvSpPr/>
      </xdr:nvSpPr>
      <xdr:spPr>
        <a:xfrm>
          <a:off x="95885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62565</xdr:rowOff>
    </xdr:from>
    <xdr:ext cx="534377" cy="259045"/>
    <xdr:sp macro="" textlink="">
      <xdr:nvSpPr>
        <xdr:cNvPr id="425" name="テキスト ボックス 424"/>
        <xdr:cNvSpPr txBox="1"/>
      </xdr:nvSpPr>
      <xdr:spPr>
        <a:xfrm>
          <a:off x="9372111" y="134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26836</xdr:rowOff>
    </xdr:from>
    <xdr:to>
      <xdr:col>12</xdr:col>
      <xdr:colOff>561975</xdr:colOff>
      <xdr:row>78</xdr:row>
      <xdr:rowOff>128436</xdr:rowOff>
    </xdr:to>
    <xdr:sp macro="" textlink="">
      <xdr:nvSpPr>
        <xdr:cNvPr id="426" name="円/楕円 425"/>
        <xdr:cNvSpPr/>
      </xdr:nvSpPr>
      <xdr:spPr>
        <a:xfrm>
          <a:off x="8699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119563</xdr:rowOff>
    </xdr:from>
    <xdr:ext cx="534377" cy="259045"/>
    <xdr:sp macro="" textlink="">
      <xdr:nvSpPr>
        <xdr:cNvPr id="427" name="テキスト ボックス 426"/>
        <xdr:cNvSpPr txBox="1"/>
      </xdr:nvSpPr>
      <xdr:spPr>
        <a:xfrm>
          <a:off x="8483111" y="134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54260</xdr:rowOff>
    </xdr:from>
    <xdr:to>
      <xdr:col>15</xdr:col>
      <xdr:colOff>180975</xdr:colOff>
      <xdr:row>96</xdr:row>
      <xdr:rowOff>148175</xdr:rowOff>
    </xdr:to>
    <xdr:cxnSp macro="">
      <xdr:nvCxnSpPr>
        <xdr:cNvPr id="452" name="直線コネクタ 451"/>
        <xdr:cNvCxnSpPr/>
      </xdr:nvCxnSpPr>
      <xdr:spPr>
        <a:xfrm>
          <a:off x="9639300" y="16513460"/>
          <a:ext cx="838200" cy="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54260</xdr:rowOff>
    </xdr:from>
    <xdr:to>
      <xdr:col>14</xdr:col>
      <xdr:colOff>28575</xdr:colOff>
      <xdr:row>96</xdr:row>
      <xdr:rowOff>147095</xdr:rowOff>
    </xdr:to>
    <xdr:cxnSp macro="">
      <xdr:nvCxnSpPr>
        <xdr:cNvPr id="455" name="直線コネクタ 454"/>
        <xdr:cNvCxnSpPr/>
      </xdr:nvCxnSpPr>
      <xdr:spPr>
        <a:xfrm flipV="1">
          <a:off x="8750300" y="16513460"/>
          <a:ext cx="8890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97375</xdr:rowOff>
    </xdr:from>
    <xdr:to>
      <xdr:col>15</xdr:col>
      <xdr:colOff>231775</xdr:colOff>
      <xdr:row>97</xdr:row>
      <xdr:rowOff>27525</xdr:rowOff>
    </xdr:to>
    <xdr:sp macro="" textlink="">
      <xdr:nvSpPr>
        <xdr:cNvPr id="465" name="円/楕円 464"/>
        <xdr:cNvSpPr/>
      </xdr:nvSpPr>
      <xdr:spPr>
        <a:xfrm>
          <a:off x="10426700" y="165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75802</xdr:rowOff>
    </xdr:from>
    <xdr:ext cx="534377" cy="259045"/>
    <xdr:sp macro="" textlink="">
      <xdr:nvSpPr>
        <xdr:cNvPr id="466" name="普通建設事業費 （ うち更新整備　）該当値テキスト"/>
        <xdr:cNvSpPr txBox="1"/>
      </xdr:nvSpPr>
      <xdr:spPr>
        <a:xfrm>
          <a:off x="10528300" y="165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3460</xdr:rowOff>
    </xdr:from>
    <xdr:to>
      <xdr:col>14</xdr:col>
      <xdr:colOff>79375</xdr:colOff>
      <xdr:row>96</xdr:row>
      <xdr:rowOff>105060</xdr:rowOff>
    </xdr:to>
    <xdr:sp macro="" textlink="">
      <xdr:nvSpPr>
        <xdr:cNvPr id="467" name="円/楕円 466"/>
        <xdr:cNvSpPr/>
      </xdr:nvSpPr>
      <xdr:spPr>
        <a:xfrm>
          <a:off x="9588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121587</xdr:rowOff>
    </xdr:from>
    <xdr:ext cx="534377" cy="259045"/>
    <xdr:sp macro="" textlink="">
      <xdr:nvSpPr>
        <xdr:cNvPr id="468" name="テキスト ボックス 467"/>
        <xdr:cNvSpPr txBox="1"/>
      </xdr:nvSpPr>
      <xdr:spPr>
        <a:xfrm>
          <a:off x="9372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96295</xdr:rowOff>
    </xdr:from>
    <xdr:to>
      <xdr:col>12</xdr:col>
      <xdr:colOff>561975</xdr:colOff>
      <xdr:row>97</xdr:row>
      <xdr:rowOff>26445</xdr:rowOff>
    </xdr:to>
    <xdr:sp macro="" textlink="">
      <xdr:nvSpPr>
        <xdr:cNvPr id="469" name="円/楕円 468"/>
        <xdr:cNvSpPr/>
      </xdr:nvSpPr>
      <xdr:spPr>
        <a:xfrm>
          <a:off x="8699500" y="165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42972</xdr:rowOff>
    </xdr:from>
    <xdr:ext cx="534377" cy="259045"/>
    <xdr:sp macro="" textlink="">
      <xdr:nvSpPr>
        <xdr:cNvPr id="470" name="テキスト ボックス 469"/>
        <xdr:cNvSpPr txBox="1"/>
      </xdr:nvSpPr>
      <xdr:spPr>
        <a:xfrm>
          <a:off x="8483111" y="163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100404</xdr:rowOff>
    </xdr:from>
    <xdr:to>
      <xdr:col>23</xdr:col>
      <xdr:colOff>517525</xdr:colOff>
      <xdr:row>38</xdr:row>
      <xdr:rowOff>137437</xdr:rowOff>
    </xdr:to>
    <xdr:cxnSp macro="">
      <xdr:nvCxnSpPr>
        <xdr:cNvPr id="497" name="直線コネクタ 496"/>
        <xdr:cNvCxnSpPr/>
      </xdr:nvCxnSpPr>
      <xdr:spPr>
        <a:xfrm>
          <a:off x="15481300" y="661550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99284</xdr:rowOff>
    </xdr:from>
    <xdr:to>
      <xdr:col>22</xdr:col>
      <xdr:colOff>365125</xdr:colOff>
      <xdr:row>38</xdr:row>
      <xdr:rowOff>100404</xdr:rowOff>
    </xdr:to>
    <xdr:cxnSp macro="">
      <xdr:nvCxnSpPr>
        <xdr:cNvPr id="500" name="直線コネクタ 499"/>
        <xdr:cNvCxnSpPr/>
      </xdr:nvCxnSpPr>
      <xdr:spPr>
        <a:xfrm>
          <a:off x="14592300" y="661438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99284</xdr:rowOff>
    </xdr:from>
    <xdr:to>
      <xdr:col>21</xdr:col>
      <xdr:colOff>161925</xdr:colOff>
      <xdr:row>38</xdr:row>
      <xdr:rowOff>116108</xdr:rowOff>
    </xdr:to>
    <xdr:cxnSp macro="">
      <xdr:nvCxnSpPr>
        <xdr:cNvPr id="503" name="直線コネクタ 502"/>
        <xdr:cNvCxnSpPr/>
      </xdr:nvCxnSpPr>
      <xdr:spPr>
        <a:xfrm flipV="1">
          <a:off x="13703300" y="6614384"/>
          <a:ext cx="8890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6495</xdr:rowOff>
    </xdr:from>
    <xdr:to>
      <xdr:col>19</xdr:col>
      <xdr:colOff>644525</xdr:colOff>
      <xdr:row>38</xdr:row>
      <xdr:rowOff>116108</xdr:rowOff>
    </xdr:to>
    <xdr:cxnSp macro="">
      <xdr:nvCxnSpPr>
        <xdr:cNvPr id="506" name="直線コネクタ 505"/>
        <xdr:cNvCxnSpPr/>
      </xdr:nvCxnSpPr>
      <xdr:spPr>
        <a:xfrm>
          <a:off x="12814300" y="6350145"/>
          <a:ext cx="889000" cy="28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86637</xdr:rowOff>
    </xdr:from>
    <xdr:to>
      <xdr:col>23</xdr:col>
      <xdr:colOff>568325</xdr:colOff>
      <xdr:row>39</xdr:row>
      <xdr:rowOff>16787</xdr:rowOff>
    </xdr:to>
    <xdr:sp macro="" textlink="">
      <xdr:nvSpPr>
        <xdr:cNvPr id="516" name="円/楕円 515"/>
        <xdr:cNvSpPr/>
      </xdr:nvSpPr>
      <xdr:spPr>
        <a:xfrm>
          <a:off x="16268700" y="66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1564</xdr:rowOff>
    </xdr:from>
    <xdr:ext cx="313932" cy="259045"/>
    <xdr:sp macro="" textlink="">
      <xdr:nvSpPr>
        <xdr:cNvPr id="517" name="災害復旧事業費該当値テキスト"/>
        <xdr:cNvSpPr txBox="1"/>
      </xdr:nvSpPr>
      <xdr:spPr>
        <a:xfrm>
          <a:off x="16370300" y="651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49604</xdr:rowOff>
    </xdr:from>
    <xdr:to>
      <xdr:col>22</xdr:col>
      <xdr:colOff>415925</xdr:colOff>
      <xdr:row>38</xdr:row>
      <xdr:rowOff>151204</xdr:rowOff>
    </xdr:to>
    <xdr:sp macro="" textlink="">
      <xdr:nvSpPr>
        <xdr:cNvPr id="518" name="円/楕円 517"/>
        <xdr:cNvSpPr/>
      </xdr:nvSpPr>
      <xdr:spPr>
        <a:xfrm>
          <a:off x="15430500" y="65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142331</xdr:rowOff>
    </xdr:from>
    <xdr:ext cx="469744" cy="259045"/>
    <xdr:sp macro="" textlink="">
      <xdr:nvSpPr>
        <xdr:cNvPr id="519" name="テキスト ボックス 518"/>
        <xdr:cNvSpPr txBox="1"/>
      </xdr:nvSpPr>
      <xdr:spPr>
        <a:xfrm>
          <a:off x="15246427" y="66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48484</xdr:rowOff>
    </xdr:from>
    <xdr:to>
      <xdr:col>21</xdr:col>
      <xdr:colOff>212725</xdr:colOff>
      <xdr:row>38</xdr:row>
      <xdr:rowOff>150084</xdr:rowOff>
    </xdr:to>
    <xdr:sp macro="" textlink="">
      <xdr:nvSpPr>
        <xdr:cNvPr id="520" name="円/楕円 519"/>
        <xdr:cNvSpPr/>
      </xdr:nvSpPr>
      <xdr:spPr>
        <a:xfrm>
          <a:off x="145415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141211</xdr:rowOff>
    </xdr:from>
    <xdr:ext cx="469744" cy="259045"/>
    <xdr:sp macro="" textlink="">
      <xdr:nvSpPr>
        <xdr:cNvPr id="521" name="テキスト ボックス 520"/>
        <xdr:cNvSpPr txBox="1"/>
      </xdr:nvSpPr>
      <xdr:spPr>
        <a:xfrm>
          <a:off x="14357427" y="665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65308</xdr:rowOff>
    </xdr:from>
    <xdr:to>
      <xdr:col>20</xdr:col>
      <xdr:colOff>9525</xdr:colOff>
      <xdr:row>38</xdr:row>
      <xdr:rowOff>166908</xdr:rowOff>
    </xdr:to>
    <xdr:sp macro="" textlink="">
      <xdr:nvSpPr>
        <xdr:cNvPr id="522" name="円/楕円 521"/>
        <xdr:cNvSpPr/>
      </xdr:nvSpPr>
      <xdr:spPr>
        <a:xfrm>
          <a:off x="13652500" y="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158035</xdr:rowOff>
    </xdr:from>
    <xdr:ext cx="469744" cy="259045"/>
    <xdr:sp macro="" textlink="">
      <xdr:nvSpPr>
        <xdr:cNvPr id="523" name="テキスト ボックス 522"/>
        <xdr:cNvSpPr txBox="1"/>
      </xdr:nvSpPr>
      <xdr:spPr>
        <a:xfrm>
          <a:off x="13468427" y="6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127145</xdr:rowOff>
    </xdr:from>
    <xdr:to>
      <xdr:col>18</xdr:col>
      <xdr:colOff>492125</xdr:colOff>
      <xdr:row>37</xdr:row>
      <xdr:rowOff>57295</xdr:rowOff>
    </xdr:to>
    <xdr:sp macro="" textlink="">
      <xdr:nvSpPr>
        <xdr:cNvPr id="524" name="円/楕円 523"/>
        <xdr:cNvSpPr/>
      </xdr:nvSpPr>
      <xdr:spPr>
        <a:xfrm>
          <a:off x="12763500" y="62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73822</xdr:rowOff>
    </xdr:from>
    <xdr:ext cx="534377" cy="259045"/>
    <xdr:sp macro="" textlink="">
      <xdr:nvSpPr>
        <xdr:cNvPr id="525" name="テキスト ボックス 524"/>
        <xdr:cNvSpPr txBox="1"/>
      </xdr:nvSpPr>
      <xdr:spPr>
        <a:xfrm>
          <a:off x="12547111" y="60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167196</xdr:rowOff>
    </xdr:from>
    <xdr:to>
      <xdr:col>23</xdr:col>
      <xdr:colOff>517525</xdr:colOff>
      <xdr:row>77</xdr:row>
      <xdr:rowOff>171030</xdr:rowOff>
    </xdr:to>
    <xdr:cxnSp macro="">
      <xdr:nvCxnSpPr>
        <xdr:cNvPr id="611" name="直線コネクタ 610"/>
        <xdr:cNvCxnSpPr/>
      </xdr:nvCxnSpPr>
      <xdr:spPr>
        <a:xfrm flipV="1">
          <a:off x="15481300" y="13368846"/>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171030</xdr:rowOff>
    </xdr:from>
    <xdr:to>
      <xdr:col>22</xdr:col>
      <xdr:colOff>365125</xdr:colOff>
      <xdr:row>78</xdr:row>
      <xdr:rowOff>1588</xdr:rowOff>
    </xdr:to>
    <xdr:cxnSp macro="">
      <xdr:nvCxnSpPr>
        <xdr:cNvPr id="614" name="直線コネクタ 613"/>
        <xdr:cNvCxnSpPr/>
      </xdr:nvCxnSpPr>
      <xdr:spPr>
        <a:xfrm flipV="1">
          <a:off x="14592300" y="13372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1588</xdr:rowOff>
    </xdr:from>
    <xdr:to>
      <xdr:col>21</xdr:col>
      <xdr:colOff>161925</xdr:colOff>
      <xdr:row>78</xdr:row>
      <xdr:rowOff>19712</xdr:rowOff>
    </xdr:to>
    <xdr:cxnSp macro="">
      <xdr:nvCxnSpPr>
        <xdr:cNvPr id="617" name="直線コネクタ 616"/>
        <xdr:cNvCxnSpPr/>
      </xdr:nvCxnSpPr>
      <xdr:spPr>
        <a:xfrm flipV="1">
          <a:off x="13703300" y="13374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13517</xdr:rowOff>
    </xdr:from>
    <xdr:to>
      <xdr:col>19</xdr:col>
      <xdr:colOff>644525</xdr:colOff>
      <xdr:row>78</xdr:row>
      <xdr:rowOff>19712</xdr:rowOff>
    </xdr:to>
    <xdr:cxnSp macro="">
      <xdr:nvCxnSpPr>
        <xdr:cNvPr id="620" name="直線コネクタ 619"/>
        <xdr:cNvCxnSpPr/>
      </xdr:nvCxnSpPr>
      <xdr:spPr>
        <a:xfrm>
          <a:off x="12814300" y="1338661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116396</xdr:rowOff>
    </xdr:from>
    <xdr:to>
      <xdr:col>23</xdr:col>
      <xdr:colOff>568325</xdr:colOff>
      <xdr:row>78</xdr:row>
      <xdr:rowOff>46546</xdr:rowOff>
    </xdr:to>
    <xdr:sp macro="" textlink="">
      <xdr:nvSpPr>
        <xdr:cNvPr id="630" name="円/楕円 629"/>
        <xdr:cNvSpPr/>
      </xdr:nvSpPr>
      <xdr:spPr>
        <a:xfrm>
          <a:off x="162687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94823</xdr:rowOff>
    </xdr:from>
    <xdr:ext cx="534377" cy="259045"/>
    <xdr:sp macro="" textlink="">
      <xdr:nvSpPr>
        <xdr:cNvPr id="631" name="公債費該当値テキスト"/>
        <xdr:cNvSpPr txBox="1"/>
      </xdr:nvSpPr>
      <xdr:spPr>
        <a:xfrm>
          <a:off x="16370300" y="132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120230</xdr:rowOff>
    </xdr:from>
    <xdr:to>
      <xdr:col>22</xdr:col>
      <xdr:colOff>415925</xdr:colOff>
      <xdr:row>78</xdr:row>
      <xdr:rowOff>50380</xdr:rowOff>
    </xdr:to>
    <xdr:sp macro="" textlink="">
      <xdr:nvSpPr>
        <xdr:cNvPr id="632" name="円/楕円 631"/>
        <xdr:cNvSpPr/>
      </xdr:nvSpPr>
      <xdr:spPr>
        <a:xfrm>
          <a:off x="154305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41507</xdr:rowOff>
    </xdr:from>
    <xdr:ext cx="534377" cy="259045"/>
    <xdr:sp macro="" textlink="">
      <xdr:nvSpPr>
        <xdr:cNvPr id="633" name="テキスト ボックス 632"/>
        <xdr:cNvSpPr txBox="1"/>
      </xdr:nvSpPr>
      <xdr:spPr>
        <a:xfrm>
          <a:off x="15214111" y="134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122238</xdr:rowOff>
    </xdr:from>
    <xdr:to>
      <xdr:col>21</xdr:col>
      <xdr:colOff>212725</xdr:colOff>
      <xdr:row>78</xdr:row>
      <xdr:rowOff>52388</xdr:rowOff>
    </xdr:to>
    <xdr:sp macro="" textlink="">
      <xdr:nvSpPr>
        <xdr:cNvPr id="634" name="円/楕円 633"/>
        <xdr:cNvSpPr/>
      </xdr:nvSpPr>
      <xdr:spPr>
        <a:xfrm>
          <a:off x="14541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43515</xdr:rowOff>
    </xdr:from>
    <xdr:ext cx="534377" cy="259045"/>
    <xdr:sp macro="" textlink="">
      <xdr:nvSpPr>
        <xdr:cNvPr id="635" name="テキスト ボックス 634"/>
        <xdr:cNvSpPr txBox="1"/>
      </xdr:nvSpPr>
      <xdr:spPr>
        <a:xfrm>
          <a:off x="14325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140362</xdr:rowOff>
    </xdr:from>
    <xdr:to>
      <xdr:col>20</xdr:col>
      <xdr:colOff>9525</xdr:colOff>
      <xdr:row>78</xdr:row>
      <xdr:rowOff>70512</xdr:rowOff>
    </xdr:to>
    <xdr:sp macro="" textlink="">
      <xdr:nvSpPr>
        <xdr:cNvPr id="636" name="円/楕円 635"/>
        <xdr:cNvSpPr/>
      </xdr:nvSpPr>
      <xdr:spPr>
        <a:xfrm>
          <a:off x="13652500" y="133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61639</xdr:rowOff>
    </xdr:from>
    <xdr:ext cx="534377" cy="259045"/>
    <xdr:sp macro="" textlink="">
      <xdr:nvSpPr>
        <xdr:cNvPr id="637" name="テキスト ボックス 636"/>
        <xdr:cNvSpPr txBox="1"/>
      </xdr:nvSpPr>
      <xdr:spPr>
        <a:xfrm>
          <a:off x="13436111" y="13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134167</xdr:rowOff>
    </xdr:from>
    <xdr:to>
      <xdr:col>18</xdr:col>
      <xdr:colOff>492125</xdr:colOff>
      <xdr:row>78</xdr:row>
      <xdr:rowOff>64317</xdr:rowOff>
    </xdr:to>
    <xdr:sp macro="" textlink="">
      <xdr:nvSpPr>
        <xdr:cNvPr id="638" name="円/楕円 637"/>
        <xdr:cNvSpPr/>
      </xdr:nvSpPr>
      <xdr:spPr>
        <a:xfrm>
          <a:off x="12763500" y="133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55444</xdr:rowOff>
    </xdr:from>
    <xdr:ext cx="534377" cy="259045"/>
    <xdr:sp macro="" textlink="">
      <xdr:nvSpPr>
        <xdr:cNvPr id="639" name="テキスト ボックス 638"/>
        <xdr:cNvSpPr txBox="1"/>
      </xdr:nvSpPr>
      <xdr:spPr>
        <a:xfrm>
          <a:off x="12547111" y="134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9215</xdr:rowOff>
    </xdr:from>
    <xdr:to>
      <xdr:col>23</xdr:col>
      <xdr:colOff>517525</xdr:colOff>
      <xdr:row>99</xdr:row>
      <xdr:rowOff>9230</xdr:rowOff>
    </xdr:to>
    <xdr:cxnSp macro="">
      <xdr:nvCxnSpPr>
        <xdr:cNvPr id="668" name="直線コネクタ 667"/>
        <xdr:cNvCxnSpPr/>
      </xdr:nvCxnSpPr>
      <xdr:spPr>
        <a:xfrm>
          <a:off x="15481300" y="1698276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150657</xdr:rowOff>
    </xdr:from>
    <xdr:to>
      <xdr:col>22</xdr:col>
      <xdr:colOff>365125</xdr:colOff>
      <xdr:row>99</xdr:row>
      <xdr:rowOff>9215</xdr:rowOff>
    </xdr:to>
    <xdr:cxnSp macro="">
      <xdr:nvCxnSpPr>
        <xdr:cNvPr id="671" name="直線コネクタ 670"/>
        <xdr:cNvCxnSpPr/>
      </xdr:nvCxnSpPr>
      <xdr:spPr>
        <a:xfrm>
          <a:off x="14592300" y="16952757"/>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150657</xdr:rowOff>
    </xdr:from>
    <xdr:to>
      <xdr:col>21</xdr:col>
      <xdr:colOff>161925</xdr:colOff>
      <xdr:row>99</xdr:row>
      <xdr:rowOff>5352</xdr:rowOff>
    </xdr:to>
    <xdr:cxnSp macro="">
      <xdr:nvCxnSpPr>
        <xdr:cNvPr id="674" name="直線コネクタ 673"/>
        <xdr:cNvCxnSpPr/>
      </xdr:nvCxnSpPr>
      <xdr:spPr>
        <a:xfrm flipV="1">
          <a:off x="13703300" y="16952757"/>
          <a:ext cx="889000" cy="2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104146</xdr:rowOff>
    </xdr:from>
    <xdr:to>
      <xdr:col>19</xdr:col>
      <xdr:colOff>644525</xdr:colOff>
      <xdr:row>99</xdr:row>
      <xdr:rowOff>5352</xdr:rowOff>
    </xdr:to>
    <xdr:cxnSp macro="">
      <xdr:nvCxnSpPr>
        <xdr:cNvPr id="677" name="直線コネクタ 676"/>
        <xdr:cNvCxnSpPr/>
      </xdr:nvCxnSpPr>
      <xdr:spPr>
        <a:xfrm>
          <a:off x="12814300" y="16906246"/>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129880</xdr:rowOff>
    </xdr:from>
    <xdr:to>
      <xdr:col>23</xdr:col>
      <xdr:colOff>568325</xdr:colOff>
      <xdr:row>99</xdr:row>
      <xdr:rowOff>60030</xdr:rowOff>
    </xdr:to>
    <xdr:sp macro="" textlink="">
      <xdr:nvSpPr>
        <xdr:cNvPr id="687" name="円/楕円 686"/>
        <xdr:cNvSpPr/>
      </xdr:nvSpPr>
      <xdr:spPr>
        <a:xfrm>
          <a:off x="162687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44807</xdr:rowOff>
    </xdr:from>
    <xdr:ext cx="469744" cy="259045"/>
    <xdr:sp macro="" textlink="">
      <xdr:nvSpPr>
        <xdr:cNvPr id="688" name="積立金該当値テキスト"/>
        <xdr:cNvSpPr txBox="1"/>
      </xdr:nvSpPr>
      <xdr:spPr>
        <a:xfrm>
          <a:off x="16370300" y="168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129865</xdr:rowOff>
    </xdr:from>
    <xdr:to>
      <xdr:col>22</xdr:col>
      <xdr:colOff>415925</xdr:colOff>
      <xdr:row>99</xdr:row>
      <xdr:rowOff>60015</xdr:rowOff>
    </xdr:to>
    <xdr:sp macro="" textlink="">
      <xdr:nvSpPr>
        <xdr:cNvPr id="689" name="円/楕円 688"/>
        <xdr:cNvSpPr/>
      </xdr:nvSpPr>
      <xdr:spPr>
        <a:xfrm>
          <a:off x="15430500" y="169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51142</xdr:rowOff>
    </xdr:from>
    <xdr:ext cx="469744" cy="259045"/>
    <xdr:sp macro="" textlink="">
      <xdr:nvSpPr>
        <xdr:cNvPr id="690" name="テキスト ボックス 689"/>
        <xdr:cNvSpPr txBox="1"/>
      </xdr:nvSpPr>
      <xdr:spPr>
        <a:xfrm>
          <a:off x="15246427" y="170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99857</xdr:rowOff>
    </xdr:from>
    <xdr:to>
      <xdr:col>21</xdr:col>
      <xdr:colOff>212725</xdr:colOff>
      <xdr:row>99</xdr:row>
      <xdr:rowOff>30007</xdr:rowOff>
    </xdr:to>
    <xdr:sp macro="" textlink="">
      <xdr:nvSpPr>
        <xdr:cNvPr id="691" name="円/楕円 690"/>
        <xdr:cNvSpPr/>
      </xdr:nvSpPr>
      <xdr:spPr>
        <a:xfrm>
          <a:off x="14541500" y="169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21134</xdr:rowOff>
    </xdr:from>
    <xdr:ext cx="469744" cy="259045"/>
    <xdr:sp macro="" textlink="">
      <xdr:nvSpPr>
        <xdr:cNvPr id="692" name="テキスト ボックス 691"/>
        <xdr:cNvSpPr txBox="1"/>
      </xdr:nvSpPr>
      <xdr:spPr>
        <a:xfrm>
          <a:off x="14357427" y="169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126002</xdr:rowOff>
    </xdr:from>
    <xdr:to>
      <xdr:col>20</xdr:col>
      <xdr:colOff>9525</xdr:colOff>
      <xdr:row>99</xdr:row>
      <xdr:rowOff>56152</xdr:rowOff>
    </xdr:to>
    <xdr:sp macro="" textlink="">
      <xdr:nvSpPr>
        <xdr:cNvPr id="693" name="円/楕円 692"/>
        <xdr:cNvSpPr/>
      </xdr:nvSpPr>
      <xdr:spPr>
        <a:xfrm>
          <a:off x="13652500" y="16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47279</xdr:rowOff>
    </xdr:from>
    <xdr:ext cx="469744" cy="259045"/>
    <xdr:sp macro="" textlink="">
      <xdr:nvSpPr>
        <xdr:cNvPr id="694" name="テキスト ボックス 693"/>
        <xdr:cNvSpPr txBox="1"/>
      </xdr:nvSpPr>
      <xdr:spPr>
        <a:xfrm>
          <a:off x="13468427" y="170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53346</xdr:rowOff>
    </xdr:from>
    <xdr:to>
      <xdr:col>18</xdr:col>
      <xdr:colOff>492125</xdr:colOff>
      <xdr:row>98</xdr:row>
      <xdr:rowOff>154946</xdr:rowOff>
    </xdr:to>
    <xdr:sp macro="" textlink="">
      <xdr:nvSpPr>
        <xdr:cNvPr id="695" name="円/楕円 694"/>
        <xdr:cNvSpPr/>
      </xdr:nvSpPr>
      <xdr:spPr>
        <a:xfrm>
          <a:off x="12763500" y="168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146073</xdr:rowOff>
    </xdr:from>
    <xdr:ext cx="534377" cy="259045"/>
    <xdr:sp macro="" textlink="">
      <xdr:nvSpPr>
        <xdr:cNvPr id="696" name="テキスト ボックス 695"/>
        <xdr:cNvSpPr txBox="1"/>
      </xdr:nvSpPr>
      <xdr:spPr>
        <a:xfrm>
          <a:off x="12547111"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97540</xdr:rowOff>
    </xdr:from>
    <xdr:to>
      <xdr:col>32</xdr:col>
      <xdr:colOff>187325</xdr:colOff>
      <xdr:row>59</xdr:row>
      <xdr:rowOff>97540</xdr:rowOff>
    </xdr:to>
    <xdr:cxnSp macro="">
      <xdr:nvCxnSpPr>
        <xdr:cNvPr id="784" name="直線コネクタ 783"/>
        <xdr:cNvCxnSpPr/>
      </xdr:nvCxnSpPr>
      <xdr:spPr>
        <a:xfrm>
          <a:off x="21323300" y="10213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97540</xdr:rowOff>
    </xdr:from>
    <xdr:to>
      <xdr:col>31</xdr:col>
      <xdr:colOff>34925</xdr:colOff>
      <xdr:row>59</xdr:row>
      <xdr:rowOff>97572</xdr:rowOff>
    </xdr:to>
    <xdr:cxnSp macro="">
      <xdr:nvCxnSpPr>
        <xdr:cNvPr id="787" name="直線コネクタ 786"/>
        <xdr:cNvCxnSpPr/>
      </xdr:nvCxnSpPr>
      <xdr:spPr>
        <a:xfrm flipV="1">
          <a:off x="20434300" y="102130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51264</xdr:rowOff>
    </xdr:from>
    <xdr:to>
      <xdr:col>29</xdr:col>
      <xdr:colOff>517525</xdr:colOff>
      <xdr:row>59</xdr:row>
      <xdr:rowOff>97572</xdr:rowOff>
    </xdr:to>
    <xdr:cxnSp macro="">
      <xdr:nvCxnSpPr>
        <xdr:cNvPr id="790" name="直線コネクタ 789"/>
        <xdr:cNvCxnSpPr/>
      </xdr:nvCxnSpPr>
      <xdr:spPr>
        <a:xfrm>
          <a:off x="19545300" y="9309564"/>
          <a:ext cx="889000" cy="90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62270</xdr:rowOff>
    </xdr:from>
    <xdr:to>
      <xdr:col>28</xdr:col>
      <xdr:colOff>314325</xdr:colOff>
      <xdr:row>54</xdr:row>
      <xdr:rowOff>51264</xdr:rowOff>
    </xdr:to>
    <xdr:cxnSp macro="">
      <xdr:nvCxnSpPr>
        <xdr:cNvPr id="793" name="直線コネクタ 792"/>
        <xdr:cNvCxnSpPr/>
      </xdr:nvCxnSpPr>
      <xdr:spPr>
        <a:xfrm>
          <a:off x="18656300" y="9149120"/>
          <a:ext cx="889000" cy="16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46740</xdr:rowOff>
    </xdr:from>
    <xdr:to>
      <xdr:col>32</xdr:col>
      <xdr:colOff>238125</xdr:colOff>
      <xdr:row>59</xdr:row>
      <xdr:rowOff>148340</xdr:rowOff>
    </xdr:to>
    <xdr:sp macro="" textlink="">
      <xdr:nvSpPr>
        <xdr:cNvPr id="803" name="円/楕円 802"/>
        <xdr:cNvSpPr/>
      </xdr:nvSpPr>
      <xdr:spPr>
        <a:xfrm>
          <a:off x="221107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133117</xdr:rowOff>
    </xdr:from>
    <xdr:ext cx="313932" cy="259045"/>
    <xdr:sp macro="" textlink="">
      <xdr:nvSpPr>
        <xdr:cNvPr id="804" name="貸付金該当値テキスト"/>
        <xdr:cNvSpPr txBox="1"/>
      </xdr:nvSpPr>
      <xdr:spPr>
        <a:xfrm>
          <a:off x="22212300" y="10077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46740</xdr:rowOff>
    </xdr:from>
    <xdr:to>
      <xdr:col>31</xdr:col>
      <xdr:colOff>85725</xdr:colOff>
      <xdr:row>59</xdr:row>
      <xdr:rowOff>148340</xdr:rowOff>
    </xdr:to>
    <xdr:sp macro="" textlink="">
      <xdr:nvSpPr>
        <xdr:cNvPr id="805" name="円/楕円 804"/>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139467</xdr:rowOff>
    </xdr:from>
    <xdr:ext cx="313932" cy="259045"/>
    <xdr:sp macro="" textlink="">
      <xdr:nvSpPr>
        <xdr:cNvPr id="806" name="テキスト ボックス 805"/>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46772</xdr:rowOff>
    </xdr:from>
    <xdr:to>
      <xdr:col>29</xdr:col>
      <xdr:colOff>568325</xdr:colOff>
      <xdr:row>59</xdr:row>
      <xdr:rowOff>148372</xdr:rowOff>
    </xdr:to>
    <xdr:sp macro="" textlink="">
      <xdr:nvSpPr>
        <xdr:cNvPr id="807" name="円/楕円 806"/>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139499</xdr:rowOff>
    </xdr:from>
    <xdr:ext cx="313932" cy="259045"/>
    <xdr:sp macro="" textlink="">
      <xdr:nvSpPr>
        <xdr:cNvPr id="808" name="テキスト ボックス 807"/>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464</xdr:rowOff>
    </xdr:from>
    <xdr:to>
      <xdr:col>28</xdr:col>
      <xdr:colOff>365125</xdr:colOff>
      <xdr:row>54</xdr:row>
      <xdr:rowOff>102064</xdr:rowOff>
    </xdr:to>
    <xdr:sp macro="" textlink="">
      <xdr:nvSpPr>
        <xdr:cNvPr id="809" name="円/楕円 808"/>
        <xdr:cNvSpPr/>
      </xdr:nvSpPr>
      <xdr:spPr>
        <a:xfrm>
          <a:off x="19494500" y="92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118591</xdr:rowOff>
    </xdr:from>
    <xdr:ext cx="534377" cy="259045"/>
    <xdr:sp macro="" textlink="">
      <xdr:nvSpPr>
        <xdr:cNvPr id="810" name="テキスト ボックス 809"/>
        <xdr:cNvSpPr txBox="1"/>
      </xdr:nvSpPr>
      <xdr:spPr>
        <a:xfrm>
          <a:off x="19278111" y="90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11470</xdr:rowOff>
    </xdr:from>
    <xdr:to>
      <xdr:col>27</xdr:col>
      <xdr:colOff>161925</xdr:colOff>
      <xdr:row>53</xdr:row>
      <xdr:rowOff>113070</xdr:rowOff>
    </xdr:to>
    <xdr:sp macro="" textlink="">
      <xdr:nvSpPr>
        <xdr:cNvPr id="811" name="円/楕円 810"/>
        <xdr:cNvSpPr/>
      </xdr:nvSpPr>
      <xdr:spPr>
        <a:xfrm>
          <a:off x="18605500" y="9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129597</xdr:rowOff>
    </xdr:from>
    <xdr:ext cx="534377" cy="259045"/>
    <xdr:sp macro="" textlink="">
      <xdr:nvSpPr>
        <xdr:cNvPr id="812" name="テキスト ボックス 811"/>
        <xdr:cNvSpPr txBox="1"/>
      </xdr:nvSpPr>
      <xdr:spPr>
        <a:xfrm>
          <a:off x="18389111" y="88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10280</xdr:rowOff>
    </xdr:from>
    <xdr:to>
      <xdr:col>32</xdr:col>
      <xdr:colOff>187325</xdr:colOff>
      <xdr:row>76</xdr:row>
      <xdr:rowOff>31082</xdr:rowOff>
    </xdr:to>
    <xdr:cxnSp macro="">
      <xdr:nvCxnSpPr>
        <xdr:cNvPr id="844" name="直線コネクタ 843"/>
        <xdr:cNvCxnSpPr/>
      </xdr:nvCxnSpPr>
      <xdr:spPr>
        <a:xfrm flipV="1">
          <a:off x="21323300" y="1304048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31082</xdr:rowOff>
    </xdr:from>
    <xdr:to>
      <xdr:col>31</xdr:col>
      <xdr:colOff>34925</xdr:colOff>
      <xdr:row>76</xdr:row>
      <xdr:rowOff>77701</xdr:rowOff>
    </xdr:to>
    <xdr:cxnSp macro="">
      <xdr:nvCxnSpPr>
        <xdr:cNvPr id="847" name="直線コネクタ 846"/>
        <xdr:cNvCxnSpPr/>
      </xdr:nvCxnSpPr>
      <xdr:spPr>
        <a:xfrm flipV="1">
          <a:off x="20434300" y="13061282"/>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77701</xdr:rowOff>
    </xdr:from>
    <xdr:to>
      <xdr:col>29</xdr:col>
      <xdr:colOff>517525</xdr:colOff>
      <xdr:row>76</xdr:row>
      <xdr:rowOff>132271</xdr:rowOff>
    </xdr:to>
    <xdr:cxnSp macro="">
      <xdr:nvCxnSpPr>
        <xdr:cNvPr id="850" name="直線コネクタ 849"/>
        <xdr:cNvCxnSpPr/>
      </xdr:nvCxnSpPr>
      <xdr:spPr>
        <a:xfrm flipV="1">
          <a:off x="19545300" y="13107901"/>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125070</xdr:rowOff>
    </xdr:from>
    <xdr:to>
      <xdr:col>28</xdr:col>
      <xdr:colOff>314325</xdr:colOff>
      <xdr:row>76</xdr:row>
      <xdr:rowOff>132271</xdr:rowOff>
    </xdr:to>
    <xdr:cxnSp macro="">
      <xdr:nvCxnSpPr>
        <xdr:cNvPr id="853" name="直線コネクタ 852"/>
        <xdr:cNvCxnSpPr/>
      </xdr:nvCxnSpPr>
      <xdr:spPr>
        <a:xfrm>
          <a:off x="18656300" y="1315527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130930</xdr:rowOff>
    </xdr:from>
    <xdr:to>
      <xdr:col>32</xdr:col>
      <xdr:colOff>238125</xdr:colOff>
      <xdr:row>76</xdr:row>
      <xdr:rowOff>61080</xdr:rowOff>
    </xdr:to>
    <xdr:sp macro="" textlink="">
      <xdr:nvSpPr>
        <xdr:cNvPr id="863" name="円/楕円 862"/>
        <xdr:cNvSpPr/>
      </xdr:nvSpPr>
      <xdr:spPr>
        <a:xfrm>
          <a:off x="221107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109357</xdr:rowOff>
    </xdr:from>
    <xdr:ext cx="534377" cy="259045"/>
    <xdr:sp macro="" textlink="">
      <xdr:nvSpPr>
        <xdr:cNvPr id="864" name="繰出金該当値テキスト"/>
        <xdr:cNvSpPr txBox="1"/>
      </xdr:nvSpPr>
      <xdr:spPr>
        <a:xfrm>
          <a:off x="22212300" y="12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151732</xdr:rowOff>
    </xdr:from>
    <xdr:to>
      <xdr:col>31</xdr:col>
      <xdr:colOff>85725</xdr:colOff>
      <xdr:row>76</xdr:row>
      <xdr:rowOff>81882</xdr:rowOff>
    </xdr:to>
    <xdr:sp macro="" textlink="">
      <xdr:nvSpPr>
        <xdr:cNvPr id="865" name="円/楕円 864"/>
        <xdr:cNvSpPr/>
      </xdr:nvSpPr>
      <xdr:spPr>
        <a:xfrm>
          <a:off x="21272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73009</xdr:rowOff>
    </xdr:from>
    <xdr:ext cx="534377" cy="259045"/>
    <xdr:sp macro="" textlink="">
      <xdr:nvSpPr>
        <xdr:cNvPr id="866" name="テキスト ボックス 865"/>
        <xdr:cNvSpPr txBox="1"/>
      </xdr:nvSpPr>
      <xdr:spPr>
        <a:xfrm>
          <a:off x="21056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26901</xdr:rowOff>
    </xdr:from>
    <xdr:to>
      <xdr:col>29</xdr:col>
      <xdr:colOff>568325</xdr:colOff>
      <xdr:row>76</xdr:row>
      <xdr:rowOff>128501</xdr:rowOff>
    </xdr:to>
    <xdr:sp macro="" textlink="">
      <xdr:nvSpPr>
        <xdr:cNvPr id="867" name="円/楕円 866"/>
        <xdr:cNvSpPr/>
      </xdr:nvSpPr>
      <xdr:spPr>
        <a:xfrm>
          <a:off x="20383500" y="13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119628</xdr:rowOff>
    </xdr:from>
    <xdr:ext cx="534377" cy="259045"/>
    <xdr:sp macro="" textlink="">
      <xdr:nvSpPr>
        <xdr:cNvPr id="868" name="テキスト ボックス 867"/>
        <xdr:cNvSpPr txBox="1"/>
      </xdr:nvSpPr>
      <xdr:spPr>
        <a:xfrm>
          <a:off x="20167111" y="131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81471</xdr:rowOff>
    </xdr:from>
    <xdr:to>
      <xdr:col>28</xdr:col>
      <xdr:colOff>365125</xdr:colOff>
      <xdr:row>77</xdr:row>
      <xdr:rowOff>11621</xdr:rowOff>
    </xdr:to>
    <xdr:sp macro="" textlink="">
      <xdr:nvSpPr>
        <xdr:cNvPr id="869" name="円/楕円 868"/>
        <xdr:cNvSpPr/>
      </xdr:nvSpPr>
      <xdr:spPr>
        <a:xfrm>
          <a:off x="19494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2748</xdr:rowOff>
    </xdr:from>
    <xdr:ext cx="534377" cy="259045"/>
    <xdr:sp macro="" textlink="">
      <xdr:nvSpPr>
        <xdr:cNvPr id="870" name="テキスト ボックス 869"/>
        <xdr:cNvSpPr txBox="1"/>
      </xdr:nvSpPr>
      <xdr:spPr>
        <a:xfrm>
          <a:off x="19278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74270</xdr:rowOff>
    </xdr:from>
    <xdr:to>
      <xdr:col>27</xdr:col>
      <xdr:colOff>161925</xdr:colOff>
      <xdr:row>77</xdr:row>
      <xdr:rowOff>4420</xdr:rowOff>
    </xdr:to>
    <xdr:sp macro="" textlink="">
      <xdr:nvSpPr>
        <xdr:cNvPr id="871" name="円/楕円 870"/>
        <xdr:cNvSpPr/>
      </xdr:nvSpPr>
      <xdr:spPr>
        <a:xfrm>
          <a:off x="18605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166997</xdr:rowOff>
    </xdr:from>
    <xdr:ext cx="534377" cy="259045"/>
    <xdr:sp macro="" textlink="">
      <xdr:nvSpPr>
        <xdr:cNvPr id="872" name="テキスト ボックス 871"/>
        <xdr:cNvSpPr txBox="1"/>
      </xdr:nvSpPr>
      <xdr:spPr>
        <a:xfrm>
          <a:off x="18389111" y="131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歳出決算額総額は、住民一人当たり</a:t>
          </a:r>
          <a:r>
            <a:rPr kumimoji="1" lang="en-US" altLang="ja-JP" sz="1300">
              <a:latin typeface="ＭＳ Ｐゴシック"/>
            </a:rPr>
            <a:t>531,117</a:t>
          </a:r>
          <a:r>
            <a:rPr kumimoji="1" lang="ja-JP" altLang="en-US" sz="1300">
              <a:latin typeface="ＭＳ Ｐゴシック"/>
            </a:rPr>
            <a:t>円となっている。</a:t>
          </a:r>
        </a:p>
        <a:p>
          <a:r>
            <a:rPr kumimoji="1" lang="ja-JP" altLang="en-US" sz="1300">
              <a:latin typeface="ＭＳ Ｐゴシック"/>
            </a:rPr>
            <a:t>　主な構成項目の人件費は、平成２４及び２６年度は、退職者数が多かったこともあり、類似団体を大きく上回っている。また、過去５年間を比較して類似団体平均より高いのは、関西電力御坊発電所の防災対策基準を充たすための消防職員の拡充や福祉施策を充実するための福祉職員の配置が主な要因である。</a:t>
          </a:r>
        </a:p>
        <a:p>
          <a:r>
            <a:rPr kumimoji="1" lang="ja-JP" altLang="en-US" sz="1300">
              <a:latin typeface="ＭＳ Ｐゴシック"/>
            </a:rPr>
            <a:t>　扶助費は、住民一人当たり</a:t>
          </a:r>
          <a:r>
            <a:rPr kumimoji="1" lang="en-US" altLang="ja-JP" sz="1300">
              <a:latin typeface="ＭＳ Ｐゴシック"/>
            </a:rPr>
            <a:t>129,631</a:t>
          </a:r>
          <a:r>
            <a:rPr kumimoji="1" lang="ja-JP" altLang="en-US" sz="1300">
              <a:latin typeface="ＭＳ Ｐゴシック"/>
            </a:rPr>
            <a:t>円となっている。少子高齢化による福祉施策の充実や、また、以前から生活保護率が高いことから類似団体平均と比べて高い水準にある。</a:t>
          </a:r>
        </a:p>
        <a:p>
          <a:r>
            <a:rPr kumimoji="1" lang="ja-JP" altLang="en-US" sz="1300">
              <a:latin typeface="ＭＳ Ｐゴシック"/>
            </a:rPr>
            <a:t>　普通建設事業費では、平成２７年度は、市内公立中学校の改築事業の本体工事費が大きかったため、一時的に類似団体平均より高い水準となったが、平成２８年度は、住民一人当たり</a:t>
          </a:r>
          <a:r>
            <a:rPr kumimoji="1" lang="en-US" altLang="ja-JP" sz="1300">
              <a:latin typeface="ＭＳ Ｐゴシック"/>
            </a:rPr>
            <a:t>56,512</a:t>
          </a:r>
          <a:r>
            <a:rPr kumimoji="1" lang="ja-JP" altLang="en-US" sz="1300">
              <a:latin typeface="ＭＳ Ｐゴシック"/>
            </a:rPr>
            <a:t>円となり、再び類似団体平均を下回っている。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72453</xdr:rowOff>
    </xdr:from>
    <xdr:to>
      <xdr:col>6</xdr:col>
      <xdr:colOff>511175</xdr:colOff>
      <xdr:row>33</xdr:row>
      <xdr:rowOff>157607</xdr:rowOff>
    </xdr:to>
    <xdr:cxnSp macro="">
      <xdr:nvCxnSpPr>
        <xdr:cNvPr id="61" name="直線コネクタ 60"/>
        <xdr:cNvCxnSpPr/>
      </xdr:nvCxnSpPr>
      <xdr:spPr>
        <a:xfrm>
          <a:off x="3797300" y="5730303"/>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72453</xdr:rowOff>
    </xdr:from>
    <xdr:to>
      <xdr:col>5</xdr:col>
      <xdr:colOff>358775</xdr:colOff>
      <xdr:row>33</xdr:row>
      <xdr:rowOff>149797</xdr:rowOff>
    </xdr:to>
    <xdr:cxnSp macro="">
      <xdr:nvCxnSpPr>
        <xdr:cNvPr id="64" name="直線コネクタ 63"/>
        <xdr:cNvCxnSpPr/>
      </xdr:nvCxnSpPr>
      <xdr:spPr>
        <a:xfrm flipV="1">
          <a:off x="2908300" y="5730303"/>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149797</xdr:rowOff>
    </xdr:from>
    <xdr:to>
      <xdr:col>4</xdr:col>
      <xdr:colOff>155575</xdr:colOff>
      <xdr:row>34</xdr:row>
      <xdr:rowOff>48260</xdr:rowOff>
    </xdr:to>
    <xdr:cxnSp macro="">
      <xdr:nvCxnSpPr>
        <xdr:cNvPr id="67" name="直線コネクタ 66"/>
        <xdr:cNvCxnSpPr/>
      </xdr:nvCxnSpPr>
      <xdr:spPr>
        <a:xfrm flipV="1">
          <a:off x="2019300" y="5807647"/>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161227</xdr:rowOff>
    </xdr:from>
    <xdr:to>
      <xdr:col>2</xdr:col>
      <xdr:colOff>638175</xdr:colOff>
      <xdr:row>34</xdr:row>
      <xdr:rowOff>48260</xdr:rowOff>
    </xdr:to>
    <xdr:cxnSp macro="">
      <xdr:nvCxnSpPr>
        <xdr:cNvPr id="70" name="直線コネクタ 69"/>
        <xdr:cNvCxnSpPr/>
      </xdr:nvCxnSpPr>
      <xdr:spPr>
        <a:xfrm>
          <a:off x="1130300" y="5819077"/>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106807</xdr:rowOff>
    </xdr:from>
    <xdr:to>
      <xdr:col>6</xdr:col>
      <xdr:colOff>561975</xdr:colOff>
      <xdr:row>34</xdr:row>
      <xdr:rowOff>36957</xdr:rowOff>
    </xdr:to>
    <xdr:sp macro="" textlink="">
      <xdr:nvSpPr>
        <xdr:cNvPr id="80" name="円/楕円 79"/>
        <xdr:cNvSpPr/>
      </xdr:nvSpPr>
      <xdr:spPr>
        <a:xfrm>
          <a:off x="45847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129684</xdr:rowOff>
    </xdr:from>
    <xdr:ext cx="469744" cy="259045"/>
    <xdr:sp macro="" textlink="">
      <xdr:nvSpPr>
        <xdr:cNvPr id="81" name="議会費該当値テキスト"/>
        <xdr:cNvSpPr txBox="1"/>
      </xdr:nvSpPr>
      <xdr:spPr>
        <a:xfrm>
          <a:off x="4686300" y="56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21653</xdr:rowOff>
    </xdr:from>
    <xdr:to>
      <xdr:col>5</xdr:col>
      <xdr:colOff>409575</xdr:colOff>
      <xdr:row>33</xdr:row>
      <xdr:rowOff>123253</xdr:rowOff>
    </xdr:to>
    <xdr:sp macro="" textlink="">
      <xdr:nvSpPr>
        <xdr:cNvPr id="82" name="円/楕円 81"/>
        <xdr:cNvSpPr/>
      </xdr:nvSpPr>
      <xdr:spPr>
        <a:xfrm>
          <a:off x="3746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139780</xdr:rowOff>
    </xdr:from>
    <xdr:ext cx="469744" cy="259045"/>
    <xdr:sp macro="" textlink="">
      <xdr:nvSpPr>
        <xdr:cNvPr id="83" name="テキスト ボックス 82"/>
        <xdr:cNvSpPr txBox="1"/>
      </xdr:nvSpPr>
      <xdr:spPr>
        <a:xfrm>
          <a:off x="3562427"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98997</xdr:rowOff>
    </xdr:from>
    <xdr:to>
      <xdr:col>4</xdr:col>
      <xdr:colOff>206375</xdr:colOff>
      <xdr:row>34</xdr:row>
      <xdr:rowOff>29147</xdr:rowOff>
    </xdr:to>
    <xdr:sp macro="" textlink="">
      <xdr:nvSpPr>
        <xdr:cNvPr id="84" name="円/楕円 83"/>
        <xdr:cNvSpPr/>
      </xdr:nvSpPr>
      <xdr:spPr>
        <a:xfrm>
          <a:off x="2857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45674</xdr:rowOff>
    </xdr:from>
    <xdr:ext cx="469744" cy="259045"/>
    <xdr:sp macro="" textlink="">
      <xdr:nvSpPr>
        <xdr:cNvPr id="85" name="テキスト ボックス 84"/>
        <xdr:cNvSpPr txBox="1"/>
      </xdr:nvSpPr>
      <xdr:spPr>
        <a:xfrm>
          <a:off x="2673427"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168910</xdr:rowOff>
    </xdr:from>
    <xdr:to>
      <xdr:col>3</xdr:col>
      <xdr:colOff>3175</xdr:colOff>
      <xdr:row>34</xdr:row>
      <xdr:rowOff>99060</xdr:rowOff>
    </xdr:to>
    <xdr:sp macro="" textlink="">
      <xdr:nvSpPr>
        <xdr:cNvPr id="86" name="円/楕円 85"/>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115587</xdr:rowOff>
    </xdr:from>
    <xdr:ext cx="469744" cy="259045"/>
    <xdr:sp macro="" textlink="">
      <xdr:nvSpPr>
        <xdr:cNvPr id="87" name="テキスト ボックス 86"/>
        <xdr:cNvSpPr txBox="1"/>
      </xdr:nvSpPr>
      <xdr:spPr>
        <a:xfrm>
          <a:off x="1784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110427</xdr:rowOff>
    </xdr:from>
    <xdr:to>
      <xdr:col>1</xdr:col>
      <xdr:colOff>485775</xdr:colOff>
      <xdr:row>34</xdr:row>
      <xdr:rowOff>40577</xdr:rowOff>
    </xdr:to>
    <xdr:sp macro="" textlink="">
      <xdr:nvSpPr>
        <xdr:cNvPr id="88" name="円/楕円 87"/>
        <xdr:cNvSpPr/>
      </xdr:nvSpPr>
      <xdr:spPr>
        <a:xfrm>
          <a:off x="10795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57104</xdr:rowOff>
    </xdr:from>
    <xdr:ext cx="469744" cy="259045"/>
    <xdr:sp macro="" textlink="">
      <xdr:nvSpPr>
        <xdr:cNvPr id="89" name="テキスト ボックス 88"/>
        <xdr:cNvSpPr txBox="1"/>
      </xdr:nvSpPr>
      <xdr:spPr>
        <a:xfrm>
          <a:off x="895427" y="55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9215</xdr:rowOff>
    </xdr:from>
    <xdr:to>
      <xdr:col>6</xdr:col>
      <xdr:colOff>511175</xdr:colOff>
      <xdr:row>57</xdr:row>
      <xdr:rowOff>24719</xdr:rowOff>
    </xdr:to>
    <xdr:cxnSp macro="">
      <xdr:nvCxnSpPr>
        <xdr:cNvPr id="116" name="直線コネクタ 115"/>
        <xdr:cNvCxnSpPr/>
      </xdr:nvCxnSpPr>
      <xdr:spPr>
        <a:xfrm>
          <a:off x="3797300" y="9781865"/>
          <a:ext cx="8382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140015</xdr:rowOff>
    </xdr:from>
    <xdr:to>
      <xdr:col>5</xdr:col>
      <xdr:colOff>358775</xdr:colOff>
      <xdr:row>57</xdr:row>
      <xdr:rowOff>9215</xdr:rowOff>
    </xdr:to>
    <xdr:cxnSp macro="">
      <xdr:nvCxnSpPr>
        <xdr:cNvPr id="119" name="直線コネクタ 118"/>
        <xdr:cNvCxnSpPr/>
      </xdr:nvCxnSpPr>
      <xdr:spPr>
        <a:xfrm>
          <a:off x="2908300" y="9741215"/>
          <a:ext cx="889000" cy="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140015</xdr:rowOff>
    </xdr:from>
    <xdr:to>
      <xdr:col>4</xdr:col>
      <xdr:colOff>155575</xdr:colOff>
      <xdr:row>57</xdr:row>
      <xdr:rowOff>56800</xdr:rowOff>
    </xdr:to>
    <xdr:cxnSp macro="">
      <xdr:nvCxnSpPr>
        <xdr:cNvPr id="122" name="直線コネクタ 121"/>
        <xdr:cNvCxnSpPr/>
      </xdr:nvCxnSpPr>
      <xdr:spPr>
        <a:xfrm flipV="1">
          <a:off x="2019300" y="9741215"/>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102392</xdr:rowOff>
    </xdr:from>
    <xdr:to>
      <xdr:col>2</xdr:col>
      <xdr:colOff>638175</xdr:colOff>
      <xdr:row>57</xdr:row>
      <xdr:rowOff>56800</xdr:rowOff>
    </xdr:to>
    <xdr:cxnSp macro="">
      <xdr:nvCxnSpPr>
        <xdr:cNvPr id="125" name="直線コネクタ 124"/>
        <xdr:cNvCxnSpPr/>
      </xdr:nvCxnSpPr>
      <xdr:spPr>
        <a:xfrm>
          <a:off x="1130300" y="9703592"/>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145369</xdr:rowOff>
    </xdr:from>
    <xdr:to>
      <xdr:col>6</xdr:col>
      <xdr:colOff>561975</xdr:colOff>
      <xdr:row>57</xdr:row>
      <xdr:rowOff>75519</xdr:rowOff>
    </xdr:to>
    <xdr:sp macro="" textlink="">
      <xdr:nvSpPr>
        <xdr:cNvPr id="135" name="円/楕円 134"/>
        <xdr:cNvSpPr/>
      </xdr:nvSpPr>
      <xdr:spPr>
        <a:xfrm>
          <a:off x="4584700" y="97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60296</xdr:rowOff>
    </xdr:from>
    <xdr:ext cx="534377" cy="259045"/>
    <xdr:sp macro="" textlink="">
      <xdr:nvSpPr>
        <xdr:cNvPr id="136" name="総務費該当値テキスト"/>
        <xdr:cNvSpPr txBox="1"/>
      </xdr:nvSpPr>
      <xdr:spPr>
        <a:xfrm>
          <a:off x="4686300" y="96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129865</xdr:rowOff>
    </xdr:from>
    <xdr:to>
      <xdr:col>5</xdr:col>
      <xdr:colOff>409575</xdr:colOff>
      <xdr:row>57</xdr:row>
      <xdr:rowOff>60015</xdr:rowOff>
    </xdr:to>
    <xdr:sp macro="" textlink="">
      <xdr:nvSpPr>
        <xdr:cNvPr id="137" name="円/楕円 136"/>
        <xdr:cNvSpPr/>
      </xdr:nvSpPr>
      <xdr:spPr>
        <a:xfrm>
          <a:off x="3746500" y="97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51142</xdr:rowOff>
    </xdr:from>
    <xdr:ext cx="534377" cy="259045"/>
    <xdr:sp macro="" textlink="">
      <xdr:nvSpPr>
        <xdr:cNvPr id="138" name="テキスト ボックス 137"/>
        <xdr:cNvSpPr txBox="1"/>
      </xdr:nvSpPr>
      <xdr:spPr>
        <a:xfrm>
          <a:off x="3530111" y="98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89215</xdr:rowOff>
    </xdr:from>
    <xdr:to>
      <xdr:col>4</xdr:col>
      <xdr:colOff>206375</xdr:colOff>
      <xdr:row>57</xdr:row>
      <xdr:rowOff>19365</xdr:rowOff>
    </xdr:to>
    <xdr:sp macro="" textlink="">
      <xdr:nvSpPr>
        <xdr:cNvPr id="139" name="円/楕円 138"/>
        <xdr:cNvSpPr/>
      </xdr:nvSpPr>
      <xdr:spPr>
        <a:xfrm>
          <a:off x="28575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10492</xdr:rowOff>
    </xdr:from>
    <xdr:ext cx="534377" cy="259045"/>
    <xdr:sp macro="" textlink="">
      <xdr:nvSpPr>
        <xdr:cNvPr id="140" name="テキスト ボックス 139"/>
        <xdr:cNvSpPr txBox="1"/>
      </xdr:nvSpPr>
      <xdr:spPr>
        <a:xfrm>
          <a:off x="2641111" y="97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6000</xdr:rowOff>
    </xdr:from>
    <xdr:to>
      <xdr:col>3</xdr:col>
      <xdr:colOff>3175</xdr:colOff>
      <xdr:row>57</xdr:row>
      <xdr:rowOff>107600</xdr:rowOff>
    </xdr:to>
    <xdr:sp macro="" textlink="">
      <xdr:nvSpPr>
        <xdr:cNvPr id="141" name="円/楕円 140"/>
        <xdr:cNvSpPr/>
      </xdr:nvSpPr>
      <xdr:spPr>
        <a:xfrm>
          <a:off x="1968500" y="97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98727</xdr:rowOff>
    </xdr:from>
    <xdr:ext cx="534377" cy="259045"/>
    <xdr:sp macro="" textlink="">
      <xdr:nvSpPr>
        <xdr:cNvPr id="142" name="テキスト ボックス 141"/>
        <xdr:cNvSpPr txBox="1"/>
      </xdr:nvSpPr>
      <xdr:spPr>
        <a:xfrm>
          <a:off x="1752111" y="9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51592</xdr:rowOff>
    </xdr:from>
    <xdr:to>
      <xdr:col>1</xdr:col>
      <xdr:colOff>485775</xdr:colOff>
      <xdr:row>56</xdr:row>
      <xdr:rowOff>153192</xdr:rowOff>
    </xdr:to>
    <xdr:sp macro="" textlink="">
      <xdr:nvSpPr>
        <xdr:cNvPr id="143" name="円/楕円 142"/>
        <xdr:cNvSpPr/>
      </xdr:nvSpPr>
      <xdr:spPr>
        <a:xfrm>
          <a:off x="1079500" y="96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144319</xdr:rowOff>
    </xdr:from>
    <xdr:ext cx="534377" cy="259045"/>
    <xdr:sp macro="" textlink="">
      <xdr:nvSpPr>
        <xdr:cNvPr id="144" name="テキスト ボックス 143"/>
        <xdr:cNvSpPr txBox="1"/>
      </xdr:nvSpPr>
      <xdr:spPr>
        <a:xfrm>
          <a:off x="863111" y="97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140129</xdr:rowOff>
    </xdr:from>
    <xdr:to>
      <xdr:col>6</xdr:col>
      <xdr:colOff>511175</xdr:colOff>
      <xdr:row>76</xdr:row>
      <xdr:rowOff>11976</xdr:rowOff>
    </xdr:to>
    <xdr:cxnSp macro="">
      <xdr:nvCxnSpPr>
        <xdr:cNvPr id="172" name="直線コネクタ 171"/>
        <xdr:cNvCxnSpPr/>
      </xdr:nvCxnSpPr>
      <xdr:spPr>
        <a:xfrm flipV="1">
          <a:off x="3797300" y="12998879"/>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11976</xdr:rowOff>
    </xdr:from>
    <xdr:to>
      <xdr:col>5</xdr:col>
      <xdr:colOff>358775</xdr:colOff>
      <xdr:row>76</xdr:row>
      <xdr:rowOff>15487</xdr:rowOff>
    </xdr:to>
    <xdr:cxnSp macro="">
      <xdr:nvCxnSpPr>
        <xdr:cNvPr id="175" name="直線コネクタ 174"/>
        <xdr:cNvCxnSpPr/>
      </xdr:nvCxnSpPr>
      <xdr:spPr>
        <a:xfrm flipV="1">
          <a:off x="2908300" y="130421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15487</xdr:rowOff>
    </xdr:from>
    <xdr:to>
      <xdr:col>4</xdr:col>
      <xdr:colOff>155575</xdr:colOff>
      <xdr:row>76</xdr:row>
      <xdr:rowOff>63754</xdr:rowOff>
    </xdr:to>
    <xdr:cxnSp macro="">
      <xdr:nvCxnSpPr>
        <xdr:cNvPr id="178" name="直線コネクタ 177"/>
        <xdr:cNvCxnSpPr/>
      </xdr:nvCxnSpPr>
      <xdr:spPr>
        <a:xfrm flipV="1">
          <a:off x="2019300" y="13045687"/>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63754</xdr:rowOff>
    </xdr:from>
    <xdr:to>
      <xdr:col>2</xdr:col>
      <xdr:colOff>638175</xdr:colOff>
      <xdr:row>76</xdr:row>
      <xdr:rowOff>74298</xdr:rowOff>
    </xdr:to>
    <xdr:cxnSp macro="">
      <xdr:nvCxnSpPr>
        <xdr:cNvPr id="181" name="直線コネクタ 180"/>
        <xdr:cNvCxnSpPr/>
      </xdr:nvCxnSpPr>
      <xdr:spPr>
        <a:xfrm flipV="1">
          <a:off x="1130300" y="13093954"/>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89329</xdr:rowOff>
    </xdr:from>
    <xdr:to>
      <xdr:col>6</xdr:col>
      <xdr:colOff>561975</xdr:colOff>
      <xdr:row>76</xdr:row>
      <xdr:rowOff>19479</xdr:rowOff>
    </xdr:to>
    <xdr:sp macro="" textlink="">
      <xdr:nvSpPr>
        <xdr:cNvPr id="191" name="円/楕円 190"/>
        <xdr:cNvSpPr/>
      </xdr:nvSpPr>
      <xdr:spPr>
        <a:xfrm>
          <a:off x="4584700" y="129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112206</xdr:rowOff>
    </xdr:from>
    <xdr:ext cx="599010" cy="259045"/>
    <xdr:sp macro="" textlink="">
      <xdr:nvSpPr>
        <xdr:cNvPr id="192" name="民生費該当値テキスト"/>
        <xdr:cNvSpPr txBox="1"/>
      </xdr:nvSpPr>
      <xdr:spPr>
        <a:xfrm>
          <a:off x="4686300" y="1279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212,406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132627</xdr:rowOff>
    </xdr:from>
    <xdr:to>
      <xdr:col>5</xdr:col>
      <xdr:colOff>409575</xdr:colOff>
      <xdr:row>76</xdr:row>
      <xdr:rowOff>62778</xdr:rowOff>
    </xdr:to>
    <xdr:sp macro="" textlink="">
      <xdr:nvSpPr>
        <xdr:cNvPr id="193" name="円/楕円 192"/>
        <xdr:cNvSpPr/>
      </xdr:nvSpPr>
      <xdr:spPr>
        <a:xfrm>
          <a:off x="3746500" y="12991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79304</xdr:rowOff>
    </xdr:from>
    <xdr:ext cx="599010" cy="259045"/>
    <xdr:sp macro="" textlink="">
      <xdr:nvSpPr>
        <xdr:cNvPr id="194" name="テキスト ボックス 193"/>
        <xdr:cNvSpPr txBox="1"/>
      </xdr:nvSpPr>
      <xdr:spPr>
        <a:xfrm>
          <a:off x="3497794" y="1276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202,936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136138</xdr:rowOff>
    </xdr:from>
    <xdr:to>
      <xdr:col>4</xdr:col>
      <xdr:colOff>206375</xdr:colOff>
      <xdr:row>76</xdr:row>
      <xdr:rowOff>66287</xdr:rowOff>
    </xdr:to>
    <xdr:sp macro="" textlink="">
      <xdr:nvSpPr>
        <xdr:cNvPr id="195" name="円/楕円 194"/>
        <xdr:cNvSpPr/>
      </xdr:nvSpPr>
      <xdr:spPr>
        <a:xfrm>
          <a:off x="2857500" y="12994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82815</xdr:rowOff>
    </xdr:from>
    <xdr:ext cx="599010" cy="259045"/>
    <xdr:sp macro="" textlink="">
      <xdr:nvSpPr>
        <xdr:cNvPr id="196" name="テキスト ボックス 195"/>
        <xdr:cNvSpPr txBox="1"/>
      </xdr:nvSpPr>
      <xdr:spPr>
        <a:xfrm>
          <a:off x="2608794" y="127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12954</xdr:rowOff>
    </xdr:from>
    <xdr:to>
      <xdr:col>3</xdr:col>
      <xdr:colOff>3175</xdr:colOff>
      <xdr:row>76</xdr:row>
      <xdr:rowOff>114554</xdr:rowOff>
    </xdr:to>
    <xdr:sp macro="" textlink="">
      <xdr:nvSpPr>
        <xdr:cNvPr id="197" name="円/楕円 196"/>
        <xdr:cNvSpPr/>
      </xdr:nvSpPr>
      <xdr:spPr>
        <a:xfrm>
          <a:off x="1968500" y="130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131081</xdr:rowOff>
    </xdr:from>
    <xdr:ext cx="599010" cy="259045"/>
    <xdr:sp macro="" textlink="">
      <xdr:nvSpPr>
        <xdr:cNvPr id="198" name="テキスト ボックス 197"/>
        <xdr:cNvSpPr txBox="1"/>
      </xdr:nvSpPr>
      <xdr:spPr>
        <a:xfrm>
          <a:off x="1719794" y="128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23498</xdr:rowOff>
    </xdr:from>
    <xdr:to>
      <xdr:col>1</xdr:col>
      <xdr:colOff>485775</xdr:colOff>
      <xdr:row>76</xdr:row>
      <xdr:rowOff>125098</xdr:rowOff>
    </xdr:to>
    <xdr:sp macro="" textlink="">
      <xdr:nvSpPr>
        <xdr:cNvPr id="199" name="円/楕円 198"/>
        <xdr:cNvSpPr/>
      </xdr:nvSpPr>
      <xdr:spPr>
        <a:xfrm>
          <a:off x="1079500" y="130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141625</xdr:rowOff>
    </xdr:from>
    <xdr:ext cx="599010" cy="259045"/>
    <xdr:sp macro="" textlink="">
      <xdr:nvSpPr>
        <xdr:cNvPr id="200" name="テキスト ボックス 199"/>
        <xdr:cNvSpPr txBox="1"/>
      </xdr:nvSpPr>
      <xdr:spPr>
        <a:xfrm>
          <a:off x="830794" y="128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37254</xdr:rowOff>
    </xdr:from>
    <xdr:to>
      <xdr:col>6</xdr:col>
      <xdr:colOff>511175</xdr:colOff>
      <xdr:row>96</xdr:row>
      <xdr:rowOff>41470</xdr:rowOff>
    </xdr:to>
    <xdr:cxnSp macro="">
      <xdr:nvCxnSpPr>
        <xdr:cNvPr id="225" name="直線コネクタ 224"/>
        <xdr:cNvCxnSpPr/>
      </xdr:nvCxnSpPr>
      <xdr:spPr>
        <a:xfrm flipV="1">
          <a:off x="3797300" y="16496454"/>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31727</xdr:rowOff>
    </xdr:from>
    <xdr:to>
      <xdr:col>5</xdr:col>
      <xdr:colOff>358775</xdr:colOff>
      <xdr:row>96</xdr:row>
      <xdr:rowOff>41470</xdr:rowOff>
    </xdr:to>
    <xdr:cxnSp macro="">
      <xdr:nvCxnSpPr>
        <xdr:cNvPr id="228" name="直線コネクタ 227"/>
        <xdr:cNvCxnSpPr/>
      </xdr:nvCxnSpPr>
      <xdr:spPr>
        <a:xfrm>
          <a:off x="2908300" y="16490927"/>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31727</xdr:rowOff>
    </xdr:from>
    <xdr:to>
      <xdr:col>4</xdr:col>
      <xdr:colOff>155575</xdr:colOff>
      <xdr:row>96</xdr:row>
      <xdr:rowOff>51341</xdr:rowOff>
    </xdr:to>
    <xdr:cxnSp macro="">
      <xdr:nvCxnSpPr>
        <xdr:cNvPr id="231" name="直線コネクタ 230"/>
        <xdr:cNvCxnSpPr/>
      </xdr:nvCxnSpPr>
      <xdr:spPr>
        <a:xfrm flipV="1">
          <a:off x="2019300" y="1649092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51341</xdr:rowOff>
    </xdr:from>
    <xdr:to>
      <xdr:col>2</xdr:col>
      <xdr:colOff>638175</xdr:colOff>
      <xdr:row>96</xdr:row>
      <xdr:rowOff>70794</xdr:rowOff>
    </xdr:to>
    <xdr:cxnSp macro="">
      <xdr:nvCxnSpPr>
        <xdr:cNvPr id="234" name="直線コネクタ 233"/>
        <xdr:cNvCxnSpPr/>
      </xdr:nvCxnSpPr>
      <xdr:spPr>
        <a:xfrm flipV="1">
          <a:off x="1130300" y="16510541"/>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157904</xdr:rowOff>
    </xdr:from>
    <xdr:to>
      <xdr:col>6</xdr:col>
      <xdr:colOff>561975</xdr:colOff>
      <xdr:row>96</xdr:row>
      <xdr:rowOff>88054</xdr:rowOff>
    </xdr:to>
    <xdr:sp macro="" textlink="">
      <xdr:nvSpPr>
        <xdr:cNvPr id="244" name="円/楕円 243"/>
        <xdr:cNvSpPr/>
      </xdr:nvSpPr>
      <xdr:spPr>
        <a:xfrm>
          <a:off x="4584700" y="164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9331</xdr:rowOff>
    </xdr:from>
    <xdr:ext cx="534377" cy="259045"/>
    <xdr:sp macro="" textlink="">
      <xdr:nvSpPr>
        <xdr:cNvPr id="245" name="衛生費該当値テキスト"/>
        <xdr:cNvSpPr txBox="1"/>
      </xdr:nvSpPr>
      <xdr:spPr>
        <a:xfrm>
          <a:off x="4686300" y="162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162120</xdr:rowOff>
    </xdr:from>
    <xdr:to>
      <xdr:col>5</xdr:col>
      <xdr:colOff>409575</xdr:colOff>
      <xdr:row>96</xdr:row>
      <xdr:rowOff>92270</xdr:rowOff>
    </xdr:to>
    <xdr:sp macro="" textlink="">
      <xdr:nvSpPr>
        <xdr:cNvPr id="246" name="円/楕円 245"/>
        <xdr:cNvSpPr/>
      </xdr:nvSpPr>
      <xdr:spPr>
        <a:xfrm>
          <a:off x="3746500" y="1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108797</xdr:rowOff>
    </xdr:from>
    <xdr:ext cx="534377" cy="259045"/>
    <xdr:sp macro="" textlink="">
      <xdr:nvSpPr>
        <xdr:cNvPr id="247" name="テキスト ボックス 246"/>
        <xdr:cNvSpPr txBox="1"/>
      </xdr:nvSpPr>
      <xdr:spPr>
        <a:xfrm>
          <a:off x="3530111" y="162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152377</xdr:rowOff>
    </xdr:from>
    <xdr:to>
      <xdr:col>4</xdr:col>
      <xdr:colOff>206375</xdr:colOff>
      <xdr:row>96</xdr:row>
      <xdr:rowOff>82527</xdr:rowOff>
    </xdr:to>
    <xdr:sp macro="" textlink="">
      <xdr:nvSpPr>
        <xdr:cNvPr id="248" name="円/楕円 247"/>
        <xdr:cNvSpPr/>
      </xdr:nvSpPr>
      <xdr:spPr>
        <a:xfrm>
          <a:off x="2857500" y="164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99054</xdr:rowOff>
    </xdr:from>
    <xdr:ext cx="534377" cy="259045"/>
    <xdr:sp macro="" textlink="">
      <xdr:nvSpPr>
        <xdr:cNvPr id="249" name="テキスト ボックス 248"/>
        <xdr:cNvSpPr txBox="1"/>
      </xdr:nvSpPr>
      <xdr:spPr>
        <a:xfrm>
          <a:off x="2641111" y="162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541</xdr:rowOff>
    </xdr:from>
    <xdr:to>
      <xdr:col>3</xdr:col>
      <xdr:colOff>3175</xdr:colOff>
      <xdr:row>96</xdr:row>
      <xdr:rowOff>102141</xdr:rowOff>
    </xdr:to>
    <xdr:sp macro="" textlink="">
      <xdr:nvSpPr>
        <xdr:cNvPr id="250" name="円/楕円 249"/>
        <xdr:cNvSpPr/>
      </xdr:nvSpPr>
      <xdr:spPr>
        <a:xfrm>
          <a:off x="1968500" y="164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118668</xdr:rowOff>
    </xdr:from>
    <xdr:ext cx="534377" cy="259045"/>
    <xdr:sp macro="" textlink="">
      <xdr:nvSpPr>
        <xdr:cNvPr id="251" name="テキスト ボックス 250"/>
        <xdr:cNvSpPr txBox="1"/>
      </xdr:nvSpPr>
      <xdr:spPr>
        <a:xfrm>
          <a:off x="1752111" y="162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19994</xdr:rowOff>
    </xdr:from>
    <xdr:to>
      <xdr:col>1</xdr:col>
      <xdr:colOff>485775</xdr:colOff>
      <xdr:row>96</xdr:row>
      <xdr:rowOff>121594</xdr:rowOff>
    </xdr:to>
    <xdr:sp macro="" textlink="">
      <xdr:nvSpPr>
        <xdr:cNvPr id="252" name="円/楕円 251"/>
        <xdr:cNvSpPr/>
      </xdr:nvSpPr>
      <xdr:spPr>
        <a:xfrm>
          <a:off x="1079500" y="1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138121</xdr:rowOff>
    </xdr:from>
    <xdr:ext cx="534377" cy="259045"/>
    <xdr:sp macro="" textlink="">
      <xdr:nvSpPr>
        <xdr:cNvPr id="253" name="テキスト ボックス 252"/>
        <xdr:cNvSpPr txBox="1"/>
      </xdr:nvSpPr>
      <xdr:spPr>
        <a:xfrm>
          <a:off x="863111" y="162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135455</xdr:rowOff>
    </xdr:from>
    <xdr:to>
      <xdr:col>15</xdr:col>
      <xdr:colOff>180975</xdr:colOff>
      <xdr:row>38</xdr:row>
      <xdr:rowOff>148191</xdr:rowOff>
    </xdr:to>
    <xdr:cxnSp macro="">
      <xdr:nvCxnSpPr>
        <xdr:cNvPr id="284" name="直線コネクタ 283"/>
        <xdr:cNvCxnSpPr/>
      </xdr:nvCxnSpPr>
      <xdr:spPr>
        <a:xfrm flipV="1">
          <a:off x="9639300" y="6650555"/>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117820</xdr:rowOff>
    </xdr:from>
    <xdr:to>
      <xdr:col>14</xdr:col>
      <xdr:colOff>28575</xdr:colOff>
      <xdr:row>38</xdr:row>
      <xdr:rowOff>148191</xdr:rowOff>
    </xdr:to>
    <xdr:cxnSp macro="">
      <xdr:nvCxnSpPr>
        <xdr:cNvPr id="287" name="直線コネクタ 286"/>
        <xdr:cNvCxnSpPr/>
      </xdr:nvCxnSpPr>
      <xdr:spPr>
        <a:xfrm>
          <a:off x="8750300" y="663292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117820</xdr:rowOff>
    </xdr:from>
    <xdr:to>
      <xdr:col>12</xdr:col>
      <xdr:colOff>511175</xdr:colOff>
      <xdr:row>38</xdr:row>
      <xdr:rowOff>119780</xdr:rowOff>
    </xdr:to>
    <xdr:cxnSp macro="">
      <xdr:nvCxnSpPr>
        <xdr:cNvPr id="290" name="直線コネクタ 289"/>
        <xdr:cNvCxnSpPr/>
      </xdr:nvCxnSpPr>
      <xdr:spPr>
        <a:xfrm flipV="1">
          <a:off x="7861300" y="663292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99205</xdr:rowOff>
    </xdr:from>
    <xdr:to>
      <xdr:col>11</xdr:col>
      <xdr:colOff>307975</xdr:colOff>
      <xdr:row>38</xdr:row>
      <xdr:rowOff>119780</xdr:rowOff>
    </xdr:to>
    <xdr:cxnSp macro="">
      <xdr:nvCxnSpPr>
        <xdr:cNvPr id="293" name="直線コネクタ 292"/>
        <xdr:cNvCxnSpPr/>
      </xdr:nvCxnSpPr>
      <xdr:spPr>
        <a:xfrm>
          <a:off x="6972300" y="6442855"/>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84655</xdr:rowOff>
    </xdr:from>
    <xdr:to>
      <xdr:col>15</xdr:col>
      <xdr:colOff>231775</xdr:colOff>
      <xdr:row>39</xdr:row>
      <xdr:rowOff>14805</xdr:rowOff>
    </xdr:to>
    <xdr:sp macro="" textlink="">
      <xdr:nvSpPr>
        <xdr:cNvPr id="303" name="円/楕円 302"/>
        <xdr:cNvSpPr/>
      </xdr:nvSpPr>
      <xdr:spPr>
        <a:xfrm>
          <a:off x="10426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63082</xdr:rowOff>
    </xdr:from>
    <xdr:ext cx="378565" cy="259045"/>
    <xdr:sp macro="" textlink="">
      <xdr:nvSpPr>
        <xdr:cNvPr id="304" name="労働費該当値テキスト"/>
        <xdr:cNvSpPr txBox="1"/>
      </xdr:nvSpPr>
      <xdr:spPr>
        <a:xfrm>
          <a:off x="10528300"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97391</xdr:rowOff>
    </xdr:from>
    <xdr:to>
      <xdr:col>14</xdr:col>
      <xdr:colOff>79375</xdr:colOff>
      <xdr:row>39</xdr:row>
      <xdr:rowOff>27541</xdr:rowOff>
    </xdr:to>
    <xdr:sp macro="" textlink="">
      <xdr:nvSpPr>
        <xdr:cNvPr id="305" name="円/楕円 304"/>
        <xdr:cNvSpPr/>
      </xdr:nvSpPr>
      <xdr:spPr>
        <a:xfrm>
          <a:off x="9588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18668</xdr:rowOff>
    </xdr:from>
    <xdr:ext cx="378565" cy="259045"/>
    <xdr:sp macro="" textlink="">
      <xdr:nvSpPr>
        <xdr:cNvPr id="306" name="テキスト ボックス 305"/>
        <xdr:cNvSpPr txBox="1"/>
      </xdr:nvSpPr>
      <xdr:spPr>
        <a:xfrm>
          <a:off x="9450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67020</xdr:rowOff>
    </xdr:from>
    <xdr:to>
      <xdr:col>12</xdr:col>
      <xdr:colOff>561975</xdr:colOff>
      <xdr:row>38</xdr:row>
      <xdr:rowOff>168620</xdr:rowOff>
    </xdr:to>
    <xdr:sp macro="" textlink="">
      <xdr:nvSpPr>
        <xdr:cNvPr id="307" name="円/楕円 306"/>
        <xdr:cNvSpPr/>
      </xdr:nvSpPr>
      <xdr:spPr>
        <a:xfrm>
          <a:off x="8699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159747</xdr:rowOff>
    </xdr:from>
    <xdr:ext cx="378565" cy="259045"/>
    <xdr:sp macro="" textlink="">
      <xdr:nvSpPr>
        <xdr:cNvPr id="308" name="テキスト ボックス 307"/>
        <xdr:cNvSpPr txBox="1"/>
      </xdr:nvSpPr>
      <xdr:spPr>
        <a:xfrm>
          <a:off x="8561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68980</xdr:rowOff>
    </xdr:from>
    <xdr:to>
      <xdr:col>11</xdr:col>
      <xdr:colOff>358775</xdr:colOff>
      <xdr:row>38</xdr:row>
      <xdr:rowOff>170580</xdr:rowOff>
    </xdr:to>
    <xdr:sp macro="" textlink="">
      <xdr:nvSpPr>
        <xdr:cNvPr id="309" name="円/楕円 308"/>
        <xdr:cNvSpPr/>
      </xdr:nvSpPr>
      <xdr:spPr>
        <a:xfrm>
          <a:off x="7810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161707</xdr:rowOff>
    </xdr:from>
    <xdr:ext cx="378565" cy="259045"/>
    <xdr:sp macro="" textlink="">
      <xdr:nvSpPr>
        <xdr:cNvPr id="310" name="テキスト ボックス 309"/>
        <xdr:cNvSpPr txBox="1"/>
      </xdr:nvSpPr>
      <xdr:spPr>
        <a:xfrm>
          <a:off x="7672017" y="667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48405</xdr:rowOff>
    </xdr:from>
    <xdr:to>
      <xdr:col>10</xdr:col>
      <xdr:colOff>155575</xdr:colOff>
      <xdr:row>37</xdr:row>
      <xdr:rowOff>150005</xdr:rowOff>
    </xdr:to>
    <xdr:sp macro="" textlink="">
      <xdr:nvSpPr>
        <xdr:cNvPr id="311" name="円/楕円 310"/>
        <xdr:cNvSpPr/>
      </xdr:nvSpPr>
      <xdr:spPr>
        <a:xfrm>
          <a:off x="6921500" y="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141132</xdr:rowOff>
    </xdr:from>
    <xdr:ext cx="469744" cy="259045"/>
    <xdr:sp macro="" textlink="">
      <xdr:nvSpPr>
        <xdr:cNvPr id="312" name="テキスト ボックス 311"/>
        <xdr:cNvSpPr txBox="1"/>
      </xdr:nvSpPr>
      <xdr:spPr>
        <a:xfrm>
          <a:off x="6737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128092</xdr:rowOff>
    </xdr:from>
    <xdr:to>
      <xdr:col>15</xdr:col>
      <xdr:colOff>180975</xdr:colOff>
      <xdr:row>58</xdr:row>
      <xdr:rowOff>21145</xdr:rowOff>
    </xdr:to>
    <xdr:cxnSp macro="">
      <xdr:nvCxnSpPr>
        <xdr:cNvPr id="341" name="直線コネクタ 340"/>
        <xdr:cNvCxnSpPr/>
      </xdr:nvCxnSpPr>
      <xdr:spPr>
        <a:xfrm flipV="1">
          <a:off x="9639300" y="9900742"/>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21145</xdr:rowOff>
    </xdr:from>
    <xdr:to>
      <xdr:col>14</xdr:col>
      <xdr:colOff>28575</xdr:colOff>
      <xdr:row>58</xdr:row>
      <xdr:rowOff>66599</xdr:rowOff>
    </xdr:to>
    <xdr:cxnSp macro="">
      <xdr:nvCxnSpPr>
        <xdr:cNvPr id="344" name="直線コネクタ 343"/>
        <xdr:cNvCxnSpPr/>
      </xdr:nvCxnSpPr>
      <xdr:spPr>
        <a:xfrm flipV="1">
          <a:off x="8750300" y="9965245"/>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66599</xdr:rowOff>
    </xdr:from>
    <xdr:to>
      <xdr:col>12</xdr:col>
      <xdr:colOff>511175</xdr:colOff>
      <xdr:row>58</xdr:row>
      <xdr:rowOff>73457</xdr:rowOff>
    </xdr:to>
    <xdr:cxnSp macro="">
      <xdr:nvCxnSpPr>
        <xdr:cNvPr id="347" name="直線コネクタ 346"/>
        <xdr:cNvCxnSpPr/>
      </xdr:nvCxnSpPr>
      <xdr:spPr>
        <a:xfrm flipV="1">
          <a:off x="7861300" y="100106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73457</xdr:rowOff>
    </xdr:from>
    <xdr:to>
      <xdr:col>11</xdr:col>
      <xdr:colOff>307975</xdr:colOff>
      <xdr:row>58</xdr:row>
      <xdr:rowOff>74117</xdr:rowOff>
    </xdr:to>
    <xdr:cxnSp macro="">
      <xdr:nvCxnSpPr>
        <xdr:cNvPr id="350" name="直線コネクタ 349"/>
        <xdr:cNvCxnSpPr/>
      </xdr:nvCxnSpPr>
      <xdr:spPr>
        <a:xfrm flipV="1">
          <a:off x="6972300" y="10017557"/>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77292</xdr:rowOff>
    </xdr:from>
    <xdr:to>
      <xdr:col>15</xdr:col>
      <xdr:colOff>231775</xdr:colOff>
      <xdr:row>58</xdr:row>
      <xdr:rowOff>7442</xdr:rowOff>
    </xdr:to>
    <xdr:sp macro="" textlink="">
      <xdr:nvSpPr>
        <xdr:cNvPr id="360" name="円/楕円 359"/>
        <xdr:cNvSpPr/>
      </xdr:nvSpPr>
      <xdr:spPr>
        <a:xfrm>
          <a:off x="10426700" y="9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55719</xdr:rowOff>
    </xdr:from>
    <xdr:ext cx="534377" cy="259045"/>
    <xdr:sp macro="" textlink="">
      <xdr:nvSpPr>
        <xdr:cNvPr id="361" name="農林水産業費該当値テキスト"/>
        <xdr:cNvSpPr txBox="1"/>
      </xdr:nvSpPr>
      <xdr:spPr>
        <a:xfrm>
          <a:off x="10528300" y="98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141795</xdr:rowOff>
    </xdr:from>
    <xdr:to>
      <xdr:col>14</xdr:col>
      <xdr:colOff>79375</xdr:colOff>
      <xdr:row>58</xdr:row>
      <xdr:rowOff>71945</xdr:rowOff>
    </xdr:to>
    <xdr:sp macro="" textlink="">
      <xdr:nvSpPr>
        <xdr:cNvPr id="362" name="円/楕円 361"/>
        <xdr:cNvSpPr/>
      </xdr:nvSpPr>
      <xdr:spPr>
        <a:xfrm>
          <a:off x="9588500" y="9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63072</xdr:rowOff>
    </xdr:from>
    <xdr:ext cx="534377" cy="259045"/>
    <xdr:sp macro="" textlink="">
      <xdr:nvSpPr>
        <xdr:cNvPr id="363" name="テキスト ボックス 362"/>
        <xdr:cNvSpPr txBox="1"/>
      </xdr:nvSpPr>
      <xdr:spPr>
        <a:xfrm>
          <a:off x="9372111" y="100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15799</xdr:rowOff>
    </xdr:from>
    <xdr:to>
      <xdr:col>12</xdr:col>
      <xdr:colOff>561975</xdr:colOff>
      <xdr:row>58</xdr:row>
      <xdr:rowOff>117399</xdr:rowOff>
    </xdr:to>
    <xdr:sp macro="" textlink="">
      <xdr:nvSpPr>
        <xdr:cNvPr id="364" name="円/楕円 363"/>
        <xdr:cNvSpPr/>
      </xdr:nvSpPr>
      <xdr:spPr>
        <a:xfrm>
          <a:off x="8699500" y="99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108526</xdr:rowOff>
    </xdr:from>
    <xdr:ext cx="534377" cy="259045"/>
    <xdr:sp macro="" textlink="">
      <xdr:nvSpPr>
        <xdr:cNvPr id="365" name="テキスト ボックス 364"/>
        <xdr:cNvSpPr txBox="1"/>
      </xdr:nvSpPr>
      <xdr:spPr>
        <a:xfrm>
          <a:off x="8483111" y="100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22657</xdr:rowOff>
    </xdr:from>
    <xdr:to>
      <xdr:col>11</xdr:col>
      <xdr:colOff>358775</xdr:colOff>
      <xdr:row>58</xdr:row>
      <xdr:rowOff>124257</xdr:rowOff>
    </xdr:to>
    <xdr:sp macro="" textlink="">
      <xdr:nvSpPr>
        <xdr:cNvPr id="366" name="円/楕円 365"/>
        <xdr:cNvSpPr/>
      </xdr:nvSpPr>
      <xdr:spPr>
        <a:xfrm>
          <a:off x="7810500" y="99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115384</xdr:rowOff>
    </xdr:from>
    <xdr:ext cx="534377" cy="259045"/>
    <xdr:sp macro="" textlink="">
      <xdr:nvSpPr>
        <xdr:cNvPr id="367" name="テキスト ボックス 366"/>
        <xdr:cNvSpPr txBox="1"/>
      </xdr:nvSpPr>
      <xdr:spPr>
        <a:xfrm>
          <a:off x="7594111" y="100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23317</xdr:rowOff>
    </xdr:from>
    <xdr:to>
      <xdr:col>10</xdr:col>
      <xdr:colOff>155575</xdr:colOff>
      <xdr:row>58</xdr:row>
      <xdr:rowOff>124917</xdr:rowOff>
    </xdr:to>
    <xdr:sp macro="" textlink="">
      <xdr:nvSpPr>
        <xdr:cNvPr id="368" name="円/楕円 367"/>
        <xdr:cNvSpPr/>
      </xdr:nvSpPr>
      <xdr:spPr>
        <a:xfrm>
          <a:off x="6921500" y="99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116044</xdr:rowOff>
    </xdr:from>
    <xdr:ext cx="534377" cy="259045"/>
    <xdr:sp macro="" textlink="">
      <xdr:nvSpPr>
        <xdr:cNvPr id="369" name="テキスト ボックス 368"/>
        <xdr:cNvSpPr txBox="1"/>
      </xdr:nvSpPr>
      <xdr:spPr>
        <a:xfrm>
          <a:off x="6705111" y="100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145542</xdr:rowOff>
    </xdr:from>
    <xdr:to>
      <xdr:col>15</xdr:col>
      <xdr:colOff>180975</xdr:colOff>
      <xdr:row>78</xdr:row>
      <xdr:rowOff>153276</xdr:rowOff>
    </xdr:to>
    <xdr:cxnSp macro="">
      <xdr:nvCxnSpPr>
        <xdr:cNvPr id="398" name="直線コネクタ 397"/>
        <xdr:cNvCxnSpPr/>
      </xdr:nvCxnSpPr>
      <xdr:spPr>
        <a:xfrm>
          <a:off x="9639300" y="13518642"/>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145542</xdr:rowOff>
    </xdr:from>
    <xdr:to>
      <xdr:col>14</xdr:col>
      <xdr:colOff>28575</xdr:colOff>
      <xdr:row>78</xdr:row>
      <xdr:rowOff>169787</xdr:rowOff>
    </xdr:to>
    <xdr:cxnSp macro="">
      <xdr:nvCxnSpPr>
        <xdr:cNvPr id="401" name="直線コネクタ 400"/>
        <xdr:cNvCxnSpPr/>
      </xdr:nvCxnSpPr>
      <xdr:spPr>
        <a:xfrm flipV="1">
          <a:off x="8750300" y="13518642"/>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169787</xdr:rowOff>
    </xdr:from>
    <xdr:to>
      <xdr:col>12</xdr:col>
      <xdr:colOff>511175</xdr:colOff>
      <xdr:row>79</xdr:row>
      <xdr:rowOff>2527</xdr:rowOff>
    </xdr:to>
    <xdr:cxnSp macro="">
      <xdr:nvCxnSpPr>
        <xdr:cNvPr id="404" name="直線コネクタ 403"/>
        <xdr:cNvCxnSpPr/>
      </xdr:nvCxnSpPr>
      <xdr:spPr>
        <a:xfrm flipV="1">
          <a:off x="7861300" y="1354288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2527</xdr:rowOff>
    </xdr:from>
    <xdr:to>
      <xdr:col>11</xdr:col>
      <xdr:colOff>307975</xdr:colOff>
      <xdr:row>79</xdr:row>
      <xdr:rowOff>3987</xdr:rowOff>
    </xdr:to>
    <xdr:cxnSp macro="">
      <xdr:nvCxnSpPr>
        <xdr:cNvPr id="407" name="直線コネクタ 406"/>
        <xdr:cNvCxnSpPr/>
      </xdr:nvCxnSpPr>
      <xdr:spPr>
        <a:xfrm flipV="1">
          <a:off x="6972300" y="13547077"/>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102476</xdr:rowOff>
    </xdr:from>
    <xdr:to>
      <xdr:col>15</xdr:col>
      <xdr:colOff>231775</xdr:colOff>
      <xdr:row>79</xdr:row>
      <xdr:rowOff>32626</xdr:rowOff>
    </xdr:to>
    <xdr:sp macro="" textlink="">
      <xdr:nvSpPr>
        <xdr:cNvPr id="417" name="円/楕円 416"/>
        <xdr:cNvSpPr/>
      </xdr:nvSpPr>
      <xdr:spPr>
        <a:xfrm>
          <a:off x="10426700" y="134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17403</xdr:rowOff>
    </xdr:from>
    <xdr:ext cx="469744" cy="259045"/>
    <xdr:sp macro="" textlink="">
      <xdr:nvSpPr>
        <xdr:cNvPr id="418" name="商工費該当値テキスト"/>
        <xdr:cNvSpPr txBox="1"/>
      </xdr:nvSpPr>
      <xdr:spPr>
        <a:xfrm>
          <a:off x="10528300" y="133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94742</xdr:rowOff>
    </xdr:from>
    <xdr:to>
      <xdr:col>14</xdr:col>
      <xdr:colOff>79375</xdr:colOff>
      <xdr:row>79</xdr:row>
      <xdr:rowOff>24892</xdr:rowOff>
    </xdr:to>
    <xdr:sp macro="" textlink="">
      <xdr:nvSpPr>
        <xdr:cNvPr id="419" name="円/楕円 418"/>
        <xdr:cNvSpPr/>
      </xdr:nvSpPr>
      <xdr:spPr>
        <a:xfrm>
          <a:off x="9588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16019</xdr:rowOff>
    </xdr:from>
    <xdr:ext cx="469744" cy="259045"/>
    <xdr:sp macro="" textlink="">
      <xdr:nvSpPr>
        <xdr:cNvPr id="420" name="テキスト ボックス 419"/>
        <xdr:cNvSpPr txBox="1"/>
      </xdr:nvSpPr>
      <xdr:spPr>
        <a:xfrm>
          <a:off x="9404427" y="135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118987</xdr:rowOff>
    </xdr:from>
    <xdr:to>
      <xdr:col>12</xdr:col>
      <xdr:colOff>561975</xdr:colOff>
      <xdr:row>79</xdr:row>
      <xdr:rowOff>49137</xdr:rowOff>
    </xdr:to>
    <xdr:sp macro="" textlink="">
      <xdr:nvSpPr>
        <xdr:cNvPr id="421" name="円/楕円 420"/>
        <xdr:cNvSpPr/>
      </xdr:nvSpPr>
      <xdr:spPr>
        <a:xfrm>
          <a:off x="8699500" y="134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40264</xdr:rowOff>
    </xdr:from>
    <xdr:ext cx="469744" cy="259045"/>
    <xdr:sp macro="" textlink="">
      <xdr:nvSpPr>
        <xdr:cNvPr id="422" name="テキスト ボックス 421"/>
        <xdr:cNvSpPr txBox="1"/>
      </xdr:nvSpPr>
      <xdr:spPr>
        <a:xfrm>
          <a:off x="8515427" y="1358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123177</xdr:rowOff>
    </xdr:from>
    <xdr:to>
      <xdr:col>11</xdr:col>
      <xdr:colOff>358775</xdr:colOff>
      <xdr:row>79</xdr:row>
      <xdr:rowOff>53327</xdr:rowOff>
    </xdr:to>
    <xdr:sp macro="" textlink="">
      <xdr:nvSpPr>
        <xdr:cNvPr id="423" name="円/楕円 422"/>
        <xdr:cNvSpPr/>
      </xdr:nvSpPr>
      <xdr:spPr>
        <a:xfrm>
          <a:off x="7810500" y="134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44454</xdr:rowOff>
    </xdr:from>
    <xdr:ext cx="469744" cy="259045"/>
    <xdr:sp macro="" textlink="">
      <xdr:nvSpPr>
        <xdr:cNvPr id="424" name="テキスト ボックス 423"/>
        <xdr:cNvSpPr txBox="1"/>
      </xdr:nvSpPr>
      <xdr:spPr>
        <a:xfrm>
          <a:off x="7626427" y="135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124637</xdr:rowOff>
    </xdr:from>
    <xdr:to>
      <xdr:col>10</xdr:col>
      <xdr:colOff>155575</xdr:colOff>
      <xdr:row>79</xdr:row>
      <xdr:rowOff>54787</xdr:rowOff>
    </xdr:to>
    <xdr:sp macro="" textlink="">
      <xdr:nvSpPr>
        <xdr:cNvPr id="425" name="円/楕円 424"/>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45914</xdr:rowOff>
    </xdr:from>
    <xdr:ext cx="469744" cy="259045"/>
    <xdr:sp macro="" textlink="">
      <xdr:nvSpPr>
        <xdr:cNvPr id="426" name="テキスト ボックス 425"/>
        <xdr:cNvSpPr txBox="1"/>
      </xdr:nvSpPr>
      <xdr:spPr>
        <a:xfrm>
          <a:off x="6737427"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3569</xdr:rowOff>
    </xdr:from>
    <xdr:to>
      <xdr:col>15</xdr:col>
      <xdr:colOff>180975</xdr:colOff>
      <xdr:row>98</xdr:row>
      <xdr:rowOff>37630</xdr:rowOff>
    </xdr:to>
    <xdr:cxnSp macro="">
      <xdr:nvCxnSpPr>
        <xdr:cNvPr id="459" name="直線コネクタ 458"/>
        <xdr:cNvCxnSpPr/>
      </xdr:nvCxnSpPr>
      <xdr:spPr>
        <a:xfrm flipV="1">
          <a:off x="9639300" y="1680566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37630</xdr:rowOff>
    </xdr:from>
    <xdr:to>
      <xdr:col>14</xdr:col>
      <xdr:colOff>28575</xdr:colOff>
      <xdr:row>98</xdr:row>
      <xdr:rowOff>76930</xdr:rowOff>
    </xdr:to>
    <xdr:cxnSp macro="">
      <xdr:nvCxnSpPr>
        <xdr:cNvPr id="462" name="直線コネクタ 461"/>
        <xdr:cNvCxnSpPr/>
      </xdr:nvCxnSpPr>
      <xdr:spPr>
        <a:xfrm flipV="1">
          <a:off x="8750300" y="16839730"/>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16236</xdr:rowOff>
    </xdr:from>
    <xdr:to>
      <xdr:col>12</xdr:col>
      <xdr:colOff>511175</xdr:colOff>
      <xdr:row>98</xdr:row>
      <xdr:rowOff>76930</xdr:rowOff>
    </xdr:to>
    <xdr:cxnSp macro="">
      <xdr:nvCxnSpPr>
        <xdr:cNvPr id="465" name="直線コネクタ 464"/>
        <xdr:cNvCxnSpPr/>
      </xdr:nvCxnSpPr>
      <xdr:spPr>
        <a:xfrm>
          <a:off x="7861300" y="16475436"/>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16236</xdr:rowOff>
    </xdr:from>
    <xdr:to>
      <xdr:col>11</xdr:col>
      <xdr:colOff>307975</xdr:colOff>
      <xdr:row>96</xdr:row>
      <xdr:rowOff>143063</xdr:rowOff>
    </xdr:to>
    <xdr:cxnSp macro="">
      <xdr:nvCxnSpPr>
        <xdr:cNvPr id="468" name="直線コネクタ 467"/>
        <xdr:cNvCxnSpPr/>
      </xdr:nvCxnSpPr>
      <xdr:spPr>
        <a:xfrm flipV="1">
          <a:off x="6972300" y="16475436"/>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124219</xdr:rowOff>
    </xdr:from>
    <xdr:to>
      <xdr:col>15</xdr:col>
      <xdr:colOff>231775</xdr:colOff>
      <xdr:row>98</xdr:row>
      <xdr:rowOff>54369</xdr:rowOff>
    </xdr:to>
    <xdr:sp macro="" textlink="">
      <xdr:nvSpPr>
        <xdr:cNvPr id="478" name="円/楕円 477"/>
        <xdr:cNvSpPr/>
      </xdr:nvSpPr>
      <xdr:spPr>
        <a:xfrm>
          <a:off x="104267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102646</xdr:rowOff>
    </xdr:from>
    <xdr:ext cx="534377" cy="259045"/>
    <xdr:sp macro="" textlink="">
      <xdr:nvSpPr>
        <xdr:cNvPr id="479" name="土木費該当値テキスト"/>
        <xdr:cNvSpPr txBox="1"/>
      </xdr:nvSpPr>
      <xdr:spPr>
        <a:xfrm>
          <a:off x="10528300"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158280</xdr:rowOff>
    </xdr:from>
    <xdr:to>
      <xdr:col>14</xdr:col>
      <xdr:colOff>79375</xdr:colOff>
      <xdr:row>98</xdr:row>
      <xdr:rowOff>88430</xdr:rowOff>
    </xdr:to>
    <xdr:sp macro="" textlink="">
      <xdr:nvSpPr>
        <xdr:cNvPr id="480" name="円/楕円 479"/>
        <xdr:cNvSpPr/>
      </xdr:nvSpPr>
      <xdr:spPr>
        <a:xfrm>
          <a:off x="9588500" y="167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79557</xdr:rowOff>
    </xdr:from>
    <xdr:ext cx="534377" cy="259045"/>
    <xdr:sp macro="" textlink="">
      <xdr:nvSpPr>
        <xdr:cNvPr id="481" name="テキスト ボックス 480"/>
        <xdr:cNvSpPr txBox="1"/>
      </xdr:nvSpPr>
      <xdr:spPr>
        <a:xfrm>
          <a:off x="9372111" y="168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26130</xdr:rowOff>
    </xdr:from>
    <xdr:to>
      <xdr:col>12</xdr:col>
      <xdr:colOff>561975</xdr:colOff>
      <xdr:row>98</xdr:row>
      <xdr:rowOff>127730</xdr:rowOff>
    </xdr:to>
    <xdr:sp macro="" textlink="">
      <xdr:nvSpPr>
        <xdr:cNvPr id="482" name="円/楕円 481"/>
        <xdr:cNvSpPr/>
      </xdr:nvSpPr>
      <xdr:spPr>
        <a:xfrm>
          <a:off x="8699500" y="168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118857</xdr:rowOff>
    </xdr:from>
    <xdr:ext cx="534377" cy="259045"/>
    <xdr:sp macro="" textlink="">
      <xdr:nvSpPr>
        <xdr:cNvPr id="483" name="テキスト ボックス 482"/>
        <xdr:cNvSpPr txBox="1"/>
      </xdr:nvSpPr>
      <xdr:spPr>
        <a:xfrm>
          <a:off x="8483111" y="169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136886</xdr:rowOff>
    </xdr:from>
    <xdr:to>
      <xdr:col>11</xdr:col>
      <xdr:colOff>358775</xdr:colOff>
      <xdr:row>96</xdr:row>
      <xdr:rowOff>67036</xdr:rowOff>
    </xdr:to>
    <xdr:sp macro="" textlink="">
      <xdr:nvSpPr>
        <xdr:cNvPr id="484" name="円/楕円 483"/>
        <xdr:cNvSpPr/>
      </xdr:nvSpPr>
      <xdr:spPr>
        <a:xfrm>
          <a:off x="7810500" y="164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83563</xdr:rowOff>
    </xdr:from>
    <xdr:ext cx="534377" cy="259045"/>
    <xdr:sp macro="" textlink="">
      <xdr:nvSpPr>
        <xdr:cNvPr id="485" name="テキスト ボックス 484"/>
        <xdr:cNvSpPr txBox="1"/>
      </xdr:nvSpPr>
      <xdr:spPr>
        <a:xfrm>
          <a:off x="7594111" y="161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92263</xdr:rowOff>
    </xdr:from>
    <xdr:to>
      <xdr:col>10</xdr:col>
      <xdr:colOff>155575</xdr:colOff>
      <xdr:row>97</xdr:row>
      <xdr:rowOff>22413</xdr:rowOff>
    </xdr:to>
    <xdr:sp macro="" textlink="">
      <xdr:nvSpPr>
        <xdr:cNvPr id="486" name="円/楕円 485"/>
        <xdr:cNvSpPr/>
      </xdr:nvSpPr>
      <xdr:spPr>
        <a:xfrm>
          <a:off x="6921500" y="165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13540</xdr:rowOff>
    </xdr:from>
    <xdr:ext cx="534377" cy="259045"/>
    <xdr:sp macro="" textlink="">
      <xdr:nvSpPr>
        <xdr:cNvPr id="487" name="テキスト ボックス 486"/>
        <xdr:cNvSpPr txBox="1"/>
      </xdr:nvSpPr>
      <xdr:spPr>
        <a:xfrm>
          <a:off x="6705111" y="166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67591</xdr:rowOff>
    </xdr:from>
    <xdr:to>
      <xdr:col>23</xdr:col>
      <xdr:colOff>517525</xdr:colOff>
      <xdr:row>37</xdr:row>
      <xdr:rowOff>87365</xdr:rowOff>
    </xdr:to>
    <xdr:cxnSp macro="">
      <xdr:nvCxnSpPr>
        <xdr:cNvPr id="520" name="直線コネクタ 519"/>
        <xdr:cNvCxnSpPr/>
      </xdr:nvCxnSpPr>
      <xdr:spPr>
        <a:xfrm flipV="1">
          <a:off x="15481300" y="641124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87365</xdr:rowOff>
    </xdr:from>
    <xdr:to>
      <xdr:col>22</xdr:col>
      <xdr:colOff>365125</xdr:colOff>
      <xdr:row>37</xdr:row>
      <xdr:rowOff>96823</xdr:rowOff>
    </xdr:to>
    <xdr:cxnSp macro="">
      <xdr:nvCxnSpPr>
        <xdr:cNvPr id="523" name="直線コネクタ 522"/>
        <xdr:cNvCxnSpPr/>
      </xdr:nvCxnSpPr>
      <xdr:spPr>
        <a:xfrm flipV="1">
          <a:off x="14592300" y="6431015"/>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96823</xdr:rowOff>
    </xdr:from>
    <xdr:to>
      <xdr:col>21</xdr:col>
      <xdr:colOff>161925</xdr:colOff>
      <xdr:row>37</xdr:row>
      <xdr:rowOff>144972</xdr:rowOff>
    </xdr:to>
    <xdr:cxnSp macro="">
      <xdr:nvCxnSpPr>
        <xdr:cNvPr id="526" name="直線コネクタ 525"/>
        <xdr:cNvCxnSpPr/>
      </xdr:nvCxnSpPr>
      <xdr:spPr>
        <a:xfrm flipV="1">
          <a:off x="13703300" y="6440473"/>
          <a:ext cx="889000" cy="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144972</xdr:rowOff>
    </xdr:from>
    <xdr:to>
      <xdr:col>19</xdr:col>
      <xdr:colOff>644525</xdr:colOff>
      <xdr:row>38</xdr:row>
      <xdr:rowOff>36844</xdr:rowOff>
    </xdr:to>
    <xdr:cxnSp macro="">
      <xdr:nvCxnSpPr>
        <xdr:cNvPr id="529" name="直線コネクタ 528"/>
        <xdr:cNvCxnSpPr/>
      </xdr:nvCxnSpPr>
      <xdr:spPr>
        <a:xfrm flipV="1">
          <a:off x="12814300" y="6488622"/>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16791</xdr:rowOff>
    </xdr:from>
    <xdr:to>
      <xdr:col>23</xdr:col>
      <xdr:colOff>568325</xdr:colOff>
      <xdr:row>37</xdr:row>
      <xdr:rowOff>118391</xdr:rowOff>
    </xdr:to>
    <xdr:sp macro="" textlink="">
      <xdr:nvSpPr>
        <xdr:cNvPr id="539" name="円/楕円 538"/>
        <xdr:cNvSpPr/>
      </xdr:nvSpPr>
      <xdr:spPr>
        <a:xfrm>
          <a:off x="16268700" y="63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39668</xdr:rowOff>
    </xdr:from>
    <xdr:ext cx="534377" cy="259045"/>
    <xdr:sp macro="" textlink="">
      <xdr:nvSpPr>
        <xdr:cNvPr id="540" name="消防費該当値テキスト"/>
        <xdr:cNvSpPr txBox="1"/>
      </xdr:nvSpPr>
      <xdr:spPr>
        <a:xfrm>
          <a:off x="16370300" y="62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36565</xdr:rowOff>
    </xdr:from>
    <xdr:to>
      <xdr:col>22</xdr:col>
      <xdr:colOff>415925</xdr:colOff>
      <xdr:row>37</xdr:row>
      <xdr:rowOff>138165</xdr:rowOff>
    </xdr:to>
    <xdr:sp macro="" textlink="">
      <xdr:nvSpPr>
        <xdr:cNvPr id="541" name="円/楕円 540"/>
        <xdr:cNvSpPr/>
      </xdr:nvSpPr>
      <xdr:spPr>
        <a:xfrm>
          <a:off x="15430500" y="63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154692</xdr:rowOff>
    </xdr:from>
    <xdr:ext cx="534377" cy="259045"/>
    <xdr:sp macro="" textlink="">
      <xdr:nvSpPr>
        <xdr:cNvPr id="542" name="テキスト ボックス 541"/>
        <xdr:cNvSpPr txBox="1"/>
      </xdr:nvSpPr>
      <xdr:spPr>
        <a:xfrm>
          <a:off x="15214111" y="61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46023</xdr:rowOff>
    </xdr:from>
    <xdr:to>
      <xdr:col>21</xdr:col>
      <xdr:colOff>212725</xdr:colOff>
      <xdr:row>37</xdr:row>
      <xdr:rowOff>147623</xdr:rowOff>
    </xdr:to>
    <xdr:sp macro="" textlink="">
      <xdr:nvSpPr>
        <xdr:cNvPr id="543" name="円/楕円 542"/>
        <xdr:cNvSpPr/>
      </xdr:nvSpPr>
      <xdr:spPr>
        <a:xfrm>
          <a:off x="14541500" y="63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164150</xdr:rowOff>
    </xdr:from>
    <xdr:ext cx="534377" cy="259045"/>
    <xdr:sp macro="" textlink="">
      <xdr:nvSpPr>
        <xdr:cNvPr id="544" name="テキスト ボックス 543"/>
        <xdr:cNvSpPr txBox="1"/>
      </xdr:nvSpPr>
      <xdr:spPr>
        <a:xfrm>
          <a:off x="14325111" y="61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94172</xdr:rowOff>
    </xdr:from>
    <xdr:to>
      <xdr:col>20</xdr:col>
      <xdr:colOff>9525</xdr:colOff>
      <xdr:row>38</xdr:row>
      <xdr:rowOff>24323</xdr:rowOff>
    </xdr:to>
    <xdr:sp macro="" textlink="">
      <xdr:nvSpPr>
        <xdr:cNvPr id="545" name="円/楕円 544"/>
        <xdr:cNvSpPr/>
      </xdr:nvSpPr>
      <xdr:spPr>
        <a:xfrm>
          <a:off x="13652500" y="64378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15449</xdr:rowOff>
    </xdr:from>
    <xdr:ext cx="534377" cy="259045"/>
    <xdr:sp macro="" textlink="">
      <xdr:nvSpPr>
        <xdr:cNvPr id="546" name="テキスト ボックス 545"/>
        <xdr:cNvSpPr txBox="1"/>
      </xdr:nvSpPr>
      <xdr:spPr>
        <a:xfrm>
          <a:off x="13436111" y="6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157494</xdr:rowOff>
    </xdr:from>
    <xdr:to>
      <xdr:col>18</xdr:col>
      <xdr:colOff>492125</xdr:colOff>
      <xdr:row>38</xdr:row>
      <xdr:rowOff>87644</xdr:rowOff>
    </xdr:to>
    <xdr:sp macro="" textlink="">
      <xdr:nvSpPr>
        <xdr:cNvPr id="547" name="円/楕円 546"/>
        <xdr:cNvSpPr/>
      </xdr:nvSpPr>
      <xdr:spPr>
        <a:xfrm>
          <a:off x="12763500" y="65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78771</xdr:rowOff>
    </xdr:from>
    <xdr:ext cx="534377" cy="259045"/>
    <xdr:sp macro="" textlink="">
      <xdr:nvSpPr>
        <xdr:cNvPr id="548" name="テキスト ボックス 547"/>
        <xdr:cNvSpPr txBox="1"/>
      </xdr:nvSpPr>
      <xdr:spPr>
        <a:xfrm>
          <a:off x="12547111" y="659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80325</xdr:rowOff>
    </xdr:from>
    <xdr:to>
      <xdr:col>23</xdr:col>
      <xdr:colOff>517525</xdr:colOff>
      <xdr:row>57</xdr:row>
      <xdr:rowOff>34148</xdr:rowOff>
    </xdr:to>
    <xdr:cxnSp macro="">
      <xdr:nvCxnSpPr>
        <xdr:cNvPr id="577" name="直線コネクタ 576"/>
        <xdr:cNvCxnSpPr/>
      </xdr:nvCxnSpPr>
      <xdr:spPr>
        <a:xfrm>
          <a:off x="15481300" y="9510075"/>
          <a:ext cx="8382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80325</xdr:rowOff>
    </xdr:from>
    <xdr:to>
      <xdr:col>22</xdr:col>
      <xdr:colOff>365125</xdr:colOff>
      <xdr:row>56</xdr:row>
      <xdr:rowOff>72468</xdr:rowOff>
    </xdr:to>
    <xdr:cxnSp macro="">
      <xdr:nvCxnSpPr>
        <xdr:cNvPr id="580" name="直線コネクタ 579"/>
        <xdr:cNvCxnSpPr/>
      </xdr:nvCxnSpPr>
      <xdr:spPr>
        <a:xfrm flipV="1">
          <a:off x="14592300" y="9510075"/>
          <a:ext cx="889000" cy="1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72468</xdr:rowOff>
    </xdr:from>
    <xdr:to>
      <xdr:col>21</xdr:col>
      <xdr:colOff>161925</xdr:colOff>
      <xdr:row>57</xdr:row>
      <xdr:rowOff>60071</xdr:rowOff>
    </xdr:to>
    <xdr:cxnSp macro="">
      <xdr:nvCxnSpPr>
        <xdr:cNvPr id="583" name="直線コネクタ 582"/>
        <xdr:cNvCxnSpPr/>
      </xdr:nvCxnSpPr>
      <xdr:spPr>
        <a:xfrm flipV="1">
          <a:off x="13703300" y="9673668"/>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60071</xdr:rowOff>
    </xdr:from>
    <xdr:to>
      <xdr:col>19</xdr:col>
      <xdr:colOff>644525</xdr:colOff>
      <xdr:row>57</xdr:row>
      <xdr:rowOff>87465</xdr:rowOff>
    </xdr:to>
    <xdr:cxnSp macro="">
      <xdr:nvCxnSpPr>
        <xdr:cNvPr id="586" name="直線コネクタ 585"/>
        <xdr:cNvCxnSpPr/>
      </xdr:nvCxnSpPr>
      <xdr:spPr>
        <a:xfrm flipV="1">
          <a:off x="12814300" y="9832721"/>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154798</xdr:rowOff>
    </xdr:from>
    <xdr:to>
      <xdr:col>23</xdr:col>
      <xdr:colOff>568325</xdr:colOff>
      <xdr:row>57</xdr:row>
      <xdr:rowOff>84948</xdr:rowOff>
    </xdr:to>
    <xdr:sp macro="" textlink="">
      <xdr:nvSpPr>
        <xdr:cNvPr id="596" name="円/楕円 595"/>
        <xdr:cNvSpPr/>
      </xdr:nvSpPr>
      <xdr:spPr>
        <a:xfrm>
          <a:off x="162687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133225</xdr:rowOff>
    </xdr:from>
    <xdr:ext cx="534377" cy="259045"/>
    <xdr:sp macro="" textlink="">
      <xdr:nvSpPr>
        <xdr:cNvPr id="597" name="教育費該当値テキスト"/>
        <xdr:cNvSpPr txBox="1"/>
      </xdr:nvSpPr>
      <xdr:spPr>
        <a:xfrm>
          <a:off x="16370300" y="97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29525</xdr:rowOff>
    </xdr:from>
    <xdr:to>
      <xdr:col>22</xdr:col>
      <xdr:colOff>415925</xdr:colOff>
      <xdr:row>55</xdr:row>
      <xdr:rowOff>131125</xdr:rowOff>
    </xdr:to>
    <xdr:sp macro="" textlink="">
      <xdr:nvSpPr>
        <xdr:cNvPr id="598" name="円/楕円 597"/>
        <xdr:cNvSpPr/>
      </xdr:nvSpPr>
      <xdr:spPr>
        <a:xfrm>
          <a:off x="15430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147652</xdr:rowOff>
    </xdr:from>
    <xdr:ext cx="534377" cy="259045"/>
    <xdr:sp macro="" textlink="">
      <xdr:nvSpPr>
        <xdr:cNvPr id="599" name="テキスト ボックス 598"/>
        <xdr:cNvSpPr txBox="1"/>
      </xdr:nvSpPr>
      <xdr:spPr>
        <a:xfrm>
          <a:off x="15214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21668</xdr:rowOff>
    </xdr:from>
    <xdr:to>
      <xdr:col>21</xdr:col>
      <xdr:colOff>212725</xdr:colOff>
      <xdr:row>56</xdr:row>
      <xdr:rowOff>123268</xdr:rowOff>
    </xdr:to>
    <xdr:sp macro="" textlink="">
      <xdr:nvSpPr>
        <xdr:cNvPr id="600" name="円/楕円 599"/>
        <xdr:cNvSpPr/>
      </xdr:nvSpPr>
      <xdr:spPr>
        <a:xfrm>
          <a:off x="14541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139795</xdr:rowOff>
    </xdr:from>
    <xdr:ext cx="534377" cy="259045"/>
    <xdr:sp macro="" textlink="">
      <xdr:nvSpPr>
        <xdr:cNvPr id="601" name="テキスト ボックス 600"/>
        <xdr:cNvSpPr txBox="1"/>
      </xdr:nvSpPr>
      <xdr:spPr>
        <a:xfrm>
          <a:off x="14325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9271</xdr:rowOff>
    </xdr:from>
    <xdr:to>
      <xdr:col>20</xdr:col>
      <xdr:colOff>9525</xdr:colOff>
      <xdr:row>57</xdr:row>
      <xdr:rowOff>110871</xdr:rowOff>
    </xdr:to>
    <xdr:sp macro="" textlink="">
      <xdr:nvSpPr>
        <xdr:cNvPr id="602" name="円/楕円 601"/>
        <xdr:cNvSpPr/>
      </xdr:nvSpPr>
      <xdr:spPr>
        <a:xfrm>
          <a:off x="13652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101998</xdr:rowOff>
    </xdr:from>
    <xdr:ext cx="534377" cy="259045"/>
    <xdr:sp macro="" textlink="">
      <xdr:nvSpPr>
        <xdr:cNvPr id="603" name="テキスト ボックス 602"/>
        <xdr:cNvSpPr txBox="1"/>
      </xdr:nvSpPr>
      <xdr:spPr>
        <a:xfrm>
          <a:off x="13436111" y="98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36665</xdr:rowOff>
    </xdr:from>
    <xdr:to>
      <xdr:col>18</xdr:col>
      <xdr:colOff>492125</xdr:colOff>
      <xdr:row>57</xdr:row>
      <xdr:rowOff>138265</xdr:rowOff>
    </xdr:to>
    <xdr:sp macro="" textlink="">
      <xdr:nvSpPr>
        <xdr:cNvPr id="604" name="円/楕円 603"/>
        <xdr:cNvSpPr/>
      </xdr:nvSpPr>
      <xdr:spPr>
        <a:xfrm>
          <a:off x="12763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129392</xdr:rowOff>
    </xdr:from>
    <xdr:ext cx="534377" cy="259045"/>
    <xdr:sp macro="" textlink="">
      <xdr:nvSpPr>
        <xdr:cNvPr id="605" name="テキスト ボックス 604"/>
        <xdr:cNvSpPr txBox="1"/>
      </xdr:nvSpPr>
      <xdr:spPr>
        <a:xfrm>
          <a:off x="12547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100403</xdr:rowOff>
    </xdr:from>
    <xdr:to>
      <xdr:col>23</xdr:col>
      <xdr:colOff>517525</xdr:colOff>
      <xdr:row>78</xdr:row>
      <xdr:rowOff>137437</xdr:rowOff>
    </xdr:to>
    <xdr:cxnSp macro="">
      <xdr:nvCxnSpPr>
        <xdr:cNvPr id="632" name="直線コネクタ 631"/>
        <xdr:cNvCxnSpPr/>
      </xdr:nvCxnSpPr>
      <xdr:spPr>
        <a:xfrm>
          <a:off x="15481300" y="13473503"/>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99284</xdr:rowOff>
    </xdr:from>
    <xdr:to>
      <xdr:col>22</xdr:col>
      <xdr:colOff>365125</xdr:colOff>
      <xdr:row>78</xdr:row>
      <xdr:rowOff>100403</xdr:rowOff>
    </xdr:to>
    <xdr:cxnSp macro="">
      <xdr:nvCxnSpPr>
        <xdr:cNvPr id="635" name="直線コネクタ 634"/>
        <xdr:cNvCxnSpPr/>
      </xdr:nvCxnSpPr>
      <xdr:spPr>
        <a:xfrm>
          <a:off x="14592300" y="13472384"/>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99284</xdr:rowOff>
    </xdr:from>
    <xdr:to>
      <xdr:col>21</xdr:col>
      <xdr:colOff>161925</xdr:colOff>
      <xdr:row>78</xdr:row>
      <xdr:rowOff>116109</xdr:rowOff>
    </xdr:to>
    <xdr:cxnSp macro="">
      <xdr:nvCxnSpPr>
        <xdr:cNvPr id="638" name="直線コネクタ 637"/>
        <xdr:cNvCxnSpPr/>
      </xdr:nvCxnSpPr>
      <xdr:spPr>
        <a:xfrm flipV="1">
          <a:off x="13703300" y="1347238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6494</xdr:rowOff>
    </xdr:from>
    <xdr:to>
      <xdr:col>19</xdr:col>
      <xdr:colOff>644525</xdr:colOff>
      <xdr:row>78</xdr:row>
      <xdr:rowOff>116109</xdr:rowOff>
    </xdr:to>
    <xdr:cxnSp macro="">
      <xdr:nvCxnSpPr>
        <xdr:cNvPr id="641" name="直線コネクタ 640"/>
        <xdr:cNvCxnSpPr/>
      </xdr:nvCxnSpPr>
      <xdr:spPr>
        <a:xfrm>
          <a:off x="12814300" y="13208144"/>
          <a:ext cx="889000" cy="28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86637</xdr:rowOff>
    </xdr:from>
    <xdr:to>
      <xdr:col>23</xdr:col>
      <xdr:colOff>568325</xdr:colOff>
      <xdr:row>79</xdr:row>
      <xdr:rowOff>16787</xdr:rowOff>
    </xdr:to>
    <xdr:sp macro="" textlink="">
      <xdr:nvSpPr>
        <xdr:cNvPr id="651" name="円/楕円 650"/>
        <xdr:cNvSpPr/>
      </xdr:nvSpPr>
      <xdr:spPr>
        <a:xfrm>
          <a:off x="162687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1564</xdr:rowOff>
    </xdr:from>
    <xdr:ext cx="313932" cy="259045"/>
    <xdr:sp macro="" textlink="">
      <xdr:nvSpPr>
        <xdr:cNvPr id="652" name="災害復旧費該当値テキスト"/>
        <xdr:cNvSpPr txBox="1"/>
      </xdr:nvSpPr>
      <xdr:spPr>
        <a:xfrm>
          <a:off x="16370300" y="1337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49603</xdr:rowOff>
    </xdr:from>
    <xdr:to>
      <xdr:col>22</xdr:col>
      <xdr:colOff>415925</xdr:colOff>
      <xdr:row>78</xdr:row>
      <xdr:rowOff>151203</xdr:rowOff>
    </xdr:to>
    <xdr:sp macro="" textlink="">
      <xdr:nvSpPr>
        <xdr:cNvPr id="653" name="円/楕円 652"/>
        <xdr:cNvSpPr/>
      </xdr:nvSpPr>
      <xdr:spPr>
        <a:xfrm>
          <a:off x="15430500" y="134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142330</xdr:rowOff>
    </xdr:from>
    <xdr:ext cx="469744" cy="259045"/>
    <xdr:sp macro="" textlink="">
      <xdr:nvSpPr>
        <xdr:cNvPr id="654" name="テキスト ボックス 653"/>
        <xdr:cNvSpPr txBox="1"/>
      </xdr:nvSpPr>
      <xdr:spPr>
        <a:xfrm>
          <a:off x="15246427" y="135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48484</xdr:rowOff>
    </xdr:from>
    <xdr:to>
      <xdr:col>21</xdr:col>
      <xdr:colOff>212725</xdr:colOff>
      <xdr:row>78</xdr:row>
      <xdr:rowOff>150084</xdr:rowOff>
    </xdr:to>
    <xdr:sp macro="" textlink="">
      <xdr:nvSpPr>
        <xdr:cNvPr id="655" name="円/楕円 654"/>
        <xdr:cNvSpPr/>
      </xdr:nvSpPr>
      <xdr:spPr>
        <a:xfrm>
          <a:off x="14541500" y="13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141211</xdr:rowOff>
    </xdr:from>
    <xdr:ext cx="469744" cy="259045"/>
    <xdr:sp macro="" textlink="">
      <xdr:nvSpPr>
        <xdr:cNvPr id="656" name="テキスト ボックス 655"/>
        <xdr:cNvSpPr txBox="1"/>
      </xdr:nvSpPr>
      <xdr:spPr>
        <a:xfrm>
          <a:off x="14357427" y="1351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65309</xdr:rowOff>
    </xdr:from>
    <xdr:to>
      <xdr:col>20</xdr:col>
      <xdr:colOff>9525</xdr:colOff>
      <xdr:row>78</xdr:row>
      <xdr:rowOff>166909</xdr:rowOff>
    </xdr:to>
    <xdr:sp macro="" textlink="">
      <xdr:nvSpPr>
        <xdr:cNvPr id="657" name="円/楕円 656"/>
        <xdr:cNvSpPr/>
      </xdr:nvSpPr>
      <xdr:spPr>
        <a:xfrm>
          <a:off x="13652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158036</xdr:rowOff>
    </xdr:from>
    <xdr:ext cx="469744" cy="259045"/>
    <xdr:sp macro="" textlink="">
      <xdr:nvSpPr>
        <xdr:cNvPr id="658" name="テキスト ボックス 657"/>
        <xdr:cNvSpPr txBox="1"/>
      </xdr:nvSpPr>
      <xdr:spPr>
        <a:xfrm>
          <a:off x="13468427" y="135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127144</xdr:rowOff>
    </xdr:from>
    <xdr:to>
      <xdr:col>18</xdr:col>
      <xdr:colOff>492125</xdr:colOff>
      <xdr:row>77</xdr:row>
      <xdr:rowOff>57294</xdr:rowOff>
    </xdr:to>
    <xdr:sp macro="" textlink="">
      <xdr:nvSpPr>
        <xdr:cNvPr id="659" name="円/楕円 658"/>
        <xdr:cNvSpPr/>
      </xdr:nvSpPr>
      <xdr:spPr>
        <a:xfrm>
          <a:off x="12763500" y="131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73822</xdr:rowOff>
    </xdr:from>
    <xdr:ext cx="534377" cy="259045"/>
    <xdr:sp macro="" textlink="">
      <xdr:nvSpPr>
        <xdr:cNvPr id="660" name="テキスト ボックス 659"/>
        <xdr:cNvSpPr txBox="1"/>
      </xdr:nvSpPr>
      <xdr:spPr>
        <a:xfrm>
          <a:off x="12547111" y="129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167196</xdr:rowOff>
    </xdr:from>
    <xdr:to>
      <xdr:col>23</xdr:col>
      <xdr:colOff>517525</xdr:colOff>
      <xdr:row>97</xdr:row>
      <xdr:rowOff>171030</xdr:rowOff>
    </xdr:to>
    <xdr:cxnSp macro="">
      <xdr:nvCxnSpPr>
        <xdr:cNvPr id="689" name="直線コネクタ 688"/>
        <xdr:cNvCxnSpPr/>
      </xdr:nvCxnSpPr>
      <xdr:spPr>
        <a:xfrm flipV="1">
          <a:off x="15481300" y="16797846"/>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171030</xdr:rowOff>
    </xdr:from>
    <xdr:to>
      <xdr:col>22</xdr:col>
      <xdr:colOff>365125</xdr:colOff>
      <xdr:row>98</xdr:row>
      <xdr:rowOff>1588</xdr:rowOff>
    </xdr:to>
    <xdr:cxnSp macro="">
      <xdr:nvCxnSpPr>
        <xdr:cNvPr id="692" name="直線コネクタ 691"/>
        <xdr:cNvCxnSpPr/>
      </xdr:nvCxnSpPr>
      <xdr:spPr>
        <a:xfrm flipV="1">
          <a:off x="14592300" y="16801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1588</xdr:rowOff>
    </xdr:from>
    <xdr:to>
      <xdr:col>21</xdr:col>
      <xdr:colOff>161925</xdr:colOff>
      <xdr:row>98</xdr:row>
      <xdr:rowOff>19712</xdr:rowOff>
    </xdr:to>
    <xdr:cxnSp macro="">
      <xdr:nvCxnSpPr>
        <xdr:cNvPr id="695" name="直線コネクタ 694"/>
        <xdr:cNvCxnSpPr/>
      </xdr:nvCxnSpPr>
      <xdr:spPr>
        <a:xfrm flipV="1">
          <a:off x="13703300" y="16803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13517</xdr:rowOff>
    </xdr:from>
    <xdr:to>
      <xdr:col>19</xdr:col>
      <xdr:colOff>644525</xdr:colOff>
      <xdr:row>98</xdr:row>
      <xdr:rowOff>19712</xdr:rowOff>
    </xdr:to>
    <xdr:cxnSp macro="">
      <xdr:nvCxnSpPr>
        <xdr:cNvPr id="698" name="直線コネクタ 697"/>
        <xdr:cNvCxnSpPr/>
      </xdr:nvCxnSpPr>
      <xdr:spPr>
        <a:xfrm>
          <a:off x="12814300" y="1681561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116396</xdr:rowOff>
    </xdr:from>
    <xdr:to>
      <xdr:col>23</xdr:col>
      <xdr:colOff>568325</xdr:colOff>
      <xdr:row>98</xdr:row>
      <xdr:rowOff>46546</xdr:rowOff>
    </xdr:to>
    <xdr:sp macro="" textlink="">
      <xdr:nvSpPr>
        <xdr:cNvPr id="708" name="円/楕円 707"/>
        <xdr:cNvSpPr/>
      </xdr:nvSpPr>
      <xdr:spPr>
        <a:xfrm>
          <a:off x="162687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94823</xdr:rowOff>
    </xdr:from>
    <xdr:ext cx="534377" cy="259045"/>
    <xdr:sp macro="" textlink="">
      <xdr:nvSpPr>
        <xdr:cNvPr id="709" name="公債費該当値テキスト"/>
        <xdr:cNvSpPr txBox="1"/>
      </xdr:nvSpPr>
      <xdr:spPr>
        <a:xfrm>
          <a:off x="16370300" y="167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120230</xdr:rowOff>
    </xdr:from>
    <xdr:to>
      <xdr:col>22</xdr:col>
      <xdr:colOff>415925</xdr:colOff>
      <xdr:row>98</xdr:row>
      <xdr:rowOff>50380</xdr:rowOff>
    </xdr:to>
    <xdr:sp macro="" textlink="">
      <xdr:nvSpPr>
        <xdr:cNvPr id="710" name="円/楕円 709"/>
        <xdr:cNvSpPr/>
      </xdr:nvSpPr>
      <xdr:spPr>
        <a:xfrm>
          <a:off x="154305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41507</xdr:rowOff>
    </xdr:from>
    <xdr:ext cx="534377" cy="259045"/>
    <xdr:sp macro="" textlink="">
      <xdr:nvSpPr>
        <xdr:cNvPr id="711" name="テキスト ボックス 710"/>
        <xdr:cNvSpPr txBox="1"/>
      </xdr:nvSpPr>
      <xdr:spPr>
        <a:xfrm>
          <a:off x="15214111" y="168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122238</xdr:rowOff>
    </xdr:from>
    <xdr:to>
      <xdr:col>21</xdr:col>
      <xdr:colOff>212725</xdr:colOff>
      <xdr:row>98</xdr:row>
      <xdr:rowOff>52388</xdr:rowOff>
    </xdr:to>
    <xdr:sp macro="" textlink="">
      <xdr:nvSpPr>
        <xdr:cNvPr id="712" name="円/楕円 711"/>
        <xdr:cNvSpPr/>
      </xdr:nvSpPr>
      <xdr:spPr>
        <a:xfrm>
          <a:off x="14541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43515</xdr:rowOff>
    </xdr:from>
    <xdr:ext cx="534377" cy="259045"/>
    <xdr:sp macro="" textlink="">
      <xdr:nvSpPr>
        <xdr:cNvPr id="713" name="テキスト ボックス 712"/>
        <xdr:cNvSpPr txBox="1"/>
      </xdr:nvSpPr>
      <xdr:spPr>
        <a:xfrm>
          <a:off x="14325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140362</xdr:rowOff>
    </xdr:from>
    <xdr:to>
      <xdr:col>20</xdr:col>
      <xdr:colOff>9525</xdr:colOff>
      <xdr:row>98</xdr:row>
      <xdr:rowOff>70512</xdr:rowOff>
    </xdr:to>
    <xdr:sp macro="" textlink="">
      <xdr:nvSpPr>
        <xdr:cNvPr id="714" name="円/楕円 713"/>
        <xdr:cNvSpPr/>
      </xdr:nvSpPr>
      <xdr:spPr>
        <a:xfrm>
          <a:off x="13652500" y="167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61639</xdr:rowOff>
    </xdr:from>
    <xdr:ext cx="534377" cy="259045"/>
    <xdr:sp macro="" textlink="">
      <xdr:nvSpPr>
        <xdr:cNvPr id="715" name="テキスト ボックス 714"/>
        <xdr:cNvSpPr txBox="1"/>
      </xdr:nvSpPr>
      <xdr:spPr>
        <a:xfrm>
          <a:off x="13436111" y="168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134167</xdr:rowOff>
    </xdr:from>
    <xdr:to>
      <xdr:col>18</xdr:col>
      <xdr:colOff>492125</xdr:colOff>
      <xdr:row>98</xdr:row>
      <xdr:rowOff>64317</xdr:rowOff>
    </xdr:to>
    <xdr:sp macro="" textlink="">
      <xdr:nvSpPr>
        <xdr:cNvPr id="716" name="円/楕円 715"/>
        <xdr:cNvSpPr/>
      </xdr:nvSpPr>
      <xdr:spPr>
        <a:xfrm>
          <a:off x="12763500" y="167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55444</xdr:rowOff>
    </xdr:from>
    <xdr:ext cx="534377" cy="259045"/>
    <xdr:sp macro="" textlink="">
      <xdr:nvSpPr>
        <xdr:cNvPr id="717" name="テキスト ボックス 716"/>
        <xdr:cNvSpPr txBox="1"/>
      </xdr:nvSpPr>
      <xdr:spPr>
        <a:xfrm>
          <a:off x="12547111" y="168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24714</xdr:rowOff>
    </xdr:from>
    <xdr:to>
      <xdr:col>28</xdr:col>
      <xdr:colOff>314325</xdr:colOff>
      <xdr:row>38</xdr:row>
      <xdr:rowOff>139700</xdr:rowOff>
    </xdr:to>
    <xdr:cxnSp macro="">
      <xdr:nvCxnSpPr>
        <xdr:cNvPr id="753" name="直線コネクタ 752"/>
        <xdr:cNvCxnSpPr/>
      </xdr:nvCxnSpPr>
      <xdr:spPr>
        <a:xfrm>
          <a:off x="18656300" y="5682564"/>
          <a:ext cx="889000" cy="9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145364</xdr:rowOff>
    </xdr:from>
    <xdr:to>
      <xdr:col>27</xdr:col>
      <xdr:colOff>161925</xdr:colOff>
      <xdr:row>33</xdr:row>
      <xdr:rowOff>75514</xdr:rowOff>
    </xdr:to>
    <xdr:sp macro="" textlink="">
      <xdr:nvSpPr>
        <xdr:cNvPr id="771" name="円/楕円 770"/>
        <xdr:cNvSpPr/>
      </xdr:nvSpPr>
      <xdr:spPr>
        <a:xfrm>
          <a:off x="18605500" y="56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92041</xdr:rowOff>
    </xdr:from>
    <xdr:ext cx="469744" cy="259045"/>
    <xdr:sp macro="" textlink="">
      <xdr:nvSpPr>
        <xdr:cNvPr id="772" name="テキスト ボックス 771"/>
        <xdr:cNvSpPr txBox="1"/>
      </xdr:nvSpPr>
      <xdr:spPr>
        <a:xfrm>
          <a:off x="18421427" y="54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212,406</a:t>
          </a:r>
          <a:r>
            <a:rPr kumimoji="1" lang="ja-JP" altLang="en-US" sz="1300">
              <a:latin typeface="ＭＳ Ｐゴシック"/>
            </a:rPr>
            <a:t>円となっている。これは、以前から生活保護率が高いことから生活保護費が多く、類似団体平均と比べて高い水準となっている。</a:t>
          </a:r>
        </a:p>
        <a:p>
          <a:r>
            <a:rPr kumimoji="1" lang="ja-JP" altLang="en-US" sz="1300" baseline="0">
              <a:latin typeface="ＭＳ Ｐゴシック"/>
            </a:rPr>
            <a:t>　</a:t>
          </a:r>
          <a:r>
            <a:rPr kumimoji="1" lang="ja-JP" altLang="en-US" sz="1300">
              <a:latin typeface="ＭＳ Ｐゴシック"/>
            </a:rPr>
            <a:t>消防費は、住民一人当たり</a:t>
          </a:r>
          <a:r>
            <a:rPr kumimoji="1" lang="en-US" altLang="ja-JP" sz="1300">
              <a:latin typeface="ＭＳ Ｐゴシック"/>
            </a:rPr>
            <a:t>29,047</a:t>
          </a:r>
          <a:r>
            <a:rPr kumimoji="1" lang="ja-JP" altLang="en-US" sz="1300">
              <a:latin typeface="ＭＳ Ｐゴシック"/>
            </a:rPr>
            <a:t>円となっている。平成２６年度から類似団体平均と比べて高い水準となった主な要因は、平成２６年度は津波避難タワーの建設、平成２７年度は消防救急デジタル無線施設、平成２８年度は、救助工作車の購入等によるものである。</a:t>
          </a:r>
        </a:p>
        <a:p>
          <a:r>
            <a:rPr kumimoji="1" lang="ja-JP" altLang="en-US" sz="1300">
              <a:latin typeface="ＭＳ Ｐゴシック"/>
            </a:rPr>
            <a:t>　教育費は、住民一人当たり</a:t>
          </a:r>
          <a:r>
            <a:rPr kumimoji="1" lang="en-US" altLang="ja-JP" sz="1300">
              <a:latin typeface="ＭＳ Ｐゴシック"/>
            </a:rPr>
            <a:t>46,352</a:t>
          </a:r>
          <a:r>
            <a:rPr kumimoji="1" lang="ja-JP" altLang="en-US" sz="1300">
              <a:latin typeface="ＭＳ Ｐゴシック"/>
            </a:rPr>
            <a:t>円となっている。平成２６、２７年度と類似団体平均と比べて高い水準となった主な要因は、市内公立中学校の改築事業の本格着工によるものが、平成２８年度は、校舎や体育館の改築が完了し事業費が大幅に減少したため、再び類似団体平均を下回ることとなっ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８年度決算では、歳入では国勢調査人口の減で普通交付税が大幅な減となったほか地方消費税交付金等も減となり、歳出では退職手当債の発行抑制による退職手当の一般財源負担の増、障害者福祉サービス費や子ども医療費の扶助費の増等により歳出一般財源が前年度より増加、実質単年度収支では赤字となったが、財政調整基金の取崩しにより実質収支は、黒字となっている。歳入は、市税は企業収益の低迷や固定資産税の減収など厳しいものと予想され、また、地方交付税も大きな伸びは期待できない状況の中で、歳入の確保と歳出の抑制等、今後も健全化への取り組みを継続していき、安定した財政運営に努めていく。財政調整基金残高は、今年も取崩し標準財政規模比は、</a:t>
          </a:r>
          <a:r>
            <a:rPr kumimoji="1" lang="en-US" altLang="ja-JP" sz="1100">
              <a:latin typeface="ＭＳ ゴシック" pitchFamily="49" charset="-128"/>
              <a:ea typeface="ＭＳ ゴシック" pitchFamily="49" charset="-128"/>
            </a:rPr>
            <a:t>37.3%</a:t>
          </a:r>
          <a:r>
            <a:rPr kumimoji="1" lang="ja-JP" altLang="en-US" sz="1100">
              <a:latin typeface="ＭＳ ゴシック" pitchFamily="49" charset="-128"/>
              <a:ea typeface="ＭＳ ゴシック" pitchFamily="49" charset="-128"/>
            </a:rPr>
            <a:t>と比率が下がっている。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は、低迷しているがほぼ横這いで、国保特別会計等で黒字が増えたため、前年度より全体的に黒字幅が増加している。各会計では、事業計画に基づき、安定した制度運営に努めているところであるが、今後も事業の見直しや制度の適正な運営を心掛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同和対策事業などの大型事業の償還が進み、元利償還金は年々減少し、また、公的補償金免除繰上償還に伴う借換債の活用などで公債費の抑制に努め、財政健全化に取り組んできたところである。しかし、平成２６年度から土地開発公社の解散に際し発行した第３セクター等改革推進債の償還が開始し、元利償還金が増加。現在、学校環境の改善のため空調設備の整備や南海・東南海地震といった大規模災害への対応のため、ここ数年間は、公債費が増加する見込みである。今後は、事業の優先順位等を見定めて、交付税措置のある有利な起債を活用しつつ、今後も引き続き健全化に取り組み、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で償還が進み減少しているが、財政調整基金の取り崩しを行ったため充当可能基金が減少し、将来負担比率は上がっている。今後も、公共下水道事業などの継続事業や学校環境の改善、防災対策に関連する事業、また公共施設の老朽化に伴う大規模な改修等も予定されており、負担増の要因もあるが、世代間負担の公平性の観点から後世への過大な負担を残すことのないよう、事業の優先順位等を見定めて、公共施設等の在り方の検討を進め負担の平準化を図るなど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12966138</v>
      </c>
      <c r="BO4" s="351"/>
      <c r="BP4" s="351"/>
      <c r="BQ4" s="351"/>
      <c r="BR4" s="351"/>
      <c r="BS4" s="351"/>
      <c r="BT4" s="351"/>
      <c r="BU4" s="352"/>
      <c r="BV4" s="350">
        <v>13720950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0.9</v>
      </c>
      <c r="CU4" s="357"/>
      <c r="CV4" s="357"/>
      <c r="CW4" s="357"/>
      <c r="CX4" s="357"/>
      <c r="CY4" s="357"/>
      <c r="CZ4" s="357"/>
      <c r="DA4" s="358"/>
      <c r="DB4" s="356">
        <v>0.8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12894991</v>
      </c>
      <c r="BO5" s="388"/>
      <c r="BP5" s="388"/>
      <c r="BQ5" s="388"/>
      <c r="BR5" s="388"/>
      <c r="BS5" s="388"/>
      <c r="BT5" s="388"/>
      <c r="BU5" s="389"/>
      <c r="BV5" s="387">
        <v>13648351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102.3</v>
      </c>
      <c r="CU5" s="385"/>
      <c r="CV5" s="385"/>
      <c r="CW5" s="385"/>
      <c r="CX5" s="385"/>
      <c r="CY5" s="385"/>
      <c r="CZ5" s="385"/>
      <c r="DA5" s="386"/>
      <c r="DB5" s="384">
        <v>97.1</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71147</v>
      </c>
      <c r="BO6" s="388"/>
      <c r="BP6" s="388"/>
      <c r="BQ6" s="388"/>
      <c r="BR6" s="388"/>
      <c r="BS6" s="388"/>
      <c r="BT6" s="388"/>
      <c r="BU6" s="389"/>
      <c r="BV6" s="387">
        <v>72599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108.5</v>
      </c>
      <c r="CU6" s="425"/>
      <c r="CV6" s="425"/>
      <c r="CW6" s="425"/>
      <c r="CX6" s="425"/>
      <c r="CY6" s="425"/>
      <c r="CZ6" s="425"/>
      <c r="DA6" s="426"/>
      <c r="DB6" s="424">
        <v>104.4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10034</v>
      </c>
      <c r="BO7" s="388"/>
      <c r="BP7" s="388"/>
      <c r="BQ7" s="388"/>
      <c r="BR7" s="388"/>
      <c r="BS7" s="388"/>
      <c r="BT7" s="388"/>
      <c r="BU7" s="389"/>
      <c r="BV7" s="387">
        <v>14274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6792555</v>
      </c>
      <c r="CU7" s="388"/>
      <c r="CV7" s="388"/>
      <c r="CW7" s="388"/>
      <c r="CX7" s="388"/>
      <c r="CY7" s="388"/>
      <c r="CZ7" s="388"/>
      <c r="DA7" s="389"/>
      <c r="DB7" s="387">
        <v>6870022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61113</v>
      </c>
      <c r="BO8" s="388"/>
      <c r="BP8" s="388"/>
      <c r="BQ8" s="388"/>
      <c r="BR8" s="388"/>
      <c r="BS8" s="388"/>
      <c r="BT8" s="388"/>
      <c r="BU8" s="389"/>
      <c r="BV8" s="387">
        <v>58325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0.52</v>
      </c>
      <c r="CU8" s="428"/>
      <c r="CV8" s="428"/>
      <c r="CW8" s="428"/>
      <c r="CX8" s="428"/>
      <c r="CY8" s="428"/>
      <c r="CZ8" s="428"/>
      <c r="DA8" s="429"/>
      <c r="DB8" s="427">
        <v>0.51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24801</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2788</v>
      </c>
      <c r="BO9" s="388"/>
      <c r="BP9" s="388"/>
      <c r="BQ9" s="388"/>
      <c r="BR9" s="388"/>
      <c r="BS9" s="388"/>
      <c r="BT9" s="388"/>
      <c r="BU9" s="389"/>
      <c r="BV9" s="387">
        <v>24928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15.3</v>
      </c>
      <c r="CU9" s="385"/>
      <c r="CV9" s="385"/>
      <c r="CW9" s="385"/>
      <c r="CX9" s="385"/>
      <c r="CY9" s="385"/>
      <c r="CZ9" s="385"/>
      <c r="DA9" s="386"/>
      <c r="DB9" s="384">
        <v>15.3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26111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5173</v>
      </c>
      <c r="BO10" s="388"/>
      <c r="BP10" s="388"/>
      <c r="BQ10" s="388"/>
      <c r="BR10" s="388"/>
      <c r="BS10" s="388"/>
      <c r="BT10" s="388"/>
      <c r="BU10" s="389"/>
      <c r="BV10" s="387">
        <v>6350</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24279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360000</v>
      </c>
      <c r="BO12" s="388"/>
      <c r="BP12" s="388"/>
      <c r="BQ12" s="388"/>
      <c r="BR12" s="388"/>
      <c r="BS12" s="388"/>
      <c r="BT12" s="388"/>
      <c r="BU12" s="389"/>
      <c r="BV12" s="387">
        <v>50000</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24089</v>
      </c>
      <c r="S13" s="469"/>
      <c r="T13" s="469"/>
      <c r="U13" s="469"/>
      <c r="V13" s="470"/>
      <c r="W13" s="403" t="s">
        <v>123</v>
      </c>
      <c r="X13" s="404"/>
      <c r="Y13" s="404"/>
      <c r="Z13" s="404"/>
      <c r="AA13" s="404"/>
      <c r="AB13" s="394"/>
      <c r="AC13" s="438">
        <v>1370</v>
      </c>
      <c r="AD13" s="439"/>
      <c r="AE13" s="439"/>
      <c r="AF13" s="439"/>
      <c r="AG13" s="478"/>
      <c r="AH13" s="438">
        <v>1444</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-352039</v>
      </c>
      <c r="BO13" s="388"/>
      <c r="BP13" s="388"/>
      <c r="BQ13" s="388"/>
      <c r="BR13" s="388"/>
      <c r="BS13" s="388"/>
      <c r="BT13" s="388"/>
      <c r="BU13" s="389"/>
      <c r="BV13" s="387">
        <v>-18722</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11</v>
      </c>
      <c r="CU13" s="385"/>
      <c r="CV13" s="385"/>
      <c r="CW13" s="385"/>
      <c r="CX13" s="385"/>
      <c r="CY13" s="385"/>
      <c r="CZ13" s="385"/>
      <c r="DA13" s="386"/>
      <c r="DB13" s="384">
        <v>10.6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24599</v>
      </c>
      <c r="S14" s="469"/>
      <c r="T14" s="469"/>
      <c r="U14" s="469"/>
      <c r="V14" s="470"/>
      <c r="W14" s="377"/>
      <c r="X14" s="378"/>
      <c r="Y14" s="378"/>
      <c r="Z14" s="378"/>
      <c r="AA14" s="378"/>
      <c r="AB14" s="367"/>
      <c r="AC14" s="471">
        <v>12.2</v>
      </c>
      <c r="AD14" s="472"/>
      <c r="AE14" s="472"/>
      <c r="AF14" s="472"/>
      <c r="AG14" s="473"/>
      <c r="AH14" s="471">
        <v>13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98.5</v>
      </c>
      <c r="CU14" s="483"/>
      <c r="CV14" s="483"/>
      <c r="CW14" s="483"/>
      <c r="CX14" s="483"/>
      <c r="CY14" s="483"/>
      <c r="CZ14" s="483"/>
      <c r="DA14" s="484"/>
      <c r="DB14" s="482">
        <v>94.7</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24418</v>
      </c>
      <c r="S15" s="469"/>
      <c r="T15" s="469"/>
      <c r="U15" s="469"/>
      <c r="V15" s="470"/>
      <c r="W15" s="403" t="s">
        <v>130</v>
      </c>
      <c r="X15" s="404"/>
      <c r="Y15" s="404"/>
      <c r="Z15" s="404"/>
      <c r="AA15" s="404"/>
      <c r="AB15" s="394"/>
      <c r="AC15" s="438">
        <v>2467</v>
      </c>
      <c r="AD15" s="439"/>
      <c r="AE15" s="439"/>
      <c r="AF15" s="439"/>
      <c r="AG15" s="478"/>
      <c r="AH15" s="438">
        <v>2359</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2939915</v>
      </c>
      <c r="BO15" s="351"/>
      <c r="BP15" s="351"/>
      <c r="BQ15" s="351"/>
      <c r="BR15" s="351"/>
      <c r="BS15" s="351"/>
      <c r="BT15" s="351"/>
      <c r="BU15" s="352"/>
      <c r="BV15" s="350">
        <v>2862289</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22</v>
      </c>
      <c r="AD16" s="472"/>
      <c r="AE16" s="472"/>
      <c r="AF16" s="472"/>
      <c r="AG16" s="473"/>
      <c r="AH16" s="471">
        <v>21.2</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5573745</v>
      </c>
      <c r="BO16" s="388"/>
      <c r="BP16" s="388"/>
      <c r="BQ16" s="388"/>
      <c r="BR16" s="388"/>
      <c r="BS16" s="388"/>
      <c r="BT16" s="388"/>
      <c r="BU16" s="389"/>
      <c r="BV16" s="387">
        <v>5572880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7363</v>
      </c>
      <c r="AD17" s="439"/>
      <c r="AE17" s="439"/>
      <c r="AF17" s="439"/>
      <c r="AG17" s="478"/>
      <c r="AH17" s="438">
        <v>7333</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3771166</v>
      </c>
      <c r="BO17" s="388"/>
      <c r="BP17" s="388"/>
      <c r="BQ17" s="388"/>
      <c r="BR17" s="388"/>
      <c r="BS17" s="388"/>
      <c r="BT17" s="388"/>
      <c r="BU17" s="389"/>
      <c r="BV17" s="387">
        <v>3662445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43.91</v>
      </c>
      <c r="M18" s="500"/>
      <c r="N18" s="500"/>
      <c r="O18" s="500"/>
      <c r="P18" s="500"/>
      <c r="Q18" s="500"/>
      <c r="R18" s="501"/>
      <c r="S18" s="501"/>
      <c r="T18" s="501"/>
      <c r="U18" s="501"/>
      <c r="V18" s="502"/>
      <c r="W18" s="405"/>
      <c r="X18" s="406"/>
      <c r="Y18" s="406"/>
      <c r="Z18" s="406"/>
      <c r="AA18" s="406"/>
      <c r="AB18" s="397"/>
      <c r="AC18" s="503">
        <v>65.7</v>
      </c>
      <c r="AD18" s="504"/>
      <c r="AE18" s="504"/>
      <c r="AF18" s="504"/>
      <c r="AG18" s="505"/>
      <c r="AH18" s="503">
        <v>65.8</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7004856</v>
      </c>
      <c r="BO18" s="388"/>
      <c r="BP18" s="388"/>
      <c r="BQ18" s="388"/>
      <c r="BR18" s="388"/>
      <c r="BS18" s="388"/>
      <c r="BT18" s="388"/>
      <c r="BU18" s="389"/>
      <c r="BV18" s="387">
        <v>6856016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565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8816653</v>
      </c>
      <c r="BO19" s="388"/>
      <c r="BP19" s="388"/>
      <c r="BQ19" s="388"/>
      <c r="BR19" s="388"/>
      <c r="BS19" s="388"/>
      <c r="BT19" s="388"/>
      <c r="BU19" s="389"/>
      <c r="BV19" s="387">
        <v>8717151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9913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14563321</v>
      </c>
      <c r="BO23" s="388"/>
      <c r="BP23" s="388"/>
      <c r="BQ23" s="388"/>
      <c r="BR23" s="388"/>
      <c r="BS23" s="388"/>
      <c r="BT23" s="388"/>
      <c r="BU23" s="389"/>
      <c r="BV23" s="387">
        <v>14861663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7000</v>
      </c>
      <c r="R24" s="439"/>
      <c r="S24" s="439"/>
      <c r="T24" s="439"/>
      <c r="U24" s="439"/>
      <c r="V24" s="478"/>
      <c r="W24" s="533"/>
      <c r="X24" s="521"/>
      <c r="Y24" s="522"/>
      <c r="Z24" s="437" t="s">
        <v>153</v>
      </c>
      <c r="AA24" s="417"/>
      <c r="AB24" s="417"/>
      <c r="AC24" s="417"/>
      <c r="AD24" s="417"/>
      <c r="AE24" s="417"/>
      <c r="AF24" s="417"/>
      <c r="AG24" s="418"/>
      <c r="AH24" s="438">
        <v>263</v>
      </c>
      <c r="AI24" s="439"/>
      <c r="AJ24" s="439"/>
      <c r="AK24" s="439"/>
      <c r="AL24" s="478"/>
      <c r="AM24" s="438">
        <v>837129</v>
      </c>
      <c r="AN24" s="439"/>
      <c r="AO24" s="439"/>
      <c r="AP24" s="439"/>
      <c r="AQ24" s="439"/>
      <c r="AR24" s="478"/>
      <c r="AS24" s="438">
        <v>3183</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11038268</v>
      </c>
      <c r="BO24" s="388"/>
      <c r="BP24" s="388"/>
      <c r="BQ24" s="388"/>
      <c r="BR24" s="388"/>
      <c r="BS24" s="388"/>
      <c r="BT24" s="388"/>
      <c r="BU24" s="389"/>
      <c r="BV24" s="387">
        <v>11143984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1</v>
      </c>
      <c r="M25" s="439"/>
      <c r="N25" s="439"/>
      <c r="O25" s="439"/>
      <c r="P25" s="478"/>
      <c r="Q25" s="438">
        <v>6800</v>
      </c>
      <c r="R25" s="439"/>
      <c r="S25" s="439"/>
      <c r="T25" s="439"/>
      <c r="U25" s="439"/>
      <c r="V25" s="478"/>
      <c r="W25" s="533"/>
      <c r="X25" s="521"/>
      <c r="Y25" s="522"/>
      <c r="Z25" s="437" t="s">
        <v>156</v>
      </c>
      <c r="AA25" s="417"/>
      <c r="AB25" s="417"/>
      <c r="AC25" s="417"/>
      <c r="AD25" s="417"/>
      <c r="AE25" s="417"/>
      <c r="AF25" s="417"/>
      <c r="AG25" s="418"/>
      <c r="AH25" s="438">
        <v>45</v>
      </c>
      <c r="AI25" s="439"/>
      <c r="AJ25" s="439"/>
      <c r="AK25" s="439"/>
      <c r="AL25" s="478"/>
      <c r="AM25" s="438">
        <v>155565</v>
      </c>
      <c r="AN25" s="439"/>
      <c r="AO25" s="439"/>
      <c r="AP25" s="439"/>
      <c r="AQ25" s="439"/>
      <c r="AR25" s="478"/>
      <c r="AS25" s="438">
        <v>3457</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33935</v>
      </c>
      <c r="BO25" s="351"/>
      <c r="BP25" s="351"/>
      <c r="BQ25" s="351"/>
      <c r="BR25" s="351"/>
      <c r="BS25" s="351"/>
      <c r="BT25" s="351"/>
      <c r="BU25" s="352"/>
      <c r="BV25" s="350">
        <v>22876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6000</v>
      </c>
      <c r="R26" s="439"/>
      <c r="S26" s="439"/>
      <c r="T26" s="439"/>
      <c r="U26" s="439"/>
      <c r="V26" s="478"/>
      <c r="W26" s="533"/>
      <c r="X26" s="521"/>
      <c r="Y26" s="522"/>
      <c r="Z26" s="437" t="s">
        <v>159</v>
      </c>
      <c r="AA26" s="543"/>
      <c r="AB26" s="543"/>
      <c r="AC26" s="543"/>
      <c r="AD26" s="543"/>
      <c r="AE26" s="543"/>
      <c r="AF26" s="543"/>
      <c r="AG26" s="544"/>
      <c r="AH26" s="438">
        <v>14</v>
      </c>
      <c r="AI26" s="439"/>
      <c r="AJ26" s="439"/>
      <c r="AK26" s="439"/>
      <c r="AL26" s="478"/>
      <c r="AM26" s="438">
        <v>48846</v>
      </c>
      <c r="AN26" s="439"/>
      <c r="AO26" s="439"/>
      <c r="AP26" s="439"/>
      <c r="AQ26" s="439"/>
      <c r="AR26" s="478"/>
      <c r="AS26" s="438">
        <v>3489</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4600</v>
      </c>
      <c r="R27" s="439"/>
      <c r="S27" s="439"/>
      <c r="T27" s="439"/>
      <c r="U27" s="439"/>
      <c r="V27" s="478"/>
      <c r="W27" s="533"/>
      <c r="X27" s="521"/>
      <c r="Y27" s="522"/>
      <c r="Z27" s="437" t="s">
        <v>162</v>
      </c>
      <c r="AA27" s="417"/>
      <c r="AB27" s="417"/>
      <c r="AC27" s="417"/>
      <c r="AD27" s="417"/>
      <c r="AE27" s="417"/>
      <c r="AF27" s="417"/>
      <c r="AG27" s="418"/>
      <c r="AH27" s="438">
        <v>16</v>
      </c>
      <c r="AI27" s="439"/>
      <c r="AJ27" s="439"/>
      <c r="AK27" s="439"/>
      <c r="AL27" s="478"/>
      <c r="AM27" s="438">
        <v>47840</v>
      </c>
      <c r="AN27" s="439"/>
      <c r="AO27" s="439"/>
      <c r="AP27" s="439"/>
      <c r="AQ27" s="439"/>
      <c r="AR27" s="478"/>
      <c r="AS27" s="438">
        <v>2990</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4100</v>
      </c>
      <c r="R28" s="439"/>
      <c r="S28" s="439"/>
      <c r="T28" s="439"/>
      <c r="U28" s="439"/>
      <c r="V28" s="478"/>
      <c r="W28" s="533"/>
      <c r="X28" s="521"/>
      <c r="Y28" s="522"/>
      <c r="Z28" s="437" t="s">
        <v>165</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2536910</v>
      </c>
      <c r="BO28" s="351"/>
      <c r="BP28" s="351"/>
      <c r="BQ28" s="351"/>
      <c r="BR28" s="351"/>
      <c r="BS28" s="351"/>
      <c r="BT28" s="351"/>
      <c r="BU28" s="352"/>
      <c r="BV28" s="350">
        <v>2891737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12</v>
      </c>
      <c r="M29" s="439"/>
      <c r="N29" s="439"/>
      <c r="O29" s="439"/>
      <c r="P29" s="478"/>
      <c r="Q29" s="438">
        <v>3900</v>
      </c>
      <c r="R29" s="439"/>
      <c r="S29" s="439"/>
      <c r="T29" s="439"/>
      <c r="U29" s="439"/>
      <c r="V29" s="478"/>
      <c r="W29" s="534"/>
      <c r="X29" s="535"/>
      <c r="Y29" s="536"/>
      <c r="Z29" s="437" t="s">
        <v>169</v>
      </c>
      <c r="AA29" s="417"/>
      <c r="AB29" s="417"/>
      <c r="AC29" s="417"/>
      <c r="AD29" s="417"/>
      <c r="AE29" s="417"/>
      <c r="AF29" s="417"/>
      <c r="AG29" s="418"/>
      <c r="AH29" s="438">
        <v>279</v>
      </c>
      <c r="AI29" s="439"/>
      <c r="AJ29" s="439"/>
      <c r="AK29" s="439"/>
      <c r="AL29" s="478"/>
      <c r="AM29" s="438">
        <v>884969</v>
      </c>
      <c r="AN29" s="439"/>
      <c r="AO29" s="439"/>
      <c r="AP29" s="439"/>
      <c r="AQ29" s="439"/>
      <c r="AR29" s="478"/>
      <c r="AS29" s="438">
        <v>3172</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82144</v>
      </c>
      <c r="BO29" s="388"/>
      <c r="BP29" s="388"/>
      <c r="BQ29" s="388"/>
      <c r="BR29" s="388"/>
      <c r="BS29" s="388"/>
      <c r="BT29" s="388"/>
      <c r="BU29" s="389"/>
      <c r="BV29" s="387">
        <v>78788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97.7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1238538</v>
      </c>
      <c r="BO30" s="557"/>
      <c r="BP30" s="557"/>
      <c r="BQ30" s="557"/>
      <c r="BR30" s="557"/>
      <c r="BS30" s="557"/>
      <c r="BT30" s="557"/>
      <c r="BU30" s="558"/>
      <c r="BV30" s="556">
        <v>1204550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和歌山県市町村総合事務組合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御坊市ふれあいセンター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同和対策住宅新築資金等貸付事業特別会計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IF('各会計、関係団体の財政状況及び健全化判断比率'!B33="","",'各会計、関係団体の財政状況及び健全化判断比率'!B33)</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御坊市日高川町中学校組合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公共用地先行取得事業特別会計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御坊日高老人福祉施設事務組合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御坊日高老人福祉施設事務組合（公営企業会計）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御坊広域行政事務組合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和歌山地方税回収機構</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和歌山県後期高齢者医療広域連合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和歌山県後期高齢者医療広域連合（特別会計）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18</v>
      </c>
      <c r="BX42" s="568"/>
      <c r="BY42" s="569" t="str">
        <f>IF('各会計、関係団体の財政状況及び健全化判断比率'!B76="","",'各会計、関係団体の財政状況及び健全化判断比率'!B76)</f>
        <v>和歌山県住宅新築資金等貸付金回収管理組合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19</v>
      </c>
      <c r="BX43" s="568"/>
      <c r="BY43" s="569" t="str">
        <f>IF('各会計、関係団体の財政状況及び健全化判断比率'!B77="","",'各会計、関係団体の財政状況及び健全化判断比率'!B77)</f>
        <v>御坊市外五ヶ町病院経営事務組合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3399230</v>
      </c>
      <c r="S5" s="585"/>
      <c r="T5" s="585"/>
      <c r="U5" s="585"/>
      <c r="V5" s="585"/>
      <c r="W5" s="585"/>
      <c r="X5" s="585"/>
      <c r="Y5" s="586"/>
      <c r="Z5" s="587">
        <v>26.2</v>
      </c>
      <c r="AA5" s="587"/>
      <c r="AB5" s="587"/>
      <c r="AC5" s="587"/>
      <c r="AD5" s="588">
        <v>3224585</v>
      </c>
      <c r="AE5" s="588"/>
      <c r="AF5" s="588"/>
      <c r="AG5" s="588"/>
      <c r="AH5" s="588"/>
      <c r="AI5" s="588"/>
      <c r="AJ5" s="588"/>
      <c r="AK5" s="588"/>
      <c r="AL5" s="589">
        <v>49.9</v>
      </c>
      <c r="AM5" s="590"/>
      <c r="AN5" s="590"/>
      <c r="AO5" s="591"/>
      <c r="AP5" s="581" t="s">
        <v>208</v>
      </c>
      <c r="AQ5" s="582"/>
      <c r="AR5" s="582"/>
      <c r="AS5" s="582"/>
      <c r="AT5" s="582"/>
      <c r="AU5" s="582"/>
      <c r="AV5" s="582"/>
      <c r="AW5" s="582"/>
      <c r="AX5" s="582"/>
      <c r="AY5" s="582"/>
      <c r="AZ5" s="582"/>
      <c r="BA5" s="582"/>
      <c r="BB5" s="582"/>
      <c r="BC5" s="582"/>
      <c r="BD5" s="582"/>
      <c r="BE5" s="582"/>
      <c r="BF5" s="583"/>
      <c r="BG5" s="595">
        <v>3246886</v>
      </c>
      <c r="BH5" s="596"/>
      <c r="BI5" s="596"/>
      <c r="BJ5" s="596"/>
      <c r="BK5" s="596"/>
      <c r="BL5" s="596"/>
      <c r="BM5" s="596"/>
      <c r="BN5" s="597"/>
      <c r="BO5" s="598">
        <v>95.5</v>
      </c>
      <c r="BP5" s="598"/>
      <c r="BQ5" s="598"/>
      <c r="BR5" s="598"/>
      <c r="BS5" s="599">
        <v>22301</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85873</v>
      </c>
      <c r="S6" s="596"/>
      <c r="T6" s="596"/>
      <c r="U6" s="596"/>
      <c r="V6" s="596"/>
      <c r="W6" s="596"/>
      <c r="X6" s="596"/>
      <c r="Y6" s="597"/>
      <c r="Z6" s="598">
        <v>0.7</v>
      </c>
      <c r="AA6" s="598"/>
      <c r="AB6" s="598"/>
      <c r="AC6" s="598"/>
      <c r="AD6" s="599">
        <v>85873</v>
      </c>
      <c r="AE6" s="599"/>
      <c r="AF6" s="599"/>
      <c r="AG6" s="599"/>
      <c r="AH6" s="599"/>
      <c r="AI6" s="599"/>
      <c r="AJ6" s="599"/>
      <c r="AK6" s="599"/>
      <c r="AL6" s="600">
        <v>1.3</v>
      </c>
      <c r="AM6" s="601"/>
      <c r="AN6" s="601"/>
      <c r="AO6" s="602"/>
      <c r="AP6" s="592" t="s">
        <v>213</v>
      </c>
      <c r="AQ6" s="593"/>
      <c r="AR6" s="593"/>
      <c r="AS6" s="593"/>
      <c r="AT6" s="593"/>
      <c r="AU6" s="593"/>
      <c r="AV6" s="593"/>
      <c r="AW6" s="593"/>
      <c r="AX6" s="593"/>
      <c r="AY6" s="593"/>
      <c r="AZ6" s="593"/>
      <c r="BA6" s="593"/>
      <c r="BB6" s="593"/>
      <c r="BC6" s="593"/>
      <c r="BD6" s="593"/>
      <c r="BE6" s="593"/>
      <c r="BF6" s="594"/>
      <c r="BG6" s="595">
        <v>3246886</v>
      </c>
      <c r="BH6" s="596"/>
      <c r="BI6" s="596"/>
      <c r="BJ6" s="596"/>
      <c r="BK6" s="596"/>
      <c r="BL6" s="596"/>
      <c r="BM6" s="596"/>
      <c r="BN6" s="597"/>
      <c r="BO6" s="598">
        <v>95.5</v>
      </c>
      <c r="BP6" s="598"/>
      <c r="BQ6" s="598"/>
      <c r="BR6" s="598"/>
      <c r="BS6" s="599">
        <v>22301</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165243</v>
      </c>
      <c r="CS6" s="596"/>
      <c r="CT6" s="596"/>
      <c r="CU6" s="596"/>
      <c r="CV6" s="596"/>
      <c r="CW6" s="596"/>
      <c r="CX6" s="596"/>
      <c r="CY6" s="597"/>
      <c r="CZ6" s="598">
        <v>1.3</v>
      </c>
      <c r="DA6" s="598"/>
      <c r="DB6" s="598"/>
      <c r="DC6" s="598"/>
      <c r="DD6" s="604" t="s">
        <v>215</v>
      </c>
      <c r="DE6" s="596"/>
      <c r="DF6" s="596"/>
      <c r="DG6" s="596"/>
      <c r="DH6" s="596"/>
      <c r="DI6" s="596"/>
      <c r="DJ6" s="596"/>
      <c r="DK6" s="596"/>
      <c r="DL6" s="596"/>
      <c r="DM6" s="596"/>
      <c r="DN6" s="596"/>
      <c r="DO6" s="596"/>
      <c r="DP6" s="597"/>
      <c r="DQ6" s="604">
        <v>165243</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5300</v>
      </c>
      <c r="S7" s="596"/>
      <c r="T7" s="596"/>
      <c r="U7" s="596"/>
      <c r="V7" s="596"/>
      <c r="W7" s="596"/>
      <c r="X7" s="596"/>
      <c r="Y7" s="597"/>
      <c r="Z7" s="598">
        <v>0</v>
      </c>
      <c r="AA7" s="598"/>
      <c r="AB7" s="598"/>
      <c r="AC7" s="598"/>
      <c r="AD7" s="599">
        <v>5300</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1169141</v>
      </c>
      <c r="BH7" s="596"/>
      <c r="BI7" s="596"/>
      <c r="BJ7" s="596"/>
      <c r="BK7" s="596"/>
      <c r="BL7" s="596"/>
      <c r="BM7" s="596"/>
      <c r="BN7" s="597"/>
      <c r="BO7" s="598">
        <v>34.4</v>
      </c>
      <c r="BP7" s="598"/>
      <c r="BQ7" s="598"/>
      <c r="BR7" s="598"/>
      <c r="BS7" s="599">
        <v>22301</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1521060</v>
      </c>
      <c r="CS7" s="596"/>
      <c r="CT7" s="596"/>
      <c r="CU7" s="596"/>
      <c r="CV7" s="596"/>
      <c r="CW7" s="596"/>
      <c r="CX7" s="596"/>
      <c r="CY7" s="597"/>
      <c r="CZ7" s="598">
        <v>11.8</v>
      </c>
      <c r="DA7" s="598"/>
      <c r="DB7" s="598"/>
      <c r="DC7" s="598"/>
      <c r="DD7" s="604">
        <v>42323</v>
      </c>
      <c r="DE7" s="596"/>
      <c r="DF7" s="596"/>
      <c r="DG7" s="596"/>
      <c r="DH7" s="596"/>
      <c r="DI7" s="596"/>
      <c r="DJ7" s="596"/>
      <c r="DK7" s="596"/>
      <c r="DL7" s="596"/>
      <c r="DM7" s="596"/>
      <c r="DN7" s="596"/>
      <c r="DO7" s="596"/>
      <c r="DP7" s="597"/>
      <c r="DQ7" s="604">
        <v>1324578</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13058</v>
      </c>
      <c r="S8" s="596"/>
      <c r="T8" s="596"/>
      <c r="U8" s="596"/>
      <c r="V8" s="596"/>
      <c r="W8" s="596"/>
      <c r="X8" s="596"/>
      <c r="Y8" s="597"/>
      <c r="Z8" s="598">
        <v>0.1</v>
      </c>
      <c r="AA8" s="598"/>
      <c r="AB8" s="598"/>
      <c r="AC8" s="598"/>
      <c r="AD8" s="599">
        <v>13058</v>
      </c>
      <c r="AE8" s="599"/>
      <c r="AF8" s="599"/>
      <c r="AG8" s="599"/>
      <c r="AH8" s="599"/>
      <c r="AI8" s="599"/>
      <c r="AJ8" s="599"/>
      <c r="AK8" s="599"/>
      <c r="AL8" s="600">
        <v>0.2</v>
      </c>
      <c r="AM8" s="601"/>
      <c r="AN8" s="601"/>
      <c r="AO8" s="602"/>
      <c r="AP8" s="592" t="s">
        <v>220</v>
      </c>
      <c r="AQ8" s="593"/>
      <c r="AR8" s="593"/>
      <c r="AS8" s="593"/>
      <c r="AT8" s="593"/>
      <c r="AU8" s="593"/>
      <c r="AV8" s="593"/>
      <c r="AW8" s="593"/>
      <c r="AX8" s="593"/>
      <c r="AY8" s="593"/>
      <c r="AZ8" s="593"/>
      <c r="BA8" s="593"/>
      <c r="BB8" s="593"/>
      <c r="BC8" s="593"/>
      <c r="BD8" s="593"/>
      <c r="BE8" s="593"/>
      <c r="BF8" s="594"/>
      <c r="BG8" s="595">
        <v>36121</v>
      </c>
      <c r="BH8" s="596"/>
      <c r="BI8" s="596"/>
      <c r="BJ8" s="596"/>
      <c r="BK8" s="596"/>
      <c r="BL8" s="596"/>
      <c r="BM8" s="596"/>
      <c r="BN8" s="597"/>
      <c r="BO8" s="598">
        <v>1.1000000000000001</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5156996</v>
      </c>
      <c r="CS8" s="596"/>
      <c r="CT8" s="596"/>
      <c r="CU8" s="596"/>
      <c r="CV8" s="596"/>
      <c r="CW8" s="596"/>
      <c r="CX8" s="596"/>
      <c r="CY8" s="597"/>
      <c r="CZ8" s="598">
        <v>40</v>
      </c>
      <c r="DA8" s="598"/>
      <c r="DB8" s="598"/>
      <c r="DC8" s="598"/>
      <c r="DD8" s="604">
        <v>12449</v>
      </c>
      <c r="DE8" s="596"/>
      <c r="DF8" s="596"/>
      <c r="DG8" s="596"/>
      <c r="DH8" s="596"/>
      <c r="DI8" s="596"/>
      <c r="DJ8" s="596"/>
      <c r="DK8" s="596"/>
      <c r="DL8" s="596"/>
      <c r="DM8" s="596"/>
      <c r="DN8" s="596"/>
      <c r="DO8" s="596"/>
      <c r="DP8" s="597"/>
      <c r="DQ8" s="604">
        <v>2552487</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6528</v>
      </c>
      <c r="S9" s="596"/>
      <c r="T9" s="596"/>
      <c r="U9" s="596"/>
      <c r="V9" s="596"/>
      <c r="W9" s="596"/>
      <c r="X9" s="596"/>
      <c r="Y9" s="597"/>
      <c r="Z9" s="598">
        <v>0.1</v>
      </c>
      <c r="AA9" s="598"/>
      <c r="AB9" s="598"/>
      <c r="AC9" s="598"/>
      <c r="AD9" s="599">
        <v>6528</v>
      </c>
      <c r="AE9" s="599"/>
      <c r="AF9" s="599"/>
      <c r="AG9" s="599"/>
      <c r="AH9" s="599"/>
      <c r="AI9" s="599"/>
      <c r="AJ9" s="599"/>
      <c r="AK9" s="599"/>
      <c r="AL9" s="600">
        <v>0.1</v>
      </c>
      <c r="AM9" s="601"/>
      <c r="AN9" s="601"/>
      <c r="AO9" s="602"/>
      <c r="AP9" s="592" t="s">
        <v>223</v>
      </c>
      <c r="AQ9" s="593"/>
      <c r="AR9" s="593"/>
      <c r="AS9" s="593"/>
      <c r="AT9" s="593"/>
      <c r="AU9" s="593"/>
      <c r="AV9" s="593"/>
      <c r="AW9" s="593"/>
      <c r="AX9" s="593"/>
      <c r="AY9" s="593"/>
      <c r="AZ9" s="593"/>
      <c r="BA9" s="593"/>
      <c r="BB9" s="593"/>
      <c r="BC9" s="593"/>
      <c r="BD9" s="593"/>
      <c r="BE9" s="593"/>
      <c r="BF9" s="594"/>
      <c r="BG9" s="595">
        <v>916028</v>
      </c>
      <c r="BH9" s="596"/>
      <c r="BI9" s="596"/>
      <c r="BJ9" s="596"/>
      <c r="BK9" s="596"/>
      <c r="BL9" s="596"/>
      <c r="BM9" s="596"/>
      <c r="BN9" s="597"/>
      <c r="BO9" s="598">
        <v>26.9</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1406397</v>
      </c>
      <c r="CS9" s="596"/>
      <c r="CT9" s="596"/>
      <c r="CU9" s="596"/>
      <c r="CV9" s="596"/>
      <c r="CW9" s="596"/>
      <c r="CX9" s="596"/>
      <c r="CY9" s="597"/>
      <c r="CZ9" s="598">
        <v>10.9</v>
      </c>
      <c r="DA9" s="598"/>
      <c r="DB9" s="598"/>
      <c r="DC9" s="598"/>
      <c r="DD9" s="604">
        <v>66187</v>
      </c>
      <c r="DE9" s="596"/>
      <c r="DF9" s="596"/>
      <c r="DG9" s="596"/>
      <c r="DH9" s="596"/>
      <c r="DI9" s="596"/>
      <c r="DJ9" s="596"/>
      <c r="DK9" s="596"/>
      <c r="DL9" s="596"/>
      <c r="DM9" s="596"/>
      <c r="DN9" s="596"/>
      <c r="DO9" s="596"/>
      <c r="DP9" s="597"/>
      <c r="DQ9" s="604">
        <v>1304190</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436373</v>
      </c>
      <c r="S10" s="596"/>
      <c r="T10" s="596"/>
      <c r="U10" s="596"/>
      <c r="V10" s="596"/>
      <c r="W10" s="596"/>
      <c r="X10" s="596"/>
      <c r="Y10" s="597"/>
      <c r="Z10" s="598">
        <v>3.4</v>
      </c>
      <c r="AA10" s="598"/>
      <c r="AB10" s="598"/>
      <c r="AC10" s="598"/>
      <c r="AD10" s="599">
        <v>436373</v>
      </c>
      <c r="AE10" s="599"/>
      <c r="AF10" s="599"/>
      <c r="AG10" s="599"/>
      <c r="AH10" s="599"/>
      <c r="AI10" s="599"/>
      <c r="AJ10" s="599"/>
      <c r="AK10" s="599"/>
      <c r="AL10" s="600">
        <v>6.8</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91305</v>
      </c>
      <c r="BH10" s="596"/>
      <c r="BI10" s="596"/>
      <c r="BJ10" s="596"/>
      <c r="BK10" s="596"/>
      <c r="BL10" s="596"/>
      <c r="BM10" s="596"/>
      <c r="BN10" s="597"/>
      <c r="BO10" s="598">
        <v>2.7</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10036</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9036</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125687</v>
      </c>
      <c r="BH11" s="596"/>
      <c r="BI11" s="596"/>
      <c r="BJ11" s="596"/>
      <c r="BK11" s="596"/>
      <c r="BL11" s="596"/>
      <c r="BM11" s="596"/>
      <c r="BN11" s="597"/>
      <c r="BO11" s="598">
        <v>3.7</v>
      </c>
      <c r="BP11" s="598"/>
      <c r="BQ11" s="598"/>
      <c r="BR11" s="598"/>
      <c r="BS11" s="604">
        <v>22301</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495620</v>
      </c>
      <c r="CS11" s="596"/>
      <c r="CT11" s="596"/>
      <c r="CU11" s="596"/>
      <c r="CV11" s="596"/>
      <c r="CW11" s="596"/>
      <c r="CX11" s="596"/>
      <c r="CY11" s="597"/>
      <c r="CZ11" s="598">
        <v>3.8</v>
      </c>
      <c r="DA11" s="598"/>
      <c r="DB11" s="598"/>
      <c r="DC11" s="598"/>
      <c r="DD11" s="604">
        <v>278493</v>
      </c>
      <c r="DE11" s="596"/>
      <c r="DF11" s="596"/>
      <c r="DG11" s="596"/>
      <c r="DH11" s="596"/>
      <c r="DI11" s="596"/>
      <c r="DJ11" s="596"/>
      <c r="DK11" s="596"/>
      <c r="DL11" s="596"/>
      <c r="DM11" s="596"/>
      <c r="DN11" s="596"/>
      <c r="DO11" s="596"/>
      <c r="DP11" s="597"/>
      <c r="DQ11" s="604">
        <v>258017</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1728480</v>
      </c>
      <c r="BH12" s="596"/>
      <c r="BI12" s="596"/>
      <c r="BJ12" s="596"/>
      <c r="BK12" s="596"/>
      <c r="BL12" s="596"/>
      <c r="BM12" s="596"/>
      <c r="BN12" s="597"/>
      <c r="BO12" s="598">
        <v>50.8</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119726</v>
      </c>
      <c r="CS12" s="596"/>
      <c r="CT12" s="596"/>
      <c r="CU12" s="596"/>
      <c r="CV12" s="596"/>
      <c r="CW12" s="596"/>
      <c r="CX12" s="596"/>
      <c r="CY12" s="597"/>
      <c r="CZ12" s="598">
        <v>0.9</v>
      </c>
      <c r="DA12" s="598"/>
      <c r="DB12" s="598"/>
      <c r="DC12" s="598"/>
      <c r="DD12" s="604">
        <v>2125</v>
      </c>
      <c r="DE12" s="596"/>
      <c r="DF12" s="596"/>
      <c r="DG12" s="596"/>
      <c r="DH12" s="596"/>
      <c r="DI12" s="596"/>
      <c r="DJ12" s="596"/>
      <c r="DK12" s="596"/>
      <c r="DL12" s="596"/>
      <c r="DM12" s="596"/>
      <c r="DN12" s="596"/>
      <c r="DO12" s="596"/>
      <c r="DP12" s="597"/>
      <c r="DQ12" s="604">
        <v>113871</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18118</v>
      </c>
      <c r="S13" s="596"/>
      <c r="T13" s="596"/>
      <c r="U13" s="596"/>
      <c r="V13" s="596"/>
      <c r="W13" s="596"/>
      <c r="X13" s="596"/>
      <c r="Y13" s="597"/>
      <c r="Z13" s="598">
        <v>0.1</v>
      </c>
      <c r="AA13" s="598"/>
      <c r="AB13" s="598"/>
      <c r="AC13" s="598"/>
      <c r="AD13" s="599">
        <v>18118</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1721008</v>
      </c>
      <c r="BH13" s="596"/>
      <c r="BI13" s="596"/>
      <c r="BJ13" s="596"/>
      <c r="BK13" s="596"/>
      <c r="BL13" s="596"/>
      <c r="BM13" s="596"/>
      <c r="BN13" s="597"/>
      <c r="BO13" s="598">
        <v>50.6</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784014</v>
      </c>
      <c r="CS13" s="596"/>
      <c r="CT13" s="596"/>
      <c r="CU13" s="596"/>
      <c r="CV13" s="596"/>
      <c r="CW13" s="596"/>
      <c r="CX13" s="596"/>
      <c r="CY13" s="597"/>
      <c r="CZ13" s="598">
        <v>6.1</v>
      </c>
      <c r="DA13" s="598"/>
      <c r="DB13" s="598"/>
      <c r="DC13" s="598"/>
      <c r="DD13" s="604">
        <v>458552</v>
      </c>
      <c r="DE13" s="596"/>
      <c r="DF13" s="596"/>
      <c r="DG13" s="596"/>
      <c r="DH13" s="596"/>
      <c r="DI13" s="596"/>
      <c r="DJ13" s="596"/>
      <c r="DK13" s="596"/>
      <c r="DL13" s="596"/>
      <c r="DM13" s="596"/>
      <c r="DN13" s="596"/>
      <c r="DO13" s="596"/>
      <c r="DP13" s="597"/>
      <c r="DQ13" s="604">
        <v>406084</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89363</v>
      </c>
      <c r="BH14" s="596"/>
      <c r="BI14" s="596"/>
      <c r="BJ14" s="596"/>
      <c r="BK14" s="596"/>
      <c r="BL14" s="596"/>
      <c r="BM14" s="596"/>
      <c r="BN14" s="597"/>
      <c r="BO14" s="598">
        <v>2.6</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705228</v>
      </c>
      <c r="CS14" s="596"/>
      <c r="CT14" s="596"/>
      <c r="CU14" s="596"/>
      <c r="CV14" s="596"/>
      <c r="CW14" s="596"/>
      <c r="CX14" s="596"/>
      <c r="CY14" s="597"/>
      <c r="CZ14" s="598">
        <v>5.5</v>
      </c>
      <c r="DA14" s="598"/>
      <c r="DB14" s="598"/>
      <c r="DC14" s="598"/>
      <c r="DD14" s="604">
        <v>196661</v>
      </c>
      <c r="DE14" s="596"/>
      <c r="DF14" s="596"/>
      <c r="DG14" s="596"/>
      <c r="DH14" s="596"/>
      <c r="DI14" s="596"/>
      <c r="DJ14" s="596"/>
      <c r="DK14" s="596"/>
      <c r="DL14" s="596"/>
      <c r="DM14" s="596"/>
      <c r="DN14" s="596"/>
      <c r="DO14" s="596"/>
      <c r="DP14" s="597"/>
      <c r="DQ14" s="604">
        <v>491234</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7678</v>
      </c>
      <c r="S15" s="596"/>
      <c r="T15" s="596"/>
      <c r="U15" s="596"/>
      <c r="V15" s="596"/>
      <c r="W15" s="596"/>
      <c r="X15" s="596"/>
      <c r="Y15" s="597"/>
      <c r="Z15" s="598">
        <v>0.1</v>
      </c>
      <c r="AA15" s="598"/>
      <c r="AB15" s="598"/>
      <c r="AC15" s="598"/>
      <c r="AD15" s="599">
        <v>7678</v>
      </c>
      <c r="AE15" s="599"/>
      <c r="AF15" s="599"/>
      <c r="AG15" s="599"/>
      <c r="AH15" s="599"/>
      <c r="AI15" s="599"/>
      <c r="AJ15" s="599"/>
      <c r="AK15" s="599"/>
      <c r="AL15" s="600">
        <v>0.1</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259902</v>
      </c>
      <c r="BH15" s="596"/>
      <c r="BI15" s="596"/>
      <c r="BJ15" s="596"/>
      <c r="BK15" s="596"/>
      <c r="BL15" s="596"/>
      <c r="BM15" s="596"/>
      <c r="BN15" s="597"/>
      <c r="BO15" s="598">
        <v>7.6</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1125371</v>
      </c>
      <c r="CS15" s="596"/>
      <c r="CT15" s="596"/>
      <c r="CU15" s="596"/>
      <c r="CV15" s="596"/>
      <c r="CW15" s="596"/>
      <c r="CX15" s="596"/>
      <c r="CY15" s="597"/>
      <c r="CZ15" s="598">
        <v>8.6999999999999993</v>
      </c>
      <c r="DA15" s="598"/>
      <c r="DB15" s="598"/>
      <c r="DC15" s="598"/>
      <c r="DD15" s="604">
        <v>315266</v>
      </c>
      <c r="DE15" s="596"/>
      <c r="DF15" s="596"/>
      <c r="DG15" s="596"/>
      <c r="DH15" s="596"/>
      <c r="DI15" s="596"/>
      <c r="DJ15" s="596"/>
      <c r="DK15" s="596"/>
      <c r="DL15" s="596"/>
      <c r="DM15" s="596"/>
      <c r="DN15" s="596"/>
      <c r="DO15" s="596"/>
      <c r="DP15" s="597"/>
      <c r="DQ15" s="604">
        <v>775237</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3806959</v>
      </c>
      <c r="S16" s="596"/>
      <c r="T16" s="596"/>
      <c r="U16" s="596"/>
      <c r="V16" s="596"/>
      <c r="W16" s="596"/>
      <c r="X16" s="596"/>
      <c r="Y16" s="597"/>
      <c r="Z16" s="598">
        <v>29.4</v>
      </c>
      <c r="AA16" s="598"/>
      <c r="AB16" s="598"/>
      <c r="AC16" s="598"/>
      <c r="AD16" s="599">
        <v>2627727</v>
      </c>
      <c r="AE16" s="599"/>
      <c r="AF16" s="599"/>
      <c r="AG16" s="599"/>
      <c r="AH16" s="599"/>
      <c r="AI16" s="599"/>
      <c r="AJ16" s="599"/>
      <c r="AK16" s="599"/>
      <c r="AL16" s="600">
        <v>40.700000000000003</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2397</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142</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2627727</v>
      </c>
      <c r="S17" s="596"/>
      <c r="T17" s="596"/>
      <c r="U17" s="596"/>
      <c r="V17" s="596"/>
      <c r="W17" s="596"/>
      <c r="X17" s="596"/>
      <c r="Y17" s="597"/>
      <c r="Z17" s="598">
        <v>20.3</v>
      </c>
      <c r="AA17" s="598"/>
      <c r="AB17" s="598"/>
      <c r="AC17" s="598"/>
      <c r="AD17" s="599">
        <v>2627727</v>
      </c>
      <c r="AE17" s="599"/>
      <c r="AF17" s="599"/>
      <c r="AG17" s="599"/>
      <c r="AH17" s="599"/>
      <c r="AI17" s="599"/>
      <c r="AJ17" s="599"/>
      <c r="AK17" s="599"/>
      <c r="AL17" s="600">
        <v>40.700000000000003</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1402903</v>
      </c>
      <c r="CS17" s="596"/>
      <c r="CT17" s="596"/>
      <c r="CU17" s="596"/>
      <c r="CV17" s="596"/>
      <c r="CW17" s="596"/>
      <c r="CX17" s="596"/>
      <c r="CY17" s="597"/>
      <c r="CZ17" s="598">
        <v>10.9</v>
      </c>
      <c r="DA17" s="598"/>
      <c r="DB17" s="598"/>
      <c r="DC17" s="598"/>
      <c r="DD17" s="604" t="s">
        <v>111</v>
      </c>
      <c r="DE17" s="596"/>
      <c r="DF17" s="596"/>
      <c r="DG17" s="596"/>
      <c r="DH17" s="596"/>
      <c r="DI17" s="596"/>
      <c r="DJ17" s="596"/>
      <c r="DK17" s="596"/>
      <c r="DL17" s="596"/>
      <c r="DM17" s="596"/>
      <c r="DN17" s="596"/>
      <c r="DO17" s="596"/>
      <c r="DP17" s="597"/>
      <c r="DQ17" s="604">
        <v>1345387</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1179232</v>
      </c>
      <c r="S18" s="596"/>
      <c r="T18" s="596"/>
      <c r="U18" s="596"/>
      <c r="V18" s="596"/>
      <c r="W18" s="596"/>
      <c r="X18" s="596"/>
      <c r="Y18" s="597"/>
      <c r="Z18" s="598">
        <v>9.1</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152344</v>
      </c>
      <c r="BH19" s="596"/>
      <c r="BI19" s="596"/>
      <c r="BJ19" s="596"/>
      <c r="BK19" s="596"/>
      <c r="BL19" s="596"/>
      <c r="BM19" s="596"/>
      <c r="BN19" s="597"/>
      <c r="BO19" s="598">
        <v>4.5</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7779117</v>
      </c>
      <c r="S20" s="596"/>
      <c r="T20" s="596"/>
      <c r="U20" s="596"/>
      <c r="V20" s="596"/>
      <c r="W20" s="596"/>
      <c r="X20" s="596"/>
      <c r="Y20" s="597"/>
      <c r="Z20" s="598">
        <v>60</v>
      </c>
      <c r="AA20" s="598"/>
      <c r="AB20" s="598"/>
      <c r="AC20" s="598"/>
      <c r="AD20" s="599">
        <v>6425240</v>
      </c>
      <c r="AE20" s="599"/>
      <c r="AF20" s="599"/>
      <c r="AG20" s="599"/>
      <c r="AH20" s="599"/>
      <c r="AI20" s="599"/>
      <c r="AJ20" s="599"/>
      <c r="AK20" s="599"/>
      <c r="AL20" s="600">
        <v>99.5</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152344</v>
      </c>
      <c r="BH20" s="596"/>
      <c r="BI20" s="596"/>
      <c r="BJ20" s="596"/>
      <c r="BK20" s="596"/>
      <c r="BL20" s="596"/>
      <c r="BM20" s="596"/>
      <c r="BN20" s="597"/>
      <c r="BO20" s="598">
        <v>4.5</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12894991</v>
      </c>
      <c r="CS20" s="596"/>
      <c r="CT20" s="596"/>
      <c r="CU20" s="596"/>
      <c r="CV20" s="596"/>
      <c r="CW20" s="596"/>
      <c r="CX20" s="596"/>
      <c r="CY20" s="597"/>
      <c r="CZ20" s="598">
        <v>100</v>
      </c>
      <c r="DA20" s="598"/>
      <c r="DB20" s="598"/>
      <c r="DC20" s="598"/>
      <c r="DD20" s="604">
        <v>1372056</v>
      </c>
      <c r="DE20" s="596"/>
      <c r="DF20" s="596"/>
      <c r="DG20" s="596"/>
      <c r="DH20" s="596"/>
      <c r="DI20" s="596"/>
      <c r="DJ20" s="596"/>
      <c r="DK20" s="596"/>
      <c r="DL20" s="596"/>
      <c r="DM20" s="596"/>
      <c r="DN20" s="596"/>
      <c r="DO20" s="596"/>
      <c r="DP20" s="597"/>
      <c r="DQ20" s="604">
        <v>8745506</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3903</v>
      </c>
      <c r="S21" s="596"/>
      <c r="T21" s="596"/>
      <c r="U21" s="596"/>
      <c r="V21" s="596"/>
      <c r="W21" s="596"/>
      <c r="X21" s="596"/>
      <c r="Y21" s="597"/>
      <c r="Z21" s="598">
        <v>0</v>
      </c>
      <c r="AA21" s="598"/>
      <c r="AB21" s="598"/>
      <c r="AC21" s="598"/>
      <c r="AD21" s="599">
        <v>3903</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98113</v>
      </c>
      <c r="S22" s="596"/>
      <c r="T22" s="596"/>
      <c r="U22" s="596"/>
      <c r="V22" s="596"/>
      <c r="W22" s="596"/>
      <c r="X22" s="596"/>
      <c r="Y22" s="597"/>
      <c r="Z22" s="598">
        <v>0.8</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174851</v>
      </c>
      <c r="S23" s="596"/>
      <c r="T23" s="596"/>
      <c r="U23" s="596"/>
      <c r="V23" s="596"/>
      <c r="W23" s="596"/>
      <c r="X23" s="596"/>
      <c r="Y23" s="597"/>
      <c r="Z23" s="598">
        <v>1.3</v>
      </c>
      <c r="AA23" s="598"/>
      <c r="AB23" s="598"/>
      <c r="AC23" s="598"/>
      <c r="AD23" s="599">
        <v>13928</v>
      </c>
      <c r="AE23" s="599"/>
      <c r="AF23" s="599"/>
      <c r="AG23" s="599"/>
      <c r="AH23" s="599"/>
      <c r="AI23" s="599"/>
      <c r="AJ23" s="599"/>
      <c r="AK23" s="599"/>
      <c r="AL23" s="600">
        <v>0.2</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152344</v>
      </c>
      <c r="BH23" s="596"/>
      <c r="BI23" s="596"/>
      <c r="BJ23" s="596"/>
      <c r="BK23" s="596"/>
      <c r="BL23" s="596"/>
      <c r="BM23" s="596"/>
      <c r="BN23" s="597"/>
      <c r="BO23" s="598">
        <v>4.5</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82116</v>
      </c>
      <c r="S24" s="596"/>
      <c r="T24" s="596"/>
      <c r="U24" s="596"/>
      <c r="V24" s="596"/>
      <c r="W24" s="596"/>
      <c r="X24" s="596"/>
      <c r="Y24" s="597"/>
      <c r="Z24" s="598">
        <v>0.6</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7006027</v>
      </c>
      <c r="CS24" s="585"/>
      <c r="CT24" s="585"/>
      <c r="CU24" s="585"/>
      <c r="CV24" s="585"/>
      <c r="CW24" s="585"/>
      <c r="CX24" s="585"/>
      <c r="CY24" s="586"/>
      <c r="CZ24" s="624">
        <v>54.3</v>
      </c>
      <c r="DA24" s="625"/>
      <c r="DB24" s="625"/>
      <c r="DC24" s="626"/>
      <c r="DD24" s="623">
        <v>4551125</v>
      </c>
      <c r="DE24" s="585"/>
      <c r="DF24" s="585"/>
      <c r="DG24" s="585"/>
      <c r="DH24" s="585"/>
      <c r="DI24" s="585"/>
      <c r="DJ24" s="585"/>
      <c r="DK24" s="586"/>
      <c r="DL24" s="623">
        <v>4415805</v>
      </c>
      <c r="DM24" s="585"/>
      <c r="DN24" s="585"/>
      <c r="DO24" s="585"/>
      <c r="DP24" s="585"/>
      <c r="DQ24" s="585"/>
      <c r="DR24" s="585"/>
      <c r="DS24" s="585"/>
      <c r="DT24" s="585"/>
      <c r="DU24" s="585"/>
      <c r="DV24" s="586"/>
      <c r="DW24" s="589">
        <v>64.5</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2123192</v>
      </c>
      <c r="S25" s="596"/>
      <c r="T25" s="596"/>
      <c r="U25" s="596"/>
      <c r="V25" s="596"/>
      <c r="W25" s="596"/>
      <c r="X25" s="596"/>
      <c r="Y25" s="597"/>
      <c r="Z25" s="598">
        <v>16.399999999999999</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2455819</v>
      </c>
      <c r="CS25" s="627"/>
      <c r="CT25" s="627"/>
      <c r="CU25" s="627"/>
      <c r="CV25" s="627"/>
      <c r="CW25" s="627"/>
      <c r="CX25" s="627"/>
      <c r="CY25" s="628"/>
      <c r="CZ25" s="629">
        <v>19</v>
      </c>
      <c r="DA25" s="630"/>
      <c r="DB25" s="630"/>
      <c r="DC25" s="631"/>
      <c r="DD25" s="604">
        <v>2291722</v>
      </c>
      <c r="DE25" s="627"/>
      <c r="DF25" s="627"/>
      <c r="DG25" s="627"/>
      <c r="DH25" s="627"/>
      <c r="DI25" s="627"/>
      <c r="DJ25" s="627"/>
      <c r="DK25" s="628"/>
      <c r="DL25" s="604">
        <v>2174643</v>
      </c>
      <c r="DM25" s="627"/>
      <c r="DN25" s="627"/>
      <c r="DO25" s="627"/>
      <c r="DP25" s="627"/>
      <c r="DQ25" s="627"/>
      <c r="DR25" s="627"/>
      <c r="DS25" s="627"/>
      <c r="DT25" s="627"/>
      <c r="DU25" s="627"/>
      <c r="DV25" s="628"/>
      <c r="DW25" s="600">
        <v>31.7</v>
      </c>
      <c r="DX25" s="621"/>
      <c r="DY25" s="621"/>
      <c r="DZ25" s="621"/>
      <c r="EA25" s="621"/>
      <c r="EB25" s="621"/>
      <c r="EC25" s="622"/>
    </row>
    <row r="26" spans="2:133" ht="11.25" customHeight="1">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1573449</v>
      </c>
      <c r="CS26" s="596"/>
      <c r="CT26" s="596"/>
      <c r="CU26" s="596"/>
      <c r="CV26" s="596"/>
      <c r="CW26" s="596"/>
      <c r="CX26" s="596"/>
      <c r="CY26" s="597"/>
      <c r="CZ26" s="629">
        <v>12.2</v>
      </c>
      <c r="DA26" s="630"/>
      <c r="DB26" s="630"/>
      <c r="DC26" s="631"/>
      <c r="DD26" s="604">
        <v>1444277</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1"/>
      <c r="DY26" s="621"/>
      <c r="DZ26" s="621"/>
      <c r="EA26" s="621"/>
      <c r="EB26" s="621"/>
      <c r="EC26" s="622"/>
    </row>
    <row r="27" spans="2:133" ht="11.25" customHeight="1">
      <c r="B27" s="592" t="s">
        <v>279</v>
      </c>
      <c r="C27" s="593"/>
      <c r="D27" s="593"/>
      <c r="E27" s="593"/>
      <c r="F27" s="593"/>
      <c r="G27" s="593"/>
      <c r="H27" s="593"/>
      <c r="I27" s="593"/>
      <c r="J27" s="593"/>
      <c r="K27" s="593"/>
      <c r="L27" s="593"/>
      <c r="M27" s="593"/>
      <c r="N27" s="593"/>
      <c r="O27" s="593"/>
      <c r="P27" s="593"/>
      <c r="Q27" s="594"/>
      <c r="R27" s="595">
        <v>926964</v>
      </c>
      <c r="S27" s="596"/>
      <c r="T27" s="596"/>
      <c r="U27" s="596"/>
      <c r="V27" s="596"/>
      <c r="W27" s="596"/>
      <c r="X27" s="596"/>
      <c r="Y27" s="597"/>
      <c r="Z27" s="598">
        <v>7.1</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3399230</v>
      </c>
      <c r="BH27" s="596"/>
      <c r="BI27" s="596"/>
      <c r="BJ27" s="596"/>
      <c r="BK27" s="596"/>
      <c r="BL27" s="596"/>
      <c r="BM27" s="596"/>
      <c r="BN27" s="597"/>
      <c r="BO27" s="598">
        <v>100</v>
      </c>
      <c r="BP27" s="598"/>
      <c r="BQ27" s="598"/>
      <c r="BR27" s="598"/>
      <c r="BS27" s="604">
        <v>22301</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3147305</v>
      </c>
      <c r="CS27" s="627"/>
      <c r="CT27" s="627"/>
      <c r="CU27" s="627"/>
      <c r="CV27" s="627"/>
      <c r="CW27" s="627"/>
      <c r="CX27" s="627"/>
      <c r="CY27" s="628"/>
      <c r="CZ27" s="629">
        <v>24.4</v>
      </c>
      <c r="DA27" s="630"/>
      <c r="DB27" s="630"/>
      <c r="DC27" s="631"/>
      <c r="DD27" s="604">
        <v>914016</v>
      </c>
      <c r="DE27" s="627"/>
      <c r="DF27" s="627"/>
      <c r="DG27" s="627"/>
      <c r="DH27" s="627"/>
      <c r="DI27" s="627"/>
      <c r="DJ27" s="627"/>
      <c r="DK27" s="628"/>
      <c r="DL27" s="604">
        <v>895775</v>
      </c>
      <c r="DM27" s="627"/>
      <c r="DN27" s="627"/>
      <c r="DO27" s="627"/>
      <c r="DP27" s="627"/>
      <c r="DQ27" s="627"/>
      <c r="DR27" s="627"/>
      <c r="DS27" s="627"/>
      <c r="DT27" s="627"/>
      <c r="DU27" s="627"/>
      <c r="DV27" s="628"/>
      <c r="DW27" s="600">
        <v>13.1</v>
      </c>
      <c r="DX27" s="621"/>
      <c r="DY27" s="621"/>
      <c r="DZ27" s="621"/>
      <c r="EA27" s="621"/>
      <c r="EB27" s="621"/>
      <c r="EC27" s="622"/>
    </row>
    <row r="28" spans="2:133" ht="11.25" customHeight="1">
      <c r="B28" s="592" t="s">
        <v>282</v>
      </c>
      <c r="C28" s="593"/>
      <c r="D28" s="593"/>
      <c r="E28" s="593"/>
      <c r="F28" s="593"/>
      <c r="G28" s="593"/>
      <c r="H28" s="593"/>
      <c r="I28" s="593"/>
      <c r="J28" s="593"/>
      <c r="K28" s="593"/>
      <c r="L28" s="593"/>
      <c r="M28" s="593"/>
      <c r="N28" s="593"/>
      <c r="O28" s="593"/>
      <c r="P28" s="593"/>
      <c r="Q28" s="594"/>
      <c r="R28" s="595">
        <v>27062</v>
      </c>
      <c r="S28" s="596"/>
      <c r="T28" s="596"/>
      <c r="U28" s="596"/>
      <c r="V28" s="596"/>
      <c r="W28" s="596"/>
      <c r="X28" s="596"/>
      <c r="Y28" s="597"/>
      <c r="Z28" s="598">
        <v>0.2</v>
      </c>
      <c r="AA28" s="598"/>
      <c r="AB28" s="598"/>
      <c r="AC28" s="598"/>
      <c r="AD28" s="599">
        <v>2228</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1402903</v>
      </c>
      <c r="CS28" s="596"/>
      <c r="CT28" s="596"/>
      <c r="CU28" s="596"/>
      <c r="CV28" s="596"/>
      <c r="CW28" s="596"/>
      <c r="CX28" s="596"/>
      <c r="CY28" s="597"/>
      <c r="CZ28" s="629">
        <v>10.9</v>
      </c>
      <c r="DA28" s="630"/>
      <c r="DB28" s="630"/>
      <c r="DC28" s="631"/>
      <c r="DD28" s="604">
        <v>1345387</v>
      </c>
      <c r="DE28" s="596"/>
      <c r="DF28" s="596"/>
      <c r="DG28" s="596"/>
      <c r="DH28" s="596"/>
      <c r="DI28" s="596"/>
      <c r="DJ28" s="596"/>
      <c r="DK28" s="597"/>
      <c r="DL28" s="604">
        <v>1345387</v>
      </c>
      <c r="DM28" s="596"/>
      <c r="DN28" s="596"/>
      <c r="DO28" s="596"/>
      <c r="DP28" s="596"/>
      <c r="DQ28" s="596"/>
      <c r="DR28" s="596"/>
      <c r="DS28" s="596"/>
      <c r="DT28" s="596"/>
      <c r="DU28" s="596"/>
      <c r="DV28" s="597"/>
      <c r="DW28" s="600">
        <v>19.600000000000001</v>
      </c>
      <c r="DX28" s="621"/>
      <c r="DY28" s="621"/>
      <c r="DZ28" s="621"/>
      <c r="EA28" s="621"/>
      <c r="EB28" s="621"/>
      <c r="EC28" s="622"/>
    </row>
    <row r="29" spans="2:133" ht="11.25" customHeight="1">
      <c r="B29" s="592" t="s">
        <v>284</v>
      </c>
      <c r="C29" s="593"/>
      <c r="D29" s="593"/>
      <c r="E29" s="593"/>
      <c r="F29" s="593"/>
      <c r="G29" s="593"/>
      <c r="H29" s="593"/>
      <c r="I29" s="593"/>
      <c r="J29" s="593"/>
      <c r="K29" s="593"/>
      <c r="L29" s="593"/>
      <c r="M29" s="593"/>
      <c r="N29" s="593"/>
      <c r="O29" s="593"/>
      <c r="P29" s="593"/>
      <c r="Q29" s="594"/>
      <c r="R29" s="595">
        <v>48440</v>
      </c>
      <c r="S29" s="596"/>
      <c r="T29" s="596"/>
      <c r="U29" s="596"/>
      <c r="V29" s="596"/>
      <c r="W29" s="596"/>
      <c r="X29" s="596"/>
      <c r="Y29" s="597"/>
      <c r="Z29" s="598">
        <v>0.4</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1401624</v>
      </c>
      <c r="CS29" s="627"/>
      <c r="CT29" s="627"/>
      <c r="CU29" s="627"/>
      <c r="CV29" s="627"/>
      <c r="CW29" s="627"/>
      <c r="CX29" s="627"/>
      <c r="CY29" s="628"/>
      <c r="CZ29" s="629">
        <v>10.9</v>
      </c>
      <c r="DA29" s="630"/>
      <c r="DB29" s="630"/>
      <c r="DC29" s="631"/>
      <c r="DD29" s="604">
        <v>1344108</v>
      </c>
      <c r="DE29" s="627"/>
      <c r="DF29" s="627"/>
      <c r="DG29" s="627"/>
      <c r="DH29" s="627"/>
      <c r="DI29" s="627"/>
      <c r="DJ29" s="627"/>
      <c r="DK29" s="628"/>
      <c r="DL29" s="604">
        <v>1344108</v>
      </c>
      <c r="DM29" s="627"/>
      <c r="DN29" s="627"/>
      <c r="DO29" s="627"/>
      <c r="DP29" s="627"/>
      <c r="DQ29" s="627"/>
      <c r="DR29" s="627"/>
      <c r="DS29" s="627"/>
      <c r="DT29" s="627"/>
      <c r="DU29" s="627"/>
      <c r="DV29" s="628"/>
      <c r="DW29" s="600">
        <v>19.600000000000001</v>
      </c>
      <c r="DX29" s="621"/>
      <c r="DY29" s="621"/>
      <c r="DZ29" s="621"/>
      <c r="EA29" s="621"/>
      <c r="EB29" s="621"/>
      <c r="EC29" s="622"/>
    </row>
    <row r="30" spans="2:133" ht="11.25" customHeight="1">
      <c r="B30" s="592" t="s">
        <v>288</v>
      </c>
      <c r="C30" s="593"/>
      <c r="D30" s="593"/>
      <c r="E30" s="593"/>
      <c r="F30" s="593"/>
      <c r="G30" s="593"/>
      <c r="H30" s="593"/>
      <c r="I30" s="593"/>
      <c r="J30" s="593"/>
      <c r="K30" s="593"/>
      <c r="L30" s="593"/>
      <c r="M30" s="593"/>
      <c r="N30" s="593"/>
      <c r="O30" s="593"/>
      <c r="P30" s="593"/>
      <c r="Q30" s="594"/>
      <c r="R30" s="595">
        <v>435484</v>
      </c>
      <c r="S30" s="596"/>
      <c r="T30" s="596"/>
      <c r="U30" s="596"/>
      <c r="V30" s="596"/>
      <c r="W30" s="596"/>
      <c r="X30" s="596"/>
      <c r="Y30" s="597"/>
      <c r="Z30" s="598">
        <v>3.4</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99.3</v>
      </c>
      <c r="BH30" s="654"/>
      <c r="BI30" s="654"/>
      <c r="BJ30" s="654"/>
      <c r="BK30" s="654"/>
      <c r="BL30" s="654"/>
      <c r="BM30" s="590">
        <v>97</v>
      </c>
      <c r="BN30" s="654"/>
      <c r="BO30" s="654"/>
      <c r="BP30" s="654"/>
      <c r="BQ30" s="655"/>
      <c r="BR30" s="653">
        <v>99</v>
      </c>
      <c r="BS30" s="654"/>
      <c r="BT30" s="654"/>
      <c r="BU30" s="654"/>
      <c r="BV30" s="654"/>
      <c r="BW30" s="654"/>
      <c r="BX30" s="590">
        <v>95.8</v>
      </c>
      <c r="BY30" s="654"/>
      <c r="BZ30" s="654"/>
      <c r="CA30" s="654"/>
      <c r="CB30" s="655"/>
      <c r="CD30" s="658"/>
      <c r="CE30" s="659"/>
      <c r="CF30" s="609" t="s">
        <v>291</v>
      </c>
      <c r="CG30" s="610"/>
      <c r="CH30" s="610"/>
      <c r="CI30" s="610"/>
      <c r="CJ30" s="610"/>
      <c r="CK30" s="610"/>
      <c r="CL30" s="610"/>
      <c r="CM30" s="610"/>
      <c r="CN30" s="610"/>
      <c r="CO30" s="610"/>
      <c r="CP30" s="610"/>
      <c r="CQ30" s="611"/>
      <c r="CR30" s="595">
        <v>1254142</v>
      </c>
      <c r="CS30" s="596"/>
      <c r="CT30" s="596"/>
      <c r="CU30" s="596"/>
      <c r="CV30" s="596"/>
      <c r="CW30" s="596"/>
      <c r="CX30" s="596"/>
      <c r="CY30" s="597"/>
      <c r="CZ30" s="629">
        <v>9.6999999999999993</v>
      </c>
      <c r="DA30" s="630"/>
      <c r="DB30" s="630"/>
      <c r="DC30" s="631"/>
      <c r="DD30" s="604">
        <v>1204819</v>
      </c>
      <c r="DE30" s="596"/>
      <c r="DF30" s="596"/>
      <c r="DG30" s="596"/>
      <c r="DH30" s="596"/>
      <c r="DI30" s="596"/>
      <c r="DJ30" s="596"/>
      <c r="DK30" s="597"/>
      <c r="DL30" s="604">
        <v>1204819</v>
      </c>
      <c r="DM30" s="596"/>
      <c r="DN30" s="596"/>
      <c r="DO30" s="596"/>
      <c r="DP30" s="596"/>
      <c r="DQ30" s="596"/>
      <c r="DR30" s="596"/>
      <c r="DS30" s="596"/>
      <c r="DT30" s="596"/>
      <c r="DU30" s="596"/>
      <c r="DV30" s="597"/>
      <c r="DW30" s="600">
        <v>17.600000000000001</v>
      </c>
      <c r="DX30" s="621"/>
      <c r="DY30" s="621"/>
      <c r="DZ30" s="621"/>
      <c r="EA30" s="621"/>
      <c r="EB30" s="621"/>
      <c r="EC30" s="622"/>
    </row>
    <row r="31" spans="2:133" ht="11.25" customHeight="1">
      <c r="B31" s="592" t="s">
        <v>292</v>
      </c>
      <c r="C31" s="593"/>
      <c r="D31" s="593"/>
      <c r="E31" s="593"/>
      <c r="F31" s="593"/>
      <c r="G31" s="593"/>
      <c r="H31" s="593"/>
      <c r="I31" s="593"/>
      <c r="J31" s="593"/>
      <c r="K31" s="593"/>
      <c r="L31" s="593"/>
      <c r="M31" s="593"/>
      <c r="N31" s="593"/>
      <c r="O31" s="593"/>
      <c r="P31" s="593"/>
      <c r="Q31" s="594"/>
      <c r="R31" s="595">
        <v>72599</v>
      </c>
      <c r="S31" s="596"/>
      <c r="T31" s="596"/>
      <c r="U31" s="596"/>
      <c r="V31" s="596"/>
      <c r="W31" s="596"/>
      <c r="X31" s="596"/>
      <c r="Y31" s="597"/>
      <c r="Z31" s="598">
        <v>0.6</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99.2</v>
      </c>
      <c r="BH31" s="627"/>
      <c r="BI31" s="627"/>
      <c r="BJ31" s="627"/>
      <c r="BK31" s="627"/>
      <c r="BL31" s="627"/>
      <c r="BM31" s="601">
        <v>97.8</v>
      </c>
      <c r="BN31" s="651"/>
      <c r="BO31" s="651"/>
      <c r="BP31" s="651"/>
      <c r="BQ31" s="652"/>
      <c r="BR31" s="650">
        <v>99.1</v>
      </c>
      <c r="BS31" s="627"/>
      <c r="BT31" s="627"/>
      <c r="BU31" s="627"/>
      <c r="BV31" s="627"/>
      <c r="BW31" s="627"/>
      <c r="BX31" s="601">
        <v>97.3</v>
      </c>
      <c r="BY31" s="651"/>
      <c r="BZ31" s="651"/>
      <c r="CA31" s="651"/>
      <c r="CB31" s="652"/>
      <c r="CD31" s="658"/>
      <c r="CE31" s="659"/>
      <c r="CF31" s="609" t="s">
        <v>295</v>
      </c>
      <c r="CG31" s="610"/>
      <c r="CH31" s="610"/>
      <c r="CI31" s="610"/>
      <c r="CJ31" s="610"/>
      <c r="CK31" s="610"/>
      <c r="CL31" s="610"/>
      <c r="CM31" s="610"/>
      <c r="CN31" s="610"/>
      <c r="CO31" s="610"/>
      <c r="CP31" s="610"/>
      <c r="CQ31" s="611"/>
      <c r="CR31" s="595">
        <v>147482</v>
      </c>
      <c r="CS31" s="627"/>
      <c r="CT31" s="627"/>
      <c r="CU31" s="627"/>
      <c r="CV31" s="627"/>
      <c r="CW31" s="627"/>
      <c r="CX31" s="627"/>
      <c r="CY31" s="628"/>
      <c r="CZ31" s="629">
        <v>1.1000000000000001</v>
      </c>
      <c r="DA31" s="630"/>
      <c r="DB31" s="630"/>
      <c r="DC31" s="631"/>
      <c r="DD31" s="604">
        <v>139289</v>
      </c>
      <c r="DE31" s="627"/>
      <c r="DF31" s="627"/>
      <c r="DG31" s="627"/>
      <c r="DH31" s="627"/>
      <c r="DI31" s="627"/>
      <c r="DJ31" s="627"/>
      <c r="DK31" s="628"/>
      <c r="DL31" s="604">
        <v>139289</v>
      </c>
      <c r="DM31" s="627"/>
      <c r="DN31" s="627"/>
      <c r="DO31" s="627"/>
      <c r="DP31" s="627"/>
      <c r="DQ31" s="627"/>
      <c r="DR31" s="627"/>
      <c r="DS31" s="627"/>
      <c r="DT31" s="627"/>
      <c r="DU31" s="627"/>
      <c r="DV31" s="628"/>
      <c r="DW31" s="600">
        <v>2</v>
      </c>
      <c r="DX31" s="621"/>
      <c r="DY31" s="621"/>
      <c r="DZ31" s="621"/>
      <c r="EA31" s="621"/>
      <c r="EB31" s="621"/>
      <c r="EC31" s="622"/>
    </row>
    <row r="32" spans="2:133" ht="11.25" customHeight="1">
      <c r="B32" s="592" t="s">
        <v>296</v>
      </c>
      <c r="C32" s="593"/>
      <c r="D32" s="593"/>
      <c r="E32" s="593"/>
      <c r="F32" s="593"/>
      <c r="G32" s="593"/>
      <c r="H32" s="593"/>
      <c r="I32" s="593"/>
      <c r="J32" s="593"/>
      <c r="K32" s="593"/>
      <c r="L32" s="593"/>
      <c r="M32" s="593"/>
      <c r="N32" s="593"/>
      <c r="O32" s="593"/>
      <c r="P32" s="593"/>
      <c r="Q32" s="594"/>
      <c r="R32" s="595">
        <v>238497</v>
      </c>
      <c r="S32" s="596"/>
      <c r="T32" s="596"/>
      <c r="U32" s="596"/>
      <c r="V32" s="596"/>
      <c r="W32" s="596"/>
      <c r="X32" s="596"/>
      <c r="Y32" s="597"/>
      <c r="Z32" s="598">
        <v>1.8</v>
      </c>
      <c r="AA32" s="598"/>
      <c r="AB32" s="598"/>
      <c r="AC32" s="598"/>
      <c r="AD32" s="599">
        <v>11514</v>
      </c>
      <c r="AE32" s="599"/>
      <c r="AF32" s="599"/>
      <c r="AG32" s="599"/>
      <c r="AH32" s="599"/>
      <c r="AI32" s="599"/>
      <c r="AJ32" s="599"/>
      <c r="AK32" s="599"/>
      <c r="AL32" s="600">
        <v>0.2</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99.3</v>
      </c>
      <c r="BH32" s="663"/>
      <c r="BI32" s="663"/>
      <c r="BJ32" s="663"/>
      <c r="BK32" s="663"/>
      <c r="BL32" s="663"/>
      <c r="BM32" s="664">
        <v>96.1</v>
      </c>
      <c r="BN32" s="663"/>
      <c r="BO32" s="663"/>
      <c r="BP32" s="663"/>
      <c r="BQ32" s="665"/>
      <c r="BR32" s="662">
        <v>98.8</v>
      </c>
      <c r="BS32" s="663"/>
      <c r="BT32" s="663"/>
      <c r="BU32" s="663"/>
      <c r="BV32" s="663"/>
      <c r="BW32" s="663"/>
      <c r="BX32" s="664">
        <v>94.3</v>
      </c>
      <c r="BY32" s="663"/>
      <c r="BZ32" s="663"/>
      <c r="CA32" s="663"/>
      <c r="CB32" s="665"/>
      <c r="CD32" s="660"/>
      <c r="CE32" s="661"/>
      <c r="CF32" s="609" t="s">
        <v>298</v>
      </c>
      <c r="CG32" s="610"/>
      <c r="CH32" s="610"/>
      <c r="CI32" s="610"/>
      <c r="CJ32" s="610"/>
      <c r="CK32" s="610"/>
      <c r="CL32" s="610"/>
      <c r="CM32" s="610"/>
      <c r="CN32" s="610"/>
      <c r="CO32" s="610"/>
      <c r="CP32" s="610"/>
      <c r="CQ32" s="611"/>
      <c r="CR32" s="595">
        <v>1279</v>
      </c>
      <c r="CS32" s="596"/>
      <c r="CT32" s="596"/>
      <c r="CU32" s="596"/>
      <c r="CV32" s="596"/>
      <c r="CW32" s="596"/>
      <c r="CX32" s="596"/>
      <c r="CY32" s="597"/>
      <c r="CZ32" s="629">
        <v>0</v>
      </c>
      <c r="DA32" s="630"/>
      <c r="DB32" s="630"/>
      <c r="DC32" s="631"/>
      <c r="DD32" s="604">
        <v>1279</v>
      </c>
      <c r="DE32" s="596"/>
      <c r="DF32" s="596"/>
      <c r="DG32" s="596"/>
      <c r="DH32" s="596"/>
      <c r="DI32" s="596"/>
      <c r="DJ32" s="596"/>
      <c r="DK32" s="597"/>
      <c r="DL32" s="604">
        <v>1279</v>
      </c>
      <c r="DM32" s="596"/>
      <c r="DN32" s="596"/>
      <c r="DO32" s="596"/>
      <c r="DP32" s="596"/>
      <c r="DQ32" s="596"/>
      <c r="DR32" s="596"/>
      <c r="DS32" s="596"/>
      <c r="DT32" s="596"/>
      <c r="DU32" s="596"/>
      <c r="DV32" s="597"/>
      <c r="DW32" s="600">
        <v>0</v>
      </c>
      <c r="DX32" s="621"/>
      <c r="DY32" s="621"/>
      <c r="DZ32" s="621"/>
      <c r="EA32" s="621"/>
      <c r="EB32" s="621"/>
      <c r="EC32" s="622"/>
    </row>
    <row r="33" spans="2:133" ht="11.25" customHeight="1">
      <c r="B33" s="592" t="s">
        <v>299</v>
      </c>
      <c r="C33" s="593"/>
      <c r="D33" s="593"/>
      <c r="E33" s="593"/>
      <c r="F33" s="593"/>
      <c r="G33" s="593"/>
      <c r="H33" s="593"/>
      <c r="I33" s="593"/>
      <c r="J33" s="593"/>
      <c r="K33" s="593"/>
      <c r="L33" s="593"/>
      <c r="M33" s="593"/>
      <c r="N33" s="593"/>
      <c r="O33" s="593"/>
      <c r="P33" s="593"/>
      <c r="Q33" s="594"/>
      <c r="R33" s="595">
        <v>955800</v>
      </c>
      <c r="S33" s="596"/>
      <c r="T33" s="596"/>
      <c r="U33" s="596"/>
      <c r="V33" s="596"/>
      <c r="W33" s="596"/>
      <c r="X33" s="596"/>
      <c r="Y33" s="597"/>
      <c r="Z33" s="598">
        <v>7.4</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4514511</v>
      </c>
      <c r="CS33" s="627"/>
      <c r="CT33" s="627"/>
      <c r="CU33" s="627"/>
      <c r="CV33" s="627"/>
      <c r="CW33" s="627"/>
      <c r="CX33" s="627"/>
      <c r="CY33" s="628"/>
      <c r="CZ33" s="629">
        <v>35</v>
      </c>
      <c r="DA33" s="630"/>
      <c r="DB33" s="630"/>
      <c r="DC33" s="631"/>
      <c r="DD33" s="604">
        <v>3806080</v>
      </c>
      <c r="DE33" s="627"/>
      <c r="DF33" s="627"/>
      <c r="DG33" s="627"/>
      <c r="DH33" s="627"/>
      <c r="DI33" s="627"/>
      <c r="DJ33" s="627"/>
      <c r="DK33" s="628"/>
      <c r="DL33" s="604">
        <v>2589051</v>
      </c>
      <c r="DM33" s="627"/>
      <c r="DN33" s="627"/>
      <c r="DO33" s="627"/>
      <c r="DP33" s="627"/>
      <c r="DQ33" s="627"/>
      <c r="DR33" s="627"/>
      <c r="DS33" s="627"/>
      <c r="DT33" s="627"/>
      <c r="DU33" s="627"/>
      <c r="DV33" s="628"/>
      <c r="DW33" s="600">
        <v>37.799999999999997</v>
      </c>
      <c r="DX33" s="621"/>
      <c r="DY33" s="621"/>
      <c r="DZ33" s="621"/>
      <c r="EA33" s="621"/>
      <c r="EB33" s="621"/>
      <c r="EC33" s="622"/>
    </row>
    <row r="34" spans="2:133" ht="11.25" customHeight="1">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1598383</v>
      </c>
      <c r="CS34" s="596"/>
      <c r="CT34" s="596"/>
      <c r="CU34" s="596"/>
      <c r="CV34" s="596"/>
      <c r="CW34" s="596"/>
      <c r="CX34" s="596"/>
      <c r="CY34" s="597"/>
      <c r="CZ34" s="629">
        <v>12.4</v>
      </c>
      <c r="DA34" s="630"/>
      <c r="DB34" s="630"/>
      <c r="DC34" s="631"/>
      <c r="DD34" s="604">
        <v>1288138</v>
      </c>
      <c r="DE34" s="596"/>
      <c r="DF34" s="596"/>
      <c r="DG34" s="596"/>
      <c r="DH34" s="596"/>
      <c r="DI34" s="596"/>
      <c r="DJ34" s="596"/>
      <c r="DK34" s="597"/>
      <c r="DL34" s="604">
        <v>674429</v>
      </c>
      <c r="DM34" s="596"/>
      <c r="DN34" s="596"/>
      <c r="DO34" s="596"/>
      <c r="DP34" s="596"/>
      <c r="DQ34" s="596"/>
      <c r="DR34" s="596"/>
      <c r="DS34" s="596"/>
      <c r="DT34" s="596"/>
      <c r="DU34" s="596"/>
      <c r="DV34" s="597"/>
      <c r="DW34" s="600">
        <v>9.8000000000000007</v>
      </c>
      <c r="DX34" s="621"/>
      <c r="DY34" s="621"/>
      <c r="DZ34" s="621"/>
      <c r="EA34" s="621"/>
      <c r="EB34" s="621"/>
      <c r="EC34" s="622"/>
    </row>
    <row r="35" spans="2:133" ht="11.25" customHeight="1">
      <c r="B35" s="592" t="s">
        <v>305</v>
      </c>
      <c r="C35" s="593"/>
      <c r="D35" s="593"/>
      <c r="E35" s="593"/>
      <c r="F35" s="593"/>
      <c r="G35" s="593"/>
      <c r="H35" s="593"/>
      <c r="I35" s="593"/>
      <c r="J35" s="593"/>
      <c r="K35" s="593"/>
      <c r="L35" s="593"/>
      <c r="M35" s="593"/>
      <c r="N35" s="593"/>
      <c r="O35" s="593"/>
      <c r="P35" s="593"/>
      <c r="Q35" s="594"/>
      <c r="R35" s="595">
        <v>393600</v>
      </c>
      <c r="S35" s="596"/>
      <c r="T35" s="596"/>
      <c r="U35" s="596"/>
      <c r="V35" s="596"/>
      <c r="W35" s="596"/>
      <c r="X35" s="596"/>
      <c r="Y35" s="597"/>
      <c r="Z35" s="598">
        <v>3</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1788303</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192040</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32660</v>
      </c>
      <c r="CS35" s="627"/>
      <c r="CT35" s="627"/>
      <c r="CU35" s="627"/>
      <c r="CV35" s="627"/>
      <c r="CW35" s="627"/>
      <c r="CX35" s="627"/>
      <c r="CY35" s="628"/>
      <c r="CZ35" s="629">
        <v>0.3</v>
      </c>
      <c r="DA35" s="630"/>
      <c r="DB35" s="630"/>
      <c r="DC35" s="631"/>
      <c r="DD35" s="604">
        <v>12817</v>
      </c>
      <c r="DE35" s="627"/>
      <c r="DF35" s="627"/>
      <c r="DG35" s="627"/>
      <c r="DH35" s="627"/>
      <c r="DI35" s="627"/>
      <c r="DJ35" s="627"/>
      <c r="DK35" s="628"/>
      <c r="DL35" s="604">
        <v>12817</v>
      </c>
      <c r="DM35" s="627"/>
      <c r="DN35" s="627"/>
      <c r="DO35" s="627"/>
      <c r="DP35" s="627"/>
      <c r="DQ35" s="627"/>
      <c r="DR35" s="627"/>
      <c r="DS35" s="627"/>
      <c r="DT35" s="627"/>
      <c r="DU35" s="627"/>
      <c r="DV35" s="628"/>
      <c r="DW35" s="600">
        <v>0.2</v>
      </c>
      <c r="DX35" s="621"/>
      <c r="DY35" s="621"/>
      <c r="DZ35" s="621"/>
      <c r="EA35" s="621"/>
      <c r="EB35" s="621"/>
      <c r="EC35" s="622"/>
    </row>
    <row r="36" spans="2:133" ht="11.25" customHeight="1">
      <c r="B36" s="638" t="s">
        <v>309</v>
      </c>
      <c r="C36" s="639"/>
      <c r="D36" s="639"/>
      <c r="E36" s="639"/>
      <c r="F36" s="639"/>
      <c r="G36" s="639"/>
      <c r="H36" s="639"/>
      <c r="I36" s="639"/>
      <c r="J36" s="639"/>
      <c r="K36" s="639"/>
      <c r="L36" s="639"/>
      <c r="M36" s="639"/>
      <c r="N36" s="639"/>
      <c r="O36" s="639"/>
      <c r="P36" s="639"/>
      <c r="Q36" s="640"/>
      <c r="R36" s="667">
        <v>12966138</v>
      </c>
      <c r="S36" s="668"/>
      <c r="T36" s="668"/>
      <c r="U36" s="668"/>
      <c r="V36" s="668"/>
      <c r="W36" s="668"/>
      <c r="X36" s="668"/>
      <c r="Y36" s="669"/>
      <c r="Z36" s="670">
        <v>100</v>
      </c>
      <c r="AA36" s="670"/>
      <c r="AB36" s="670"/>
      <c r="AC36" s="670"/>
      <c r="AD36" s="671">
        <v>6456813</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406204</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97363</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1388162</v>
      </c>
      <c r="CS36" s="596"/>
      <c r="CT36" s="596"/>
      <c r="CU36" s="596"/>
      <c r="CV36" s="596"/>
      <c r="CW36" s="596"/>
      <c r="CX36" s="596"/>
      <c r="CY36" s="597"/>
      <c r="CZ36" s="629">
        <v>10.8</v>
      </c>
      <c r="DA36" s="630"/>
      <c r="DB36" s="630"/>
      <c r="DC36" s="631"/>
      <c r="DD36" s="604">
        <v>1266276</v>
      </c>
      <c r="DE36" s="596"/>
      <c r="DF36" s="596"/>
      <c r="DG36" s="596"/>
      <c r="DH36" s="596"/>
      <c r="DI36" s="596"/>
      <c r="DJ36" s="596"/>
      <c r="DK36" s="597"/>
      <c r="DL36" s="604">
        <v>988932</v>
      </c>
      <c r="DM36" s="596"/>
      <c r="DN36" s="596"/>
      <c r="DO36" s="596"/>
      <c r="DP36" s="596"/>
      <c r="DQ36" s="596"/>
      <c r="DR36" s="596"/>
      <c r="DS36" s="596"/>
      <c r="DT36" s="596"/>
      <c r="DU36" s="596"/>
      <c r="DV36" s="597"/>
      <c r="DW36" s="600">
        <v>14.4</v>
      </c>
      <c r="DX36" s="621"/>
      <c r="DY36" s="621"/>
      <c r="DZ36" s="621"/>
      <c r="EA36" s="621"/>
      <c r="EB36" s="621"/>
      <c r="EC36" s="622"/>
    </row>
    <row r="37" spans="2:133" ht="11.25" customHeight="1">
      <c r="AQ37" s="674" t="s">
        <v>313</v>
      </c>
      <c r="AR37" s="675"/>
      <c r="AS37" s="675"/>
      <c r="AT37" s="675"/>
      <c r="AU37" s="675"/>
      <c r="AV37" s="675"/>
      <c r="AW37" s="675"/>
      <c r="AX37" s="675"/>
      <c r="AY37" s="676"/>
      <c r="AZ37" s="595">
        <v>214262</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4277</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590347</v>
      </c>
      <c r="CS37" s="627"/>
      <c r="CT37" s="627"/>
      <c r="CU37" s="627"/>
      <c r="CV37" s="627"/>
      <c r="CW37" s="627"/>
      <c r="CX37" s="627"/>
      <c r="CY37" s="628"/>
      <c r="CZ37" s="629">
        <v>4.5999999999999996</v>
      </c>
      <c r="DA37" s="630"/>
      <c r="DB37" s="630"/>
      <c r="DC37" s="631"/>
      <c r="DD37" s="604">
        <v>584229</v>
      </c>
      <c r="DE37" s="627"/>
      <c r="DF37" s="627"/>
      <c r="DG37" s="627"/>
      <c r="DH37" s="627"/>
      <c r="DI37" s="627"/>
      <c r="DJ37" s="627"/>
      <c r="DK37" s="628"/>
      <c r="DL37" s="604">
        <v>453348</v>
      </c>
      <c r="DM37" s="627"/>
      <c r="DN37" s="627"/>
      <c r="DO37" s="627"/>
      <c r="DP37" s="627"/>
      <c r="DQ37" s="627"/>
      <c r="DR37" s="627"/>
      <c r="DS37" s="627"/>
      <c r="DT37" s="627"/>
      <c r="DU37" s="627"/>
      <c r="DV37" s="628"/>
      <c r="DW37" s="600">
        <v>6.6</v>
      </c>
      <c r="DX37" s="621"/>
      <c r="DY37" s="621"/>
      <c r="DZ37" s="621"/>
      <c r="EA37" s="621"/>
      <c r="EB37" s="621"/>
      <c r="EC37" s="622"/>
    </row>
    <row r="38" spans="2:133" ht="11.25" customHeight="1">
      <c r="AQ38" s="674" t="s">
        <v>316</v>
      </c>
      <c r="AR38" s="675"/>
      <c r="AS38" s="675"/>
      <c r="AT38" s="675"/>
      <c r="AU38" s="675"/>
      <c r="AV38" s="675"/>
      <c r="AW38" s="675"/>
      <c r="AX38" s="675"/>
      <c r="AY38" s="676"/>
      <c r="AZ38" s="595">
        <v>932</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7690</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1382099</v>
      </c>
      <c r="CS38" s="596"/>
      <c r="CT38" s="596"/>
      <c r="CU38" s="596"/>
      <c r="CV38" s="596"/>
      <c r="CW38" s="596"/>
      <c r="CX38" s="596"/>
      <c r="CY38" s="597"/>
      <c r="CZ38" s="629">
        <v>10.7</v>
      </c>
      <c r="DA38" s="630"/>
      <c r="DB38" s="630"/>
      <c r="DC38" s="631"/>
      <c r="DD38" s="604">
        <v>1136849</v>
      </c>
      <c r="DE38" s="596"/>
      <c r="DF38" s="596"/>
      <c r="DG38" s="596"/>
      <c r="DH38" s="596"/>
      <c r="DI38" s="596"/>
      <c r="DJ38" s="596"/>
      <c r="DK38" s="597"/>
      <c r="DL38" s="604">
        <v>912873</v>
      </c>
      <c r="DM38" s="596"/>
      <c r="DN38" s="596"/>
      <c r="DO38" s="596"/>
      <c r="DP38" s="596"/>
      <c r="DQ38" s="596"/>
      <c r="DR38" s="596"/>
      <c r="DS38" s="596"/>
      <c r="DT38" s="596"/>
      <c r="DU38" s="596"/>
      <c r="DV38" s="597"/>
      <c r="DW38" s="600">
        <v>13.3</v>
      </c>
      <c r="DX38" s="621"/>
      <c r="DY38" s="621"/>
      <c r="DZ38" s="621"/>
      <c r="EA38" s="621"/>
      <c r="EB38" s="621"/>
      <c r="EC38" s="622"/>
    </row>
    <row r="39" spans="2:133" ht="11.25" customHeight="1">
      <c r="AQ39" s="674" t="s">
        <v>319</v>
      </c>
      <c r="AR39" s="675"/>
      <c r="AS39" s="675"/>
      <c r="AT39" s="675"/>
      <c r="AU39" s="675"/>
      <c r="AV39" s="675"/>
      <c r="AW39" s="675"/>
      <c r="AX39" s="675"/>
      <c r="AY39" s="676"/>
      <c r="AZ39" s="595" t="s">
        <v>320</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109</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112207</v>
      </c>
      <c r="CS39" s="627"/>
      <c r="CT39" s="627"/>
      <c r="CU39" s="627"/>
      <c r="CV39" s="627"/>
      <c r="CW39" s="627"/>
      <c r="CX39" s="627"/>
      <c r="CY39" s="628"/>
      <c r="CZ39" s="629">
        <v>0.9</v>
      </c>
      <c r="DA39" s="630"/>
      <c r="DB39" s="630"/>
      <c r="DC39" s="631"/>
      <c r="DD39" s="604">
        <v>102000</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393309</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132</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1000</v>
      </c>
      <c r="CS40" s="596"/>
      <c r="CT40" s="596"/>
      <c r="CU40" s="596"/>
      <c r="CV40" s="596"/>
      <c r="CW40" s="596"/>
      <c r="CX40" s="596"/>
      <c r="CY40" s="597"/>
      <c r="CZ40" s="629">
        <v>0</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773596</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313</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1374453</v>
      </c>
      <c r="CS42" s="596"/>
      <c r="CT42" s="596"/>
      <c r="CU42" s="596"/>
      <c r="CV42" s="596"/>
      <c r="CW42" s="596"/>
      <c r="CX42" s="596"/>
      <c r="CY42" s="597"/>
      <c r="CZ42" s="629">
        <v>10.7</v>
      </c>
      <c r="DA42" s="678"/>
      <c r="DB42" s="678"/>
      <c r="DC42" s="679"/>
      <c r="DD42" s="604">
        <v>388301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85820</v>
      </c>
      <c r="CS43" s="627"/>
      <c r="CT43" s="627"/>
      <c r="CU43" s="627"/>
      <c r="CV43" s="627"/>
      <c r="CW43" s="627"/>
      <c r="CX43" s="627"/>
      <c r="CY43" s="628"/>
      <c r="CZ43" s="629">
        <v>0.7</v>
      </c>
      <c r="DA43" s="630"/>
      <c r="DB43" s="630"/>
      <c r="DC43" s="631"/>
      <c r="DD43" s="604">
        <v>84731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1372056</v>
      </c>
      <c r="CS44" s="596"/>
      <c r="CT44" s="596"/>
      <c r="CU44" s="596"/>
      <c r="CV44" s="596"/>
      <c r="CW44" s="596"/>
      <c r="CX44" s="596"/>
      <c r="CY44" s="597"/>
      <c r="CZ44" s="629">
        <v>10.6</v>
      </c>
      <c r="DA44" s="678"/>
      <c r="DB44" s="678"/>
      <c r="DC44" s="679"/>
      <c r="DD44" s="604">
        <v>388159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597523</v>
      </c>
      <c r="CS45" s="627"/>
      <c r="CT45" s="627"/>
      <c r="CU45" s="627"/>
      <c r="CV45" s="627"/>
      <c r="CW45" s="627"/>
      <c r="CX45" s="627"/>
      <c r="CY45" s="628"/>
      <c r="CZ45" s="629">
        <v>4.5999999999999996</v>
      </c>
      <c r="DA45" s="630"/>
      <c r="DB45" s="630"/>
      <c r="DC45" s="631"/>
      <c r="DD45" s="604">
        <v>38430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751801</v>
      </c>
      <c r="CS46" s="596"/>
      <c r="CT46" s="596"/>
      <c r="CU46" s="596"/>
      <c r="CV46" s="596"/>
      <c r="CW46" s="596"/>
      <c r="CX46" s="596"/>
      <c r="CY46" s="597"/>
      <c r="CZ46" s="629">
        <v>5.8</v>
      </c>
      <c r="DA46" s="678"/>
      <c r="DB46" s="678"/>
      <c r="DC46" s="679"/>
      <c r="DD46" s="604">
        <v>348247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2397</v>
      </c>
      <c r="CS47" s="627"/>
      <c r="CT47" s="627"/>
      <c r="CU47" s="627"/>
      <c r="CV47" s="627"/>
      <c r="CW47" s="627"/>
      <c r="CX47" s="627"/>
      <c r="CY47" s="628"/>
      <c r="CZ47" s="629">
        <v>0</v>
      </c>
      <c r="DA47" s="630"/>
      <c r="DB47" s="630"/>
      <c r="DC47" s="631"/>
      <c r="DD47" s="604">
        <v>142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12894991</v>
      </c>
      <c r="CS49" s="663"/>
      <c r="CT49" s="663"/>
      <c r="CU49" s="663"/>
      <c r="CV49" s="663"/>
      <c r="CW49" s="663"/>
      <c r="CX49" s="663"/>
      <c r="CY49" s="690"/>
      <c r="CZ49" s="691">
        <v>100</v>
      </c>
      <c r="DA49" s="692"/>
      <c r="DB49" s="692"/>
      <c r="DC49" s="693"/>
      <c r="DD49" s="694">
        <v>8745506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12873</v>
      </c>
      <c r="R7" s="725"/>
      <c r="S7" s="725"/>
      <c r="T7" s="725"/>
      <c r="U7" s="725"/>
      <c r="V7" s="725">
        <v>12844</v>
      </c>
      <c r="W7" s="725"/>
      <c r="X7" s="725"/>
      <c r="Y7" s="725"/>
      <c r="Z7" s="725"/>
      <c r="AA7" s="725">
        <v>29</v>
      </c>
      <c r="AB7" s="725"/>
      <c r="AC7" s="725"/>
      <c r="AD7" s="725"/>
      <c r="AE7" s="726"/>
      <c r="AF7" s="727">
        <v>19</v>
      </c>
      <c r="AG7" s="728"/>
      <c r="AH7" s="728"/>
      <c r="AI7" s="728"/>
      <c r="AJ7" s="729"/>
      <c r="AK7" s="764">
        <v>430</v>
      </c>
      <c r="AL7" s="765"/>
      <c r="AM7" s="765"/>
      <c r="AN7" s="765"/>
      <c r="AO7" s="765"/>
      <c r="AP7" s="765">
        <v>14525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538</v>
      </c>
      <c r="BT7" s="769"/>
      <c r="BU7" s="769"/>
      <c r="BV7" s="769"/>
      <c r="BW7" s="769"/>
      <c r="BX7" s="769"/>
      <c r="BY7" s="769"/>
      <c r="BZ7" s="769"/>
      <c r="CA7" s="769"/>
      <c r="CB7" s="769"/>
      <c r="CC7" s="769"/>
      <c r="CD7" s="769"/>
      <c r="CE7" s="769"/>
      <c r="CF7" s="769"/>
      <c r="CG7" s="770"/>
      <c r="CH7" s="761">
        <v>-1</v>
      </c>
      <c r="CI7" s="762"/>
      <c r="CJ7" s="762"/>
      <c r="CK7" s="762"/>
      <c r="CL7" s="763"/>
      <c r="CM7" s="761">
        <v>68</v>
      </c>
      <c r="CN7" s="762"/>
      <c r="CO7" s="762"/>
      <c r="CP7" s="762"/>
      <c r="CQ7" s="763"/>
      <c r="CR7" s="761">
        <v>70</v>
      </c>
      <c r="CS7" s="762"/>
      <c r="CT7" s="762"/>
      <c r="CU7" s="762"/>
      <c r="CV7" s="763"/>
      <c r="CW7" s="761" t="s">
        <v>542</v>
      </c>
      <c r="CX7" s="762"/>
      <c r="CY7" s="762"/>
      <c r="CZ7" s="762"/>
      <c r="DA7" s="763"/>
      <c r="DB7" s="761" t="s">
        <v>541</v>
      </c>
      <c r="DC7" s="762"/>
      <c r="DD7" s="762"/>
      <c r="DE7" s="762"/>
      <c r="DF7" s="763"/>
      <c r="DG7" s="761" t="s">
        <v>541</v>
      </c>
      <c r="DH7" s="762"/>
      <c r="DI7" s="762"/>
      <c r="DJ7" s="762"/>
      <c r="DK7" s="763"/>
      <c r="DL7" s="761" t="s">
        <v>541</v>
      </c>
      <c r="DM7" s="762"/>
      <c r="DN7" s="762"/>
      <c r="DO7" s="762"/>
      <c r="DP7" s="763"/>
      <c r="DQ7" s="761" t="s">
        <v>539</v>
      </c>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55</v>
      </c>
      <c r="R8" s="749"/>
      <c r="S8" s="749"/>
      <c r="T8" s="749"/>
      <c r="U8" s="749"/>
      <c r="V8" s="749">
        <v>13</v>
      </c>
      <c r="W8" s="749"/>
      <c r="X8" s="749"/>
      <c r="Y8" s="749"/>
      <c r="Z8" s="749"/>
      <c r="AA8" s="749">
        <v>42</v>
      </c>
      <c r="AB8" s="749"/>
      <c r="AC8" s="749"/>
      <c r="AD8" s="749"/>
      <c r="AE8" s="750"/>
      <c r="AF8" s="751">
        <v>42</v>
      </c>
      <c r="AG8" s="752"/>
      <c r="AH8" s="752"/>
      <c r="AI8" s="752"/>
      <c r="AJ8" s="753"/>
      <c r="AK8" s="754" t="s">
        <v>537</v>
      </c>
      <c r="AL8" s="755"/>
      <c r="AM8" s="755"/>
      <c r="AN8" s="755"/>
      <c r="AO8" s="755"/>
      <c r="AP8" s="755">
        <v>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366</v>
      </c>
      <c r="C9" s="746"/>
      <c r="D9" s="746"/>
      <c r="E9" s="746"/>
      <c r="F9" s="746"/>
      <c r="G9" s="746"/>
      <c r="H9" s="746"/>
      <c r="I9" s="746"/>
      <c r="J9" s="746"/>
      <c r="K9" s="746"/>
      <c r="L9" s="746"/>
      <c r="M9" s="746"/>
      <c r="N9" s="746"/>
      <c r="O9" s="746"/>
      <c r="P9" s="747"/>
      <c r="Q9" s="748">
        <v>37</v>
      </c>
      <c r="R9" s="749"/>
      <c r="S9" s="749"/>
      <c r="T9" s="749"/>
      <c r="U9" s="749"/>
      <c r="V9" s="749">
        <v>37</v>
      </c>
      <c r="W9" s="749"/>
      <c r="X9" s="749"/>
      <c r="Y9" s="749"/>
      <c r="Z9" s="749"/>
      <c r="AA9" s="749" t="s">
        <v>537</v>
      </c>
      <c r="AB9" s="749"/>
      <c r="AC9" s="749"/>
      <c r="AD9" s="749"/>
      <c r="AE9" s="750"/>
      <c r="AF9" s="751" t="s">
        <v>111</v>
      </c>
      <c r="AG9" s="752"/>
      <c r="AH9" s="752"/>
      <c r="AI9" s="752"/>
      <c r="AJ9" s="753"/>
      <c r="AK9" s="754">
        <v>0</v>
      </c>
      <c r="AL9" s="755"/>
      <c r="AM9" s="755"/>
      <c r="AN9" s="755"/>
      <c r="AO9" s="755"/>
      <c r="AP9" s="755">
        <v>37</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12965</v>
      </c>
      <c r="R23" s="784"/>
      <c r="S23" s="784"/>
      <c r="T23" s="784"/>
      <c r="U23" s="784"/>
      <c r="V23" s="784">
        <v>12894</v>
      </c>
      <c r="W23" s="784"/>
      <c r="X23" s="784"/>
      <c r="Y23" s="784"/>
      <c r="Z23" s="784"/>
      <c r="AA23" s="784">
        <v>71</v>
      </c>
      <c r="AB23" s="784"/>
      <c r="AC23" s="784"/>
      <c r="AD23" s="784"/>
      <c r="AE23" s="785"/>
      <c r="AF23" s="786">
        <v>61</v>
      </c>
      <c r="AG23" s="784"/>
      <c r="AH23" s="784"/>
      <c r="AI23" s="784"/>
      <c r="AJ23" s="787"/>
      <c r="AK23" s="788"/>
      <c r="AL23" s="789"/>
      <c r="AM23" s="789"/>
      <c r="AN23" s="789"/>
      <c r="AO23" s="789"/>
      <c r="AP23" s="784">
        <v>14563</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4359</v>
      </c>
      <c r="R28" s="813"/>
      <c r="S28" s="813"/>
      <c r="T28" s="813"/>
      <c r="U28" s="813"/>
      <c r="V28" s="813">
        <v>4167</v>
      </c>
      <c r="W28" s="813"/>
      <c r="X28" s="813"/>
      <c r="Y28" s="813"/>
      <c r="Z28" s="813"/>
      <c r="AA28" s="813">
        <v>192</v>
      </c>
      <c r="AB28" s="813"/>
      <c r="AC28" s="813"/>
      <c r="AD28" s="813"/>
      <c r="AE28" s="814"/>
      <c r="AF28" s="815">
        <v>192</v>
      </c>
      <c r="AG28" s="813"/>
      <c r="AH28" s="813"/>
      <c r="AI28" s="813"/>
      <c r="AJ28" s="816"/>
      <c r="AK28" s="817">
        <v>393</v>
      </c>
      <c r="AL28" s="808"/>
      <c r="AM28" s="808"/>
      <c r="AN28" s="808"/>
      <c r="AO28" s="808"/>
      <c r="AP28" s="808" t="s">
        <v>539</v>
      </c>
      <c r="AQ28" s="808"/>
      <c r="AR28" s="808"/>
      <c r="AS28" s="808"/>
      <c r="AT28" s="808"/>
      <c r="AU28" s="808" t="s">
        <v>540</v>
      </c>
      <c r="AV28" s="808"/>
      <c r="AW28" s="808"/>
      <c r="AX28" s="808"/>
      <c r="AY28" s="808"/>
      <c r="AZ28" s="809" t="s">
        <v>539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2547</v>
      </c>
      <c r="R29" s="749"/>
      <c r="S29" s="749"/>
      <c r="T29" s="749"/>
      <c r="U29" s="749"/>
      <c r="V29" s="749">
        <v>2518</v>
      </c>
      <c r="W29" s="749"/>
      <c r="X29" s="749"/>
      <c r="Y29" s="749"/>
      <c r="Z29" s="749"/>
      <c r="AA29" s="749">
        <v>30</v>
      </c>
      <c r="AB29" s="749"/>
      <c r="AC29" s="749"/>
      <c r="AD29" s="749"/>
      <c r="AE29" s="750"/>
      <c r="AF29" s="751">
        <v>30</v>
      </c>
      <c r="AG29" s="752"/>
      <c r="AH29" s="752"/>
      <c r="AI29" s="752"/>
      <c r="AJ29" s="753"/>
      <c r="AK29" s="820">
        <v>413</v>
      </c>
      <c r="AL29" s="821"/>
      <c r="AM29" s="821"/>
      <c r="AN29" s="821"/>
      <c r="AO29" s="821"/>
      <c r="AP29" s="821" t="s">
        <v>539</v>
      </c>
      <c r="AQ29" s="821"/>
      <c r="AR29" s="821"/>
      <c r="AS29" s="821"/>
      <c r="AT29" s="821"/>
      <c r="AU29" s="821" t="s">
        <v>541</v>
      </c>
      <c r="AV29" s="821"/>
      <c r="AW29" s="821"/>
      <c r="AX29" s="821"/>
      <c r="AY29" s="821"/>
      <c r="AZ29" s="822" t="s">
        <v>541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545</v>
      </c>
      <c r="R30" s="749"/>
      <c r="S30" s="749"/>
      <c r="T30" s="749"/>
      <c r="U30" s="749"/>
      <c r="V30" s="749">
        <v>539</v>
      </c>
      <c r="W30" s="749"/>
      <c r="X30" s="749"/>
      <c r="Y30" s="749"/>
      <c r="Z30" s="749"/>
      <c r="AA30" s="749">
        <v>6</v>
      </c>
      <c r="AB30" s="749"/>
      <c r="AC30" s="749"/>
      <c r="AD30" s="749"/>
      <c r="AE30" s="750"/>
      <c r="AF30" s="751">
        <v>6</v>
      </c>
      <c r="AG30" s="752"/>
      <c r="AH30" s="752"/>
      <c r="AI30" s="752"/>
      <c r="AJ30" s="753"/>
      <c r="AK30" s="820">
        <v>353</v>
      </c>
      <c r="AL30" s="821"/>
      <c r="AM30" s="821"/>
      <c r="AN30" s="821"/>
      <c r="AO30" s="821"/>
      <c r="AP30" s="821" t="s">
        <v>539</v>
      </c>
      <c r="AQ30" s="821"/>
      <c r="AR30" s="821"/>
      <c r="AS30" s="821"/>
      <c r="AT30" s="821"/>
      <c r="AU30" s="821" t="s">
        <v>541</v>
      </c>
      <c r="AV30" s="821"/>
      <c r="AW30" s="821"/>
      <c r="AX30" s="821"/>
      <c r="AY30" s="821"/>
      <c r="AZ30" s="822" t="s">
        <v>539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480</v>
      </c>
      <c r="R31" s="749"/>
      <c r="S31" s="749"/>
      <c r="T31" s="749"/>
      <c r="U31" s="749"/>
      <c r="V31" s="749">
        <v>411</v>
      </c>
      <c r="W31" s="749"/>
      <c r="X31" s="749"/>
      <c r="Y31" s="749"/>
      <c r="Z31" s="749"/>
      <c r="AA31" s="749">
        <v>69</v>
      </c>
      <c r="AB31" s="749"/>
      <c r="AC31" s="749"/>
      <c r="AD31" s="749"/>
      <c r="AE31" s="750"/>
      <c r="AF31" s="751">
        <v>609</v>
      </c>
      <c r="AG31" s="752"/>
      <c r="AH31" s="752"/>
      <c r="AI31" s="752"/>
      <c r="AJ31" s="753"/>
      <c r="AK31" s="820" t="s">
        <v>539</v>
      </c>
      <c r="AL31" s="821"/>
      <c r="AM31" s="821"/>
      <c r="AN31" s="821"/>
      <c r="AO31" s="821"/>
      <c r="AP31" s="821">
        <v>1688</v>
      </c>
      <c r="AQ31" s="821"/>
      <c r="AR31" s="821"/>
      <c r="AS31" s="821"/>
      <c r="AT31" s="821"/>
      <c r="AU31" s="821" t="s">
        <v>539</v>
      </c>
      <c r="AV31" s="821"/>
      <c r="AW31" s="821"/>
      <c r="AX31" s="821"/>
      <c r="AY31" s="821"/>
      <c r="AZ31" s="822" t="s">
        <v>541</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157</v>
      </c>
      <c r="R32" s="749"/>
      <c r="S32" s="749"/>
      <c r="T32" s="749"/>
      <c r="U32" s="749"/>
      <c r="V32" s="749">
        <v>157</v>
      </c>
      <c r="W32" s="749"/>
      <c r="X32" s="749"/>
      <c r="Y32" s="749"/>
      <c r="Z32" s="749"/>
      <c r="AA32" s="749" t="s">
        <v>539</v>
      </c>
      <c r="AB32" s="749"/>
      <c r="AC32" s="749"/>
      <c r="AD32" s="749"/>
      <c r="AE32" s="750"/>
      <c r="AF32" s="751" t="s">
        <v>111</v>
      </c>
      <c r="AG32" s="752"/>
      <c r="AH32" s="752"/>
      <c r="AI32" s="752"/>
      <c r="AJ32" s="753"/>
      <c r="AK32" s="820">
        <v>120</v>
      </c>
      <c r="AL32" s="821"/>
      <c r="AM32" s="821"/>
      <c r="AN32" s="821"/>
      <c r="AO32" s="821"/>
      <c r="AP32" s="821">
        <v>1080</v>
      </c>
      <c r="AQ32" s="821"/>
      <c r="AR32" s="821"/>
      <c r="AS32" s="821"/>
      <c r="AT32" s="821"/>
      <c r="AU32" s="821">
        <v>918</v>
      </c>
      <c r="AV32" s="821"/>
      <c r="AW32" s="821"/>
      <c r="AX32" s="821"/>
      <c r="AY32" s="821"/>
      <c r="AZ32" s="822" t="s">
        <v>539</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422</v>
      </c>
      <c r="R33" s="749"/>
      <c r="S33" s="749"/>
      <c r="T33" s="749"/>
      <c r="U33" s="749"/>
      <c r="V33" s="749">
        <v>367</v>
      </c>
      <c r="W33" s="749"/>
      <c r="X33" s="749"/>
      <c r="Y33" s="749"/>
      <c r="Z33" s="749"/>
      <c r="AA33" s="749">
        <v>55</v>
      </c>
      <c r="AB33" s="749"/>
      <c r="AC33" s="749"/>
      <c r="AD33" s="749"/>
      <c r="AE33" s="750"/>
      <c r="AF33" s="751">
        <v>47</v>
      </c>
      <c r="AG33" s="752"/>
      <c r="AH33" s="752"/>
      <c r="AI33" s="752"/>
      <c r="AJ33" s="753"/>
      <c r="AK33" s="820">
        <v>94</v>
      </c>
      <c r="AL33" s="821"/>
      <c r="AM33" s="821"/>
      <c r="AN33" s="821"/>
      <c r="AO33" s="821"/>
      <c r="AP33" s="821">
        <v>1783</v>
      </c>
      <c r="AQ33" s="821"/>
      <c r="AR33" s="821"/>
      <c r="AS33" s="821"/>
      <c r="AT33" s="821"/>
      <c r="AU33" s="821">
        <v>1599</v>
      </c>
      <c r="AV33" s="821"/>
      <c r="AW33" s="821"/>
      <c r="AX33" s="821"/>
      <c r="AY33" s="821"/>
      <c r="AZ33" s="822" t="s">
        <v>541</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884</v>
      </c>
      <c r="AG63" s="832"/>
      <c r="AH63" s="832"/>
      <c r="AI63" s="832"/>
      <c r="AJ63" s="833"/>
      <c r="AK63" s="834"/>
      <c r="AL63" s="829"/>
      <c r="AM63" s="829"/>
      <c r="AN63" s="829"/>
      <c r="AO63" s="829"/>
      <c r="AP63" s="832">
        <v>4551</v>
      </c>
      <c r="AQ63" s="832"/>
      <c r="AR63" s="832"/>
      <c r="AS63" s="832"/>
      <c r="AT63" s="832"/>
      <c r="AU63" s="832">
        <v>2517</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391</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392</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543</v>
      </c>
      <c r="C68" s="860"/>
      <c r="D68" s="860"/>
      <c r="E68" s="860"/>
      <c r="F68" s="860"/>
      <c r="G68" s="860"/>
      <c r="H68" s="860"/>
      <c r="I68" s="860"/>
      <c r="J68" s="860"/>
      <c r="K68" s="860"/>
      <c r="L68" s="860"/>
      <c r="M68" s="860"/>
      <c r="N68" s="860"/>
      <c r="O68" s="860"/>
      <c r="P68" s="861"/>
      <c r="Q68" s="862">
        <v>9229</v>
      </c>
      <c r="R68" s="856"/>
      <c r="S68" s="856"/>
      <c r="T68" s="856"/>
      <c r="U68" s="856"/>
      <c r="V68" s="856">
        <v>7683</v>
      </c>
      <c r="W68" s="856"/>
      <c r="X68" s="856"/>
      <c r="Y68" s="856"/>
      <c r="Z68" s="856"/>
      <c r="AA68" s="856">
        <v>1546</v>
      </c>
      <c r="AB68" s="856"/>
      <c r="AC68" s="856"/>
      <c r="AD68" s="856"/>
      <c r="AE68" s="856"/>
      <c r="AF68" s="856">
        <v>1546</v>
      </c>
      <c r="AG68" s="856"/>
      <c r="AH68" s="856"/>
      <c r="AI68" s="856"/>
      <c r="AJ68" s="856"/>
      <c r="AK68" s="856" t="s">
        <v>539</v>
      </c>
      <c r="AL68" s="856"/>
      <c r="AM68" s="856"/>
      <c r="AN68" s="856"/>
      <c r="AO68" s="856"/>
      <c r="AP68" s="856" t="s">
        <v>539</v>
      </c>
      <c r="AQ68" s="856"/>
      <c r="AR68" s="856"/>
      <c r="AS68" s="856"/>
      <c r="AT68" s="856"/>
      <c r="AU68" s="856" t="s">
        <v>539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544</v>
      </c>
      <c r="C69" s="864"/>
      <c r="D69" s="864"/>
      <c r="E69" s="864"/>
      <c r="F69" s="864"/>
      <c r="G69" s="864"/>
      <c r="H69" s="864"/>
      <c r="I69" s="864"/>
      <c r="J69" s="864"/>
      <c r="K69" s="864"/>
      <c r="L69" s="864"/>
      <c r="M69" s="864"/>
      <c r="N69" s="864"/>
      <c r="O69" s="864"/>
      <c r="P69" s="865"/>
      <c r="Q69" s="866">
        <v>55</v>
      </c>
      <c r="R69" s="821"/>
      <c r="S69" s="821"/>
      <c r="T69" s="821"/>
      <c r="U69" s="821"/>
      <c r="V69" s="821">
        <v>51</v>
      </c>
      <c r="W69" s="821"/>
      <c r="X69" s="821"/>
      <c r="Y69" s="821"/>
      <c r="Z69" s="821"/>
      <c r="AA69" s="821">
        <v>4</v>
      </c>
      <c r="AB69" s="821"/>
      <c r="AC69" s="821"/>
      <c r="AD69" s="821"/>
      <c r="AE69" s="821"/>
      <c r="AF69" s="821">
        <v>4</v>
      </c>
      <c r="AG69" s="821"/>
      <c r="AH69" s="821"/>
      <c r="AI69" s="821"/>
      <c r="AJ69" s="821"/>
      <c r="AK69" s="821" t="s">
        <v>539</v>
      </c>
      <c r="AL69" s="821"/>
      <c r="AM69" s="821"/>
      <c r="AN69" s="821"/>
      <c r="AO69" s="821"/>
      <c r="AP69" s="821">
        <v>55</v>
      </c>
      <c r="AQ69" s="821"/>
      <c r="AR69" s="821"/>
      <c r="AS69" s="821"/>
      <c r="AT69" s="821"/>
      <c r="AU69" s="821">
        <v>29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545</v>
      </c>
      <c r="C70" s="864"/>
      <c r="D70" s="864"/>
      <c r="E70" s="864"/>
      <c r="F70" s="864"/>
      <c r="G70" s="864"/>
      <c r="H70" s="864"/>
      <c r="I70" s="864"/>
      <c r="J70" s="864"/>
      <c r="K70" s="864"/>
      <c r="L70" s="864"/>
      <c r="M70" s="864"/>
      <c r="N70" s="864"/>
      <c r="O70" s="864"/>
      <c r="P70" s="865"/>
      <c r="Q70" s="866">
        <v>549</v>
      </c>
      <c r="R70" s="821"/>
      <c r="S70" s="821"/>
      <c r="T70" s="821"/>
      <c r="U70" s="821"/>
      <c r="V70" s="821">
        <v>530</v>
      </c>
      <c r="W70" s="821"/>
      <c r="X70" s="821"/>
      <c r="Y70" s="821"/>
      <c r="Z70" s="821"/>
      <c r="AA70" s="821">
        <v>19</v>
      </c>
      <c r="AB70" s="821"/>
      <c r="AC70" s="821"/>
      <c r="AD70" s="821"/>
      <c r="AE70" s="821"/>
      <c r="AF70" s="821">
        <v>19</v>
      </c>
      <c r="AG70" s="821"/>
      <c r="AH70" s="821"/>
      <c r="AI70" s="821"/>
      <c r="AJ70" s="821"/>
      <c r="AK70" s="821">
        <v>105</v>
      </c>
      <c r="AL70" s="821"/>
      <c r="AM70" s="821"/>
      <c r="AN70" s="821"/>
      <c r="AO70" s="821"/>
      <c r="AP70" s="821">
        <v>197</v>
      </c>
      <c r="AQ70" s="821"/>
      <c r="AR70" s="821"/>
      <c r="AS70" s="821"/>
      <c r="AT70" s="821"/>
      <c r="AU70" s="821">
        <v>60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546</v>
      </c>
      <c r="C71" s="864"/>
      <c r="D71" s="864"/>
      <c r="E71" s="864"/>
      <c r="F71" s="864"/>
      <c r="G71" s="864"/>
      <c r="H71" s="864"/>
      <c r="I71" s="864"/>
      <c r="J71" s="864"/>
      <c r="K71" s="864"/>
      <c r="L71" s="864"/>
      <c r="M71" s="864"/>
      <c r="N71" s="864"/>
      <c r="O71" s="864"/>
      <c r="P71" s="865"/>
      <c r="Q71" s="866">
        <v>1133</v>
      </c>
      <c r="R71" s="821"/>
      <c r="S71" s="821"/>
      <c r="T71" s="821"/>
      <c r="U71" s="821"/>
      <c r="V71" s="821">
        <v>1139</v>
      </c>
      <c r="W71" s="821"/>
      <c r="X71" s="821"/>
      <c r="Y71" s="821"/>
      <c r="Z71" s="821"/>
      <c r="AA71" s="821">
        <v>34</v>
      </c>
      <c r="AB71" s="821"/>
      <c r="AC71" s="821"/>
      <c r="AD71" s="821"/>
      <c r="AE71" s="821"/>
      <c r="AF71" s="821">
        <v>34</v>
      </c>
      <c r="AG71" s="821"/>
      <c r="AH71" s="821"/>
      <c r="AI71" s="821"/>
      <c r="AJ71" s="821"/>
      <c r="AK71" s="821" t="s">
        <v>539</v>
      </c>
      <c r="AL71" s="821"/>
      <c r="AM71" s="821"/>
      <c r="AN71" s="821"/>
      <c r="AO71" s="821"/>
      <c r="AP71" s="821" t="s">
        <v>539</v>
      </c>
      <c r="AQ71" s="821"/>
      <c r="AR71" s="821"/>
      <c r="AS71" s="821"/>
      <c r="AT71" s="821"/>
      <c r="AU71" s="821" t="s">
        <v>541</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547</v>
      </c>
      <c r="C72" s="864"/>
      <c r="D72" s="864"/>
      <c r="E72" s="864"/>
      <c r="F72" s="864"/>
      <c r="G72" s="864"/>
      <c r="H72" s="864"/>
      <c r="I72" s="864"/>
      <c r="J72" s="864"/>
      <c r="K72" s="864"/>
      <c r="L72" s="864"/>
      <c r="M72" s="864"/>
      <c r="N72" s="864"/>
      <c r="O72" s="864"/>
      <c r="P72" s="865"/>
      <c r="Q72" s="866">
        <v>1361</v>
      </c>
      <c r="R72" s="821"/>
      <c r="S72" s="821"/>
      <c r="T72" s="821"/>
      <c r="U72" s="821"/>
      <c r="V72" s="821">
        <v>1264</v>
      </c>
      <c r="W72" s="821"/>
      <c r="X72" s="821"/>
      <c r="Y72" s="821"/>
      <c r="Z72" s="821"/>
      <c r="AA72" s="821">
        <v>96</v>
      </c>
      <c r="AB72" s="821"/>
      <c r="AC72" s="821"/>
      <c r="AD72" s="821"/>
      <c r="AE72" s="821"/>
      <c r="AF72" s="821">
        <v>96</v>
      </c>
      <c r="AG72" s="821"/>
      <c r="AH72" s="821"/>
      <c r="AI72" s="821"/>
      <c r="AJ72" s="821"/>
      <c r="AK72" s="821" t="s">
        <v>539</v>
      </c>
      <c r="AL72" s="821"/>
      <c r="AM72" s="821"/>
      <c r="AN72" s="821"/>
      <c r="AO72" s="821"/>
      <c r="AP72" s="821" t="s">
        <v>539</v>
      </c>
      <c r="AQ72" s="821"/>
      <c r="AR72" s="821"/>
      <c r="AS72" s="821"/>
      <c r="AT72" s="821"/>
      <c r="AU72" s="821" t="s">
        <v>539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548</v>
      </c>
      <c r="C73" s="864"/>
      <c r="D73" s="864"/>
      <c r="E73" s="864"/>
      <c r="F73" s="864"/>
      <c r="G73" s="864"/>
      <c r="H73" s="864"/>
      <c r="I73" s="864"/>
      <c r="J73" s="864"/>
      <c r="K73" s="864"/>
      <c r="L73" s="864"/>
      <c r="M73" s="864"/>
      <c r="N73" s="864"/>
      <c r="O73" s="864"/>
      <c r="P73" s="865"/>
      <c r="Q73" s="866">
        <v>142</v>
      </c>
      <c r="R73" s="821"/>
      <c r="S73" s="821"/>
      <c r="T73" s="821"/>
      <c r="U73" s="821"/>
      <c r="V73" s="821">
        <v>131</v>
      </c>
      <c r="W73" s="821"/>
      <c r="X73" s="821"/>
      <c r="Y73" s="821"/>
      <c r="Z73" s="821"/>
      <c r="AA73" s="821">
        <v>11</v>
      </c>
      <c r="AB73" s="821"/>
      <c r="AC73" s="821"/>
      <c r="AD73" s="821"/>
      <c r="AE73" s="821"/>
      <c r="AF73" s="821">
        <v>11</v>
      </c>
      <c r="AG73" s="821"/>
      <c r="AH73" s="821"/>
      <c r="AI73" s="821"/>
      <c r="AJ73" s="821"/>
      <c r="AK73" s="821" t="s">
        <v>539</v>
      </c>
      <c r="AL73" s="821"/>
      <c r="AM73" s="821"/>
      <c r="AN73" s="821"/>
      <c r="AO73" s="821"/>
      <c r="AP73" s="821" t="s">
        <v>539</v>
      </c>
      <c r="AQ73" s="821"/>
      <c r="AR73" s="821"/>
      <c r="AS73" s="821"/>
      <c r="AT73" s="821"/>
      <c r="AU73" s="821" t="s">
        <v>539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549</v>
      </c>
      <c r="C74" s="864"/>
      <c r="D74" s="864"/>
      <c r="E74" s="864"/>
      <c r="F74" s="864"/>
      <c r="G74" s="864"/>
      <c r="H74" s="864"/>
      <c r="I74" s="864"/>
      <c r="J74" s="864"/>
      <c r="K74" s="864"/>
      <c r="L74" s="864"/>
      <c r="M74" s="864"/>
      <c r="N74" s="864"/>
      <c r="O74" s="864"/>
      <c r="P74" s="865"/>
      <c r="Q74" s="866">
        <v>121</v>
      </c>
      <c r="R74" s="821"/>
      <c r="S74" s="821"/>
      <c r="T74" s="821"/>
      <c r="U74" s="821"/>
      <c r="V74" s="821">
        <v>94</v>
      </c>
      <c r="W74" s="821"/>
      <c r="X74" s="821"/>
      <c r="Y74" s="821"/>
      <c r="Z74" s="821"/>
      <c r="AA74" s="821">
        <v>27</v>
      </c>
      <c r="AB74" s="821"/>
      <c r="AC74" s="821"/>
      <c r="AD74" s="821"/>
      <c r="AE74" s="821"/>
      <c r="AF74" s="821">
        <v>25</v>
      </c>
      <c r="AG74" s="821"/>
      <c r="AH74" s="821"/>
      <c r="AI74" s="821"/>
      <c r="AJ74" s="821"/>
      <c r="AK74" s="821" t="s">
        <v>541</v>
      </c>
      <c r="AL74" s="821"/>
      <c r="AM74" s="821"/>
      <c r="AN74" s="821"/>
      <c r="AO74" s="821"/>
      <c r="AP74" s="821" t="s">
        <v>539</v>
      </c>
      <c r="AQ74" s="821"/>
      <c r="AR74" s="821"/>
      <c r="AS74" s="821"/>
      <c r="AT74" s="821"/>
      <c r="AU74" s="821" t="s">
        <v>541</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550</v>
      </c>
      <c r="C75" s="864"/>
      <c r="D75" s="864"/>
      <c r="E75" s="864"/>
      <c r="F75" s="864"/>
      <c r="G75" s="864"/>
      <c r="H75" s="864"/>
      <c r="I75" s="864"/>
      <c r="J75" s="864"/>
      <c r="K75" s="864"/>
      <c r="L75" s="864"/>
      <c r="M75" s="864"/>
      <c r="N75" s="864"/>
      <c r="O75" s="864"/>
      <c r="P75" s="865"/>
      <c r="Q75" s="869">
        <v>141609</v>
      </c>
      <c r="R75" s="870"/>
      <c r="S75" s="870"/>
      <c r="T75" s="870"/>
      <c r="U75" s="820"/>
      <c r="V75" s="871">
        <v>138382</v>
      </c>
      <c r="W75" s="870"/>
      <c r="X75" s="870"/>
      <c r="Y75" s="870"/>
      <c r="Z75" s="820"/>
      <c r="AA75" s="871">
        <v>3227</v>
      </c>
      <c r="AB75" s="870"/>
      <c r="AC75" s="870"/>
      <c r="AD75" s="870"/>
      <c r="AE75" s="820"/>
      <c r="AF75" s="871">
        <v>3227</v>
      </c>
      <c r="AG75" s="870"/>
      <c r="AH75" s="870"/>
      <c r="AI75" s="870"/>
      <c r="AJ75" s="820"/>
      <c r="AK75" s="871">
        <v>121</v>
      </c>
      <c r="AL75" s="870"/>
      <c r="AM75" s="870"/>
      <c r="AN75" s="870"/>
      <c r="AO75" s="820"/>
      <c r="AP75" s="871" t="s">
        <v>539</v>
      </c>
      <c r="AQ75" s="870"/>
      <c r="AR75" s="870"/>
      <c r="AS75" s="870"/>
      <c r="AT75" s="820"/>
      <c r="AU75" s="871" t="s">
        <v>539</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551</v>
      </c>
      <c r="C76" s="864"/>
      <c r="D76" s="864"/>
      <c r="E76" s="864"/>
      <c r="F76" s="864"/>
      <c r="G76" s="864"/>
      <c r="H76" s="864"/>
      <c r="I76" s="864"/>
      <c r="J76" s="864"/>
      <c r="K76" s="864"/>
      <c r="L76" s="864"/>
      <c r="M76" s="864"/>
      <c r="N76" s="864"/>
      <c r="O76" s="864"/>
      <c r="P76" s="865"/>
      <c r="Q76" s="869">
        <v>297</v>
      </c>
      <c r="R76" s="870"/>
      <c r="S76" s="870"/>
      <c r="T76" s="870"/>
      <c r="U76" s="820"/>
      <c r="V76" s="871">
        <v>276</v>
      </c>
      <c r="W76" s="870"/>
      <c r="X76" s="870"/>
      <c r="Y76" s="870"/>
      <c r="Z76" s="820"/>
      <c r="AA76" s="871">
        <v>21</v>
      </c>
      <c r="AB76" s="870"/>
      <c r="AC76" s="870"/>
      <c r="AD76" s="870"/>
      <c r="AE76" s="820"/>
      <c r="AF76" s="871">
        <v>21</v>
      </c>
      <c r="AG76" s="870"/>
      <c r="AH76" s="870"/>
      <c r="AI76" s="870"/>
      <c r="AJ76" s="820"/>
      <c r="AK76" s="871">
        <v>16</v>
      </c>
      <c r="AL76" s="870"/>
      <c r="AM76" s="870"/>
      <c r="AN76" s="870"/>
      <c r="AO76" s="820"/>
      <c r="AP76" s="871" t="s">
        <v>539</v>
      </c>
      <c r="AQ76" s="870"/>
      <c r="AR76" s="870"/>
      <c r="AS76" s="870"/>
      <c r="AT76" s="820"/>
      <c r="AU76" s="871" t="s">
        <v>541</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552</v>
      </c>
      <c r="C77" s="864"/>
      <c r="D77" s="864"/>
      <c r="E77" s="864"/>
      <c r="F77" s="864"/>
      <c r="G77" s="864"/>
      <c r="H77" s="864"/>
      <c r="I77" s="864"/>
      <c r="J77" s="864"/>
      <c r="K77" s="864"/>
      <c r="L77" s="864"/>
      <c r="M77" s="864"/>
      <c r="N77" s="864"/>
      <c r="O77" s="864"/>
      <c r="P77" s="865"/>
      <c r="Q77" s="869">
        <v>6484</v>
      </c>
      <c r="R77" s="870"/>
      <c r="S77" s="870"/>
      <c r="T77" s="870"/>
      <c r="U77" s="820"/>
      <c r="V77" s="871">
        <v>7188</v>
      </c>
      <c r="W77" s="870"/>
      <c r="X77" s="870"/>
      <c r="Y77" s="870"/>
      <c r="Z77" s="820"/>
      <c r="AA77" s="871">
        <v>-704</v>
      </c>
      <c r="AB77" s="870"/>
      <c r="AC77" s="870"/>
      <c r="AD77" s="870"/>
      <c r="AE77" s="820"/>
      <c r="AF77" s="871">
        <v>532</v>
      </c>
      <c r="AG77" s="870"/>
      <c r="AH77" s="870"/>
      <c r="AI77" s="870"/>
      <c r="AJ77" s="820"/>
      <c r="AK77" s="871" t="s">
        <v>539</v>
      </c>
      <c r="AL77" s="870"/>
      <c r="AM77" s="870"/>
      <c r="AN77" s="870"/>
      <c r="AO77" s="820"/>
      <c r="AP77" s="871">
        <v>5013</v>
      </c>
      <c r="AQ77" s="870"/>
      <c r="AR77" s="870"/>
      <c r="AS77" s="870"/>
      <c r="AT77" s="820"/>
      <c r="AU77" s="871">
        <v>1994</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5516</v>
      </c>
      <c r="AG88" s="832"/>
      <c r="AH88" s="832"/>
      <c r="AI88" s="832"/>
      <c r="AJ88" s="832"/>
      <c r="AK88" s="829"/>
      <c r="AL88" s="829"/>
      <c r="AM88" s="829"/>
      <c r="AN88" s="829"/>
      <c r="AO88" s="829"/>
      <c r="AP88" s="832">
        <v>5266</v>
      </c>
      <c r="AQ88" s="832"/>
      <c r="AR88" s="832"/>
      <c r="AS88" s="832"/>
      <c r="AT88" s="832"/>
      <c r="AU88" s="832">
        <v>2082</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70</v>
      </c>
      <c r="CS102" s="840"/>
      <c r="CT102" s="840"/>
      <c r="CU102" s="840"/>
      <c r="CV102" s="883"/>
      <c r="CW102" s="882" t="s">
        <v>542</v>
      </c>
      <c r="CX102" s="840"/>
      <c r="CY102" s="840"/>
      <c r="CZ102" s="840"/>
      <c r="DA102" s="883"/>
      <c r="DB102" s="882" t="s">
        <v>539</v>
      </c>
      <c r="DC102" s="840"/>
      <c r="DD102" s="840"/>
      <c r="DE102" s="840"/>
      <c r="DF102" s="883"/>
      <c r="DG102" s="882" t="s">
        <v>539</v>
      </c>
      <c r="DH102" s="840"/>
      <c r="DI102" s="840"/>
      <c r="DJ102" s="840"/>
      <c r="DK102" s="883"/>
      <c r="DL102" s="882" t="s">
        <v>541</v>
      </c>
      <c r="DM102" s="840"/>
      <c r="DN102" s="840"/>
      <c r="DO102" s="840"/>
      <c r="DP102" s="883"/>
      <c r="DQ102" s="882" t="s">
        <v>541</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286</v>
      </c>
      <c r="AG109" s="885"/>
      <c r="AH109" s="885"/>
      <c r="AI109" s="885"/>
      <c r="AJ109" s="886"/>
      <c r="AK109" s="884" t="s">
        <v>285</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286</v>
      </c>
      <c r="BW109" s="885"/>
      <c r="BX109" s="885"/>
      <c r="BY109" s="885"/>
      <c r="BZ109" s="886"/>
      <c r="CA109" s="884" t="s">
        <v>285</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286</v>
      </c>
      <c r="DM109" s="885"/>
      <c r="DN109" s="885"/>
      <c r="DO109" s="885"/>
      <c r="DP109" s="886"/>
      <c r="DQ109" s="884" t="s">
        <v>285</v>
      </c>
      <c r="DR109" s="885"/>
      <c r="DS109" s="885"/>
      <c r="DT109" s="885"/>
      <c r="DU109" s="886"/>
      <c r="DV109" s="884" t="s">
        <v>403</v>
      </c>
      <c r="DW109" s="885"/>
      <c r="DX109" s="885"/>
      <c r="DY109" s="885"/>
      <c r="DZ109" s="887"/>
    </row>
    <row r="110" spans="1:131" s="199" customFormat="1" ht="26.25" customHeight="1">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1402339</v>
      </c>
      <c r="AB110" s="892"/>
      <c r="AC110" s="892"/>
      <c r="AD110" s="892"/>
      <c r="AE110" s="893"/>
      <c r="AF110" s="894">
        <v>1394488</v>
      </c>
      <c r="AG110" s="892"/>
      <c r="AH110" s="892"/>
      <c r="AI110" s="892"/>
      <c r="AJ110" s="893"/>
      <c r="AK110" s="894">
        <v>1401624</v>
      </c>
      <c r="AL110" s="892"/>
      <c r="AM110" s="892"/>
      <c r="AN110" s="892"/>
      <c r="AO110" s="893"/>
      <c r="AP110" s="895">
        <v>23.7</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14311208</v>
      </c>
      <c r="BR110" s="927"/>
      <c r="BS110" s="927"/>
      <c r="BT110" s="927"/>
      <c r="BU110" s="927"/>
      <c r="BV110" s="927">
        <v>14861663</v>
      </c>
      <c r="BW110" s="927"/>
      <c r="BX110" s="927"/>
      <c r="BY110" s="927"/>
      <c r="BZ110" s="927"/>
      <c r="CA110" s="927">
        <v>14563321</v>
      </c>
      <c r="CB110" s="927"/>
      <c r="CC110" s="927"/>
      <c r="CD110" s="927"/>
      <c r="CE110" s="927"/>
      <c r="CF110" s="941">
        <v>246.1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2510916</v>
      </c>
      <c r="BR112" s="920"/>
      <c r="BS112" s="920"/>
      <c r="BT112" s="920"/>
      <c r="BU112" s="920"/>
      <c r="BV112" s="920">
        <v>2490783</v>
      </c>
      <c r="BW112" s="920"/>
      <c r="BX112" s="920"/>
      <c r="BY112" s="920"/>
      <c r="BZ112" s="920"/>
      <c r="CA112" s="920">
        <v>2517411</v>
      </c>
      <c r="CB112" s="920"/>
      <c r="CC112" s="920"/>
      <c r="CD112" s="920"/>
      <c r="CE112" s="920"/>
      <c r="CF112" s="914">
        <v>42.5</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125805</v>
      </c>
      <c r="AB113" s="934"/>
      <c r="AC113" s="934"/>
      <c r="AD113" s="934"/>
      <c r="AE113" s="935"/>
      <c r="AF113" s="936">
        <v>130849</v>
      </c>
      <c r="AG113" s="934"/>
      <c r="AH113" s="934"/>
      <c r="AI113" s="934"/>
      <c r="AJ113" s="935"/>
      <c r="AK113" s="936">
        <v>139789</v>
      </c>
      <c r="AL113" s="934"/>
      <c r="AM113" s="934"/>
      <c r="AN113" s="934"/>
      <c r="AO113" s="935"/>
      <c r="AP113" s="937">
        <v>2.4</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2015764</v>
      </c>
      <c r="BR113" s="920"/>
      <c r="BS113" s="920"/>
      <c r="BT113" s="920"/>
      <c r="BU113" s="920"/>
      <c r="BV113" s="920">
        <v>1883266</v>
      </c>
      <c r="BW113" s="920"/>
      <c r="BX113" s="920"/>
      <c r="BY113" s="920"/>
      <c r="BZ113" s="920"/>
      <c r="CA113" s="920">
        <v>2082447</v>
      </c>
      <c r="CB113" s="920"/>
      <c r="CC113" s="920"/>
      <c r="CD113" s="920"/>
      <c r="CE113" s="920"/>
      <c r="CF113" s="914">
        <v>35.200000000000003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192213</v>
      </c>
      <c r="AB114" s="959"/>
      <c r="AC114" s="959"/>
      <c r="AD114" s="959"/>
      <c r="AE114" s="960"/>
      <c r="AF114" s="961">
        <v>164524</v>
      </c>
      <c r="AG114" s="959"/>
      <c r="AH114" s="959"/>
      <c r="AI114" s="959"/>
      <c r="AJ114" s="960"/>
      <c r="AK114" s="961">
        <v>145300</v>
      </c>
      <c r="AL114" s="959"/>
      <c r="AM114" s="959"/>
      <c r="AN114" s="959"/>
      <c r="AO114" s="960"/>
      <c r="AP114" s="962">
        <v>2.5</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2417910</v>
      </c>
      <c r="BR114" s="920"/>
      <c r="BS114" s="920"/>
      <c r="BT114" s="920"/>
      <c r="BU114" s="920"/>
      <c r="BV114" s="920">
        <v>2341023</v>
      </c>
      <c r="BW114" s="920"/>
      <c r="BX114" s="920"/>
      <c r="BY114" s="920"/>
      <c r="BZ114" s="920"/>
      <c r="CA114" s="920">
        <v>2238786</v>
      </c>
      <c r="CB114" s="920"/>
      <c r="CC114" s="920"/>
      <c r="CD114" s="920"/>
      <c r="CE114" s="920"/>
      <c r="CF114" s="914">
        <v>37.799999999999997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1720357</v>
      </c>
      <c r="AB117" s="977"/>
      <c r="AC117" s="977"/>
      <c r="AD117" s="977"/>
      <c r="AE117" s="978"/>
      <c r="AF117" s="979">
        <v>1689861</v>
      </c>
      <c r="AG117" s="977"/>
      <c r="AH117" s="977"/>
      <c r="AI117" s="977"/>
      <c r="AJ117" s="978"/>
      <c r="AK117" s="979">
        <v>1686713</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286</v>
      </c>
      <c r="AG118" s="885"/>
      <c r="AH118" s="885"/>
      <c r="AI118" s="885"/>
      <c r="AJ118" s="886"/>
      <c r="AK118" s="884" t="s">
        <v>285</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433</v>
      </c>
      <c r="BP119" s="1006"/>
      <c r="BQ119" s="997">
        <v>21255798</v>
      </c>
      <c r="BR119" s="998"/>
      <c r="BS119" s="998"/>
      <c r="BT119" s="998"/>
      <c r="BU119" s="998"/>
      <c r="BV119" s="998">
        <v>21576735</v>
      </c>
      <c r="BW119" s="998"/>
      <c r="BX119" s="998"/>
      <c r="BY119" s="998"/>
      <c r="BZ119" s="998"/>
      <c r="CA119" s="998">
        <v>21401965</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4280237</v>
      </c>
      <c r="BR120" s="927"/>
      <c r="BS120" s="927"/>
      <c r="BT120" s="927"/>
      <c r="BU120" s="927"/>
      <c r="BV120" s="927">
        <v>4275654</v>
      </c>
      <c r="BW120" s="927"/>
      <c r="BX120" s="927"/>
      <c r="BY120" s="927"/>
      <c r="BZ120" s="927"/>
      <c r="CA120" s="927">
        <v>3958435</v>
      </c>
      <c r="CB120" s="927"/>
      <c r="CC120" s="927"/>
      <c r="CD120" s="927"/>
      <c r="CE120" s="927"/>
      <c r="CF120" s="941">
        <v>66.900000000000006</v>
      </c>
      <c r="CG120" s="942"/>
      <c r="CH120" s="942"/>
      <c r="CI120" s="942"/>
      <c r="CJ120" s="942"/>
      <c r="CK120" s="1007" t="s">
        <v>437</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1469913</v>
      </c>
      <c r="DH120" s="927"/>
      <c r="DI120" s="927"/>
      <c r="DJ120" s="927"/>
      <c r="DK120" s="927"/>
      <c r="DL120" s="927">
        <v>1509381</v>
      </c>
      <c r="DM120" s="927"/>
      <c r="DN120" s="927"/>
      <c r="DO120" s="927"/>
      <c r="DP120" s="927"/>
      <c r="DQ120" s="927">
        <v>1599338</v>
      </c>
      <c r="DR120" s="927"/>
      <c r="DS120" s="927"/>
      <c r="DT120" s="927"/>
      <c r="DU120" s="927"/>
      <c r="DV120" s="928">
        <v>27</v>
      </c>
      <c r="DW120" s="928"/>
      <c r="DX120" s="928"/>
      <c r="DY120" s="928"/>
      <c r="DZ120" s="929"/>
    </row>
    <row r="121" spans="1:130" s="199" customFormat="1" ht="26.25" customHeight="1">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2173096</v>
      </c>
      <c r="BR121" s="920"/>
      <c r="BS121" s="920"/>
      <c r="BT121" s="920"/>
      <c r="BU121" s="920"/>
      <c r="BV121" s="920">
        <v>2100578</v>
      </c>
      <c r="BW121" s="920"/>
      <c r="BX121" s="920"/>
      <c r="BY121" s="920"/>
      <c r="BZ121" s="920"/>
      <c r="CA121" s="920">
        <v>2116555</v>
      </c>
      <c r="CB121" s="920"/>
      <c r="CC121" s="920"/>
      <c r="CD121" s="920"/>
      <c r="CE121" s="920"/>
      <c r="CF121" s="914">
        <v>35.799999999999997</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1041003</v>
      </c>
      <c r="DH121" s="920"/>
      <c r="DI121" s="920"/>
      <c r="DJ121" s="920"/>
      <c r="DK121" s="920"/>
      <c r="DL121" s="920">
        <v>981402</v>
      </c>
      <c r="DM121" s="920"/>
      <c r="DN121" s="920"/>
      <c r="DO121" s="920"/>
      <c r="DP121" s="920"/>
      <c r="DQ121" s="920">
        <v>918073</v>
      </c>
      <c r="DR121" s="920"/>
      <c r="DS121" s="920"/>
      <c r="DT121" s="920"/>
      <c r="DU121" s="920"/>
      <c r="DV121" s="921">
        <v>15.5</v>
      </c>
      <c r="DW121" s="921"/>
      <c r="DX121" s="921"/>
      <c r="DY121" s="921"/>
      <c r="DZ121" s="922"/>
    </row>
    <row r="122" spans="1:130" s="199" customFormat="1" ht="26.25" customHeight="1">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9259025</v>
      </c>
      <c r="BR122" s="998"/>
      <c r="BS122" s="998"/>
      <c r="BT122" s="998"/>
      <c r="BU122" s="998"/>
      <c r="BV122" s="998">
        <v>9515203</v>
      </c>
      <c r="BW122" s="998"/>
      <c r="BX122" s="998"/>
      <c r="BY122" s="998"/>
      <c r="BZ122" s="998"/>
      <c r="CA122" s="998">
        <v>9494277</v>
      </c>
      <c r="CB122" s="998"/>
      <c r="CC122" s="998"/>
      <c r="CD122" s="998"/>
      <c r="CE122" s="998"/>
      <c r="CF122" s="1018">
        <v>160.4</v>
      </c>
      <c r="CG122" s="1019"/>
      <c r="CH122" s="1019"/>
      <c r="CI122" s="1019"/>
      <c r="CJ122" s="1019"/>
      <c r="CK122" s="1010"/>
      <c r="CL122" s="1011"/>
      <c r="CM122" s="1011"/>
      <c r="CN122" s="1011"/>
      <c r="CO122" s="1012"/>
      <c r="CP122" s="1020" t="s">
        <v>381</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441</v>
      </c>
      <c r="BP123" s="1006"/>
      <c r="BQ123" s="1065">
        <v>15712358</v>
      </c>
      <c r="BR123" s="1066"/>
      <c r="BS123" s="1066"/>
      <c r="BT123" s="1066"/>
      <c r="BU123" s="1066"/>
      <c r="BV123" s="1066">
        <v>15891435</v>
      </c>
      <c r="BW123" s="1066"/>
      <c r="BX123" s="1066"/>
      <c r="BY123" s="1066"/>
      <c r="BZ123" s="1066"/>
      <c r="CA123" s="1066">
        <v>15569267</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94.6</v>
      </c>
      <c r="BR124" s="1028"/>
      <c r="BS124" s="1028"/>
      <c r="BT124" s="1028"/>
      <c r="BU124" s="1028"/>
      <c r="BV124" s="1028">
        <v>94.7</v>
      </c>
      <c r="BW124" s="1028"/>
      <c r="BX124" s="1028"/>
      <c r="BY124" s="1028"/>
      <c r="BZ124" s="1028"/>
      <c r="CA124" s="1028">
        <v>98.5</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177797</v>
      </c>
      <c r="AB128" s="1048"/>
      <c r="AC128" s="1048"/>
      <c r="AD128" s="1048"/>
      <c r="AE128" s="1049"/>
      <c r="AF128" s="1050">
        <v>170838</v>
      </c>
      <c r="AG128" s="1048"/>
      <c r="AH128" s="1048"/>
      <c r="AI128" s="1048"/>
      <c r="AJ128" s="1049"/>
      <c r="AK128" s="1050">
        <v>161676</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111</v>
      </c>
      <c r="BG128" s="1055"/>
      <c r="BH128" s="1055"/>
      <c r="BI128" s="1055"/>
      <c r="BJ128" s="1055"/>
      <c r="BK128" s="1055"/>
      <c r="BL128" s="1056"/>
      <c r="BM128" s="1054">
        <v>14.12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456</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6740750</v>
      </c>
      <c r="AB129" s="959"/>
      <c r="AC129" s="959"/>
      <c r="AD129" s="959"/>
      <c r="AE129" s="960"/>
      <c r="AF129" s="961">
        <v>6870022</v>
      </c>
      <c r="AG129" s="959"/>
      <c r="AH129" s="959"/>
      <c r="AI129" s="959"/>
      <c r="AJ129" s="960"/>
      <c r="AK129" s="961">
        <v>6792555</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111</v>
      </c>
      <c r="BG129" s="1069"/>
      <c r="BH129" s="1069"/>
      <c r="BI129" s="1069"/>
      <c r="BJ129" s="1069"/>
      <c r="BK129" s="1069"/>
      <c r="BL129" s="1070"/>
      <c r="BM129" s="1068">
        <v>19.12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884897</v>
      </c>
      <c r="AB130" s="959"/>
      <c r="AC130" s="959"/>
      <c r="AD130" s="959"/>
      <c r="AE130" s="960"/>
      <c r="AF130" s="961">
        <v>869984</v>
      </c>
      <c r="AG130" s="959"/>
      <c r="AH130" s="959"/>
      <c r="AI130" s="959"/>
      <c r="AJ130" s="960"/>
      <c r="AK130" s="961">
        <v>874330</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11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5855853</v>
      </c>
      <c r="AB131" s="984"/>
      <c r="AC131" s="984"/>
      <c r="AD131" s="984"/>
      <c r="AE131" s="985"/>
      <c r="AF131" s="983">
        <v>6000038</v>
      </c>
      <c r="AG131" s="984"/>
      <c r="AH131" s="984"/>
      <c r="AI131" s="984"/>
      <c r="AJ131" s="985"/>
      <c r="AK131" s="983">
        <v>5918225</v>
      </c>
      <c r="AL131" s="984"/>
      <c r="AM131" s="984"/>
      <c r="AN131" s="984"/>
      <c r="AO131" s="985"/>
      <c r="AP131" s="1114"/>
      <c r="AQ131" s="1115"/>
      <c r="AR131" s="1115"/>
      <c r="AS131" s="1115"/>
      <c r="AT131" s="1116"/>
      <c r="AU131" s="237"/>
      <c r="AV131" s="237"/>
      <c r="AW131" s="237"/>
      <c r="AX131" s="1086" t="s">
        <v>463</v>
      </c>
      <c r="AY131" s="1037"/>
      <c r="AZ131" s="1037"/>
      <c r="BA131" s="1037"/>
      <c r="BB131" s="1037"/>
      <c r="BC131" s="1037"/>
      <c r="BD131" s="1037"/>
      <c r="BE131" s="1038"/>
      <c r="BF131" s="1087">
        <v>98.5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11.230865939999999</v>
      </c>
      <c r="AB132" s="1100"/>
      <c r="AC132" s="1100"/>
      <c r="AD132" s="1100"/>
      <c r="AE132" s="1101"/>
      <c r="AF132" s="1102">
        <v>10.81724816</v>
      </c>
      <c r="AG132" s="1100"/>
      <c r="AH132" s="1100"/>
      <c r="AI132" s="1100"/>
      <c r="AJ132" s="1101"/>
      <c r="AK132" s="1102">
        <v>10.994968930000001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10.6</v>
      </c>
      <c r="AB133" s="1083"/>
      <c r="AC133" s="1083"/>
      <c r="AD133" s="1083"/>
      <c r="AE133" s="1084"/>
      <c r="AF133" s="1082">
        <v>10.6</v>
      </c>
      <c r="AG133" s="1083"/>
      <c r="AH133" s="1083"/>
      <c r="AI133" s="1083"/>
      <c r="AJ133" s="1084"/>
      <c r="AK133" s="1082">
        <v>11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0" t="s">
        <v>469</v>
      </c>
      <c r="L7" s="256"/>
      <c r="M7" s="257" t="s">
        <v>470</v>
      </c>
      <c r="N7" s="258"/>
    </row>
    <row r="8" spans="1:16">
      <c r="A8" s="250"/>
      <c r="B8" s="246"/>
      <c r="C8" s="246"/>
      <c r="D8" s="246"/>
      <c r="E8" s="246"/>
      <c r="F8" s="246"/>
      <c r="G8" s="259"/>
      <c r="H8" s="260"/>
      <c r="I8" s="260"/>
      <c r="J8" s="261"/>
      <c r="K8" s="1121"/>
      <c r="L8" s="262" t="s">
        <v>471</v>
      </c>
      <c r="M8" s="263" t="s">
        <v>472</v>
      </c>
      <c r="N8" s="264" t="s">
        <v>473</v>
      </c>
    </row>
    <row r="9" spans="1:16">
      <c r="A9" s="250"/>
      <c r="B9" s="246"/>
      <c r="C9" s="246"/>
      <c r="D9" s="246"/>
      <c r="E9" s="246"/>
      <c r="F9" s="246"/>
      <c r="G9" s="1122" t="s">
        <v>474</v>
      </c>
      <c r="H9" s="1123"/>
      <c r="I9" s="1123"/>
      <c r="J9" s="1124"/>
      <c r="K9" s="265">
        <v>2455819</v>
      </c>
      <c r="L9" s="266">
        <v>101150</v>
      </c>
      <c r="M9" s="267">
        <v>88814</v>
      </c>
      <c r="N9" s="268">
        <v>13.9</v>
      </c>
    </row>
    <row r="10" spans="1:16">
      <c r="A10" s="250"/>
      <c r="B10" s="246"/>
      <c r="C10" s="246"/>
      <c r="D10" s="246"/>
      <c r="E10" s="246"/>
      <c r="F10" s="246"/>
      <c r="G10" s="1122" t="s">
        <v>475</v>
      </c>
      <c r="H10" s="1123"/>
      <c r="I10" s="1123"/>
      <c r="J10" s="1124"/>
      <c r="K10" s="269">
        <v>193663</v>
      </c>
      <c r="L10" s="270">
        <v>7977</v>
      </c>
      <c r="M10" s="271">
        <v>7348</v>
      </c>
      <c r="N10" s="272">
        <v>8.6</v>
      </c>
    </row>
    <row r="11" spans="1:16" ht="13.5" customHeight="1">
      <c r="A11" s="250"/>
      <c r="B11" s="246"/>
      <c r="C11" s="246"/>
      <c r="D11" s="246"/>
      <c r="E11" s="246"/>
      <c r="F11" s="246"/>
      <c r="G11" s="1122" t="s">
        <v>476</v>
      </c>
      <c r="H11" s="1123"/>
      <c r="I11" s="1123"/>
      <c r="J11" s="1124"/>
      <c r="K11" s="269">
        <v>176935</v>
      </c>
      <c r="L11" s="270">
        <v>7288</v>
      </c>
      <c r="M11" s="271">
        <v>9064</v>
      </c>
      <c r="N11" s="272">
        <v>-19.600000000000001</v>
      </c>
    </row>
    <row r="12" spans="1:16" ht="13.5" customHeight="1">
      <c r="A12" s="250"/>
      <c r="B12" s="246"/>
      <c r="C12" s="246"/>
      <c r="D12" s="246"/>
      <c r="E12" s="246"/>
      <c r="F12" s="246"/>
      <c r="G12" s="1122" t="s">
        <v>477</v>
      </c>
      <c r="H12" s="1123"/>
      <c r="I12" s="1123"/>
      <c r="J12" s="1124"/>
      <c r="K12" s="269">
        <v>199131</v>
      </c>
      <c r="L12" s="270">
        <v>8202</v>
      </c>
      <c r="M12" s="271">
        <v>917</v>
      </c>
      <c r="N12" s="272">
        <v>794.4</v>
      </c>
    </row>
    <row r="13" spans="1:16" ht="13.5" customHeight="1">
      <c r="A13" s="250"/>
      <c r="B13" s="246"/>
      <c r="C13" s="246"/>
      <c r="D13" s="246"/>
      <c r="E13" s="246"/>
      <c r="F13" s="246"/>
      <c r="G13" s="1122" t="s">
        <v>478</v>
      </c>
      <c r="H13" s="1123"/>
      <c r="I13" s="1123"/>
      <c r="J13" s="1124"/>
      <c r="K13" s="269" t="s">
        <v>479</v>
      </c>
      <c r="L13" s="270" t="s">
        <v>479</v>
      </c>
      <c r="M13" s="271">
        <v>11</v>
      </c>
      <c r="N13" s="272" t="s">
        <v>479</v>
      </c>
    </row>
    <row r="14" spans="1:16" ht="13.5" customHeight="1">
      <c r="A14" s="250"/>
      <c r="B14" s="246"/>
      <c r="C14" s="246"/>
      <c r="D14" s="246"/>
      <c r="E14" s="246"/>
      <c r="F14" s="246"/>
      <c r="G14" s="1122" t="s">
        <v>480</v>
      </c>
      <c r="H14" s="1123"/>
      <c r="I14" s="1123"/>
      <c r="J14" s="1124"/>
      <c r="K14" s="269">
        <v>100583</v>
      </c>
      <c r="L14" s="270">
        <v>4143</v>
      </c>
      <c r="M14" s="271">
        <v>3976</v>
      </c>
      <c r="N14" s="272">
        <v>4.2</v>
      </c>
    </row>
    <row r="15" spans="1:16" ht="13.5" customHeight="1">
      <c r="A15" s="250"/>
      <c r="B15" s="246"/>
      <c r="C15" s="246"/>
      <c r="D15" s="246"/>
      <c r="E15" s="246"/>
      <c r="F15" s="246"/>
      <c r="G15" s="1122" t="s">
        <v>481</v>
      </c>
      <c r="H15" s="1123"/>
      <c r="I15" s="1123"/>
      <c r="J15" s="1124"/>
      <c r="K15" s="269">
        <v>85820</v>
      </c>
      <c r="L15" s="270">
        <v>3535</v>
      </c>
      <c r="M15" s="271">
        <v>2094</v>
      </c>
      <c r="N15" s="272">
        <v>68.8</v>
      </c>
    </row>
    <row r="16" spans="1:16">
      <c r="A16" s="250"/>
      <c r="B16" s="246"/>
      <c r="C16" s="246"/>
      <c r="D16" s="246"/>
      <c r="E16" s="246"/>
      <c r="F16" s="246"/>
      <c r="G16" s="1125" t="s">
        <v>482</v>
      </c>
      <c r="H16" s="1126"/>
      <c r="I16" s="1126"/>
      <c r="J16" s="1127"/>
      <c r="K16" s="270">
        <v>-305020</v>
      </c>
      <c r="L16" s="270">
        <v>-12563</v>
      </c>
      <c r="M16" s="271">
        <v>-9674</v>
      </c>
      <c r="N16" s="272">
        <v>29.9</v>
      </c>
    </row>
    <row r="17" spans="1:16">
      <c r="A17" s="250"/>
      <c r="B17" s="246"/>
      <c r="C17" s="246"/>
      <c r="D17" s="246"/>
      <c r="E17" s="246"/>
      <c r="F17" s="246"/>
      <c r="G17" s="1125" t="s">
        <v>169</v>
      </c>
      <c r="H17" s="1126"/>
      <c r="I17" s="1126"/>
      <c r="J17" s="1127"/>
      <c r="K17" s="270">
        <v>2906931</v>
      </c>
      <c r="L17" s="270">
        <v>119730</v>
      </c>
      <c r="M17" s="271">
        <v>102550</v>
      </c>
      <c r="N17" s="272">
        <v>16.8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7" t="s">
        <v>487</v>
      </c>
      <c r="H21" s="1118"/>
      <c r="I21" s="1118"/>
      <c r="J21" s="1119"/>
      <c r="K21" s="282">
        <v>11.49</v>
      </c>
      <c r="L21" s="283">
        <v>9.9600000000000009</v>
      </c>
      <c r="M21" s="284">
        <v>1.53</v>
      </c>
      <c r="N21" s="251"/>
      <c r="O21" s="285"/>
      <c r="P21" s="281"/>
    </row>
    <row r="22" spans="1:16" s="286" customFormat="1">
      <c r="A22" s="281"/>
      <c r="B22" s="251"/>
      <c r="C22" s="251"/>
      <c r="D22" s="251"/>
      <c r="E22" s="251"/>
      <c r="F22" s="251"/>
      <c r="G22" s="1117" t="s">
        <v>488</v>
      </c>
      <c r="H22" s="1118"/>
      <c r="I22" s="1118"/>
      <c r="J22" s="1119"/>
      <c r="K22" s="287">
        <v>97.7</v>
      </c>
      <c r="L22" s="288">
        <v>97.8</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0" t="s">
        <v>469</v>
      </c>
      <c r="L30" s="256"/>
      <c r="M30" s="257" t="s">
        <v>470</v>
      </c>
      <c r="N30" s="258"/>
    </row>
    <row r="31" spans="1:16">
      <c r="A31" s="250"/>
      <c r="B31" s="246"/>
      <c r="C31" s="246"/>
      <c r="D31" s="246"/>
      <c r="E31" s="246"/>
      <c r="F31" s="246"/>
      <c r="G31" s="259"/>
      <c r="H31" s="260"/>
      <c r="I31" s="260"/>
      <c r="J31" s="261"/>
      <c r="K31" s="1121"/>
      <c r="L31" s="262" t="s">
        <v>471</v>
      </c>
      <c r="M31" s="263" t="s">
        <v>472</v>
      </c>
      <c r="N31" s="264" t="s">
        <v>473</v>
      </c>
    </row>
    <row r="32" spans="1:16" ht="27" customHeight="1">
      <c r="A32" s="250"/>
      <c r="B32" s="246"/>
      <c r="C32" s="246"/>
      <c r="D32" s="246"/>
      <c r="E32" s="246"/>
      <c r="F32" s="246"/>
      <c r="G32" s="1133" t="s">
        <v>492</v>
      </c>
      <c r="H32" s="1134"/>
      <c r="I32" s="1134"/>
      <c r="J32" s="1135"/>
      <c r="K32" s="296">
        <v>1401624</v>
      </c>
      <c r="L32" s="296">
        <v>57730</v>
      </c>
      <c r="M32" s="297">
        <v>68120</v>
      </c>
      <c r="N32" s="298">
        <v>-15.3</v>
      </c>
    </row>
    <row r="33" spans="1:16" ht="13.5" customHeight="1">
      <c r="A33" s="250"/>
      <c r="B33" s="246"/>
      <c r="C33" s="246"/>
      <c r="D33" s="246"/>
      <c r="E33" s="246"/>
      <c r="F33" s="246"/>
      <c r="G33" s="1133" t="s">
        <v>493</v>
      </c>
      <c r="H33" s="1134"/>
      <c r="I33" s="1134"/>
      <c r="J33" s="1135"/>
      <c r="K33" s="296" t="s">
        <v>479</v>
      </c>
      <c r="L33" s="296" t="s">
        <v>479</v>
      </c>
      <c r="M33" s="297" t="s">
        <v>479</v>
      </c>
      <c r="N33" s="298" t="s">
        <v>479</v>
      </c>
    </row>
    <row r="34" spans="1:16" ht="27" customHeight="1">
      <c r="A34" s="250"/>
      <c r="B34" s="246"/>
      <c r="C34" s="246"/>
      <c r="D34" s="246"/>
      <c r="E34" s="246"/>
      <c r="F34" s="246"/>
      <c r="G34" s="1133" t="s">
        <v>494</v>
      </c>
      <c r="H34" s="1134"/>
      <c r="I34" s="1134"/>
      <c r="J34" s="1135"/>
      <c r="K34" s="296" t="s">
        <v>479</v>
      </c>
      <c r="L34" s="296" t="s">
        <v>479</v>
      </c>
      <c r="M34" s="297">
        <v>13</v>
      </c>
      <c r="N34" s="298" t="s">
        <v>479</v>
      </c>
    </row>
    <row r="35" spans="1:16" ht="27" customHeight="1">
      <c r="A35" s="250"/>
      <c r="B35" s="246"/>
      <c r="C35" s="246"/>
      <c r="D35" s="246"/>
      <c r="E35" s="246"/>
      <c r="F35" s="246"/>
      <c r="G35" s="1133" t="s">
        <v>495</v>
      </c>
      <c r="H35" s="1134"/>
      <c r="I35" s="1134"/>
      <c r="J35" s="1135"/>
      <c r="K35" s="296">
        <v>139789</v>
      </c>
      <c r="L35" s="296">
        <v>5758</v>
      </c>
      <c r="M35" s="297">
        <v>17609</v>
      </c>
      <c r="N35" s="298">
        <v>-67.3</v>
      </c>
    </row>
    <row r="36" spans="1:16" ht="27" customHeight="1">
      <c r="A36" s="250"/>
      <c r="B36" s="246"/>
      <c r="C36" s="246"/>
      <c r="D36" s="246"/>
      <c r="E36" s="246"/>
      <c r="F36" s="246"/>
      <c r="G36" s="1133" t="s">
        <v>496</v>
      </c>
      <c r="H36" s="1134"/>
      <c r="I36" s="1134"/>
      <c r="J36" s="1135"/>
      <c r="K36" s="296">
        <v>145300</v>
      </c>
      <c r="L36" s="296">
        <v>5985</v>
      </c>
      <c r="M36" s="297">
        <v>2944</v>
      </c>
      <c r="N36" s="298">
        <v>103.3</v>
      </c>
    </row>
    <row r="37" spans="1:16" ht="13.5" customHeight="1">
      <c r="A37" s="250"/>
      <c r="B37" s="246"/>
      <c r="C37" s="246"/>
      <c r="D37" s="246"/>
      <c r="E37" s="246"/>
      <c r="F37" s="246"/>
      <c r="G37" s="1133" t="s">
        <v>497</v>
      </c>
      <c r="H37" s="1134"/>
      <c r="I37" s="1134"/>
      <c r="J37" s="1135"/>
      <c r="K37" s="296" t="s">
        <v>479</v>
      </c>
      <c r="L37" s="296" t="s">
        <v>479</v>
      </c>
      <c r="M37" s="297">
        <v>1200</v>
      </c>
      <c r="N37" s="298" t="s">
        <v>479</v>
      </c>
    </row>
    <row r="38" spans="1:16" ht="27" customHeight="1">
      <c r="A38" s="250"/>
      <c r="B38" s="246"/>
      <c r="C38" s="246"/>
      <c r="D38" s="246"/>
      <c r="E38" s="246"/>
      <c r="F38" s="246"/>
      <c r="G38" s="1136" t="s">
        <v>498</v>
      </c>
      <c r="H38" s="1137"/>
      <c r="I38" s="1137"/>
      <c r="J38" s="1138"/>
      <c r="K38" s="299" t="s">
        <v>479</v>
      </c>
      <c r="L38" s="299" t="s">
        <v>479</v>
      </c>
      <c r="M38" s="300">
        <v>5</v>
      </c>
      <c r="N38" s="301" t="s">
        <v>479</v>
      </c>
      <c r="O38" s="295"/>
    </row>
    <row r="39" spans="1:16">
      <c r="A39" s="250"/>
      <c r="B39" s="246"/>
      <c r="C39" s="246"/>
      <c r="D39" s="246"/>
      <c r="E39" s="246"/>
      <c r="F39" s="246"/>
      <c r="G39" s="1136" t="s">
        <v>499</v>
      </c>
      <c r="H39" s="1137"/>
      <c r="I39" s="1137"/>
      <c r="J39" s="1138"/>
      <c r="K39" s="302">
        <v>-161676</v>
      </c>
      <c r="L39" s="302">
        <v>-6659</v>
      </c>
      <c r="M39" s="303">
        <v>-3946</v>
      </c>
      <c r="N39" s="304">
        <v>68.8</v>
      </c>
      <c r="O39" s="295"/>
    </row>
    <row r="40" spans="1:16" ht="27" customHeight="1">
      <c r="A40" s="250"/>
      <c r="B40" s="246"/>
      <c r="C40" s="246"/>
      <c r="D40" s="246"/>
      <c r="E40" s="246"/>
      <c r="F40" s="246"/>
      <c r="G40" s="1133" t="s">
        <v>500</v>
      </c>
      <c r="H40" s="1134"/>
      <c r="I40" s="1134"/>
      <c r="J40" s="1135"/>
      <c r="K40" s="302">
        <v>-874330</v>
      </c>
      <c r="L40" s="302">
        <v>-36012</v>
      </c>
      <c r="M40" s="303">
        <v>-59158</v>
      </c>
      <c r="N40" s="304">
        <v>-39.1</v>
      </c>
      <c r="O40" s="295"/>
    </row>
    <row r="41" spans="1:16">
      <c r="A41" s="250"/>
      <c r="B41" s="246"/>
      <c r="C41" s="246"/>
      <c r="D41" s="246"/>
      <c r="E41" s="246"/>
      <c r="F41" s="246"/>
      <c r="G41" s="1139" t="s">
        <v>280</v>
      </c>
      <c r="H41" s="1140"/>
      <c r="I41" s="1140"/>
      <c r="J41" s="1141"/>
      <c r="K41" s="296">
        <v>650707</v>
      </c>
      <c r="L41" s="302">
        <v>26801</v>
      </c>
      <c r="M41" s="303">
        <v>26787</v>
      </c>
      <c r="N41" s="304">
        <v>0.1</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8" t="s">
        <v>469</v>
      </c>
      <c r="J49" s="1130" t="s">
        <v>504</v>
      </c>
      <c r="K49" s="1131"/>
      <c r="L49" s="1131"/>
      <c r="M49" s="1131"/>
      <c r="N49" s="1132"/>
    </row>
    <row r="50" spans="1:14">
      <c r="A50" s="250"/>
      <c r="B50" s="246"/>
      <c r="C50" s="246"/>
      <c r="D50" s="246"/>
      <c r="E50" s="246"/>
      <c r="F50" s="246"/>
      <c r="G50" s="314"/>
      <c r="H50" s="315"/>
      <c r="I50" s="1129"/>
      <c r="J50" s="316" t="s">
        <v>505</v>
      </c>
      <c r="K50" s="317" t="s">
        <v>506</v>
      </c>
      <c r="L50" s="318" t="s">
        <v>507</v>
      </c>
      <c r="M50" s="319" t="s">
        <v>508</v>
      </c>
      <c r="N50" s="320" t="s">
        <v>509</v>
      </c>
    </row>
    <row r="51" spans="1:14">
      <c r="A51" s="250"/>
      <c r="B51" s="246"/>
      <c r="C51" s="246"/>
      <c r="D51" s="246"/>
      <c r="E51" s="246"/>
      <c r="F51" s="246"/>
      <c r="G51" s="312" t="s">
        <v>510</v>
      </c>
      <c r="H51" s="313"/>
      <c r="I51" s="321">
        <v>804978</v>
      </c>
      <c r="J51" s="322">
        <v>31600</v>
      </c>
      <c r="K51" s="323">
        <v>-33</v>
      </c>
      <c r="L51" s="324">
        <v>75709</v>
      </c>
      <c r="M51" s="325">
        <v>12.7</v>
      </c>
      <c r="N51" s="326">
        <v>-45.7</v>
      </c>
    </row>
    <row r="52" spans="1:14">
      <c r="A52" s="250"/>
      <c r="B52" s="246"/>
      <c r="C52" s="246"/>
      <c r="D52" s="246"/>
      <c r="E52" s="246"/>
      <c r="F52" s="246"/>
      <c r="G52" s="327"/>
      <c r="H52" s="328" t="s">
        <v>511</v>
      </c>
      <c r="I52" s="329">
        <v>673189</v>
      </c>
      <c r="J52" s="330">
        <v>26427</v>
      </c>
      <c r="K52" s="331">
        <v>-36.9</v>
      </c>
      <c r="L52" s="332">
        <v>35212</v>
      </c>
      <c r="M52" s="333">
        <v>0</v>
      </c>
      <c r="N52" s="334">
        <v>-36.9</v>
      </c>
    </row>
    <row r="53" spans="1:14">
      <c r="A53" s="250"/>
      <c r="B53" s="246"/>
      <c r="C53" s="246"/>
      <c r="D53" s="246"/>
      <c r="E53" s="246"/>
      <c r="F53" s="246"/>
      <c r="G53" s="312" t="s">
        <v>512</v>
      </c>
      <c r="H53" s="313"/>
      <c r="I53" s="321">
        <v>1211723</v>
      </c>
      <c r="J53" s="322">
        <v>47894</v>
      </c>
      <c r="K53" s="323">
        <v>51.6</v>
      </c>
      <c r="L53" s="324">
        <v>90961</v>
      </c>
      <c r="M53" s="325">
        <v>20.100000000000001</v>
      </c>
      <c r="N53" s="326">
        <v>31.5</v>
      </c>
    </row>
    <row r="54" spans="1:14">
      <c r="A54" s="250"/>
      <c r="B54" s="246"/>
      <c r="C54" s="246"/>
      <c r="D54" s="246"/>
      <c r="E54" s="246"/>
      <c r="F54" s="246"/>
      <c r="G54" s="327"/>
      <c r="H54" s="328" t="s">
        <v>511</v>
      </c>
      <c r="I54" s="329">
        <v>731226</v>
      </c>
      <c r="J54" s="330">
        <v>28902</v>
      </c>
      <c r="K54" s="331">
        <v>9.4</v>
      </c>
      <c r="L54" s="332">
        <v>37720</v>
      </c>
      <c r="M54" s="333">
        <v>7.1</v>
      </c>
      <c r="N54" s="334">
        <v>2.2999999999999998</v>
      </c>
    </row>
    <row r="55" spans="1:14">
      <c r="A55" s="250"/>
      <c r="B55" s="246"/>
      <c r="C55" s="246"/>
      <c r="D55" s="246"/>
      <c r="E55" s="246"/>
      <c r="F55" s="246"/>
      <c r="G55" s="312" t="s">
        <v>513</v>
      </c>
      <c r="H55" s="313"/>
      <c r="I55" s="321">
        <v>1520576</v>
      </c>
      <c r="J55" s="322">
        <v>60872</v>
      </c>
      <c r="K55" s="323">
        <v>27.1</v>
      </c>
      <c r="L55" s="324">
        <v>106614</v>
      </c>
      <c r="M55" s="325">
        <v>17.2</v>
      </c>
      <c r="N55" s="326">
        <v>9.9</v>
      </c>
    </row>
    <row r="56" spans="1:14">
      <c r="A56" s="250"/>
      <c r="B56" s="246"/>
      <c r="C56" s="246"/>
      <c r="D56" s="246"/>
      <c r="E56" s="246"/>
      <c r="F56" s="246"/>
      <c r="G56" s="327"/>
      <c r="H56" s="328" t="s">
        <v>511</v>
      </c>
      <c r="I56" s="329">
        <v>1033351</v>
      </c>
      <c r="J56" s="330">
        <v>41367</v>
      </c>
      <c r="K56" s="331">
        <v>43.1</v>
      </c>
      <c r="L56" s="332">
        <v>45545</v>
      </c>
      <c r="M56" s="333">
        <v>20.7</v>
      </c>
      <c r="N56" s="334">
        <v>22.4</v>
      </c>
    </row>
    <row r="57" spans="1:14">
      <c r="A57" s="250"/>
      <c r="B57" s="246"/>
      <c r="C57" s="246"/>
      <c r="D57" s="246"/>
      <c r="E57" s="246"/>
      <c r="F57" s="246"/>
      <c r="G57" s="312" t="s">
        <v>514</v>
      </c>
      <c r="H57" s="313"/>
      <c r="I57" s="321">
        <v>2150155</v>
      </c>
      <c r="J57" s="322">
        <v>87408</v>
      </c>
      <c r="K57" s="323">
        <v>43.6</v>
      </c>
      <c r="L57" s="324">
        <v>85459</v>
      </c>
      <c r="M57" s="325">
        <v>-19.8</v>
      </c>
      <c r="N57" s="326">
        <v>63.4</v>
      </c>
    </row>
    <row r="58" spans="1:14">
      <c r="A58" s="250"/>
      <c r="B58" s="246"/>
      <c r="C58" s="246"/>
      <c r="D58" s="246"/>
      <c r="E58" s="246"/>
      <c r="F58" s="246"/>
      <c r="G58" s="327"/>
      <c r="H58" s="328" t="s">
        <v>511</v>
      </c>
      <c r="I58" s="329">
        <v>1397035</v>
      </c>
      <c r="J58" s="330">
        <v>56792</v>
      </c>
      <c r="K58" s="331">
        <v>37.299999999999997</v>
      </c>
      <c r="L58" s="332">
        <v>44378</v>
      </c>
      <c r="M58" s="333">
        <v>-2.6</v>
      </c>
      <c r="N58" s="334">
        <v>39.9</v>
      </c>
    </row>
    <row r="59" spans="1:14">
      <c r="A59" s="250"/>
      <c r="B59" s="246"/>
      <c r="C59" s="246"/>
      <c r="D59" s="246"/>
      <c r="E59" s="246"/>
      <c r="F59" s="246"/>
      <c r="G59" s="312" t="s">
        <v>515</v>
      </c>
      <c r="H59" s="313"/>
      <c r="I59" s="321">
        <v>1372056</v>
      </c>
      <c r="J59" s="322">
        <v>56512</v>
      </c>
      <c r="K59" s="323">
        <v>-35.299999999999997</v>
      </c>
      <c r="L59" s="324">
        <v>83280</v>
      </c>
      <c r="M59" s="325">
        <v>-2.5</v>
      </c>
      <c r="N59" s="326">
        <v>-32.799999999999997</v>
      </c>
    </row>
    <row r="60" spans="1:14">
      <c r="A60" s="250"/>
      <c r="B60" s="246"/>
      <c r="C60" s="246"/>
      <c r="D60" s="246"/>
      <c r="E60" s="246"/>
      <c r="F60" s="246"/>
      <c r="G60" s="327"/>
      <c r="H60" s="328" t="s">
        <v>511</v>
      </c>
      <c r="I60" s="335">
        <v>751801</v>
      </c>
      <c r="J60" s="330">
        <v>30965</v>
      </c>
      <c r="K60" s="331">
        <v>-45.5</v>
      </c>
      <c r="L60" s="332">
        <v>43123</v>
      </c>
      <c r="M60" s="333">
        <v>-2.8</v>
      </c>
      <c r="N60" s="334">
        <v>-42.7</v>
      </c>
    </row>
    <row r="61" spans="1:14">
      <c r="A61" s="250"/>
      <c r="B61" s="246"/>
      <c r="C61" s="246"/>
      <c r="D61" s="246"/>
      <c r="E61" s="246"/>
      <c r="F61" s="246"/>
      <c r="G61" s="312" t="s">
        <v>516</v>
      </c>
      <c r="H61" s="336"/>
      <c r="I61" s="337">
        <v>1411898</v>
      </c>
      <c r="J61" s="338">
        <v>56857</v>
      </c>
      <c r="K61" s="339">
        <v>10.8</v>
      </c>
      <c r="L61" s="340">
        <v>88405</v>
      </c>
      <c r="M61" s="341">
        <v>5.5</v>
      </c>
      <c r="N61" s="326">
        <v>5.3</v>
      </c>
    </row>
    <row r="62" spans="1:14">
      <c r="A62" s="250"/>
      <c r="B62" s="246"/>
      <c r="C62" s="246"/>
      <c r="D62" s="246"/>
      <c r="E62" s="246"/>
      <c r="F62" s="246"/>
      <c r="G62" s="327"/>
      <c r="H62" s="328" t="s">
        <v>511</v>
      </c>
      <c r="I62" s="329">
        <v>917320</v>
      </c>
      <c r="J62" s="330">
        <v>36891</v>
      </c>
      <c r="K62" s="331">
        <v>1.5</v>
      </c>
      <c r="L62" s="332">
        <v>41196</v>
      </c>
      <c r="M62" s="333">
        <v>4.5</v>
      </c>
      <c r="N62" s="334">
        <v>-3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44.58</v>
      </c>
      <c r="G47" s="12">
        <v>45.04</v>
      </c>
      <c r="H47" s="12">
        <v>43.55</v>
      </c>
      <c r="I47" s="12">
        <v>42.09</v>
      </c>
      <c r="J47" s="13">
        <v>37.35</v>
      </c>
    </row>
    <row r="48" spans="2:10" ht="57.75" customHeight="1">
      <c r="B48" s="14"/>
      <c r="C48" s="1144" t="s">
        <v>4</v>
      </c>
      <c r="D48" s="1144"/>
      <c r="E48" s="1145"/>
      <c r="F48" s="15">
        <v>1.2</v>
      </c>
      <c r="G48" s="16">
        <v>4.38</v>
      </c>
      <c r="H48" s="16">
        <v>0.5</v>
      </c>
      <c r="I48" s="16">
        <v>0.85</v>
      </c>
      <c r="J48" s="17">
        <v>0.9</v>
      </c>
    </row>
    <row r="49" spans="2:10" ht="57.75" customHeight="1" thickBot="1">
      <c r="B49" s="18"/>
      <c r="C49" s="1146" t="s">
        <v>5</v>
      </c>
      <c r="D49" s="1146"/>
      <c r="E49" s="1147"/>
      <c r="F49" s="19" t="s">
        <v>523</v>
      </c>
      <c r="G49" s="20">
        <v>3.51</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527</v>
      </c>
      <c r="D34" s="1154"/>
      <c r="E34" s="1155"/>
      <c r="F34" s="32">
        <v>8.3000000000000007</v>
      </c>
      <c r="G34" s="33">
        <v>9.4499999999999993</v>
      </c>
      <c r="H34" s="33">
        <v>7.89</v>
      </c>
      <c r="I34" s="33">
        <v>9.08</v>
      </c>
      <c r="J34" s="34">
        <v>8.9600000000000009</v>
      </c>
      <c r="K34" s="22"/>
      <c r="L34" s="22"/>
      <c r="M34" s="22"/>
      <c r="N34" s="22"/>
      <c r="O34" s="22"/>
      <c r="P34" s="22"/>
    </row>
    <row r="35" spans="1:16" ht="39" customHeight="1">
      <c r="A35" s="22"/>
      <c r="B35" s="35"/>
      <c r="C35" s="1148" t="s">
        <v>528</v>
      </c>
      <c r="D35" s="1149"/>
      <c r="E35" s="1150"/>
      <c r="F35" s="36">
        <v>0.28000000000000003</v>
      </c>
      <c r="G35" s="37">
        <v>0.27</v>
      </c>
      <c r="H35" s="37">
        <v>1</v>
      </c>
      <c r="I35" s="37">
        <v>2.15</v>
      </c>
      <c r="J35" s="38">
        <v>2.82</v>
      </c>
      <c r="K35" s="22"/>
      <c r="L35" s="22"/>
      <c r="M35" s="22"/>
      <c r="N35" s="22"/>
      <c r="O35" s="22"/>
      <c r="P35" s="22"/>
    </row>
    <row r="36" spans="1:16" ht="39" customHeight="1">
      <c r="A36" s="22"/>
      <c r="B36" s="35"/>
      <c r="C36" s="1148" t="s">
        <v>529</v>
      </c>
      <c r="D36" s="1149"/>
      <c r="E36" s="1150"/>
      <c r="F36" s="36">
        <v>0.4</v>
      </c>
      <c r="G36" s="37">
        <v>0.32</v>
      </c>
      <c r="H36" s="37">
        <v>0.68</v>
      </c>
      <c r="I36" s="37">
        <v>0.71</v>
      </c>
      <c r="J36" s="38">
        <v>0.69</v>
      </c>
      <c r="K36" s="22"/>
      <c r="L36" s="22"/>
      <c r="M36" s="22"/>
      <c r="N36" s="22"/>
      <c r="O36" s="22"/>
      <c r="P36" s="22"/>
    </row>
    <row r="37" spans="1:16" ht="39" customHeight="1">
      <c r="A37" s="22"/>
      <c r="B37" s="35"/>
      <c r="C37" s="1148" t="s">
        <v>530</v>
      </c>
      <c r="D37" s="1149"/>
      <c r="E37" s="1150"/>
      <c r="F37" s="36">
        <v>0</v>
      </c>
      <c r="G37" s="37">
        <v>0.2</v>
      </c>
      <c r="H37" s="37">
        <v>0.27</v>
      </c>
      <c r="I37" s="37">
        <v>0.47</v>
      </c>
      <c r="J37" s="38">
        <v>0.61</v>
      </c>
      <c r="K37" s="22"/>
      <c r="L37" s="22"/>
      <c r="M37" s="22"/>
      <c r="N37" s="22"/>
      <c r="O37" s="22"/>
      <c r="P37" s="22"/>
    </row>
    <row r="38" spans="1:16" ht="39" customHeight="1">
      <c r="A38" s="22"/>
      <c r="B38" s="35"/>
      <c r="C38" s="1148" t="s">
        <v>531</v>
      </c>
      <c r="D38" s="1149"/>
      <c r="E38" s="1150"/>
      <c r="F38" s="36">
        <v>0.22</v>
      </c>
      <c r="G38" s="37">
        <v>0.74</v>
      </c>
      <c r="H38" s="37">
        <v>0.84</v>
      </c>
      <c r="I38" s="37">
        <v>0.37</v>
      </c>
      <c r="J38" s="38">
        <v>0.43</v>
      </c>
      <c r="K38" s="22"/>
      <c r="L38" s="22"/>
      <c r="M38" s="22"/>
      <c r="N38" s="22"/>
      <c r="O38" s="22"/>
      <c r="P38" s="22"/>
    </row>
    <row r="39" spans="1:16" ht="39" customHeight="1">
      <c r="A39" s="22"/>
      <c r="B39" s="35"/>
      <c r="C39" s="1148" t="s">
        <v>532</v>
      </c>
      <c r="D39" s="1149"/>
      <c r="E39" s="1150"/>
      <c r="F39" s="36">
        <v>1.2</v>
      </c>
      <c r="G39" s="37">
        <v>4.17</v>
      </c>
      <c r="H39" s="37">
        <v>0.21</v>
      </c>
      <c r="I39" s="37">
        <v>0.37</v>
      </c>
      <c r="J39" s="38">
        <v>0.28000000000000003</v>
      </c>
      <c r="K39" s="22"/>
      <c r="L39" s="22"/>
      <c r="M39" s="22"/>
      <c r="N39" s="22"/>
      <c r="O39" s="22"/>
      <c r="P39" s="22"/>
    </row>
    <row r="40" spans="1:16" ht="39" customHeight="1">
      <c r="A40" s="22"/>
      <c r="B40" s="35"/>
      <c r="C40" s="1148" t="s">
        <v>533</v>
      </c>
      <c r="D40" s="1149"/>
      <c r="E40" s="1150"/>
      <c r="F40" s="36">
        <v>0.09</v>
      </c>
      <c r="G40" s="37">
        <v>0.09</v>
      </c>
      <c r="H40" s="37">
        <v>0.1</v>
      </c>
      <c r="I40" s="37">
        <v>0.1</v>
      </c>
      <c r="J40" s="38">
        <v>0.09</v>
      </c>
      <c r="K40" s="22"/>
      <c r="L40" s="22"/>
      <c r="M40" s="22"/>
      <c r="N40" s="22"/>
      <c r="O40" s="22"/>
      <c r="P40" s="22"/>
    </row>
    <row r="41" spans="1:16" ht="39" customHeight="1">
      <c r="A41" s="22"/>
      <c r="B41" s="35"/>
      <c r="C41" s="1148" t="s">
        <v>534</v>
      </c>
      <c r="D41" s="1149"/>
      <c r="E41" s="1150"/>
      <c r="F41" s="36">
        <v>0</v>
      </c>
      <c r="G41" s="37">
        <v>0</v>
      </c>
      <c r="H41" s="37" t="s">
        <v>479</v>
      </c>
      <c r="I41" s="37" t="s">
        <v>479</v>
      </c>
      <c r="J41" s="38">
        <v>0</v>
      </c>
      <c r="K41" s="22"/>
      <c r="L41" s="22"/>
      <c r="M41" s="22"/>
      <c r="N41" s="22"/>
      <c r="O41" s="22"/>
      <c r="P41" s="22"/>
    </row>
    <row r="42" spans="1:16" ht="39" customHeight="1">
      <c r="A42" s="22"/>
      <c r="B42" s="39"/>
      <c r="C42" s="1148" t="s">
        <v>535</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536</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1351</v>
      </c>
      <c r="L45" s="60">
        <v>1300</v>
      </c>
      <c r="M45" s="60">
        <v>1402</v>
      </c>
      <c r="N45" s="60">
        <v>1394</v>
      </c>
      <c r="O45" s="61">
        <v>1402</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15</v>
      </c>
      <c r="F48" s="1158"/>
      <c r="G48" s="1158"/>
      <c r="H48" s="1158"/>
      <c r="I48" s="1158"/>
      <c r="J48" s="1159"/>
      <c r="K48" s="63">
        <v>114</v>
      </c>
      <c r="L48" s="64">
        <v>115</v>
      </c>
      <c r="M48" s="64">
        <v>126</v>
      </c>
      <c r="N48" s="64">
        <v>131</v>
      </c>
      <c r="O48" s="65">
        <v>140</v>
      </c>
      <c r="P48" s="48"/>
      <c r="Q48" s="48"/>
      <c r="R48" s="48"/>
      <c r="S48" s="48"/>
      <c r="T48" s="48"/>
      <c r="U48" s="48"/>
    </row>
    <row r="49" spans="1:21" ht="30.75" customHeight="1">
      <c r="A49" s="48"/>
      <c r="B49" s="1166"/>
      <c r="C49" s="1167"/>
      <c r="D49" s="62"/>
      <c r="E49" s="1158" t="s">
        <v>16</v>
      </c>
      <c r="F49" s="1158"/>
      <c r="G49" s="1158"/>
      <c r="H49" s="1158"/>
      <c r="I49" s="1158"/>
      <c r="J49" s="1159"/>
      <c r="K49" s="63">
        <v>232</v>
      </c>
      <c r="L49" s="64">
        <v>165</v>
      </c>
      <c r="M49" s="64">
        <v>192</v>
      </c>
      <c r="N49" s="64">
        <v>165</v>
      </c>
      <c r="O49" s="65">
        <v>145</v>
      </c>
      <c r="P49" s="48"/>
      <c r="Q49" s="48"/>
      <c r="R49" s="48"/>
      <c r="S49" s="48"/>
      <c r="T49" s="48"/>
      <c r="U49" s="48"/>
    </row>
    <row r="50" spans="1:21" ht="30.75" customHeight="1">
      <c r="A50" s="48"/>
      <c r="B50" s="1166"/>
      <c r="C50" s="1167"/>
      <c r="D50" s="62"/>
      <c r="E50" s="1158" t="s">
        <v>17</v>
      </c>
      <c r="F50" s="1158"/>
      <c r="G50" s="1158"/>
      <c r="H50" s="1158"/>
      <c r="I50" s="1158"/>
      <c r="J50" s="1159"/>
      <c r="K50" s="63" t="s">
        <v>479</v>
      </c>
      <c r="L50" s="64" t="s">
        <v>479</v>
      </c>
      <c r="M50" s="64" t="s">
        <v>479</v>
      </c>
      <c r="N50" s="64" t="s">
        <v>479</v>
      </c>
      <c r="O50" s="65" t="s">
        <v>479</v>
      </c>
      <c r="P50" s="48"/>
      <c r="Q50" s="48"/>
      <c r="R50" s="48"/>
      <c r="S50" s="48"/>
      <c r="T50" s="48"/>
      <c r="U50" s="48"/>
    </row>
    <row r="51" spans="1:21" ht="30.75" customHeight="1">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19</v>
      </c>
      <c r="C52" s="1157"/>
      <c r="D52" s="66"/>
      <c r="E52" s="1158" t="s">
        <v>20</v>
      </c>
      <c r="F52" s="1158"/>
      <c r="G52" s="1158"/>
      <c r="H52" s="1158"/>
      <c r="I52" s="1158"/>
      <c r="J52" s="1159"/>
      <c r="K52" s="63">
        <v>1068</v>
      </c>
      <c r="L52" s="64">
        <v>986</v>
      </c>
      <c r="M52" s="64">
        <v>1063</v>
      </c>
      <c r="N52" s="64">
        <v>1042</v>
      </c>
      <c r="O52" s="65">
        <v>1037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629</v>
      </c>
      <c r="L53" s="69">
        <v>594</v>
      </c>
      <c r="M53" s="69">
        <v>657</v>
      </c>
      <c r="N53" s="69">
        <v>648</v>
      </c>
      <c r="O53" s="70">
        <v>650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2" t="s">
        <v>24</v>
      </c>
      <c r="C41" s="1173"/>
      <c r="D41" s="81"/>
      <c r="E41" s="1178" t="s">
        <v>25</v>
      </c>
      <c r="F41" s="1178"/>
      <c r="G41" s="1178"/>
      <c r="H41" s="1179"/>
      <c r="I41" s="82">
        <v>13097</v>
      </c>
      <c r="J41" s="83">
        <v>13886</v>
      </c>
      <c r="K41" s="83">
        <v>14311</v>
      </c>
      <c r="L41" s="83">
        <v>14862</v>
      </c>
      <c r="M41" s="84">
        <v>14563</v>
      </c>
    </row>
    <row r="42" spans="2:13" ht="27.75" customHeight="1">
      <c r="B42" s="1174"/>
      <c r="C42" s="1175"/>
      <c r="D42" s="85"/>
      <c r="E42" s="1180" t="s">
        <v>26</v>
      </c>
      <c r="F42" s="1180"/>
      <c r="G42" s="1180"/>
      <c r="H42" s="1181"/>
      <c r="I42" s="86" t="s">
        <v>479</v>
      </c>
      <c r="J42" s="87" t="s">
        <v>479</v>
      </c>
      <c r="K42" s="87" t="s">
        <v>479</v>
      </c>
      <c r="L42" s="87" t="s">
        <v>479</v>
      </c>
      <c r="M42" s="88" t="s">
        <v>479</v>
      </c>
    </row>
    <row r="43" spans="2:13" ht="27.75" customHeight="1">
      <c r="B43" s="1174"/>
      <c r="C43" s="1175"/>
      <c r="D43" s="85"/>
      <c r="E43" s="1180" t="s">
        <v>27</v>
      </c>
      <c r="F43" s="1180"/>
      <c r="G43" s="1180"/>
      <c r="H43" s="1181"/>
      <c r="I43" s="86">
        <v>2539</v>
      </c>
      <c r="J43" s="87">
        <v>2450</v>
      </c>
      <c r="K43" s="87">
        <v>2511</v>
      </c>
      <c r="L43" s="87">
        <v>2491</v>
      </c>
      <c r="M43" s="88">
        <v>2517</v>
      </c>
    </row>
    <row r="44" spans="2:13" ht="27.75" customHeight="1">
      <c r="B44" s="1174"/>
      <c r="C44" s="1175"/>
      <c r="D44" s="85"/>
      <c r="E44" s="1180" t="s">
        <v>28</v>
      </c>
      <c r="F44" s="1180"/>
      <c r="G44" s="1180"/>
      <c r="H44" s="1181"/>
      <c r="I44" s="86">
        <v>2198</v>
      </c>
      <c r="J44" s="87">
        <v>2183</v>
      </c>
      <c r="K44" s="87">
        <v>2016</v>
      </c>
      <c r="L44" s="87">
        <v>1883</v>
      </c>
      <c r="M44" s="88">
        <v>2082</v>
      </c>
    </row>
    <row r="45" spans="2:13" ht="27.75" customHeight="1">
      <c r="B45" s="1174"/>
      <c r="C45" s="1175"/>
      <c r="D45" s="85"/>
      <c r="E45" s="1180" t="s">
        <v>29</v>
      </c>
      <c r="F45" s="1180"/>
      <c r="G45" s="1180"/>
      <c r="H45" s="1181"/>
      <c r="I45" s="86">
        <v>2693</v>
      </c>
      <c r="J45" s="87">
        <v>2725</v>
      </c>
      <c r="K45" s="87">
        <v>2418</v>
      </c>
      <c r="L45" s="87">
        <v>2341</v>
      </c>
      <c r="M45" s="88">
        <v>2239</v>
      </c>
    </row>
    <row r="46" spans="2:13" ht="27.75" customHeight="1">
      <c r="B46" s="1174"/>
      <c r="C46" s="1175"/>
      <c r="D46" s="89"/>
      <c r="E46" s="1180" t="s">
        <v>30</v>
      </c>
      <c r="F46" s="1180"/>
      <c r="G46" s="1180"/>
      <c r="H46" s="1181"/>
      <c r="I46" s="86">
        <v>742</v>
      </c>
      <c r="J46" s="87" t="s">
        <v>479</v>
      </c>
      <c r="K46" s="87" t="s">
        <v>479</v>
      </c>
      <c r="L46" s="87" t="s">
        <v>479</v>
      </c>
      <c r="M46" s="88" t="s">
        <v>479</v>
      </c>
    </row>
    <row r="47" spans="2:13" ht="27.75" customHeight="1">
      <c r="B47" s="1174"/>
      <c r="C47" s="1175"/>
      <c r="D47" s="90"/>
      <c r="E47" s="1182" t="s">
        <v>31</v>
      </c>
      <c r="F47" s="1183"/>
      <c r="G47" s="1183"/>
      <c r="H47" s="1184"/>
      <c r="I47" s="86" t="s">
        <v>479</v>
      </c>
      <c r="J47" s="87" t="s">
        <v>479</v>
      </c>
      <c r="K47" s="87" t="s">
        <v>479</v>
      </c>
      <c r="L47" s="87" t="s">
        <v>479</v>
      </c>
      <c r="M47" s="88" t="s">
        <v>479</v>
      </c>
    </row>
    <row r="48" spans="2:13" ht="27.75" customHeight="1">
      <c r="B48" s="1174"/>
      <c r="C48" s="1175"/>
      <c r="D48" s="85"/>
      <c r="E48" s="1180" t="s">
        <v>32</v>
      </c>
      <c r="F48" s="1180"/>
      <c r="G48" s="1180"/>
      <c r="H48" s="1181"/>
      <c r="I48" s="86" t="s">
        <v>479</v>
      </c>
      <c r="J48" s="87" t="s">
        <v>479</v>
      </c>
      <c r="K48" s="87" t="s">
        <v>479</v>
      </c>
      <c r="L48" s="87" t="s">
        <v>479</v>
      </c>
      <c r="M48" s="88" t="s">
        <v>479</v>
      </c>
    </row>
    <row r="49" spans="2:13" ht="27.75" customHeight="1">
      <c r="B49" s="1176"/>
      <c r="C49" s="1177"/>
      <c r="D49" s="85"/>
      <c r="E49" s="1180" t="s">
        <v>33</v>
      </c>
      <c r="F49" s="1180"/>
      <c r="G49" s="1180"/>
      <c r="H49" s="1181"/>
      <c r="I49" s="86" t="s">
        <v>479</v>
      </c>
      <c r="J49" s="87" t="s">
        <v>479</v>
      </c>
      <c r="K49" s="87" t="s">
        <v>479</v>
      </c>
      <c r="L49" s="87" t="s">
        <v>479</v>
      </c>
      <c r="M49" s="88" t="s">
        <v>479</v>
      </c>
    </row>
    <row r="50" spans="2:13" ht="27.75" customHeight="1">
      <c r="B50" s="1185" t="s">
        <v>34</v>
      </c>
      <c r="C50" s="1186"/>
      <c r="D50" s="91"/>
      <c r="E50" s="1180" t="s">
        <v>35</v>
      </c>
      <c r="F50" s="1180"/>
      <c r="G50" s="1180"/>
      <c r="H50" s="1181"/>
      <c r="I50" s="86">
        <v>4278</v>
      </c>
      <c r="J50" s="87">
        <v>4313</v>
      </c>
      <c r="K50" s="87">
        <v>4280</v>
      </c>
      <c r="L50" s="87">
        <v>4276</v>
      </c>
      <c r="M50" s="88">
        <v>3958</v>
      </c>
    </row>
    <row r="51" spans="2:13" ht="27.75" customHeight="1">
      <c r="B51" s="1174"/>
      <c r="C51" s="1175"/>
      <c r="D51" s="85"/>
      <c r="E51" s="1180" t="s">
        <v>36</v>
      </c>
      <c r="F51" s="1180"/>
      <c r="G51" s="1180"/>
      <c r="H51" s="1181"/>
      <c r="I51" s="86">
        <v>2555</v>
      </c>
      <c r="J51" s="87">
        <v>2306</v>
      </c>
      <c r="K51" s="87">
        <v>2173</v>
      </c>
      <c r="L51" s="87">
        <v>2101</v>
      </c>
      <c r="M51" s="88">
        <v>2117</v>
      </c>
    </row>
    <row r="52" spans="2:13" ht="27.75" customHeight="1">
      <c r="B52" s="1176"/>
      <c r="C52" s="1177"/>
      <c r="D52" s="85"/>
      <c r="E52" s="1180" t="s">
        <v>37</v>
      </c>
      <c r="F52" s="1180"/>
      <c r="G52" s="1180"/>
      <c r="H52" s="1181"/>
      <c r="I52" s="86">
        <v>9121</v>
      </c>
      <c r="J52" s="87">
        <v>9239</v>
      </c>
      <c r="K52" s="87">
        <v>9259</v>
      </c>
      <c r="L52" s="87">
        <v>9515</v>
      </c>
      <c r="M52" s="88">
        <v>9494</v>
      </c>
    </row>
    <row r="53" spans="2:13" ht="27.75" customHeight="1" thickBot="1">
      <c r="B53" s="1187" t="s">
        <v>21</v>
      </c>
      <c r="C53" s="1188"/>
      <c r="D53" s="92"/>
      <c r="E53" s="1189" t="s">
        <v>38</v>
      </c>
      <c r="F53" s="1189"/>
      <c r="G53" s="1189"/>
      <c r="H53" s="1190"/>
      <c r="I53" s="93">
        <v>5316</v>
      </c>
      <c r="J53" s="94">
        <v>5386</v>
      </c>
      <c r="K53" s="94">
        <v>5543</v>
      </c>
      <c r="L53" s="94">
        <v>5685</v>
      </c>
      <c r="M53" s="95">
        <v>5833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31600</v>
      </c>
      <c r="E3" s="118"/>
      <c r="F3" s="119">
        <v>75709</v>
      </c>
      <c r="G3" s="120"/>
      <c r="H3" s="121"/>
    </row>
    <row r="4" spans="1:8">
      <c r="A4" s="122"/>
      <c r="B4" s="123"/>
      <c r="C4" s="124"/>
      <c r="D4" s="125">
        <v>26427</v>
      </c>
      <c r="E4" s="126"/>
      <c r="F4" s="127">
        <v>35212</v>
      </c>
      <c r="G4" s="128"/>
      <c r="H4" s="129"/>
    </row>
    <row r="5" spans="1:8">
      <c r="A5" s="110" t="s">
        <v>512</v>
      </c>
      <c r="B5" s="115"/>
      <c r="C5" s="116"/>
      <c r="D5" s="117">
        <v>47894</v>
      </c>
      <c r="E5" s="118"/>
      <c r="F5" s="119">
        <v>90961</v>
      </c>
      <c r="G5" s="120"/>
      <c r="H5" s="121"/>
    </row>
    <row r="6" spans="1:8">
      <c r="A6" s="122"/>
      <c r="B6" s="123"/>
      <c r="C6" s="124"/>
      <c r="D6" s="125">
        <v>28902</v>
      </c>
      <c r="E6" s="126"/>
      <c r="F6" s="127">
        <v>37720</v>
      </c>
      <c r="G6" s="128"/>
      <c r="H6" s="129"/>
    </row>
    <row r="7" spans="1:8">
      <c r="A7" s="110" t="s">
        <v>513</v>
      </c>
      <c r="B7" s="115"/>
      <c r="C7" s="116"/>
      <c r="D7" s="117">
        <v>60872</v>
      </c>
      <c r="E7" s="118"/>
      <c r="F7" s="119">
        <v>106614</v>
      </c>
      <c r="G7" s="120"/>
      <c r="H7" s="121"/>
    </row>
    <row r="8" spans="1:8">
      <c r="A8" s="122"/>
      <c r="B8" s="123"/>
      <c r="C8" s="124"/>
      <c r="D8" s="125">
        <v>41367</v>
      </c>
      <c r="E8" s="126"/>
      <c r="F8" s="127">
        <v>45545</v>
      </c>
      <c r="G8" s="128"/>
      <c r="H8" s="129"/>
    </row>
    <row r="9" spans="1:8">
      <c r="A9" s="110" t="s">
        <v>514</v>
      </c>
      <c r="B9" s="115"/>
      <c r="C9" s="116"/>
      <c r="D9" s="117">
        <v>87408</v>
      </c>
      <c r="E9" s="118"/>
      <c r="F9" s="119">
        <v>85459</v>
      </c>
      <c r="G9" s="120"/>
      <c r="H9" s="121"/>
    </row>
    <row r="10" spans="1:8">
      <c r="A10" s="122"/>
      <c r="B10" s="123"/>
      <c r="C10" s="124"/>
      <c r="D10" s="125">
        <v>56792</v>
      </c>
      <c r="E10" s="126"/>
      <c r="F10" s="127">
        <v>44378</v>
      </c>
      <c r="G10" s="128"/>
      <c r="H10" s="129"/>
    </row>
    <row r="11" spans="1:8">
      <c r="A11" s="110" t="s">
        <v>515</v>
      </c>
      <c r="B11" s="115"/>
      <c r="C11" s="116"/>
      <c r="D11" s="117">
        <v>56512</v>
      </c>
      <c r="E11" s="118"/>
      <c r="F11" s="119">
        <v>83280</v>
      </c>
      <c r="G11" s="120"/>
      <c r="H11" s="121"/>
    </row>
    <row r="12" spans="1:8">
      <c r="A12" s="122"/>
      <c r="B12" s="123"/>
      <c r="C12" s="130"/>
      <c r="D12" s="125">
        <v>30965</v>
      </c>
      <c r="E12" s="126"/>
      <c r="F12" s="127">
        <v>43123</v>
      </c>
      <c r="G12" s="128"/>
      <c r="H12" s="129"/>
    </row>
    <row r="13" spans="1:8">
      <c r="A13" s="110"/>
      <c r="B13" s="115"/>
      <c r="C13" s="131"/>
      <c r="D13" s="132">
        <v>56857</v>
      </c>
      <c r="E13" s="133"/>
      <c r="F13" s="134">
        <v>88405</v>
      </c>
      <c r="G13" s="135"/>
      <c r="H13" s="121"/>
    </row>
    <row r="14" spans="1:8">
      <c r="A14" s="122"/>
      <c r="B14" s="123"/>
      <c r="C14" s="124"/>
      <c r="D14" s="125">
        <v>36891</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v>
      </c>
      <c r="C19" s="136">
        <f>ROUND(VALUE(SUBSTITUTE(実質収支比率等に係る経年分析!G$48,"▲","-")),2)</f>
        <v>4.38</v>
      </c>
      <c r="D19" s="136">
        <f>ROUND(VALUE(SUBSTITUTE(実質収支比率等に係る経年分析!H$48,"▲","-")),2)</f>
        <v>0.5</v>
      </c>
      <c r="E19" s="136">
        <f>ROUND(VALUE(SUBSTITUTE(実質収支比率等に係る経年分析!I$48,"▲","-")),2)</f>
        <v>0.85</v>
      </c>
      <c r="F19" s="136">
        <f>ROUND(VALUE(SUBSTITUTE(実質収支比率等に係る経年分析!J$48,"▲","-")),2)</f>
        <v>0.9</v>
      </c>
    </row>
    <row r="20" spans="1:11">
      <c r="A20" s="136" t="s">
        <v>43</v>
      </c>
      <c r="B20" s="136">
        <f>ROUND(VALUE(SUBSTITUTE(実質収支比率等に係る経年分析!F$47,"▲","-")),2)</f>
        <v>44.58</v>
      </c>
      <c r="C20" s="136">
        <f>ROUND(VALUE(SUBSTITUTE(実質収支比率等に係る経年分析!G$47,"▲","-")),2)</f>
        <v>45.04</v>
      </c>
      <c r="D20" s="136">
        <f>ROUND(VALUE(SUBSTITUTE(実質収支比率等に係る経年分析!H$47,"▲","-")),2)</f>
        <v>43.55</v>
      </c>
      <c r="E20" s="136">
        <f>ROUND(VALUE(SUBSTITUTE(実質収支比率等に係る経年分析!I$47,"▲","-")),2)</f>
        <v>42.09</v>
      </c>
      <c r="F20" s="136">
        <f>ROUND(VALUE(SUBSTITUTE(実質収支比率等に係る経年分析!J$47,"▲","-")),2)</f>
        <v>37.35</v>
      </c>
    </row>
    <row r="21" spans="1:11">
      <c r="A21" s="136" t="s">
        <v>44</v>
      </c>
      <c r="B21" s="136">
        <f>IF(ISNUMBER(VALUE(SUBSTITUTE(実質収支比率等に係る経年分析!F$49,"▲","-"))),ROUND(VALUE(SUBSTITUTE(実質収支比率等に係る経年分析!F$49,"▲","-")),2),NA())</f>
        <v>-1.52</v>
      </c>
      <c r="C21" s="136">
        <f>IF(ISNUMBER(VALUE(SUBSTITUTE(実質収支比率等に係る経年分析!G$49,"▲","-"))),ROUND(VALUE(SUBSTITUTE(実質収支比率等に係る経年分析!G$49,"▲","-")),2),NA())</f>
        <v>3.51</v>
      </c>
      <c r="D21" s="136">
        <f>IF(ISNUMBER(VALUE(SUBSTITUTE(実質収支比率等に係る経年分析!H$49,"▲","-"))),ROUND(VALUE(SUBSTITUTE(実質収支比率等に係る経年分析!H$49,"▲","-")),2),NA())</f>
        <v>-5.58</v>
      </c>
      <c r="E21" s="136">
        <f>IF(ISNUMBER(VALUE(SUBSTITUTE(実質収支比率等に係る経年分析!I$49,"▲","-"))),ROUND(VALUE(SUBSTITUTE(実質収支比率等に係る経年分析!I$49,"▲","-")),2),NA())</f>
        <v>-0.27</v>
      </c>
      <c r="F21" s="136">
        <f>IF(ISNUMBER(VALUE(SUBSTITUTE(実質収支比率等に係る経年分析!J$49,"▲","-"))),ROUND(VALUE(SUBSTITUTE(実質収支比率等に係る経年分析!J$49,"▲","-")),2),NA())</f>
        <v>-5.18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c r="A33" s="137" t="str">
        <f>IF(連結実質赤字比率に係る赤字・黒字の構成分析!C$37="",NA(),連結実質赤字比率に係る赤字・黒字の構成分析!C$37)</f>
        <v>同和対策住宅新築資金等貸付事業特別会計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0.28000000000000003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9.4499999999999993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8.9600000000000009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1068</v>
      </c>
      <c r="E42" s="138"/>
      <c r="F42" s="138"/>
      <c r="G42" s="138">
        <f>'実質公債費比率（分子）の構造'!L$52</f>
        <v>986</v>
      </c>
      <c r="H42" s="138"/>
      <c r="I42" s="138"/>
      <c r="J42" s="138">
        <f>'実質公債費比率（分子）の構造'!M$52</f>
        <v>1063</v>
      </c>
      <c r="K42" s="138"/>
      <c r="L42" s="138"/>
      <c r="M42" s="138">
        <f>'実質公債費比率（分子）の構造'!N$52</f>
        <v>1042</v>
      </c>
      <c r="N42" s="138"/>
      <c r="O42" s="138"/>
      <c r="P42" s="138">
        <f>'実質公債費比率（分子）の構造'!O$52</f>
        <v>1037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232</v>
      </c>
      <c r="C45" s="138"/>
      <c r="D45" s="138"/>
      <c r="E45" s="138">
        <f>'実質公債費比率（分子）の構造'!L$49</f>
        <v>165</v>
      </c>
      <c r="F45" s="138"/>
      <c r="G45" s="138"/>
      <c r="H45" s="138">
        <f>'実質公債費比率（分子）の構造'!M$49</f>
        <v>192</v>
      </c>
      <c r="I45" s="138"/>
      <c r="J45" s="138"/>
      <c r="K45" s="138">
        <f>'実質公債費比率（分子）の構造'!N$49</f>
        <v>165</v>
      </c>
      <c r="L45" s="138"/>
      <c r="M45" s="138"/>
      <c r="N45" s="138">
        <f>'実質公債費比率（分子）の構造'!O$49</f>
        <v>145</v>
      </c>
      <c r="O45" s="138"/>
      <c r="P45" s="138"/>
    </row>
    <row r="46" spans="1:16">
      <c r="A46" s="138" t="s">
        <v>55</v>
      </c>
      <c r="B46" s="138">
        <f>'実質公債費比率（分子）の構造'!K$48</f>
        <v>114</v>
      </c>
      <c r="C46" s="138"/>
      <c r="D46" s="138"/>
      <c r="E46" s="138">
        <f>'実質公債費比率（分子）の構造'!L$48</f>
        <v>115</v>
      </c>
      <c r="F46" s="138"/>
      <c r="G46" s="138"/>
      <c r="H46" s="138">
        <f>'実質公債費比率（分子）の構造'!M$48</f>
        <v>126</v>
      </c>
      <c r="I46" s="138"/>
      <c r="J46" s="138"/>
      <c r="K46" s="138">
        <f>'実質公債費比率（分子）の構造'!N$48</f>
        <v>131</v>
      </c>
      <c r="L46" s="138"/>
      <c r="M46" s="138"/>
      <c r="N46" s="138">
        <f>'実質公債費比率（分子）の構造'!O$48</f>
        <v>140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1351</v>
      </c>
      <c r="C49" s="138"/>
      <c r="D49" s="138"/>
      <c r="E49" s="138">
        <f>'実質公債費比率（分子）の構造'!L$45</f>
        <v>1300</v>
      </c>
      <c r="F49" s="138"/>
      <c r="G49" s="138"/>
      <c r="H49" s="138">
        <f>'実質公債費比率（分子）の構造'!M$45</f>
        <v>1402</v>
      </c>
      <c r="I49" s="138"/>
      <c r="J49" s="138"/>
      <c r="K49" s="138">
        <f>'実質公債費比率（分子）の構造'!N$45</f>
        <v>1394</v>
      </c>
      <c r="L49" s="138"/>
      <c r="M49" s="138"/>
      <c r="N49" s="138">
        <f>'実質公債費比率（分子）の構造'!O$45</f>
        <v>1402</v>
      </c>
      <c r="O49" s="138"/>
      <c r="P49" s="138"/>
    </row>
    <row r="50" spans="1:16">
      <c r="A50" s="138" t="s">
        <v>59</v>
      </c>
      <c r="B50" s="138" t="e">
        <f>NA()</f>
        <v>#N/A</v>
      </c>
      <c r="C50" s="138">
        <f>IF(ISNUMBER('実質公債費比率（分子）の構造'!K$53),'実質公債費比率（分子）の構造'!K$53,NA())</f>
        <v>629</v>
      </c>
      <c r="D50" s="138" t="e">
        <f>NA()</f>
        <v>#N/A</v>
      </c>
      <c r="E50" s="138" t="e">
        <f>NA()</f>
        <v>#N/A</v>
      </c>
      <c r="F50" s="138">
        <f>IF(ISNUMBER('実質公債費比率（分子）の構造'!L$53),'実質公債費比率（分子）の構造'!L$53,NA())</f>
        <v>594</v>
      </c>
      <c r="G50" s="138" t="e">
        <f>NA()</f>
        <v>#N/A</v>
      </c>
      <c r="H50" s="138" t="e">
        <f>NA()</f>
        <v>#N/A</v>
      </c>
      <c r="I50" s="138">
        <f>IF(ISNUMBER('実質公債費比率（分子）の構造'!M$53),'実質公債費比率（分子）の構造'!M$53,NA())</f>
        <v>657</v>
      </c>
      <c r="J50" s="138" t="e">
        <f>NA()</f>
        <v>#N/A</v>
      </c>
      <c r="K50" s="138" t="e">
        <f>NA()</f>
        <v>#N/A</v>
      </c>
      <c r="L50" s="138">
        <f>IF(ISNUMBER('実質公債費比率（分子）の構造'!N$53),'実質公債費比率（分子）の構造'!N$53,NA())</f>
        <v>648</v>
      </c>
      <c r="M50" s="138" t="e">
        <f>NA()</f>
        <v>#N/A</v>
      </c>
      <c r="N50" s="138" t="e">
        <f>NA()</f>
        <v>#N/A</v>
      </c>
      <c r="O50" s="138">
        <f>IF(ISNUMBER('実質公債費比率（分子）の構造'!O$53),'実質公債費比率（分子）の構造'!O$53,NA())</f>
        <v>650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9121</v>
      </c>
      <c r="E56" s="137"/>
      <c r="F56" s="137"/>
      <c r="G56" s="137">
        <f>'将来負担比率（分子）の構造'!J$52</f>
        <v>9239</v>
      </c>
      <c r="H56" s="137"/>
      <c r="I56" s="137"/>
      <c r="J56" s="137">
        <f>'将来負担比率（分子）の構造'!K$52</f>
        <v>9259</v>
      </c>
      <c r="K56" s="137"/>
      <c r="L56" s="137"/>
      <c r="M56" s="137">
        <f>'将来負担比率（分子）の構造'!L$52</f>
        <v>9515</v>
      </c>
      <c r="N56" s="137"/>
      <c r="O56" s="137"/>
      <c r="P56" s="137">
        <f>'将来負担比率（分子）の構造'!M$52</f>
        <v>9494</v>
      </c>
    </row>
    <row r="57" spans="1:16">
      <c r="A57" s="137" t="s">
        <v>36</v>
      </c>
      <c r="B57" s="137"/>
      <c r="C57" s="137"/>
      <c r="D57" s="137">
        <f>'将来負担比率（分子）の構造'!I$51</f>
        <v>2555</v>
      </c>
      <c r="E57" s="137"/>
      <c r="F57" s="137"/>
      <c r="G57" s="137">
        <f>'将来負担比率（分子）の構造'!J$51</f>
        <v>2306</v>
      </c>
      <c r="H57" s="137"/>
      <c r="I57" s="137"/>
      <c r="J57" s="137">
        <f>'将来負担比率（分子）の構造'!K$51</f>
        <v>2173</v>
      </c>
      <c r="K57" s="137"/>
      <c r="L57" s="137"/>
      <c r="M57" s="137">
        <f>'将来負担比率（分子）の構造'!L$51</f>
        <v>2101</v>
      </c>
      <c r="N57" s="137"/>
      <c r="O57" s="137"/>
      <c r="P57" s="137">
        <f>'将来負担比率（分子）の構造'!M$51</f>
        <v>2117</v>
      </c>
    </row>
    <row r="58" spans="1:16">
      <c r="A58" s="137" t="s">
        <v>35</v>
      </c>
      <c r="B58" s="137"/>
      <c r="C58" s="137"/>
      <c r="D58" s="137">
        <f>'将来負担比率（分子）の構造'!I$50</f>
        <v>4278</v>
      </c>
      <c r="E58" s="137"/>
      <c r="F58" s="137"/>
      <c r="G58" s="137">
        <f>'将来負担比率（分子）の構造'!J$50</f>
        <v>4313</v>
      </c>
      <c r="H58" s="137"/>
      <c r="I58" s="137"/>
      <c r="J58" s="137">
        <f>'将来負担比率（分子）の構造'!K$50</f>
        <v>4280</v>
      </c>
      <c r="K58" s="137"/>
      <c r="L58" s="137"/>
      <c r="M58" s="137">
        <f>'将来負担比率（分子）の構造'!L$50</f>
        <v>4276</v>
      </c>
      <c r="N58" s="137"/>
      <c r="O58" s="137"/>
      <c r="P58" s="137">
        <f>'将来負担比率（分子）の構造'!M$50</f>
        <v>3958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742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2693</v>
      </c>
      <c r="C62" s="137"/>
      <c r="D62" s="137"/>
      <c r="E62" s="137">
        <f>'将来負担比率（分子）の構造'!J$45</f>
        <v>2725</v>
      </c>
      <c r="F62" s="137"/>
      <c r="G62" s="137"/>
      <c r="H62" s="137">
        <f>'将来負担比率（分子）の構造'!K$45</f>
        <v>2418</v>
      </c>
      <c r="I62" s="137"/>
      <c r="J62" s="137"/>
      <c r="K62" s="137">
        <f>'将来負担比率（分子）の構造'!L$45</f>
        <v>2341</v>
      </c>
      <c r="L62" s="137"/>
      <c r="M62" s="137"/>
      <c r="N62" s="137">
        <f>'将来負担比率（分子）の構造'!M$45</f>
        <v>2239</v>
      </c>
      <c r="O62" s="137"/>
      <c r="P62" s="137"/>
    </row>
    <row r="63" spans="1:16">
      <c r="A63" s="137" t="s">
        <v>28</v>
      </c>
      <c r="B63" s="137">
        <f>'将来負担比率（分子）の構造'!I$44</f>
        <v>2198</v>
      </c>
      <c r="C63" s="137"/>
      <c r="D63" s="137"/>
      <c r="E63" s="137">
        <f>'将来負担比率（分子）の構造'!J$44</f>
        <v>2183</v>
      </c>
      <c r="F63" s="137"/>
      <c r="G63" s="137"/>
      <c r="H63" s="137">
        <f>'将来負担比率（分子）の構造'!K$44</f>
        <v>2016</v>
      </c>
      <c r="I63" s="137"/>
      <c r="J63" s="137"/>
      <c r="K63" s="137">
        <f>'将来負担比率（分子）の構造'!L$44</f>
        <v>1883</v>
      </c>
      <c r="L63" s="137"/>
      <c r="M63" s="137"/>
      <c r="N63" s="137">
        <f>'将来負担比率（分子）の構造'!M$44</f>
        <v>2082</v>
      </c>
      <c r="O63" s="137"/>
      <c r="P63" s="137"/>
    </row>
    <row r="64" spans="1:16">
      <c r="A64" s="137" t="s">
        <v>27</v>
      </c>
      <c r="B64" s="137">
        <f>'将来負担比率（分子）の構造'!I$43</f>
        <v>2539</v>
      </c>
      <c r="C64" s="137"/>
      <c r="D64" s="137"/>
      <c r="E64" s="137">
        <f>'将来負担比率（分子）の構造'!J$43</f>
        <v>2450</v>
      </c>
      <c r="F64" s="137"/>
      <c r="G64" s="137"/>
      <c r="H64" s="137">
        <f>'将来負担比率（分子）の構造'!K$43</f>
        <v>2511</v>
      </c>
      <c r="I64" s="137"/>
      <c r="J64" s="137"/>
      <c r="K64" s="137">
        <f>'将来負担比率（分子）の構造'!L$43</f>
        <v>2491</v>
      </c>
      <c r="L64" s="137"/>
      <c r="M64" s="137"/>
      <c r="N64" s="137">
        <f>'将来負担比率（分子）の構造'!M$43</f>
        <v>2517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13097</v>
      </c>
      <c r="C66" s="137"/>
      <c r="D66" s="137"/>
      <c r="E66" s="137">
        <f>'将来負担比率（分子）の構造'!J$41</f>
        <v>13886</v>
      </c>
      <c r="F66" s="137"/>
      <c r="G66" s="137"/>
      <c r="H66" s="137">
        <f>'将来負担比率（分子）の構造'!K$41</f>
        <v>14311</v>
      </c>
      <c r="I66" s="137"/>
      <c r="J66" s="137"/>
      <c r="K66" s="137">
        <f>'将来負担比率（分子）の構造'!L$41</f>
        <v>14862</v>
      </c>
      <c r="L66" s="137"/>
      <c r="M66" s="137"/>
      <c r="N66" s="137">
        <f>'将来負担比率（分子）の構造'!M$41</f>
        <v>14563</v>
      </c>
      <c r="O66" s="137"/>
      <c r="P66" s="137"/>
    </row>
    <row r="67" spans="1:16">
      <c r="A67" s="137" t="s">
        <v>63</v>
      </c>
      <c r="B67" s="137" t="e">
        <f>NA()</f>
        <v>#N/A</v>
      </c>
      <c r="C67" s="137">
        <f>IF(ISNUMBER('将来負担比率（分子）の構造'!I$53), IF('将来負担比率（分子）の構造'!I$53 &lt; 0, 0, '将来負担比率（分子）の構造'!I$53), NA())</f>
        <v>5316</v>
      </c>
      <c r="D67" s="137" t="e">
        <f>NA()</f>
        <v>#N/A</v>
      </c>
      <c r="E67" s="137" t="e">
        <f>NA()</f>
        <v>#N/A</v>
      </c>
      <c r="F67" s="137">
        <f>IF(ISNUMBER('将来負担比率（分子）の構造'!J$53), IF('将来負担比率（分子）の構造'!J$53 &lt; 0, 0, '将来負担比率（分子）の構造'!J$53), NA())</f>
        <v>5386</v>
      </c>
      <c r="G67" s="137" t="e">
        <f>NA()</f>
        <v>#N/A</v>
      </c>
      <c r="H67" s="137" t="e">
        <f>NA()</f>
        <v>#N/A</v>
      </c>
      <c r="I67" s="137">
        <f>IF(ISNUMBER('将来負担比率（分子）の構造'!K$53), IF('将来負担比率（分子）の構造'!K$53 &lt; 0, 0, '将来負担比率（分子）の構造'!K$53), NA())</f>
        <v>5543</v>
      </c>
      <c r="J67" s="137" t="e">
        <f>NA()</f>
        <v>#N/A</v>
      </c>
      <c r="K67" s="137" t="e">
        <f>NA()</f>
        <v>#N/A</v>
      </c>
      <c r="L67" s="137">
        <f>IF(ISNUMBER('将来負担比率（分子）の構造'!L$53), IF('将来負担比率（分子）の構造'!L$53 &lt; 0, 0, '将来負担比率（分子）の構造'!L$53), NA())</f>
        <v>5685</v>
      </c>
      <c r="M67" s="137" t="e">
        <f>NA()</f>
        <v>#N/A</v>
      </c>
      <c r="N67" s="137" t="e">
        <f>NA()</f>
        <v>#N/A</v>
      </c>
      <c r="O67" s="137">
        <f>IF(ISNUMBER('将来負担比率（分子）の構造'!M$53), IF('将来負担比率（分子）の構造'!M$53 &lt; 0, 0, '将来負担比率（分子）の構造'!M$53), NA())</f>
        <v>5833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2018-02-27T01:45:18Z</cp:lastPrinted>
  <dcterms:created xsi:type="dcterms:W3CDTF">2018-01-24T05:45:35Z</dcterms:created>
  <dcterms:modified xsi:type="dcterms:W3CDTF">2018-03-06T02:55:05Z</dcterms:modified>
  <cp:category/>
</cp:coreProperties>
</file>