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1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CO34" i="9"/>
  <c r="BW34" i="9"/>
  <c r="BW35" i="9" s="1"/>
  <c r="BW36" i="9" s="1"/>
  <c r="BW37" i="9" s="1"/>
  <c r="BW38" i="9" s="1"/>
  <c r="BW39" i="9" s="1"/>
  <c r="BW40" i="9" s="1"/>
  <c r="BW41" i="9" s="1"/>
  <c r="BW42" i="9" s="1"/>
  <c r="BW43"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AM34" i="9"/>
  <c r="AM35" i="9" s="1"/>
</calcChain>
</file>

<file path=xl/sharedStrings.xml><?xml version="1.0" encoding="utf-8"?>
<sst xmlns="http://schemas.openxmlformats.org/spreadsheetml/2006/main" count="1084" uniqueCount="562">
  <si>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</si>
  <si>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</si>
  <si>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</si>
  <si>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</si>
  <si>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</si>
  <si>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</si>
  <si>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</si>
  <si>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</si>
  <si>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</si>
  <si>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</si>
  <si>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</si>
  <si>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</si>
  <si>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</si>
  <si>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</si>
  <si>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</si>
  <si>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</si>
  <si>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</si>
  <si>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</si>
  <si>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</si>
  <si>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</si>
  <si>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</si>
  <si>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</si>
  <si>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</si>
  <si>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</si>
  <si>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</si>
  <si>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</si>
  <si>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</si>
  <si>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</si>
  <si>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</si>
  <si>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</si>
  <si>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</si>
  <si>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</si>
  <si>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</si>
  <si>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</si>
  <si>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</si>
  <si>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</si>
  <si>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</si>
  <si>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</si>
  <si>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</si>
  <si>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</si>
  <si>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</si>
  <si>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</si>
  <si>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</si>
  <si>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</si>
  <si>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</si>
  <si>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</si>
  <si>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</si>
  <si>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</si>
  <si>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</si>
  <si>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</si>
  <si>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</si>
  <si>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</si>
  <si>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</si>
  <si>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</si>
  <si>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</si>
  <si>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</si>
  <si>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</si>
  <si>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</si>
  <si>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</si>
  <si>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</si>
  <si>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</si>
  <si>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</si>
  <si>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</si>
  <si>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</si>
  <si>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</si>
  <si>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</si>
  <si>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</si>
  <si>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</si>
  <si>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</si>
  <si>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</si>
  <si>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</si>
  <si>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</si>
  <si>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</si>
  <si>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</si>
  <si>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</si>
  <si>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</si>
  <si>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</si>
  <si>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</si>
  <si>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</si>
  <si>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</si>
  <si>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</si>
  <si>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那智勝浦町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</si>
  <si>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</si>
  <si>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</si>
  <si>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</si>
  <si>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</si>
  <si>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</si>
  <si>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</si>
  <si>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</si>
  <si>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</si>
  <si>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</si>
  <si>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</si>
  <si>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</si>
  <si>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</si>
  <si>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</si>
  <si>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</si>
  <si>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</si>
  <si>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</si>
  <si>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</si>
  <si>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</si>
  <si>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</si>
  <si>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</si>
  <si>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</si>
  <si>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</si>
  <si>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</si>
  <si>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</si>
  <si>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</si>
  <si>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</si>
  <si>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</si>
  <si>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</si>
  <si>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</si>
  <si>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</si>
  <si>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</si>
  <si>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</si>
  <si>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</si>
  <si>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</si>
  <si>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</si>
  <si>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</si>
  <si>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</si>
  <si>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</si>
  <si>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</si>
  <si>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</si>
  <si>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</si>
  <si>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</si>
  <si>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</si>
  <si>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</si>
  <si>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</si>
  <si>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</si>
  <si>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</si>
  <si>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</si>
  <si>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</si>
  <si>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</si>
  <si>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</si>
  <si>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</si>
  <si>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</si>
  <si>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</si>
  <si>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</si>
  <si>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</si>
  <si>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</si>
  <si>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</si>
  <si>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</si>
  <si>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</si>
  <si>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</si>
  <si>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</si>
  <si>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</si>
  <si>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</si>
  <si>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</si>
  <si>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</si>
  <si>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</si>
  <si>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</si>
  <si>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</si>
  <si>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</si>
  <si>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</si>
  <si>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</si>
  <si>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</si>
  <si>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</si>
  <si>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</si>
  <si>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</si>
  <si>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</si>
  <si>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</si>
  <si>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</si>
  <si>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</si>
  <si>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</si>
  <si>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</si>
  <si>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</si>
  <si>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</si>
  <si>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</si>
  <si>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</si>
  <si>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</si>
  <si>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</si>
  <si>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</si>
  <si>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</si>
  <si>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</si>
  <si>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</si>
  <si>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</si>
  <si>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</si>
  <si>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</si>
  <si>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</si>
  <si>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</si>
  <si>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</si>
  <si>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</si>
  <si>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</si>
  <si>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</si>
  <si>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</si>
  <si>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</si>
  <si>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</si>
  <si>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</si>
  <si>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</si>
  <si>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</si>
  <si>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</si>
  <si>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</si>
  <si>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</si>
  <si>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和歌山県那智勝浦町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</si>
  <si>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</si>
  <si>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</si>
  <si>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</si>
  <si>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</si>
  <si>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</si>
  <si>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</si>
  <si>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</si>
  <si>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</si>
  <si>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</si>
  <si>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</si>
  <si>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</si>
  <si>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</si>
  <si>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</si>
  <si>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</si>
  <si>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</si>
  <si>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</si>
  <si>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</si>
  <si>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</si>
  <si>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</si>
  <si>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</si>
  <si>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</si>
  <si>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</si>
  <si>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</si>
  <si>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</si>
  <si>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</si>
  <si>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</si>
  <si>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</si>
  <si>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</si>
  <si>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</si>
  <si>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</si>
  <si>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</si>
  <si>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</si>
  <si>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</si>
  <si>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</si>
  <si>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</si>
  <si>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</si>
  <si>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</si>
  <si>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</si>
  <si>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</si>
  <si>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</si>
  <si>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</si>
  <si>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</si>
  <si>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</si>
  <si>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</si>
  <si>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</si>
  <si>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</si>
  <si>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</si>
  <si>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</si>
  <si>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</si>
  <si>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</si>
  <si>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</si>
  <si>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</si>
  <si>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</si>
  <si>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</si>
  <si>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</si>
  <si>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</si>
  <si>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</si>
  <si>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</si>
  <si>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</si>
  <si>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</si>
  <si>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</si>
  <si>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</si>
  <si>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</si>
  <si>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</si>
  <si>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</si>
  <si>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</si>
  <si>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</si>
  <si>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</si>
  <si>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</si>
  <si>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</si>
  <si>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</si>
  <si>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</si>
  <si>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</si>
  <si>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</si>
  <si>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</si>
  <si>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</si>
  <si>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</si>
  <si>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</si>
  <si>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</si>
  <si>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</si>
  <si>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</si>
  <si>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</si>
  <si>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</si>
  <si>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</si>
  <si>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</si>
  <si>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</si>
  <si>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</si>
  <si>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</si>
  <si>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</si>
  <si>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</si>
  <si>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</si>
  <si>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</si>
  <si>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</si>
  <si>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</si>
  <si>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</si>
  <si>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</si>
  <si>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</si>
  <si>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</si>
  <si>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</si>
  <si>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</si>
  <si>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</si>
  <si>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</si>
  <si>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</si>
  <si>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</si>
  <si>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</si>
  <si>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</si>
  <si>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</si>
  <si>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</si>
  <si>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</si>
  <si>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</si>
  <si>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</si>
  <si>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</si>
  <si>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</si>
  <si>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</si>
  <si>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</si>
  <si>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</si>
  <si>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</si>
  <si>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</si>
  <si>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</si>
  <si>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</si>
  <si>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</si>
  <si>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</si>
  <si>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</si>
  <si>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</si>
  <si>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</si>
  <si>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</si>
  <si>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</si>
  <si>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</si>
  <si>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</si>
  <si>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</si>
  <si>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</si>
  <si>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</si>
  <si>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</si>
  <si>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</si>
  <si>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</si>
  <si>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</si>
  <si>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</si>
  <si>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</si>
  <si>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</si>
  <si>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</si>
  <si>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</si>
  <si>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</si>
  <si>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</si>
  <si>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</si>
  <si>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</si>
  <si>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</si>
  <si>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</si>
  <si>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和歌山県那智勝浦町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</si>
  <si>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</si>
  <si>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</si>
  <si>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</si>
  <si>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</si>
  <si>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</si>
  <si>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</si>
  <si>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</si>
  <si>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</si>
  <si>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</si>
  <si>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</si>
  <si>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</si>
  <si>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</si>
  <si>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</si>
  <si>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</si>
  <si>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</si>
  <si>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</si>
  <si>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</si>
  <si>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</si>
  <si>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</si>
  <si>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</si>
  <si>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住宅宅地資金貸付事業費特別会計</t>
    <phoneticPr fontId="5"/>
  </si>
  <si>
    <t>土地取得事業費特別会計</t>
    <phoneticPr fontId="5"/>
  </si>
  <si>
    <t>育英奨学金貸与事業費特別会計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</si>
  <si>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</si>
  <si>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</si>
  <si>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</si>
  <si>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</si>
  <si>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</si>
  <si>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</si>
  <si>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</si>
  <si>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</si>
  <si>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</si>
  <si>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</si>
  <si>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</si>
  <si>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</si>
  <si>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</si>
  <si>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</si>
  <si>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後期高齢者医療事業費特別会計</t>
    <phoneticPr fontId="5"/>
  </si>
  <si>
    <t>介護保険事業費特別会計</t>
    <phoneticPr fontId="5"/>
  </si>
  <si>
    <t>通所介護事業費特別会計</t>
    <phoneticPr fontId="5"/>
  </si>
  <si>
    <t>介護認定審査会共同設置事業費特別会計</t>
    <phoneticPr fontId="5"/>
  </si>
  <si>
    <t>水道事業会計</t>
    <phoneticPr fontId="5"/>
  </si>
  <si>
    <t>法適用企業</t>
    <phoneticPr fontId="5"/>
  </si>
  <si>
    <t>町立温泉病院事業会計</t>
    <phoneticPr fontId="5"/>
  </si>
  <si>
    <t>簡易水道事業費特別会計</t>
    <phoneticPr fontId="5"/>
  </si>
  <si>
    <t>法非適用企業</t>
    <phoneticPr fontId="5"/>
  </si>
  <si>
    <t>下水道事業費特別会計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</si>
  <si>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</si>
  <si>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</si>
  <si>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</si>
  <si>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</si>
  <si>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</si>
  <si>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</si>
  <si>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</si>
  <si>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</si>
  <si>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</si>
  <si>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</si>
  <si>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</si>
  <si>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</si>
  <si>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</si>
  <si>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</si>
  <si>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</si>
  <si>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</si>
  <si>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</si>
  <si>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</si>
  <si>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</si>
  <si>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</si>
  <si>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</si>
  <si>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</si>
  <si>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</si>
  <si>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</si>
  <si>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</si>
  <si>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</si>
  <si>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</si>
  <si>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</si>
  <si>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</si>
  <si>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</si>
  <si>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</si>
  <si>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</si>
  <si>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</si>
  <si>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</si>
  <si>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</si>
  <si>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</si>
  <si>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</si>
  <si>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</si>
  <si>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</si>
  <si>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</si>
  <si>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</si>
  <si>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</si>
  <si>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</si>
  <si>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</si>
  <si>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</si>
  <si>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</si>
  <si>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</si>
  <si>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</si>
  <si>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</si>
  <si>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</si>
  <si>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</si>
  <si>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</si>
  <si>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町立温泉病院事業会計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</si>
  <si>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</si>
  <si>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</si>
  <si>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</si>
  <si>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</si>
  <si>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</si>
  <si>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</si>
  <si>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</si>
  <si>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</si>
  <si>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</si>
  <si>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</si>
  <si>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</si>
  <si>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</si>
  <si>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</si>
  <si>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</si>
  <si>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</si>
  <si>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</si>
  <si>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</si>
  <si>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</si>
  <si>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</si>
  <si>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</si>
  <si>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</si>
  <si>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</si>
  <si>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</si>
  <si>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</si>
  <si>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</si>
  <si>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</si>
  <si>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</si>
  <si>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</si>
  <si>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</si>
  <si>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</si>
  <si>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</si>
  <si>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</si>
  <si>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</si>
  <si>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</si>
  <si>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</si>
  <si>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</si>
  <si>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</si>
  <si>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</si>
  <si>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</si>
  <si>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</si>
  <si>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</si>
  <si>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</si>
  <si>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</si>
  <si>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</si>
  <si>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</si>
  <si>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</si>
  <si>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</si>
  <si>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</si>
  <si>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</si>
  <si>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</si>
  <si>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</si>
  <si>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</si>
  <si>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</si>
  <si>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</si>
  <si>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</si>
  <si>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</si>
  <si>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</si>
  <si>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</si>
  <si>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</si>
  <si>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</si>
  <si>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</si>
  <si>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</si>
  <si>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</si>
  <si>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</si>
  <si>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</si>
  <si>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</si>
  <si>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</si>
  <si>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</si>
  <si>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</si>
  <si>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</si>
  <si>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</si>
  <si>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</si>
  <si>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</si>
  <si>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</si>
  <si>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</si>
  <si>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</si>
  <si>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</si>
  <si>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</si>
  <si>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</si>
  <si>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</si>
  <si>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</si>
  <si>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</si>
  <si>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</si>
  <si>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</si>
  <si>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</si>
  <si>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0.48</t>
  </si>
  <si>
    <t>水道事業会計</t>
  </si>
  <si>
    <t>町立温泉病院事業会計</t>
  </si>
  <si>
    <t>一般会計</t>
  </si>
  <si>
    <t>簡易水道事業費特別会計</t>
  </si>
  <si>
    <t>介護保険事業費特別会計</t>
  </si>
  <si>
    <t>住宅宅地資金貸付事業費特別会計</t>
  </si>
  <si>
    <t>国民健康保険事業費特別会計</t>
  </si>
  <si>
    <t>育英奨学金貸与事業費特別会計</t>
  </si>
  <si>
    <t>その他会計（赤字）</t>
  </si>
  <si>
    <t>その他会計（黒字）</t>
  </si>
  <si>
    <t>-</t>
    <phoneticPr fontId="2"/>
  </si>
  <si>
    <t>和歌山県市町村総合事務組合</t>
    <rPh sb="0" eb="4">
      <t>ワカヤマケン</t>
    </rPh>
    <rPh sb="4" eb="7">
      <t>シチョウソン</t>
    </rPh>
    <rPh sb="7" eb="9">
      <t>ソウゴウ</t>
    </rPh>
    <rPh sb="9" eb="11">
      <t>ジム</t>
    </rPh>
    <rPh sb="11" eb="13">
      <t>クミアイ</t>
    </rPh>
    <phoneticPr fontId="2"/>
  </si>
  <si>
    <t>紀南学園事務組合</t>
    <rPh sb="0" eb="1">
      <t>オサム</t>
    </rPh>
    <rPh sb="1" eb="2">
      <t>ミナミ</t>
    </rPh>
    <rPh sb="2" eb="4">
      <t>ガクエン</t>
    </rPh>
    <rPh sb="4" eb="6">
      <t>ジム</t>
    </rPh>
    <rPh sb="6" eb="8">
      <t>クミアイ</t>
    </rPh>
    <phoneticPr fontId="2"/>
  </si>
  <si>
    <t>東牟婁郡町村新宮市老人保健施設事務組合(一般会計）</t>
    <rPh sb="0" eb="1">
      <t>ヒガシ</t>
    </rPh>
    <rPh sb="3" eb="4">
      <t>グン</t>
    </rPh>
    <rPh sb="4" eb="6">
      <t>チョウソン</t>
    </rPh>
    <rPh sb="6" eb="9">
      <t>シングウシ</t>
    </rPh>
    <rPh sb="9" eb="11">
      <t>ロウジン</t>
    </rPh>
    <rPh sb="11" eb="13">
      <t>ホケン</t>
    </rPh>
    <rPh sb="13" eb="15">
      <t>シセツ</t>
    </rPh>
    <rPh sb="15" eb="17">
      <t>ジム</t>
    </rPh>
    <rPh sb="17" eb="19">
      <t>クミアイ</t>
    </rPh>
    <rPh sb="20" eb="22">
      <t>イッパン</t>
    </rPh>
    <rPh sb="22" eb="24">
      <t>カイケイ</t>
    </rPh>
    <phoneticPr fontId="2"/>
  </si>
  <si>
    <t>東牟婁郡町村新宮市老人保健施設事務組合(特別会計）</t>
    <rPh sb="0" eb="1">
      <t>ヒガシ</t>
    </rPh>
    <rPh sb="3" eb="4">
      <t>グン</t>
    </rPh>
    <rPh sb="4" eb="6">
      <t>チョウソン</t>
    </rPh>
    <rPh sb="6" eb="9">
      <t>シングウシ</t>
    </rPh>
    <rPh sb="9" eb="11">
      <t>ロウジン</t>
    </rPh>
    <rPh sb="11" eb="13">
      <t>ホケン</t>
    </rPh>
    <rPh sb="13" eb="15">
      <t>シセツ</t>
    </rPh>
    <rPh sb="15" eb="17">
      <t>ジム</t>
    </rPh>
    <rPh sb="17" eb="19">
      <t>クミアイ</t>
    </rPh>
    <rPh sb="20" eb="22">
      <t>トクベツ</t>
    </rPh>
    <rPh sb="22" eb="24">
      <t>カイケイ</t>
    </rPh>
    <phoneticPr fontId="2"/>
  </si>
  <si>
    <t>那智勝浦町・太地町環境衛生施設一部事務組合</t>
    <rPh sb="0" eb="5">
      <t>ナチカツウラチョウ</t>
    </rPh>
    <rPh sb="6" eb="9">
      <t>タイジチョウ</t>
    </rPh>
    <rPh sb="9" eb="11">
      <t>カンキョウ</t>
    </rPh>
    <rPh sb="11" eb="13">
      <t>エイセイ</t>
    </rPh>
    <rPh sb="13" eb="15">
      <t>シセツ</t>
    </rPh>
    <rPh sb="15" eb="17">
      <t>イチブ</t>
    </rPh>
    <rPh sb="17" eb="19">
      <t>ジム</t>
    </rPh>
    <rPh sb="19" eb="21">
      <t>クミアイ</t>
    </rPh>
    <phoneticPr fontId="2"/>
  </si>
  <si>
    <t>新宮周辺広域市町村圏事務組合(一般会計）</t>
    <rPh sb="0" eb="2">
      <t>シングウ</t>
    </rPh>
    <rPh sb="2" eb="4">
      <t>シュウヘン</t>
    </rPh>
    <rPh sb="4" eb="6">
      <t>コウイキ</t>
    </rPh>
    <rPh sb="6" eb="9">
      <t>シチョウソン</t>
    </rPh>
    <rPh sb="9" eb="10">
      <t>ケン</t>
    </rPh>
    <rPh sb="10" eb="12">
      <t>ジム</t>
    </rPh>
    <rPh sb="12" eb="14">
      <t>クミアイ</t>
    </rPh>
    <rPh sb="15" eb="17">
      <t>イッパン</t>
    </rPh>
    <rPh sb="17" eb="19">
      <t>カイケイ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</si>
  <si>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rPh sb="15" eb="17">
      <t>トクベツ</t>
    </rPh>
    <rPh sb="17" eb="19">
      <t>カイケイ</t>
    </rPh>
    <phoneticPr fontId="2"/>
  </si>
  <si>
    <t>和歌山地方税回収機構</t>
    <rPh sb="0" eb="3">
      <t>ワカヤマ</t>
    </rPh>
    <rPh sb="3" eb="6">
      <t>チホウゼイ</t>
    </rPh>
    <rPh sb="6" eb="8">
      <t>カイシュウ</t>
    </rPh>
    <rPh sb="8" eb="10">
      <t>キコウ</t>
    </rPh>
    <phoneticPr fontId="2"/>
  </si>
  <si>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</si>
  <si>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</si>
  <si>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紀南環境広域施設組合</t>
    <rPh sb="0" eb="1">
      <t>オサム</t>
    </rPh>
    <rPh sb="1" eb="2">
      <t>ミナミ</t>
    </rPh>
    <rPh sb="2" eb="4">
      <t>カンキョウ</t>
    </rPh>
    <rPh sb="4" eb="6">
      <t>コウイキ</t>
    </rPh>
    <rPh sb="6" eb="8">
      <t>シセツ</t>
    </rPh>
    <rPh sb="8" eb="10">
      <t>クミアイ</t>
    </rPh>
    <phoneticPr fontId="2"/>
  </si>
  <si>
    <t>那智勝浦冷蔵株式会社</t>
    <rPh sb="0" eb="4">
      <t>ナチカツウラ</t>
    </rPh>
    <rPh sb="4" eb="6">
      <t>レイゾウ</t>
    </rPh>
    <rPh sb="6" eb="8">
      <t>カブシキ</t>
    </rPh>
    <rPh sb="8" eb="10">
      <t>ガイシャ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</si>
  <si>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</si>
  <si>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</si>
  <si>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</si>
  <si>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</si>
  <si>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</si>
  <si>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</si>
  <si>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</si>
  <si>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</si>
  <si>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</si>
  <si>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</si>
  <si>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</si>
  <si>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平成２３年度から平成２７年度において、将来負担比率と実質公債費比率のどちらも類似団体を下回っている。
今後、本町では過疎対策事業やその他大規模事業の実施により、地方債現在高及び公債費が増加するため、将来負担比率及び実質公債費比率は悪化する見込みである。新規事業の抑制・分散化や交付税算入率の有利な起債の活用等により、将来負担比率及び実質公債費比率の悪化を抑制する必要がある。</t>
    <rPh sb="0" eb="2">
      <t>ヘイセイ</t>
    </rPh>
    <rPh sb="4" eb="6">
      <t>ネンド</t>
    </rPh>
    <rPh sb="8" eb="10">
      <t>ヘイセイ</t>
    </rPh>
    <rPh sb="12" eb="13">
      <t>ネン</t>
    </rPh>
    <rPh sb="13" eb="14">
      <t>ド</t>
    </rPh>
    <rPh sb="19" eb="21">
      <t>ショウライ</t>
    </rPh>
    <rPh sb="21" eb="23">
      <t>フタン</t>
    </rPh>
    <rPh sb="23" eb="25">
      <t>ヒリツ</t>
    </rPh>
    <rPh sb="26" eb="28">
      <t>ジッシツ</t>
    </rPh>
    <rPh sb="28" eb="31">
      <t>コウサイヒ</t>
    </rPh>
    <rPh sb="31" eb="33">
      <t>ヒリツ</t>
    </rPh>
    <rPh sb="38" eb="40">
      <t>ルイジ</t>
    </rPh>
    <rPh sb="40" eb="42">
      <t>ダンタイ</t>
    </rPh>
    <rPh sb="43" eb="45">
      <t>シタマワ</t>
    </rPh>
    <rPh sb="51" eb="53">
      <t>コンゴ</t>
    </rPh>
    <rPh sb="54" eb="56">
      <t>ホンチョウ</t>
    </rPh>
    <rPh sb="58" eb="60">
      <t>カソ</t>
    </rPh>
    <rPh sb="60" eb="62">
      <t>タイサク</t>
    </rPh>
    <rPh sb="62" eb="64">
      <t>ジギョウ</t>
    </rPh>
    <rPh sb="67" eb="68">
      <t>タ</t>
    </rPh>
    <rPh sb="68" eb="71">
      <t>ダイキボ</t>
    </rPh>
    <rPh sb="71" eb="73">
      <t>ジギョウ</t>
    </rPh>
    <rPh sb="74" eb="76">
      <t>ジッシ</t>
    </rPh>
    <rPh sb="80" eb="82">
      <t>チホウ</t>
    </rPh>
    <rPh sb="82" eb="83">
      <t>サイ</t>
    </rPh>
    <rPh sb="83" eb="85">
      <t>ゲンザイ</t>
    </rPh>
    <rPh sb="85" eb="86">
      <t>ダカ</t>
    </rPh>
    <rPh sb="86" eb="87">
      <t>オヨ</t>
    </rPh>
    <rPh sb="88" eb="91">
      <t>コウサイヒ</t>
    </rPh>
    <rPh sb="92" eb="94">
      <t>ゾウカ</t>
    </rPh>
    <rPh sb="99" eb="101">
      <t>ショウライ</t>
    </rPh>
    <rPh sb="101" eb="103">
      <t>フタン</t>
    </rPh>
    <rPh sb="103" eb="105">
      <t>ヒリツ</t>
    </rPh>
    <rPh sb="105" eb="106">
      <t>オヨ</t>
    </rPh>
    <rPh sb="107" eb="109">
      <t>ジッシツ</t>
    </rPh>
    <rPh sb="109" eb="112">
      <t>コウサイヒ</t>
    </rPh>
    <rPh sb="112" eb="114">
      <t>ヒリツ</t>
    </rPh>
    <rPh sb="115" eb="117">
      <t>アッカ</t>
    </rPh>
    <rPh sb="119" eb="121">
      <t>ミコ</t>
    </rPh>
    <rPh sb="126" eb="128">
      <t>シンキ</t>
    </rPh>
    <rPh sb="128" eb="130">
      <t>ジギョウ</t>
    </rPh>
    <rPh sb="131" eb="133">
      <t>ヨクセイ</t>
    </rPh>
    <rPh sb="134" eb="137">
      <t>ブンサンカ</t>
    </rPh>
    <rPh sb="138" eb="141">
      <t>コウフゼイ</t>
    </rPh>
    <rPh sb="141" eb="143">
      <t>サンニュウ</t>
    </rPh>
    <rPh sb="143" eb="144">
      <t>リツ</t>
    </rPh>
    <rPh sb="145" eb="147">
      <t>ユウリ</t>
    </rPh>
    <rPh sb="148" eb="150">
      <t>キサイ</t>
    </rPh>
    <rPh sb="151" eb="154">
      <t>カツヨウナド</t>
    </rPh>
    <rPh sb="158" eb="160">
      <t>ショウライ</t>
    </rPh>
    <rPh sb="160" eb="162">
      <t>フタン</t>
    </rPh>
    <rPh sb="162" eb="164">
      <t>ヒリツ</t>
    </rPh>
    <rPh sb="164" eb="165">
      <t>オヨ</t>
    </rPh>
    <rPh sb="166" eb="168">
      <t>ジッシツ</t>
    </rPh>
    <rPh sb="168" eb="171">
      <t>コウサイヒ</t>
    </rPh>
    <rPh sb="171" eb="173">
      <t>ヒリツ</t>
    </rPh>
    <rPh sb="174" eb="176">
      <t>アッカ</t>
    </rPh>
    <rPh sb="177" eb="179">
      <t>ヨクセイ</t>
    </rPh>
    <rPh sb="181" eb="18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</si>
</sst>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43870</c:v>
                </c:pt>
                <c:pt idx="1">
                  <c:v>42667</c:v>
                </c:pt>
                <c:pt idx="2">
                  <c:v>133237</c:v>
                </c:pt>
                <c:pt idx="3">
                  <c:v>97232</c:v>
                </c:pt>
                <c:pt idx="4">
                  <c:v>70820</c:v>
                </c:pt>
              </c:numCache>
            </c:numRef>
          </c:val>
          <c:smooth val="0"/>
        </c:ser>
        <c:dLbls>
          <c:showLegendKey val="0"/>
          <c:showVal val="0"/>
          <c:showCatName val="0"/>
          <c:showSerName val="0"/>
          <c:showPercent val="0"/>
          <c:showBubbleSize val="0"/>
        </c:dLbls>
        <c:marker val="1"/>
        <c:smooth val="0"/>
        <c:axId val="89686400"/>
        <c:axId val="89688320"/>
      </c:lineChart>
      <c:catAx>
        <c:axId val="89686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88320"/>
        <c:crosses val="autoZero"/>
        <c:auto val="1"/>
        <c:lblAlgn val="ctr"/>
        <c:lblOffset val="100"/>
        <c:tickLblSkip val="1"/>
        <c:tickMarkSkip val="1"/>
        <c:noMultiLvlLbl val="0"/>
      </c:catAx>
      <c:valAx>
        <c:axId val="896883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86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3.92</c:v>
                </c:pt>
                <c:pt idx="1">
                  <c:v>2.82</c:v>
                </c:pt>
                <c:pt idx="2">
                  <c:v>3.52</c:v>
                </c:pt>
                <c:pt idx="3">
                  <c:v>4.57</c:v>
                </c:pt>
                <c:pt idx="4">
                  <c:v>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11.96</c:v>
                </c:pt>
                <c:pt idx="1">
                  <c:v>14.34</c:v>
                </c:pt>
                <c:pt idx="2">
                  <c:v>17.54</c:v>
                </c:pt>
                <c:pt idx="3">
                  <c:v>17.62</c:v>
                </c:pt>
                <c:pt idx="4">
                  <c:v>20.149999999999999</c:v>
                </c:pt>
              </c:numCache>
            </c:numRef>
          </c:val>
        </c:ser>
        <c:dLbls>
          <c:showLegendKey val="0"/>
          <c:showVal val="0"/>
          <c:showCatName val="0"/>
          <c:showSerName val="0"/>
          <c:showPercent val="0"/>
          <c:showBubbleSize val="0"/>
        </c:dLbls>
        <c:gapWidth val="250"/>
        <c:overlap val="100"/>
        <c:axId val="96276864"/>
        <c:axId val="9627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-0.48</c:v>
                </c:pt>
                <c:pt idx="1">
                  <c:v>0.96</c:v>
                </c:pt>
                <c:pt idx="2">
                  <c:v>3.9</c:v>
                </c:pt>
                <c:pt idx="3">
                  <c:v>1.04</c:v>
                </c:pt>
                <c:pt idx="4">
                  <c:v>2.29</c:v>
                </c:pt>
              </c:numCache>
            </c:numRef>
          </c:val>
          <c:smooth val="0"/>
        </c:ser>
        <c:dLbls>
          <c:showLegendKey val="0"/>
          <c:showVal val="0"/>
          <c:showCatName val="0"/>
          <c:showSerName val="0"/>
          <c:showPercent val="0"/>
          <c:showBubbleSize val="0"/>
        </c:dLbls>
        <c:marker val="1"/>
        <c:smooth val="0"/>
        <c:axId val="96276864"/>
        <c:axId val="96278784"/>
      </c:lineChart>
      <c:catAx>
        <c:axId val="9627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278784"/>
        <c:crosses val="autoZero"/>
        <c:auto val="1"/>
        <c:lblAlgn val="ctr"/>
        <c:lblOffset val="100"/>
        <c:tickLblSkip val="1"/>
        <c:tickMarkSkip val="1"/>
        <c:noMultiLvlLbl val="0"/>
      </c:catAx>
      <c:valAx>
        <c:axId val="9627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7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育英奨学金貸与事業費特別会計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国民健康保険事業費特別会計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0.37</c:v>
                </c:pt>
                <c:pt idx="6">
                  <c:v>#N/A</c:v>
                </c:pt>
                <c:pt idx="7">
                  <c:v>0.34</c:v>
                </c:pt>
                <c:pt idx="8">
                  <c:v>#N/A</c:v>
                </c:pt>
                <c:pt idx="9">
                  <c:v>0.02</c:v>
                </c:pt>
              </c:numCache>
            </c:numRef>
          </c:val>
        </c:ser>
        <c:ser>
          <c:idx val="4"/>
          <c:order val="4"/>
          <c:tx>
            <c:strRef>
              <c:f>データシート!$A$31</c:f>
              <c:strCache>
                <c:ptCount val="1"/>
                <c:pt idx="0">
                  <c:v>住宅宅地資金貸付事業費特別会計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0.05</c:v>
                </c:pt>
                <c:pt idx="8">
                  <c:v>#N/A</c:v>
                </c:pt>
                <c:pt idx="9">
                  <c:v>0.03</c:v>
                </c:pt>
              </c:numCache>
            </c:numRef>
          </c:val>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0.23</c:v>
                </c:pt>
                <c:pt idx="4">
                  <c:v>#N/A</c:v>
                </c:pt>
                <c:pt idx="5">
                  <c:v>0.11</c:v>
                </c:pt>
                <c:pt idx="6">
                  <c:v>#N/A</c:v>
                </c:pt>
                <c:pt idx="7">
                  <c:v>0.72</c:v>
                </c:pt>
                <c:pt idx="8">
                  <c:v>#N/A</c:v>
                </c:pt>
                <c:pt idx="9">
                  <c:v>7.0000000000000007E-2</c:v>
                </c:pt>
              </c:numCache>
            </c:numRef>
          </c:val>
        </c:ser>
        <c:ser>
          <c:idx val="6"/>
          <c:order val="6"/>
          <c:tx>
            <c:strRef>
              <c:f>データシート!$A$33</c:f>
              <c:strCache>
                <c:ptCount val="1"/>
                <c:pt idx="0">
                  <c:v>簡易水道事業費特別会計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1.05</c:v>
                </c:pt>
                <c:pt idx="2">
                  <c:v>#N/A</c:v>
                </c:pt>
                <c:pt idx="3">
                  <c:v>1.28</c:v>
                </c:pt>
                <c:pt idx="4">
                  <c:v>#N/A</c:v>
                </c:pt>
                <c:pt idx="5">
                  <c:v>1.3</c:v>
                </c:pt>
                <c:pt idx="6">
                  <c:v>#N/A</c:v>
                </c:pt>
                <c:pt idx="7">
                  <c:v>0.88</c:v>
                </c:pt>
                <c:pt idx="8">
                  <c:v>#N/A</c:v>
                </c:pt>
                <c:pt idx="9">
                  <c:v>0.73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c:v>
                </c:pt>
                <c:pt idx="2">
                  <c:v>#N/A</c:v>
                </c:pt>
                <c:pt idx="3">
                  <c:v>2.81</c:v>
                </c:pt>
                <c:pt idx="4">
                  <c:v>#N/A</c:v>
                </c:pt>
                <c:pt idx="5">
                  <c:v>3.44</c:v>
                </c:pt>
                <c:pt idx="6">
                  <c:v>#N/A</c:v>
                </c:pt>
                <c:pt idx="7">
                  <c:v>4.5</c:v>
                </c:pt>
                <c:pt idx="8">
                  <c:v>#N/A</c:v>
                </c:pt>
                <c:pt idx="9">
                  <c:v>3.55</c:v>
                </c:pt>
              </c:numCache>
            </c:numRef>
          </c:val>
        </c:ser>
        <c:ser>
          <c:idx val="8"/>
          <c:order val="8"/>
          <c:tx>
            <c:strRef>
              <c:f>データシート!$A$35</c:f>
              <c:strCache>
                <c:ptCount val="1"/>
                <c:pt idx="0">
                  <c:v>町立温泉病院事業会計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9.76</c:v>
                </c:pt>
                <c:pt idx="2">
                  <c:v>#N/A</c:v>
                </c:pt>
                <c:pt idx="3">
                  <c:v>8.1300000000000008</c:v>
                </c:pt>
                <c:pt idx="4">
                  <c:v>#N/A</c:v>
                </c:pt>
                <c:pt idx="5">
                  <c:v>8.83</c:v>
                </c:pt>
                <c:pt idx="6">
                  <c:v>#N/A</c:v>
                </c:pt>
                <c:pt idx="7">
                  <c:v>8.35</c:v>
                </c:pt>
                <c:pt idx="8">
                  <c:v>#N/A</c:v>
                </c:pt>
                <c:pt idx="9">
                  <c:v>8.9499999999999993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c:v>
                </c:pt>
                <c:pt idx="2">
                  <c:v>#N/A</c:v>
                </c:pt>
                <c:pt idx="3">
                  <c:v>4.07</c:v>
                </c:pt>
                <c:pt idx="4">
                  <c:v>#N/A</c:v>
                </c:pt>
                <c:pt idx="5">
                  <c:v>5.82</c:v>
                </c:pt>
                <c:pt idx="6">
                  <c:v>#N/A</c:v>
                </c:pt>
                <c:pt idx="7">
                  <c:v>8.66</c:v>
                </c:pt>
                <c:pt idx="8">
                  <c:v>#N/A</c:v>
                </c:pt>
                <c:pt idx="9">
                  <c:v>9.83</c:v>
                </c:pt>
              </c:numCache>
            </c:numRef>
          </c:val>
        </c:ser>
        <c:dLbls>
          <c:showLegendKey val="0"/>
          <c:showVal val="0"/>
          <c:showCatName val="0"/>
          <c:showSerName val="0"/>
          <c:showPercent val="0"/>
          <c:showBubbleSize val="0"/>
        </c:dLbls>
        <c:gapWidth val="150"/>
        <c:overlap val="100"/>
        <c:axId val="85911808"/>
        <c:axId val="96473088"/>
      </c:barChart>
      <c:catAx>
        <c:axId val="859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73088"/>
        <c:crosses val="autoZero"/>
        <c:auto val="1"/>
        <c:lblAlgn val="ctr"/>
        <c:lblOffset val="100"/>
        <c:tickLblSkip val="1"/>
        <c:tickMarkSkip val="1"/>
        <c:noMultiLvlLbl val="0"/>
      </c:catAx>
      <c:valAx>
        <c:axId val="9647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11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496</c:v>
                </c:pt>
                <c:pt idx="5">
                  <c:v>511</c:v>
                </c:pt>
                <c:pt idx="8">
                  <c:v>532</c:v>
                </c:pt>
                <c:pt idx="11">
                  <c:v>588</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c:v>
                </c:pt>
                <c:pt idx="3">
                  <c:v>40</c:v>
                </c:pt>
                <c:pt idx="6">
                  <c:v>31</c:v>
                </c:pt>
                <c:pt idx="9">
                  <c:v>39</c:v>
                </c:pt>
                <c:pt idx="12">
                  <c:v>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689</c:v>
                </c:pt>
                <c:pt idx="3">
                  <c:v>631</c:v>
                </c:pt>
                <c:pt idx="6">
                  <c:v>681</c:v>
                </c:pt>
                <c:pt idx="9">
                  <c:v>730</c:v>
                </c:pt>
                <c:pt idx="12">
                  <c:v>726</c:v>
                </c:pt>
              </c:numCache>
            </c:numRef>
          </c:val>
        </c:ser>
        <c:dLbls>
          <c:showLegendKey val="0"/>
          <c:showVal val="0"/>
          <c:showCatName val="0"/>
          <c:showSerName val="0"/>
          <c:showPercent val="0"/>
          <c:showBubbleSize val="0"/>
        </c:dLbls>
        <c:gapWidth val="100"/>
        <c:overlap val="100"/>
        <c:axId val="89267584"/>
        <c:axId val="8927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240</c:v>
                </c:pt>
                <c:pt idx="2">
                  <c:v>#N/A</c:v>
                </c:pt>
                <c:pt idx="3">
                  <c:v>#N/A</c:v>
                </c:pt>
                <c:pt idx="4">
                  <c:v>160</c:v>
                </c:pt>
                <c:pt idx="5">
                  <c:v>#N/A</c:v>
                </c:pt>
                <c:pt idx="6">
                  <c:v>#N/A</c:v>
                </c:pt>
                <c:pt idx="7">
                  <c:v>180</c:v>
                </c:pt>
                <c:pt idx="8">
                  <c:v>#N/A</c:v>
                </c:pt>
                <c:pt idx="9">
                  <c:v>#N/A</c:v>
                </c:pt>
                <c:pt idx="10">
                  <c:v>181</c:v>
                </c:pt>
                <c:pt idx="11">
                  <c:v>#N/A</c:v>
                </c:pt>
                <c:pt idx="12">
                  <c:v>#N/A</c:v>
                </c:pt>
                <c:pt idx="13">
                  <c:v>183</c:v>
                </c:pt>
                <c:pt idx="14">
                  <c:v>#N/A</c:v>
                </c:pt>
              </c:numCache>
            </c:numRef>
          </c:val>
          <c:smooth val="0"/>
        </c:ser>
        <c:dLbls>
          <c:showLegendKey val="0"/>
          <c:showVal val="0"/>
          <c:showCatName val="0"/>
          <c:showSerName val="0"/>
          <c:showPercent val="0"/>
          <c:showBubbleSize val="0"/>
        </c:dLbls>
        <c:marker val="1"/>
        <c:smooth val="0"/>
        <c:axId val="89267584"/>
        <c:axId val="89273856"/>
      </c:lineChart>
      <c:catAx>
        <c:axId val="8926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73856"/>
        <c:crosses val="autoZero"/>
        <c:auto val="1"/>
        <c:lblAlgn val="ctr"/>
        <c:lblOffset val="100"/>
        <c:tickLblSkip val="1"/>
        <c:tickMarkSkip val="1"/>
        <c:noMultiLvlLbl val="0"/>
      </c:catAx>
      <c:valAx>
        <c:axId val="8927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6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5393</c:v>
                </c:pt>
                <c:pt idx="5">
                  <c:v>5859</c:v>
                </c:pt>
                <c:pt idx="8">
                  <c:v>5887</c:v>
                </c:pt>
                <c:pt idx="11">
                  <c:v>7156</c:v>
                </c:pt>
                <c:pt idx="14">
                  <c:v>7661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c:v>
                </c:pt>
                <c:pt idx="5">
                  <c:v>44</c:v>
                </c:pt>
                <c:pt idx="8">
                  <c:v>33</c:v>
                </c:pt>
                <c:pt idx="11">
                  <c:v>22</c:v>
                </c:pt>
                <c:pt idx="14">
                  <c:v>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2275</c:v>
                </c:pt>
                <c:pt idx="5">
                  <c:v>2616</c:v>
                </c:pt>
                <c:pt idx="8">
                  <c:v>3157</c:v>
                </c:pt>
                <c:pt idx="11">
                  <c:v>2963</c:v>
                </c:pt>
                <c:pt idx="14">
                  <c:v>3617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2164</c:v>
                </c:pt>
                <c:pt idx="3">
                  <c:v>2113</c:v>
                </c:pt>
                <c:pt idx="6">
                  <c:v>2034</c:v>
                </c:pt>
                <c:pt idx="9">
                  <c:v>1747</c:v>
                </c:pt>
                <c:pt idx="12">
                  <c:v>1685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210</c:v>
                </c:pt>
                <c:pt idx="9">
                  <c:v>210</c:v>
                </c:pt>
                <c:pt idx="12">
                  <c:v>210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396</c:v>
                </c:pt>
                <c:pt idx="3">
                  <c:v>375</c:v>
                </c:pt>
                <c:pt idx="6">
                  <c:v>393</c:v>
                </c:pt>
                <c:pt idx="9">
                  <c:v>564</c:v>
                </c:pt>
                <c:pt idx="12">
                  <c:v>532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6624</c:v>
                </c:pt>
                <c:pt idx="3">
                  <c:v>6997</c:v>
                </c:pt>
                <c:pt idx="6">
                  <c:v>8607</c:v>
                </c:pt>
                <c:pt idx="9">
                  <c:v>9538</c:v>
                </c:pt>
                <c:pt idx="12">
                  <c:v>10231</c:v>
                </c:pt>
              </c:numCache>
            </c:numRef>
          </c:val>
        </c:ser>
        <c:dLbls>
          <c:showLegendKey val="0"/>
          <c:showVal val="0"/>
          <c:showCatName val="0"/>
          <c:showSerName val="0"/>
          <c:showPercent val="0"/>
          <c:showBubbleSize val="0"/>
        </c:dLbls>
        <c:gapWidth val="100"/>
        <c:overlap val="100"/>
        <c:axId val="96807168"/>
        <c:axId val="9681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1468</c:v>
                </c:pt>
                <c:pt idx="2">
                  <c:v>#N/A</c:v>
                </c:pt>
                <c:pt idx="3">
                  <c:v>#N/A</c:v>
                </c:pt>
                <c:pt idx="4">
                  <c:v>965</c:v>
                </c:pt>
                <c:pt idx="5">
                  <c:v>#N/A</c:v>
                </c:pt>
                <c:pt idx="6">
                  <c:v>#N/A</c:v>
                </c:pt>
                <c:pt idx="7">
                  <c:v>2167</c:v>
                </c:pt>
                <c:pt idx="8">
                  <c:v>#N/A</c:v>
                </c:pt>
                <c:pt idx="9">
                  <c:v>#N/A</c:v>
                </c:pt>
                <c:pt idx="10">
                  <c:v>1918</c:v>
                </c:pt>
                <c:pt idx="11">
                  <c:v>#N/A</c:v>
                </c:pt>
                <c:pt idx="12">
                  <c:v>#N/A</c:v>
                </c:pt>
                <c:pt idx="13">
                  <c:v>1369</c:v>
                </c:pt>
                <c:pt idx="14">
                  <c:v>#N/A</c:v>
                </c:pt>
              </c:numCache>
            </c:numRef>
          </c:val>
          <c:smooth val="0"/>
        </c:ser>
        <c:dLbls>
          <c:showLegendKey val="0"/>
          <c:showVal val="0"/>
          <c:showCatName val="0"/>
          <c:showSerName val="0"/>
          <c:showPercent val="0"/>
          <c:showBubbleSize val="0"/>
        </c:dLbls>
        <c:marker val="1"/>
        <c:smooth val="0"/>
        <c:axId val="96807168"/>
        <c:axId val="96817536"/>
      </c:lineChart>
      <c:catAx>
        <c:axId val="9680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817536"/>
        <c:crosses val="autoZero"/>
        <c:auto val="1"/>
        <c:lblAlgn val="ctr"/>
        <c:lblOffset val="100"/>
        <c:tickLblSkip val="1"/>
        <c:tickMarkSkip val="1"/>
        <c:noMultiLvlLbl val="0"/>
      </c:catAx>
      <c:valAx>
        <c:axId val="9681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0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8289536"/>
        <c:axId val="98304000"/>
      </c:scatterChart>
      <c:valAx>
        <c:axId val="98289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304000"/>
        <c:crosses val="autoZero"/>
        <c:crossBetween val="midCat"/>
      </c:valAx>
      <c:valAx>
        <c:axId val="983040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289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7.1</c:v>
                </c:pt>
                <c:pt idx="1">
                  <c:v>5.5</c:v>
                </c:pt>
                <c:pt idx="2">
                  <c:v>4.5</c:v>
                </c:pt>
                <c:pt idx="3">
                  <c:v>4.2</c:v>
                </c:pt>
                <c:pt idx="4">
                  <c:v>4.3</c:v>
                </c:pt>
              </c:numCache>
            </c:numRef>
          </c:xVal>
          <c:yVal>
            <c:numRef>
              <c:f>公会計指標分析・財政指標組合せ分析表!$K$73:$O$73</c:f>
              <c:numCache>
                <c:formatCode>#,##0.0;"▲ "#,##0.0</c:formatCode>
                <c:ptCount val="5"/>
                <c:pt idx="0">
                  <c:v>34</c:v>
                </c:pt>
                <c:pt idx="1">
                  <c:v>22.9</c:v>
                </c:pt>
                <c:pt idx="2">
                  <c:v>51.8</c:v>
                </c:pt>
                <c:pt idx="3">
                  <c:v>46.7</c:v>
                </c:pt>
                <c:pt idx="4">
                  <c:v>32.1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98378496"/>
        <c:axId val="98380416"/>
      </c:scatterChart>
      <c:valAx>
        <c:axId val="98378496"/>
        <c:scaling>
          <c:orientation val="minMax"/>
          <c:max val="13"/>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380416"/>
        <c:crosses val="autoZero"/>
        <c:crossBetween val="midCat"/>
      </c:valAx>
      <c:valAx>
        <c:axId val="98380416"/>
        <c:scaling>
          <c:orientation val="minMax"/>
          <c:max val="7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378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実質公債費率については、平成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年度以降改善傾向にあったが、平成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増加している。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今後も過疎対策事業やその他大規模事業が予定されているため、公債費が増加し、実質公債費比率も悪化する見込みである。</a:t>
          </a:r>
          <a:endParaRPr lang="ja-JP" altLang="ja-JP" sz="1100">
            <a:effectLst/>
          </a:endParaRPr>
        </a:p>
        <a:p>
          <a:r>
            <a:rPr kumimoji="1" lang="ja-JP" altLang="ja-JP" sz="1100">
              <a:solidFill>
                <a:schemeClr val="dk1"/>
              </a:solidFill>
              <a:effectLst/>
              <a:latin typeface="+mn-lt"/>
              <a:ea typeface="+mn-ea"/>
              <a:cs typeface="+mn-cs"/>
            </a:rPr>
            <a:t>　新規事業の抑制・分散化や交付税算入率の有利な起債の活用等により、実質公債費比率の悪化を抑制する必要がある。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将来負担比率については、平成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年度は、地方債現在高の増加、充当可能基金の減少があったが、基準財政需要額算入見込額の増加によって、多少改善</a:t>
          </a:r>
          <a:r>
            <a:rPr kumimoji="1" lang="ja-JP" altLang="en-US" sz="1100">
              <a:solidFill>
                <a:schemeClr val="dk1"/>
              </a:solidFill>
              <a:effectLst/>
              <a:latin typeface="+mn-lt"/>
              <a:ea typeface="+mn-ea"/>
              <a:cs typeface="+mn-cs"/>
            </a:rPr>
            <a:t>された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年度においても地方債現在高は増加したが、充当可能基金及び基準財政需要額算入見込額の増加によって、大幅に改善し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本町では過疎対策事業やその他大規模事業の実施により地方債現在高は増加する見込みであるため、交付税算入率の有利な起債の活用や基金の積立て等により、将来負担比率の悪化を抑制する必要があ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16,276
16,146
183.31
8,899,038
8,658,672
174,121
4,841,303
9,622,369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32.1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16,276
16,146
183.31
8,899,038
8,658,672
174,121
4,841,303
9,622,369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16,276
16,146
183.31
8,899,038
8,658,672
174,121
4,841,303
9,622,369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16,276
16,146
183.31
8,899,038
8,658,672
174,121
4,841,303
9,622,369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財政力指数は類似平均団体を</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ポイント、和歌山県平均を</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ポイント下回っている。類似平均団体が改善しているのに対し、平成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年度比増減なしの</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ポイントになっており、過去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今後も人口減少等による税収の減少や交付税の削減等により、厳しい</a:t>
          </a:r>
          <a:r>
            <a:rPr kumimoji="1" lang="ja-JP" altLang="en-US" sz="1100">
              <a:solidFill>
                <a:schemeClr val="dk1"/>
              </a:solidFill>
              <a:effectLst/>
              <a:latin typeface="+mn-lt"/>
              <a:ea typeface="+mn-ea"/>
              <a:cs typeface="+mn-cs"/>
            </a:rPr>
            <a:t>財政</a:t>
          </a:r>
          <a:r>
            <a:rPr kumimoji="1" lang="ja-JP" altLang="ja-JP" sz="1100">
              <a:solidFill>
                <a:schemeClr val="dk1"/>
              </a:solidFill>
              <a:effectLst/>
              <a:latin typeface="+mn-lt"/>
              <a:ea typeface="+mn-ea"/>
              <a:cs typeface="+mn-cs"/>
            </a:rPr>
            <a:t>状況が予想される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、新病院建設や地方創生等により人口減少に歯止めをかけ、税収</a:t>
          </a:r>
          <a:r>
            <a:rPr kumimoji="1" lang="ja-JP" altLang="en-US" sz="1100">
              <a:solidFill>
                <a:schemeClr val="dk1"/>
              </a:solidFill>
              <a:effectLst/>
              <a:latin typeface="+mn-lt"/>
              <a:ea typeface="+mn-ea"/>
              <a:cs typeface="+mn-cs"/>
            </a:rPr>
            <a:t>等の歳入を確保し</a:t>
          </a:r>
          <a:r>
            <a:rPr kumimoji="1" lang="ja-JP" altLang="ja-JP" sz="1100">
              <a:solidFill>
                <a:schemeClr val="dk1"/>
              </a:solidFill>
              <a:effectLst/>
              <a:latin typeface="+mn-lt"/>
              <a:ea typeface="+mn-ea"/>
              <a:cs typeface="+mn-cs"/>
            </a:rPr>
            <a:t>財政力指数の改善に努める。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20461</xdr:rowOff>
    </xdr:to>
    <xdr:cxnSp macro="">
      <xdr:nvCxnSpPr>
        <xdr:cNvPr id="68" name="直線コネクタ 67"/>
        <xdr:cNvCxnSpPr/>
      </xdr:nvCxnSpPr>
      <xdr:spPr>
        <a:xfrm>
          <a:off x="4114800" y="773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20461</xdr:rowOff>
    </xdr:from>
    <xdr:to>
      <xdr:col>6</xdr:col>
      <xdr:colOff>0</xdr:colOff>
      <xdr:row>45</xdr:row>
      <xdr:rowOff>20461</xdr:rowOff>
    </xdr:to>
    <xdr:cxnSp macro="">
      <xdr:nvCxnSpPr>
        <xdr:cNvPr id="71" name="直線コネクタ 70"/>
        <xdr:cNvCxnSpPr/>
      </xdr:nvCxnSpPr>
      <xdr:spPr>
        <a:xfrm>
          <a:off x="3225800" y="7735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7055</xdr:rowOff>
    </xdr:from>
    <xdr:to>
      <xdr:col>4</xdr:col>
      <xdr:colOff>482600</xdr:colOff>
      <xdr:row>45</xdr:row>
      <xdr:rowOff>20461</xdr:rowOff>
    </xdr:to>
    <xdr:cxnSp macro="">
      <xdr:nvCxnSpPr>
        <xdr:cNvPr id="74" name="直線コネクタ 73"/>
        <xdr:cNvCxnSpPr/>
      </xdr:nvCxnSpPr>
      <xdr:spPr>
        <a:xfrm>
          <a:off x="2336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151695</xdr:rowOff>
    </xdr:from>
    <xdr:to>
      <xdr:col>3</xdr:col>
      <xdr:colOff>279400</xdr:colOff>
      <xdr:row>45</xdr:row>
      <xdr:rowOff>7055</xdr:rowOff>
    </xdr:to>
    <xdr:cxnSp macro="">
      <xdr:nvCxnSpPr>
        <xdr:cNvPr id="77" name="直線コネクタ 76"/>
        <xdr:cNvCxnSpPr/>
      </xdr:nvCxnSpPr>
      <xdr:spPr>
        <a:xfrm>
          <a:off x="1447800" y="76954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141111</xdr:rowOff>
    </xdr:from>
    <xdr:to>
      <xdr:col>6</xdr:col>
      <xdr:colOff>50800</xdr:colOff>
      <xdr:row>45</xdr:row>
      <xdr:rowOff>71261</xdr:rowOff>
    </xdr:to>
    <xdr:sp macro="" textlink="">
      <xdr:nvSpPr>
        <xdr:cNvPr id="89" name="円/楕円 88"/>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56038</xdr:rowOff>
    </xdr:from>
    <xdr:ext cx="736600" cy="259045"/>
    <xdr:sp macro="" textlink="">
      <xdr:nvSpPr>
        <xdr:cNvPr id="90" name="テキスト ボックス 89"/>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141111</xdr:rowOff>
    </xdr:from>
    <xdr:to>
      <xdr:col>4</xdr:col>
      <xdr:colOff>533400</xdr:colOff>
      <xdr:row>45</xdr:row>
      <xdr:rowOff>71261</xdr:rowOff>
    </xdr:to>
    <xdr:sp macro="" textlink="">
      <xdr:nvSpPr>
        <xdr:cNvPr id="91" name="円/楕円 90"/>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56038</xdr:rowOff>
    </xdr:from>
    <xdr:ext cx="762000" cy="259045"/>
    <xdr:sp macro="" textlink="">
      <xdr:nvSpPr>
        <xdr:cNvPr id="92" name="テキスト ボックス 91"/>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127705</xdr:rowOff>
    </xdr:from>
    <xdr:to>
      <xdr:col>3</xdr:col>
      <xdr:colOff>330200</xdr:colOff>
      <xdr:row>45</xdr:row>
      <xdr:rowOff>57855</xdr:rowOff>
    </xdr:to>
    <xdr:sp macro="" textlink="">
      <xdr:nvSpPr>
        <xdr:cNvPr id="93" name="円/楕円 92"/>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42632</xdr:rowOff>
    </xdr:from>
    <xdr:ext cx="762000" cy="259045"/>
    <xdr:sp macro="" textlink="">
      <xdr:nvSpPr>
        <xdr:cNvPr id="94" name="テキスト ボックス 93"/>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100895</xdr:rowOff>
    </xdr:from>
    <xdr:to>
      <xdr:col>2</xdr:col>
      <xdr:colOff>127000</xdr:colOff>
      <xdr:row>45</xdr:row>
      <xdr:rowOff>31045</xdr:rowOff>
    </xdr:to>
    <xdr:sp macro="" textlink="">
      <xdr:nvSpPr>
        <xdr:cNvPr id="95" name="円/楕円 94"/>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15822</xdr:rowOff>
    </xdr:from>
    <xdr:ext cx="762000" cy="259045"/>
    <xdr:sp macro="" textlink="">
      <xdr:nvSpPr>
        <xdr:cNvPr id="96" name="テキスト ボックス 95"/>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100">
              <a:solidFill>
                <a:schemeClr val="dk1"/>
              </a:solidFill>
              <a:effectLst/>
              <a:latin typeface="+mn-lt"/>
              <a:ea typeface="+mn-ea"/>
              <a:cs typeface="+mn-cs"/>
            </a:rPr>
            <a:t>経常収支比率については、平成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％増加している。平成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年度に経常収支比率が増加した要因としては、物件費及び補助費の増加が挙げられる。特に補助費の増加要因としては、一部事務組合への負担金の増加が挙げられる。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今後は、町税等の滞納整理や徴収率の向上に向けた取り組みを行い、より一層の町税等歳入の確保及び経常経費の削減を行い、経常収支比率の改善に努める。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73406</xdr:rowOff>
    </xdr:from>
    <xdr:to>
      <xdr:col>7</xdr:col>
      <xdr:colOff>152400</xdr:colOff>
      <xdr:row>62</xdr:row>
      <xdr:rowOff>80645</xdr:rowOff>
    </xdr:to>
    <xdr:cxnSp macro="">
      <xdr:nvCxnSpPr>
        <xdr:cNvPr id="129" name="直線コネクタ 128"/>
        <xdr:cNvCxnSpPr/>
      </xdr:nvCxnSpPr>
      <xdr:spPr>
        <a:xfrm>
          <a:off x="4114800" y="1070330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136271</xdr:rowOff>
    </xdr:from>
    <xdr:to>
      <xdr:col>6</xdr:col>
      <xdr:colOff>0</xdr:colOff>
      <xdr:row>62</xdr:row>
      <xdr:rowOff>73406</xdr:rowOff>
    </xdr:to>
    <xdr:cxnSp macro="">
      <xdr:nvCxnSpPr>
        <xdr:cNvPr id="132" name="直線コネクタ 131"/>
        <xdr:cNvCxnSpPr/>
      </xdr:nvCxnSpPr>
      <xdr:spPr>
        <a:xfrm>
          <a:off x="3225800" y="1059472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136271</xdr:rowOff>
    </xdr:from>
    <xdr:to>
      <xdr:col>4</xdr:col>
      <xdr:colOff>482600</xdr:colOff>
      <xdr:row>62</xdr:row>
      <xdr:rowOff>37211</xdr:rowOff>
    </xdr:to>
    <xdr:cxnSp macro="">
      <xdr:nvCxnSpPr>
        <xdr:cNvPr id="135" name="直線コネクタ 134"/>
        <xdr:cNvCxnSpPr/>
      </xdr:nvCxnSpPr>
      <xdr:spPr>
        <a:xfrm flipV="1">
          <a:off x="2336800" y="1059472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37211</xdr:rowOff>
    </xdr:from>
    <xdr:to>
      <xdr:col>3</xdr:col>
      <xdr:colOff>279400</xdr:colOff>
      <xdr:row>62</xdr:row>
      <xdr:rowOff>116840</xdr:rowOff>
    </xdr:to>
    <xdr:cxnSp macro="">
      <xdr:nvCxnSpPr>
        <xdr:cNvPr id="138" name="直線コネクタ 137"/>
        <xdr:cNvCxnSpPr/>
      </xdr:nvCxnSpPr>
      <xdr:spPr>
        <a:xfrm flipV="1">
          <a:off x="1447800" y="1066711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29845</xdr:rowOff>
    </xdr:from>
    <xdr:to>
      <xdr:col>7</xdr:col>
      <xdr:colOff>203200</xdr:colOff>
      <xdr:row>62</xdr:row>
      <xdr:rowOff>131445</xdr:rowOff>
    </xdr:to>
    <xdr:sp macro="" textlink="">
      <xdr:nvSpPr>
        <xdr:cNvPr id="148" name="円/楕円 147"/>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46372</xdr:rowOff>
    </xdr:from>
    <xdr:ext cx="762000" cy="259045"/>
    <xdr:sp macro="" textlink="">
      <xdr:nvSpPr>
        <xdr:cNvPr id="149"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22606</xdr:rowOff>
    </xdr:from>
    <xdr:to>
      <xdr:col>6</xdr:col>
      <xdr:colOff>50800</xdr:colOff>
      <xdr:row>62</xdr:row>
      <xdr:rowOff>124206</xdr:rowOff>
    </xdr:to>
    <xdr:sp macro="" textlink="">
      <xdr:nvSpPr>
        <xdr:cNvPr id="150" name="円/楕円 149"/>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134383</xdr:rowOff>
    </xdr:from>
    <xdr:ext cx="736600" cy="259045"/>
    <xdr:sp macro="" textlink="">
      <xdr:nvSpPr>
        <xdr:cNvPr id="151" name="テキスト ボックス 150"/>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85471</xdr:rowOff>
    </xdr:from>
    <xdr:to>
      <xdr:col>4</xdr:col>
      <xdr:colOff>533400</xdr:colOff>
      <xdr:row>62</xdr:row>
      <xdr:rowOff>15621</xdr:rowOff>
    </xdr:to>
    <xdr:sp macro="" textlink="">
      <xdr:nvSpPr>
        <xdr:cNvPr id="152" name="円/楕円 151"/>
        <xdr:cNvSpPr/>
      </xdr:nvSpPr>
      <xdr:spPr>
        <a:xfrm>
          <a:off x="3175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25798</xdr:rowOff>
    </xdr:from>
    <xdr:ext cx="762000" cy="259045"/>
    <xdr:sp macro="" textlink="">
      <xdr:nvSpPr>
        <xdr:cNvPr id="153" name="テキスト ボックス 152"/>
        <xdr:cNvSpPr txBox="1"/>
      </xdr:nvSpPr>
      <xdr:spPr>
        <a:xfrm>
          <a:off x="2844800" y="10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157861</xdr:rowOff>
    </xdr:from>
    <xdr:to>
      <xdr:col>3</xdr:col>
      <xdr:colOff>330200</xdr:colOff>
      <xdr:row>62</xdr:row>
      <xdr:rowOff>88011</xdr:rowOff>
    </xdr:to>
    <xdr:sp macro="" textlink="">
      <xdr:nvSpPr>
        <xdr:cNvPr id="154" name="円/楕円 153"/>
        <xdr:cNvSpPr/>
      </xdr:nvSpPr>
      <xdr:spPr>
        <a:xfrm>
          <a:off x="2286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98188</xdr:rowOff>
    </xdr:from>
    <xdr:ext cx="762000" cy="259045"/>
    <xdr:sp macro="" textlink="">
      <xdr:nvSpPr>
        <xdr:cNvPr id="155" name="テキスト ボックス 154"/>
        <xdr:cNvSpPr txBox="1"/>
      </xdr:nvSpPr>
      <xdr:spPr>
        <a:xfrm>
          <a:off x="1955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6" name="円/楕円 155"/>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57" name="テキスト ボックス 156"/>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[169,259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baseline="0">
              <a:solidFill>
                <a:schemeClr val="dk1"/>
              </a:solidFill>
              <a:effectLst/>
              <a:latin typeface="+mn-lt"/>
              <a:ea typeface="+mn-ea"/>
              <a:cs typeface="+mn-cs"/>
            </a:rPr>
            <a:t>本町は山間部（過疎地域）が多く、行政区域が広範囲である。行政サービスの質を落とさぬよう、全ての区域をできる限りカバーするために、多くの施設（出張所</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保育所</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学校等）を抱えている。そのため、類似団体と比較すると人件費・物件費等に要する費用が大きくなってしまう。平成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年度と比べて</a:t>
          </a:r>
          <a:r>
            <a:rPr kumimoji="1" lang="en-US" altLang="ja-JP" sz="1100" baseline="0">
              <a:solidFill>
                <a:schemeClr val="dk1"/>
              </a:solidFill>
              <a:effectLst/>
              <a:latin typeface="+mn-lt"/>
              <a:ea typeface="+mn-ea"/>
              <a:cs typeface="+mn-cs"/>
            </a:rPr>
            <a:t>3,558</a:t>
          </a:r>
          <a:r>
            <a:rPr kumimoji="1" lang="ja-JP" altLang="ja-JP" sz="1100" baseline="0">
              <a:solidFill>
                <a:schemeClr val="dk1"/>
              </a:solidFill>
              <a:effectLst/>
              <a:latin typeface="+mn-lt"/>
              <a:ea typeface="+mn-ea"/>
              <a:cs typeface="+mn-cs"/>
            </a:rPr>
            <a:t>円増加し、類似団体との差が</a:t>
          </a:r>
          <a:r>
            <a:rPr kumimoji="1" lang="en-US" altLang="ja-JP" sz="1100" baseline="0">
              <a:solidFill>
                <a:schemeClr val="dk1"/>
              </a:solidFill>
              <a:effectLst/>
              <a:latin typeface="+mn-lt"/>
              <a:ea typeface="+mn-ea"/>
              <a:cs typeface="+mn-cs"/>
            </a:rPr>
            <a:t>20,059</a:t>
          </a:r>
          <a:r>
            <a:rPr kumimoji="1" lang="ja-JP" altLang="ja-JP" sz="1100" baseline="0">
              <a:solidFill>
                <a:schemeClr val="dk1"/>
              </a:solidFill>
              <a:effectLst/>
              <a:latin typeface="+mn-lt"/>
              <a:ea typeface="+mn-ea"/>
              <a:cs typeface="+mn-cs"/>
            </a:rPr>
            <a:t>円と拡大している。</a:t>
          </a:r>
          <a:endParaRPr lang="ja-JP" altLang="ja-JP" sz="1400">
            <a:effectLst/>
          </a:endParaRPr>
        </a:p>
        <a:p>
          <a:r>
            <a:rPr kumimoji="1" lang="ja-JP" altLang="ja-JP" sz="1100" baseline="0">
              <a:solidFill>
                <a:schemeClr val="dk1"/>
              </a:solidFill>
              <a:effectLst/>
              <a:latin typeface="+mn-lt"/>
              <a:ea typeface="+mn-ea"/>
              <a:cs typeface="+mn-cs"/>
            </a:rPr>
            <a:t>　今後は施設の統廃合や人件費削減を進め、類似団体と同水準を目指していく。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113446</xdr:rowOff>
    </xdr:from>
    <xdr:to>
      <xdr:col>7</xdr:col>
      <xdr:colOff>152400</xdr:colOff>
      <xdr:row>84</xdr:row>
      <xdr:rowOff>147788</xdr:rowOff>
    </xdr:to>
    <xdr:cxnSp macro="">
      <xdr:nvCxnSpPr>
        <xdr:cNvPr id="190" name="直線コネクタ 189"/>
        <xdr:cNvCxnSpPr/>
      </xdr:nvCxnSpPr>
      <xdr:spPr>
        <a:xfrm>
          <a:off x="4114800" y="14515246"/>
          <a:ext cx="838200" cy="3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145647</xdr:rowOff>
    </xdr:from>
    <xdr:to>
      <xdr:col>6</xdr:col>
      <xdr:colOff>0</xdr:colOff>
      <xdr:row>84</xdr:row>
      <xdr:rowOff>113446</xdr:rowOff>
    </xdr:to>
    <xdr:cxnSp macro="">
      <xdr:nvCxnSpPr>
        <xdr:cNvPr id="193" name="直線コネクタ 192"/>
        <xdr:cNvCxnSpPr/>
      </xdr:nvCxnSpPr>
      <xdr:spPr>
        <a:xfrm>
          <a:off x="3225800" y="14375997"/>
          <a:ext cx="889000" cy="13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145647</xdr:rowOff>
    </xdr:from>
    <xdr:to>
      <xdr:col>4</xdr:col>
      <xdr:colOff>482600</xdr:colOff>
      <xdr:row>84</xdr:row>
      <xdr:rowOff>14494</xdr:rowOff>
    </xdr:to>
    <xdr:cxnSp macro="">
      <xdr:nvCxnSpPr>
        <xdr:cNvPr id="196" name="直線コネクタ 195"/>
        <xdr:cNvCxnSpPr/>
      </xdr:nvCxnSpPr>
      <xdr:spPr>
        <a:xfrm flipV="1">
          <a:off x="2336800" y="14375997"/>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14494</xdr:rowOff>
    </xdr:from>
    <xdr:to>
      <xdr:col>3</xdr:col>
      <xdr:colOff>279400</xdr:colOff>
      <xdr:row>86</xdr:row>
      <xdr:rowOff>116136</xdr:rowOff>
    </xdr:to>
    <xdr:cxnSp macro="">
      <xdr:nvCxnSpPr>
        <xdr:cNvPr id="199" name="直線コネクタ 198"/>
        <xdr:cNvCxnSpPr/>
      </xdr:nvCxnSpPr>
      <xdr:spPr>
        <a:xfrm flipV="1">
          <a:off x="1447800" y="14416294"/>
          <a:ext cx="889000" cy="44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96988</xdr:rowOff>
    </xdr:from>
    <xdr:to>
      <xdr:col>7</xdr:col>
      <xdr:colOff>203200</xdr:colOff>
      <xdr:row>85</xdr:row>
      <xdr:rowOff>27138</xdr:rowOff>
    </xdr:to>
    <xdr:sp macro="" textlink="">
      <xdr:nvSpPr>
        <xdr:cNvPr id="209" name="円/楕円 208"/>
        <xdr:cNvSpPr/>
      </xdr:nvSpPr>
      <xdr:spPr>
        <a:xfrm>
          <a:off x="4902200" y="144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69065</xdr:rowOff>
    </xdr:from>
    <xdr:ext cx="762000" cy="259045"/>
    <xdr:sp macro="" textlink="">
      <xdr:nvSpPr>
        <xdr:cNvPr id="210" name="人件費・物件費等の状況該当値テキスト"/>
        <xdr:cNvSpPr txBox="1"/>
      </xdr:nvSpPr>
      <xdr:spPr>
        <a:xfrm>
          <a:off x="5041900" y="1447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169,259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62646</xdr:rowOff>
    </xdr:from>
    <xdr:to>
      <xdr:col>6</xdr:col>
      <xdr:colOff>50800</xdr:colOff>
      <xdr:row>84</xdr:row>
      <xdr:rowOff>164246</xdr:rowOff>
    </xdr:to>
    <xdr:sp macro="" textlink="">
      <xdr:nvSpPr>
        <xdr:cNvPr id="211" name="円/楕円 210"/>
        <xdr:cNvSpPr/>
      </xdr:nvSpPr>
      <xdr:spPr>
        <a:xfrm>
          <a:off x="4064000" y="144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149023</xdr:rowOff>
    </xdr:from>
    <xdr:ext cx="736600" cy="259045"/>
    <xdr:sp macro="" textlink="">
      <xdr:nvSpPr>
        <xdr:cNvPr id="212" name="テキスト ボックス 211"/>
        <xdr:cNvSpPr txBox="1"/>
      </xdr:nvSpPr>
      <xdr:spPr>
        <a:xfrm>
          <a:off x="3733800" y="1455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165,701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94847</xdr:rowOff>
    </xdr:from>
    <xdr:to>
      <xdr:col>4</xdr:col>
      <xdr:colOff>533400</xdr:colOff>
      <xdr:row>84</xdr:row>
      <xdr:rowOff>24997</xdr:rowOff>
    </xdr:to>
    <xdr:sp macro="" textlink="">
      <xdr:nvSpPr>
        <xdr:cNvPr id="213" name="円/楕円 212"/>
        <xdr:cNvSpPr/>
      </xdr:nvSpPr>
      <xdr:spPr>
        <a:xfrm>
          <a:off x="3175000" y="1432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9774</xdr:rowOff>
    </xdr:from>
    <xdr:ext cx="762000" cy="259045"/>
    <xdr:sp macro="" textlink="">
      <xdr:nvSpPr>
        <xdr:cNvPr id="214" name="テキスト ボックス 213"/>
        <xdr:cNvSpPr txBox="1"/>
      </xdr:nvSpPr>
      <xdr:spPr>
        <a:xfrm>
          <a:off x="2844800" y="1441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135144</xdr:rowOff>
    </xdr:from>
    <xdr:to>
      <xdr:col>3</xdr:col>
      <xdr:colOff>330200</xdr:colOff>
      <xdr:row>84</xdr:row>
      <xdr:rowOff>65294</xdr:rowOff>
    </xdr:to>
    <xdr:sp macro="" textlink="">
      <xdr:nvSpPr>
        <xdr:cNvPr id="215" name="円/楕円 214"/>
        <xdr:cNvSpPr/>
      </xdr:nvSpPr>
      <xdr:spPr>
        <a:xfrm>
          <a:off x="2286000" y="14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50071</xdr:rowOff>
    </xdr:from>
    <xdr:ext cx="762000" cy="259045"/>
    <xdr:sp macro="" textlink="">
      <xdr:nvSpPr>
        <xdr:cNvPr id="216" name="テキスト ボックス 215"/>
        <xdr:cNvSpPr txBox="1"/>
      </xdr:nvSpPr>
      <xdr:spPr>
        <a:xfrm>
          <a:off x="1955800" y="1445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155,449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65336</xdr:rowOff>
    </xdr:from>
    <xdr:to>
      <xdr:col>2</xdr:col>
      <xdr:colOff>127000</xdr:colOff>
      <xdr:row>86</xdr:row>
      <xdr:rowOff>166936</xdr:rowOff>
    </xdr:to>
    <xdr:sp macro="" textlink="">
      <xdr:nvSpPr>
        <xdr:cNvPr id="217" name="円/楕円 216"/>
        <xdr:cNvSpPr/>
      </xdr:nvSpPr>
      <xdr:spPr>
        <a:xfrm>
          <a:off x="1397000" y="148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151713</xdr:rowOff>
    </xdr:from>
    <xdr:ext cx="762000" cy="259045"/>
    <xdr:sp macro="" textlink="">
      <xdr:nvSpPr>
        <xdr:cNvPr id="218" name="テキスト ボックス 217"/>
        <xdr:cNvSpPr txBox="1"/>
      </xdr:nvSpPr>
      <xdr:spPr>
        <a:xfrm>
          <a:off x="1066800" y="148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kumimoji="1" lang="ja-JP" altLang="ja-JP" sz="1100">
              <a:solidFill>
                <a:schemeClr val="dk1"/>
              </a:solidFill>
              <a:effectLst/>
              <a:latin typeface="+mn-lt"/>
              <a:ea typeface="+mn-ea"/>
              <a:cs typeface="+mn-cs"/>
            </a:rPr>
            <a:t>ラスパイレス指数については、平成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ポイント増加しており、類似団体と比べて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ポイントまで差が拡大した。</a:t>
          </a:r>
          <a:r>
            <a:rPr kumimoji="1" lang="ja-JP" altLang="en-US" sz="1100">
              <a:solidFill>
                <a:schemeClr val="dk1"/>
              </a:solidFill>
              <a:effectLst/>
              <a:latin typeface="+mn-lt"/>
              <a:ea typeface="+mn-ea"/>
              <a:cs typeface="+mn-cs"/>
            </a:rPr>
            <a:t>ただし、平成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年度に比べ、</a:t>
          </a:r>
          <a:r>
            <a:rPr lang="ja-JP" altLang="ja-JP" sz="1100" b="0" i="0" baseline="0">
              <a:solidFill>
                <a:schemeClr val="dk1"/>
              </a:solidFill>
              <a:effectLst/>
              <a:latin typeface="+mn-lt"/>
              <a:ea typeface="+mn-ea"/>
              <a:cs typeface="+mn-cs"/>
            </a:rPr>
            <a:t>退職勧奨や退職者の不補充等により基本給は減少傾向にある。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これまでと同様に早期退職者制度等を活用し、人件費の抑制に努め、</a:t>
          </a:r>
          <a:r>
            <a:rPr kumimoji="1" lang="ja-JP" altLang="ja-JP" sz="1100">
              <a:solidFill>
                <a:schemeClr val="dk1"/>
              </a:solidFill>
              <a:effectLst/>
              <a:latin typeface="+mn-lt"/>
              <a:ea typeface="+mn-ea"/>
              <a:cs typeface="+mn-cs"/>
            </a:rPr>
            <a:t>類似団体同程度の水準を目指し、人件費の削減を図っていく。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88</xdr:row>
      <xdr:rowOff>135128</xdr:rowOff>
    </xdr:to>
    <xdr:cxnSp macro="">
      <xdr:nvCxnSpPr>
        <xdr:cNvPr id="245" name="直線コネクタ 244"/>
        <xdr:cNvCxnSpPr/>
      </xdr:nvCxnSpPr>
      <xdr:spPr>
        <a:xfrm flipV="1">
          <a:off x="17018000" y="13987272"/>
          <a:ext cx="0" cy="123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107205</xdr:rowOff>
    </xdr:from>
    <xdr:ext cx="762000" cy="259045"/>
    <xdr:sp macro="" textlink="">
      <xdr:nvSpPr>
        <xdr:cNvPr id="246" name="給与水準   （国との比較）最小値テキスト"/>
        <xdr:cNvSpPr txBox="1"/>
      </xdr:nvSpPr>
      <xdr:spPr>
        <a:xfrm>
          <a:off x="17106900" y="151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88</xdr:row>
      <xdr:rowOff>135128</xdr:rowOff>
    </xdr:from>
    <xdr:to>
      <xdr:col>24</xdr:col>
      <xdr:colOff>647700</xdr:colOff>
      <xdr:row>88</xdr:row>
      <xdr:rowOff>135128</xdr:rowOff>
    </xdr:to>
    <xdr:cxnSp macro="">
      <xdr:nvCxnSpPr>
        <xdr:cNvPr id="247" name="直線コネクタ 246"/>
        <xdr:cNvCxnSpPr/>
      </xdr:nvCxnSpPr>
      <xdr:spPr>
        <a:xfrm>
          <a:off x="16929100" y="152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8"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9" name="直線コネクタ 248"/>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86</xdr:row>
      <xdr:rowOff>5080</xdr:rowOff>
    </xdr:to>
    <xdr:cxnSp macro="">
      <xdr:nvCxnSpPr>
        <xdr:cNvPr id="250" name="直線コネクタ 249"/>
        <xdr:cNvCxnSpPr/>
      </xdr:nvCxnSpPr>
      <xdr:spPr>
        <a:xfrm>
          <a:off x="16179800" y="1459534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1"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2" name="フローチャート : 判断 251"/>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22098</xdr:rowOff>
    </xdr:from>
    <xdr:to>
      <xdr:col>23</xdr:col>
      <xdr:colOff>406400</xdr:colOff>
      <xdr:row>85</xdr:row>
      <xdr:rowOff>99313</xdr:rowOff>
    </xdr:to>
    <xdr:cxnSp macro="">
      <xdr:nvCxnSpPr>
        <xdr:cNvPr id="253" name="直線コネクタ 252"/>
        <xdr:cNvCxnSpPr/>
      </xdr:nvCxnSpPr>
      <xdr:spPr>
        <a:xfrm flipV="1">
          <a:off x="15290800" y="14595348"/>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5" name="テキスト ボックス 254"/>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89</xdr:row>
      <xdr:rowOff>147065</xdr:rowOff>
    </xdr:to>
    <xdr:cxnSp macro="">
      <xdr:nvCxnSpPr>
        <xdr:cNvPr id="256" name="直線コネクタ 255"/>
        <xdr:cNvCxnSpPr/>
      </xdr:nvCxnSpPr>
      <xdr:spPr>
        <a:xfrm flipV="1">
          <a:off x="14401800" y="14672563"/>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148353</xdr:rowOff>
    </xdr:from>
    <xdr:ext cx="762000" cy="259045"/>
    <xdr:sp macro="" textlink="">
      <xdr:nvSpPr>
        <xdr:cNvPr id="258" name="テキスト ボックス 257"/>
        <xdr:cNvSpPr txBox="1"/>
      </xdr:nvSpPr>
      <xdr:spPr>
        <a:xfrm>
          <a:off x="14909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147065</xdr:rowOff>
    </xdr:from>
    <xdr:to>
      <xdr:col>21</xdr:col>
      <xdr:colOff>0</xdr:colOff>
      <xdr:row>90</xdr:row>
      <xdr:rowOff>4572</xdr:rowOff>
    </xdr:to>
    <xdr:cxnSp macro="">
      <xdr:nvCxnSpPr>
        <xdr:cNvPr id="259" name="直線コネクタ 258"/>
        <xdr:cNvCxnSpPr/>
      </xdr:nvCxnSpPr>
      <xdr:spPr>
        <a:xfrm flipV="1">
          <a:off x="13512800" y="1540611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1" name="テキスト ボックス 260"/>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63264</xdr:rowOff>
    </xdr:from>
    <xdr:ext cx="762000" cy="259045"/>
    <xdr:sp macro="" textlink="">
      <xdr:nvSpPr>
        <xdr:cNvPr id="263" name="テキスト ボックス 262"/>
        <xdr:cNvSpPr txBox="1"/>
      </xdr:nvSpPr>
      <xdr:spPr>
        <a:xfrm>
          <a:off x="13131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69" name="円/楕円 268"/>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0"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142748</xdr:rowOff>
    </xdr:from>
    <xdr:to>
      <xdr:col>23</xdr:col>
      <xdr:colOff>457200</xdr:colOff>
      <xdr:row>85</xdr:row>
      <xdr:rowOff>72898</xdr:rowOff>
    </xdr:to>
    <xdr:sp macro="" textlink="">
      <xdr:nvSpPr>
        <xdr:cNvPr id="271" name="円/楕円 270"/>
        <xdr:cNvSpPr/>
      </xdr:nvSpPr>
      <xdr:spPr>
        <a:xfrm>
          <a:off x="16129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57675</xdr:rowOff>
    </xdr:from>
    <xdr:ext cx="736600" cy="259045"/>
    <xdr:sp macro="" textlink="">
      <xdr:nvSpPr>
        <xdr:cNvPr id="272" name="テキスト ボックス 271"/>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3" name="円/楕円 272"/>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134890</xdr:rowOff>
    </xdr:from>
    <xdr:ext cx="762000" cy="259045"/>
    <xdr:sp macro="" textlink="">
      <xdr:nvSpPr>
        <xdr:cNvPr id="274" name="テキスト ボックス 273"/>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75" name="円/楕円 274"/>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76" name="テキスト ボックス 275"/>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125222</xdr:rowOff>
    </xdr:from>
    <xdr:to>
      <xdr:col>19</xdr:col>
      <xdr:colOff>533400</xdr:colOff>
      <xdr:row>90</xdr:row>
      <xdr:rowOff>55372</xdr:rowOff>
    </xdr:to>
    <xdr:sp macro="" textlink="">
      <xdr:nvSpPr>
        <xdr:cNvPr id="277" name="円/楕円 276"/>
        <xdr:cNvSpPr/>
      </xdr:nvSpPr>
      <xdr:spPr>
        <a:xfrm>
          <a:off x="13462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40149</xdr:rowOff>
    </xdr:from>
    <xdr:ext cx="762000" cy="259045"/>
    <xdr:sp macro="" textlink="">
      <xdr:nvSpPr>
        <xdr:cNvPr id="278" name="テキスト ボックス 277"/>
        <xdr:cNvSpPr txBox="1"/>
      </xdr:nvSpPr>
      <xdr:spPr>
        <a:xfrm>
          <a:off x="13131800" y="154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人口千人当たり職員数については、平成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人増加しており、類似団体平均と比較して</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人多くなっている。これは本町の行政区域が広範囲であることにより、施設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が多いことが要因と思われる。</a:t>
          </a:r>
          <a:endParaRPr lang="ja-JP" altLang="ja-JP" sz="1400">
            <a:effectLst/>
          </a:endParaRPr>
        </a:p>
        <a:p>
          <a:r>
            <a:rPr kumimoji="1" lang="ja-JP" altLang="ja-JP" sz="1100">
              <a:solidFill>
                <a:schemeClr val="dk1"/>
              </a:solidFill>
              <a:effectLst/>
              <a:latin typeface="+mn-lt"/>
              <a:ea typeface="+mn-ea"/>
              <a:cs typeface="+mn-cs"/>
            </a:rPr>
            <a:t>　今後は、施設の統廃合、施設管理業務や事務事業の民間委託、民間ノウハウの導入、事業効率化等を推進し、行政サービスの質の向上と共に職員数が類似団体と同水準となるよう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0" name="直線コネクタ 309"/>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1"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2" name="直線コネクタ 311"/>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3"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4" name="直線コネクタ 313"/>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76381</xdr:rowOff>
    </xdr:from>
    <xdr:to>
      <xdr:col>24</xdr:col>
      <xdr:colOff>558800</xdr:colOff>
      <xdr:row>63</xdr:row>
      <xdr:rowOff>93617</xdr:rowOff>
    </xdr:to>
    <xdr:cxnSp macro="">
      <xdr:nvCxnSpPr>
        <xdr:cNvPr id="315" name="直線コネクタ 314"/>
        <xdr:cNvCxnSpPr/>
      </xdr:nvCxnSpPr>
      <xdr:spPr>
        <a:xfrm>
          <a:off x="16179800" y="1087773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16"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7" name="フローチャート : 判断 316"/>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76381</xdr:rowOff>
    </xdr:from>
    <xdr:to>
      <xdr:col>23</xdr:col>
      <xdr:colOff>406400</xdr:colOff>
      <xdr:row>63</xdr:row>
      <xdr:rowOff>89021</xdr:rowOff>
    </xdr:to>
    <xdr:cxnSp macro="">
      <xdr:nvCxnSpPr>
        <xdr:cNvPr id="318" name="直線コネクタ 317"/>
        <xdr:cNvCxnSpPr/>
      </xdr:nvCxnSpPr>
      <xdr:spPr>
        <a:xfrm flipV="1">
          <a:off x="15290800" y="1087773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19" name="フローチャート : 判断 318"/>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0" name="テキスト ボックス 319"/>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74083</xdr:rowOff>
    </xdr:from>
    <xdr:to>
      <xdr:col>22</xdr:col>
      <xdr:colOff>203200</xdr:colOff>
      <xdr:row>63</xdr:row>
      <xdr:rowOff>89021</xdr:rowOff>
    </xdr:to>
    <xdr:cxnSp macro="">
      <xdr:nvCxnSpPr>
        <xdr:cNvPr id="321" name="直線コネクタ 320"/>
        <xdr:cNvCxnSpPr/>
      </xdr:nvCxnSpPr>
      <xdr:spPr>
        <a:xfrm>
          <a:off x="14401800" y="1087543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2" name="フローチャート : 判断 321"/>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3" name="テキスト ボックス 322"/>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74083</xdr:rowOff>
    </xdr:from>
    <xdr:to>
      <xdr:col>21</xdr:col>
      <xdr:colOff>0</xdr:colOff>
      <xdr:row>63</xdr:row>
      <xdr:rowOff>99362</xdr:rowOff>
    </xdr:to>
    <xdr:cxnSp macro="">
      <xdr:nvCxnSpPr>
        <xdr:cNvPr id="324" name="直線コネクタ 323"/>
        <xdr:cNvCxnSpPr/>
      </xdr:nvCxnSpPr>
      <xdr:spPr>
        <a:xfrm flipV="1">
          <a:off x="13512800" y="1087543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5" name="フローチャート : 判断 324"/>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26" name="テキスト ボックス 325"/>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7" name="フローチャート : 判断 326"/>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28" name="テキスト ボックス 327"/>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34" name="円/楕円 333"/>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14894</xdr:rowOff>
    </xdr:from>
    <xdr:ext cx="762000" cy="259045"/>
    <xdr:sp macro="" textlink="">
      <xdr:nvSpPr>
        <xdr:cNvPr id="335" name="定員管理の状況該当値テキスト"/>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25581</xdr:rowOff>
    </xdr:from>
    <xdr:to>
      <xdr:col>23</xdr:col>
      <xdr:colOff>457200</xdr:colOff>
      <xdr:row>63</xdr:row>
      <xdr:rowOff>127181</xdr:rowOff>
    </xdr:to>
    <xdr:sp macro="" textlink="">
      <xdr:nvSpPr>
        <xdr:cNvPr id="336" name="円/楕円 335"/>
        <xdr:cNvSpPr/>
      </xdr:nvSpPr>
      <xdr:spPr>
        <a:xfrm>
          <a:off x="16129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111958</xdr:rowOff>
    </xdr:from>
    <xdr:ext cx="736600" cy="259045"/>
    <xdr:sp macro="" textlink="">
      <xdr:nvSpPr>
        <xdr:cNvPr id="337" name="テキスト ボックス 336"/>
        <xdr:cNvSpPr txBox="1"/>
      </xdr:nvSpPr>
      <xdr:spPr>
        <a:xfrm>
          <a:off x="15798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38221</xdr:rowOff>
    </xdr:from>
    <xdr:to>
      <xdr:col>22</xdr:col>
      <xdr:colOff>254000</xdr:colOff>
      <xdr:row>63</xdr:row>
      <xdr:rowOff>139821</xdr:rowOff>
    </xdr:to>
    <xdr:sp macro="" textlink="">
      <xdr:nvSpPr>
        <xdr:cNvPr id="338" name="円/楕円 337"/>
        <xdr:cNvSpPr/>
      </xdr:nvSpPr>
      <xdr:spPr>
        <a:xfrm>
          <a:off x="15240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124598</xdr:rowOff>
    </xdr:from>
    <xdr:ext cx="762000" cy="259045"/>
    <xdr:sp macro="" textlink="">
      <xdr:nvSpPr>
        <xdr:cNvPr id="339" name="テキスト ボックス 338"/>
        <xdr:cNvSpPr txBox="1"/>
      </xdr:nvSpPr>
      <xdr:spPr>
        <a:xfrm>
          <a:off x="14909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23283</xdr:rowOff>
    </xdr:from>
    <xdr:to>
      <xdr:col>21</xdr:col>
      <xdr:colOff>50800</xdr:colOff>
      <xdr:row>63</xdr:row>
      <xdr:rowOff>124883</xdr:rowOff>
    </xdr:to>
    <xdr:sp macro="" textlink="">
      <xdr:nvSpPr>
        <xdr:cNvPr id="340" name="円/楕円 339"/>
        <xdr:cNvSpPr/>
      </xdr:nvSpPr>
      <xdr:spPr>
        <a:xfrm>
          <a:off x="14351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41" name="テキスト ボックス 340"/>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48562</xdr:rowOff>
    </xdr:from>
    <xdr:to>
      <xdr:col>19</xdr:col>
      <xdr:colOff>533400</xdr:colOff>
      <xdr:row>63</xdr:row>
      <xdr:rowOff>150162</xdr:rowOff>
    </xdr:to>
    <xdr:sp macro="" textlink="">
      <xdr:nvSpPr>
        <xdr:cNvPr id="342" name="円/楕円 341"/>
        <xdr:cNvSpPr/>
      </xdr:nvSpPr>
      <xdr:spPr>
        <a:xfrm>
          <a:off x="13462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134939</xdr:rowOff>
    </xdr:from>
    <xdr:ext cx="762000" cy="259045"/>
    <xdr:sp macro="" textlink="">
      <xdr:nvSpPr>
        <xdr:cNvPr id="343" name="テキスト ボックス 342"/>
        <xdr:cNvSpPr txBox="1"/>
      </xdr:nvSpPr>
      <xdr:spPr>
        <a:xfrm>
          <a:off x="13131800" y="1093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実質公債費率については、平成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年度から連続して改善されていたが、平成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％増加している。類似団体平均と比較しても良好な状態であるが、平成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年度以降は、地方債現在高が増加している。</a:t>
          </a:r>
          <a:endParaRPr lang="ja-JP" altLang="ja-JP" sz="1400">
            <a:effectLst/>
          </a:endParaRPr>
        </a:p>
        <a:p>
          <a:r>
            <a:rPr kumimoji="1" lang="ja-JP" altLang="ja-JP" sz="1100">
              <a:solidFill>
                <a:schemeClr val="dk1"/>
              </a:solidFill>
              <a:effectLst/>
              <a:latin typeface="+mn-lt"/>
              <a:ea typeface="+mn-ea"/>
              <a:cs typeface="+mn-cs"/>
            </a:rPr>
            <a:t>　今後は過疎対策事業やその他大規模事業の実施に伴い、公債費が増加していく事が予想されるため、数値の悪化が見込まれる。経常経費の削減に努めると共に新規事業の実施についても厳しく精査・絞り込みを行い、それぞれの事業に優先順位を付け分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68" name="直線コネクタ 367"/>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1"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2" name="直線コネクタ 371"/>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120015</xdr:rowOff>
    </xdr:from>
    <xdr:to>
      <xdr:col>24</xdr:col>
      <xdr:colOff>558800</xdr:colOff>
      <xdr:row>38</xdr:row>
      <xdr:rowOff>126047</xdr:rowOff>
    </xdr:to>
    <xdr:cxnSp macro="">
      <xdr:nvCxnSpPr>
        <xdr:cNvPr id="373" name="直線コネクタ 372"/>
        <xdr:cNvCxnSpPr/>
      </xdr:nvCxnSpPr>
      <xdr:spPr>
        <a:xfrm>
          <a:off x="16179800" y="663511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4"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5" name="フローチャート : 判断 374"/>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120015</xdr:rowOff>
    </xdr:from>
    <xdr:to>
      <xdr:col>23</xdr:col>
      <xdr:colOff>406400</xdr:colOff>
      <xdr:row>38</xdr:row>
      <xdr:rowOff>138113</xdr:rowOff>
    </xdr:to>
    <xdr:cxnSp macro="">
      <xdr:nvCxnSpPr>
        <xdr:cNvPr id="376" name="直線コネクタ 375"/>
        <xdr:cNvCxnSpPr/>
      </xdr:nvCxnSpPr>
      <xdr:spPr>
        <a:xfrm flipV="1">
          <a:off x="15290800" y="66351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7" name="フローチャート : 判断 376"/>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78" name="テキスト ボックス 377"/>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138113</xdr:rowOff>
    </xdr:from>
    <xdr:to>
      <xdr:col>22</xdr:col>
      <xdr:colOff>203200</xdr:colOff>
      <xdr:row>39</xdr:row>
      <xdr:rowOff>26988</xdr:rowOff>
    </xdr:to>
    <xdr:cxnSp macro="">
      <xdr:nvCxnSpPr>
        <xdr:cNvPr id="379" name="直線コネクタ 378"/>
        <xdr:cNvCxnSpPr/>
      </xdr:nvCxnSpPr>
      <xdr:spPr>
        <a:xfrm flipV="1">
          <a:off x="14401800" y="66532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0" name="フローチャート : 判断 37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1" name="テキスト ボックス 38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26988</xdr:rowOff>
    </xdr:from>
    <xdr:to>
      <xdr:col>21</xdr:col>
      <xdr:colOff>0</xdr:colOff>
      <xdr:row>39</xdr:row>
      <xdr:rowOff>123507</xdr:rowOff>
    </xdr:to>
    <xdr:cxnSp macro="">
      <xdr:nvCxnSpPr>
        <xdr:cNvPr id="382" name="直線コネクタ 381"/>
        <xdr:cNvCxnSpPr/>
      </xdr:nvCxnSpPr>
      <xdr:spPr>
        <a:xfrm flipV="1">
          <a:off x="13512800" y="67135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3" name="フローチャート : 判断 382"/>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4" name="テキスト ボックス 383"/>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5" name="フローチャート : 判断 384"/>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6" name="テキスト ボックス 385"/>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75247</xdr:rowOff>
    </xdr:from>
    <xdr:to>
      <xdr:col>24</xdr:col>
      <xdr:colOff>609600</xdr:colOff>
      <xdr:row>39</xdr:row>
      <xdr:rowOff>5397</xdr:rowOff>
    </xdr:to>
    <xdr:sp macro="" textlink="">
      <xdr:nvSpPr>
        <xdr:cNvPr id="392" name="円/楕円 391"/>
        <xdr:cNvSpPr/>
      </xdr:nvSpPr>
      <xdr:spPr>
        <a:xfrm>
          <a:off x="169672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91774</xdr:rowOff>
    </xdr:from>
    <xdr:ext cx="762000" cy="259045"/>
    <xdr:sp macro="" textlink="">
      <xdr:nvSpPr>
        <xdr:cNvPr id="393" name="公債費負担の状況該当値テキスト"/>
        <xdr:cNvSpPr txBox="1"/>
      </xdr:nvSpPr>
      <xdr:spPr>
        <a:xfrm>
          <a:off x="171069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69215</xdr:rowOff>
    </xdr:from>
    <xdr:to>
      <xdr:col>23</xdr:col>
      <xdr:colOff>457200</xdr:colOff>
      <xdr:row>38</xdr:row>
      <xdr:rowOff>170815</xdr:rowOff>
    </xdr:to>
    <xdr:sp macro="" textlink="">
      <xdr:nvSpPr>
        <xdr:cNvPr id="394" name="円/楕円 393"/>
        <xdr:cNvSpPr/>
      </xdr:nvSpPr>
      <xdr:spPr>
        <a:xfrm>
          <a:off x="16129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9542</xdr:rowOff>
    </xdr:from>
    <xdr:ext cx="736600" cy="259045"/>
    <xdr:sp macro="" textlink="">
      <xdr:nvSpPr>
        <xdr:cNvPr id="395" name="テキスト ボックス 394"/>
        <xdr:cNvSpPr txBox="1"/>
      </xdr:nvSpPr>
      <xdr:spPr>
        <a:xfrm>
          <a:off x="15798800" y="635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87313</xdr:rowOff>
    </xdr:from>
    <xdr:to>
      <xdr:col>22</xdr:col>
      <xdr:colOff>254000</xdr:colOff>
      <xdr:row>39</xdr:row>
      <xdr:rowOff>17463</xdr:rowOff>
    </xdr:to>
    <xdr:sp macro="" textlink="">
      <xdr:nvSpPr>
        <xdr:cNvPr id="396" name="円/楕円 395"/>
        <xdr:cNvSpPr/>
      </xdr:nvSpPr>
      <xdr:spPr>
        <a:xfrm>
          <a:off x="15240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27640</xdr:rowOff>
    </xdr:from>
    <xdr:ext cx="762000" cy="259045"/>
    <xdr:sp macro="" textlink="">
      <xdr:nvSpPr>
        <xdr:cNvPr id="397" name="テキスト ボックス 396"/>
        <xdr:cNvSpPr txBox="1"/>
      </xdr:nvSpPr>
      <xdr:spPr>
        <a:xfrm>
          <a:off x="14909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147638</xdr:rowOff>
    </xdr:from>
    <xdr:to>
      <xdr:col>21</xdr:col>
      <xdr:colOff>50800</xdr:colOff>
      <xdr:row>39</xdr:row>
      <xdr:rowOff>77788</xdr:rowOff>
    </xdr:to>
    <xdr:sp macro="" textlink="">
      <xdr:nvSpPr>
        <xdr:cNvPr id="398" name="円/楕円 397"/>
        <xdr:cNvSpPr/>
      </xdr:nvSpPr>
      <xdr:spPr>
        <a:xfrm>
          <a:off x="14351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87965</xdr:rowOff>
    </xdr:from>
    <xdr:ext cx="762000" cy="259045"/>
    <xdr:sp macro="" textlink="">
      <xdr:nvSpPr>
        <xdr:cNvPr id="399" name="テキスト ボックス 398"/>
        <xdr:cNvSpPr txBox="1"/>
      </xdr:nvSpPr>
      <xdr:spPr>
        <a:xfrm>
          <a:off x="14020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72707</xdr:rowOff>
    </xdr:from>
    <xdr:to>
      <xdr:col>19</xdr:col>
      <xdr:colOff>533400</xdr:colOff>
      <xdr:row>40</xdr:row>
      <xdr:rowOff>2857</xdr:rowOff>
    </xdr:to>
    <xdr:sp macro="" textlink="">
      <xdr:nvSpPr>
        <xdr:cNvPr id="400" name="円/楕円 399"/>
        <xdr:cNvSpPr/>
      </xdr:nvSpPr>
      <xdr:spPr>
        <a:xfrm>
          <a:off x="13462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13034</xdr:rowOff>
    </xdr:from>
    <xdr:ext cx="762000" cy="259045"/>
    <xdr:sp macro="" textlink="">
      <xdr:nvSpPr>
        <xdr:cNvPr id="401" name="テキスト ボックス 400"/>
        <xdr:cNvSpPr txBox="1"/>
      </xdr:nvSpPr>
      <xdr:spPr>
        <a:xfrm>
          <a:off x="13131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将来負担比率については、地方債現在高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増加したが、充当可能基金及び基準財政需要額算入見込額の増加により平成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％改善し、類似団体平均よりも</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％良好となっている。　</a:t>
          </a:r>
          <a:endParaRPr lang="ja-JP" altLang="ja-JP" sz="1400">
            <a:effectLst/>
          </a:endParaRPr>
        </a:p>
        <a:p>
          <a:r>
            <a:rPr kumimoji="1" lang="ja-JP" altLang="ja-JP" sz="1100">
              <a:solidFill>
                <a:schemeClr val="dk1"/>
              </a:solidFill>
              <a:effectLst/>
              <a:latin typeface="+mn-lt"/>
              <a:ea typeface="+mn-ea"/>
              <a:cs typeface="+mn-cs"/>
            </a:rPr>
            <a:t>　ただし、今後は過疎対策事業やその他大規模事業の実施に伴い、地方債残高の増加が見込まれるため、経常経費の削減に努めると共に新規事業の実施等についても厳しく精査・絞り込みを行い、それぞれの事業に優先順位を付け分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28" name="直線コネクタ 427"/>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29"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0" name="直線コネクタ 429"/>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34265</xdr:rowOff>
    </xdr:from>
    <xdr:to>
      <xdr:col>24</xdr:col>
      <xdr:colOff>558800</xdr:colOff>
      <xdr:row>15</xdr:row>
      <xdr:rowOff>104724</xdr:rowOff>
    </xdr:to>
    <xdr:cxnSp macro="">
      <xdr:nvCxnSpPr>
        <xdr:cNvPr id="433" name="直線コネクタ 432"/>
        <xdr:cNvCxnSpPr/>
      </xdr:nvCxnSpPr>
      <xdr:spPr>
        <a:xfrm flipV="1">
          <a:off x="16179800" y="2606015"/>
          <a:ext cx="8382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4"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5" name="フローチャート : 判断 434"/>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104724</xdr:rowOff>
    </xdr:from>
    <xdr:to>
      <xdr:col>23</xdr:col>
      <xdr:colOff>406400</xdr:colOff>
      <xdr:row>15</xdr:row>
      <xdr:rowOff>129337</xdr:rowOff>
    </xdr:to>
    <xdr:cxnSp macro="">
      <xdr:nvCxnSpPr>
        <xdr:cNvPr id="436" name="直線コネクタ 435"/>
        <xdr:cNvCxnSpPr/>
      </xdr:nvCxnSpPr>
      <xdr:spPr>
        <a:xfrm flipV="1">
          <a:off x="15290800" y="2676474"/>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7" name="フローチャート : 判断 436"/>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149953</xdr:rowOff>
    </xdr:from>
    <xdr:ext cx="736600" cy="259045"/>
    <xdr:sp macro="" textlink="">
      <xdr:nvSpPr>
        <xdr:cNvPr id="438" name="テキスト ボックス 437"/>
        <xdr:cNvSpPr txBox="1"/>
      </xdr:nvSpPr>
      <xdr:spPr>
        <a:xfrm>
          <a:off x="15798800" y="272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161315</xdr:rowOff>
    </xdr:from>
    <xdr:to>
      <xdr:col>22</xdr:col>
      <xdr:colOff>203200</xdr:colOff>
      <xdr:row>15</xdr:row>
      <xdr:rowOff>129337</xdr:rowOff>
    </xdr:to>
    <xdr:cxnSp macro="">
      <xdr:nvCxnSpPr>
        <xdr:cNvPr id="439" name="直線コネクタ 438"/>
        <xdr:cNvCxnSpPr/>
      </xdr:nvCxnSpPr>
      <xdr:spPr>
        <a:xfrm>
          <a:off x="14401800" y="2561615"/>
          <a:ext cx="889000" cy="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0" name="フローチャート : 判断 439"/>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1" name="テキスト ボックス 440"/>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161315</xdr:rowOff>
    </xdr:from>
    <xdr:to>
      <xdr:col>21</xdr:col>
      <xdr:colOff>0</xdr:colOff>
      <xdr:row>15</xdr:row>
      <xdr:rowOff>43434</xdr:rowOff>
    </xdr:to>
    <xdr:cxnSp macro="">
      <xdr:nvCxnSpPr>
        <xdr:cNvPr id="442" name="直線コネクタ 441"/>
        <xdr:cNvCxnSpPr/>
      </xdr:nvCxnSpPr>
      <xdr:spPr>
        <a:xfrm flipV="1">
          <a:off x="13512800" y="2561615"/>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3" name="フローチャート : 判断 442"/>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4" name="テキスト ボックス 443"/>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5" name="フローチャート : 判断 444"/>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46" name="テキスト ボックス 445"/>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154915</xdr:rowOff>
    </xdr:from>
    <xdr:to>
      <xdr:col>24</xdr:col>
      <xdr:colOff>609600</xdr:colOff>
      <xdr:row>15</xdr:row>
      <xdr:rowOff>85065</xdr:rowOff>
    </xdr:to>
    <xdr:sp macro="" textlink="">
      <xdr:nvSpPr>
        <xdr:cNvPr id="452" name="円/楕円 451"/>
        <xdr:cNvSpPr/>
      </xdr:nvSpPr>
      <xdr:spPr>
        <a:xfrm>
          <a:off x="169672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171442</xdr:rowOff>
    </xdr:from>
    <xdr:ext cx="762000" cy="259045"/>
    <xdr:sp macro="" textlink="">
      <xdr:nvSpPr>
        <xdr:cNvPr id="453" name="将来負担の状況該当値テキスト"/>
        <xdr:cNvSpPr txBox="1"/>
      </xdr:nvSpPr>
      <xdr:spPr>
        <a:xfrm>
          <a:off x="17106900" y="2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53924</xdr:rowOff>
    </xdr:from>
    <xdr:to>
      <xdr:col>23</xdr:col>
      <xdr:colOff>457200</xdr:colOff>
      <xdr:row>15</xdr:row>
      <xdr:rowOff>155524</xdr:rowOff>
    </xdr:to>
    <xdr:sp macro="" textlink="">
      <xdr:nvSpPr>
        <xdr:cNvPr id="454" name="円/楕円 453"/>
        <xdr:cNvSpPr/>
      </xdr:nvSpPr>
      <xdr:spPr>
        <a:xfrm>
          <a:off x="16129000" y="26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165701</xdr:rowOff>
    </xdr:from>
    <xdr:ext cx="736600" cy="259045"/>
    <xdr:sp macro="" textlink="">
      <xdr:nvSpPr>
        <xdr:cNvPr id="455" name="テキスト ボックス 454"/>
        <xdr:cNvSpPr txBox="1"/>
      </xdr:nvSpPr>
      <xdr:spPr>
        <a:xfrm>
          <a:off x="15798800" y="2394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78537</xdr:rowOff>
    </xdr:from>
    <xdr:to>
      <xdr:col>22</xdr:col>
      <xdr:colOff>254000</xdr:colOff>
      <xdr:row>16</xdr:row>
      <xdr:rowOff>8687</xdr:rowOff>
    </xdr:to>
    <xdr:sp macro="" textlink="">
      <xdr:nvSpPr>
        <xdr:cNvPr id="456" name="円/楕円 455"/>
        <xdr:cNvSpPr/>
      </xdr:nvSpPr>
      <xdr:spPr>
        <a:xfrm>
          <a:off x="152400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18864</xdr:rowOff>
    </xdr:from>
    <xdr:ext cx="762000" cy="259045"/>
    <xdr:sp macro="" textlink="">
      <xdr:nvSpPr>
        <xdr:cNvPr id="457" name="テキスト ボックス 456"/>
        <xdr:cNvSpPr txBox="1"/>
      </xdr:nvSpPr>
      <xdr:spPr>
        <a:xfrm>
          <a:off x="14909800" y="24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110515</xdr:rowOff>
    </xdr:from>
    <xdr:to>
      <xdr:col>21</xdr:col>
      <xdr:colOff>50800</xdr:colOff>
      <xdr:row>15</xdr:row>
      <xdr:rowOff>40665</xdr:rowOff>
    </xdr:to>
    <xdr:sp macro="" textlink="">
      <xdr:nvSpPr>
        <xdr:cNvPr id="458" name="円/楕円 457"/>
        <xdr:cNvSpPr/>
      </xdr:nvSpPr>
      <xdr:spPr>
        <a:xfrm>
          <a:off x="14351000" y="2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50842</xdr:rowOff>
    </xdr:from>
    <xdr:ext cx="762000" cy="259045"/>
    <xdr:sp macro="" textlink="">
      <xdr:nvSpPr>
        <xdr:cNvPr id="459" name="テキスト ボックス 458"/>
        <xdr:cNvSpPr txBox="1"/>
      </xdr:nvSpPr>
      <xdr:spPr>
        <a:xfrm>
          <a:off x="14020800" y="22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164084</xdr:rowOff>
    </xdr:from>
    <xdr:to>
      <xdr:col>19</xdr:col>
      <xdr:colOff>533400</xdr:colOff>
      <xdr:row>15</xdr:row>
      <xdr:rowOff>94234</xdr:rowOff>
    </xdr:to>
    <xdr:sp macro="" textlink="">
      <xdr:nvSpPr>
        <xdr:cNvPr id="460" name="円/楕円 459"/>
        <xdr:cNvSpPr/>
      </xdr:nvSpPr>
      <xdr:spPr>
        <a:xfrm>
          <a:off x="13462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104411</xdr:rowOff>
    </xdr:from>
    <xdr:ext cx="762000" cy="259045"/>
    <xdr:sp macro="" textlink="">
      <xdr:nvSpPr>
        <xdr:cNvPr id="461" name="テキスト ボックス 460"/>
        <xdr:cNvSpPr txBox="1"/>
      </xdr:nvSpPr>
      <xdr:spPr>
        <a:xfrm>
          <a:off x="13131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16,276
16,146
183.31
8,899,038
8,658,672
174,121
4,841,303
9,622,369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％改善している。しかし、本町の行政区域が広範囲であることやそれに伴う施設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年度は類似団体平均と比較して経常収支比率に占める割合が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人当たり職員数は増加したが、平成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年度と比べ人件費自体は減少しており、今後も引き続き人件費の抑制に努める。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37</xdr:row>
      <xdr:rowOff>133858</xdr:rowOff>
    </xdr:to>
    <xdr:cxnSp macro="">
      <xdr:nvCxnSpPr>
        <xdr:cNvPr id="64" name="直線コネクタ 63"/>
        <xdr:cNvCxnSpPr/>
      </xdr:nvCxnSpPr>
      <xdr:spPr>
        <a:xfrm flipV="1">
          <a:off x="3987800" y="6422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133858</xdr:rowOff>
    </xdr:from>
    <xdr:to>
      <xdr:col>5</xdr:col>
      <xdr:colOff>549275</xdr:colOff>
      <xdr:row>37</xdr:row>
      <xdr:rowOff>161290</xdr:rowOff>
    </xdr:to>
    <xdr:cxnSp macro="">
      <xdr:nvCxnSpPr>
        <xdr:cNvPr id="67" name="直線コネクタ 66"/>
        <xdr:cNvCxnSpPr/>
      </xdr:nvCxnSpPr>
      <xdr:spPr>
        <a:xfrm flipV="1">
          <a:off x="3098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136144</xdr:rowOff>
    </xdr:to>
    <xdr:cxnSp macro="">
      <xdr:nvCxnSpPr>
        <xdr:cNvPr id="70" name="直線コネクタ 69"/>
        <xdr:cNvCxnSpPr/>
      </xdr:nvCxnSpPr>
      <xdr:spPr>
        <a:xfrm flipV="1">
          <a:off x="2209800" y="65049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136144</xdr:rowOff>
    </xdr:to>
    <xdr:cxnSp macro="">
      <xdr:nvCxnSpPr>
        <xdr:cNvPr id="73" name="直線コネクタ 72"/>
        <xdr:cNvCxnSpPr/>
      </xdr:nvCxnSpPr>
      <xdr:spPr>
        <a:xfrm>
          <a:off x="1320800" y="6642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3" name="円/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5" name="円/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85344</xdr:rowOff>
    </xdr:from>
    <xdr:to>
      <xdr:col>3</xdr:col>
      <xdr:colOff>193675</xdr:colOff>
      <xdr:row>39</xdr:row>
      <xdr:rowOff>15494</xdr:rowOff>
    </xdr:to>
    <xdr:sp macro="" textlink="">
      <xdr:nvSpPr>
        <xdr:cNvPr id="89" name="円/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1" name="円/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％増加しており、類似団体平均と比べて</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％上回っている。これは、本町の</a:t>
          </a:r>
          <a:r>
            <a:rPr kumimoji="1" lang="ja-JP" altLang="ja-JP" sz="1100" b="0" i="0" baseline="0">
              <a:solidFill>
                <a:schemeClr val="dk1"/>
              </a:solidFill>
              <a:effectLst/>
              <a:latin typeface="+mn-lt"/>
              <a:ea typeface="+mn-ea"/>
              <a:cs typeface="+mn-cs"/>
            </a:rPr>
            <a:t>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b="0" i="0" baseline="0">
              <a:solidFill>
                <a:schemeClr val="dk1"/>
              </a:solidFill>
              <a:effectLst/>
              <a:latin typeface="+mn-lt"/>
              <a:ea typeface="+mn-ea"/>
              <a:cs typeface="+mn-cs"/>
            </a:rPr>
            <a:t>の多さが要因として挙げられる。また、電子システムの保守点検委託等の費用の増加により、委託料が増加していることも要因として挙げられる。</a:t>
          </a:r>
          <a:endParaRPr lang="ja-JP" altLang="ja-JP" sz="1400">
            <a:effectLst/>
          </a:endParaRPr>
        </a:p>
        <a:p>
          <a:r>
            <a:rPr kumimoji="1" lang="ja-JP" altLang="ja-JP" sz="1100" b="0" i="0" baseline="0">
              <a:solidFill>
                <a:schemeClr val="dk1"/>
              </a:solidFill>
              <a:effectLst/>
              <a:latin typeface="+mn-lt"/>
              <a:ea typeface="+mn-ea"/>
              <a:cs typeface="+mn-cs"/>
            </a:rPr>
            <a:t>　今後は経常経費の削減や施設の統廃合等により、物件費の抑制に努める。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135164</xdr:rowOff>
    </xdr:from>
    <xdr:to>
      <xdr:col>24</xdr:col>
      <xdr:colOff>31750</xdr:colOff>
      <xdr:row>18</xdr:row>
      <xdr:rowOff>22497</xdr:rowOff>
    </xdr:to>
    <xdr:cxnSp macro="">
      <xdr:nvCxnSpPr>
        <xdr:cNvPr id="127" name="直線コネクタ 126"/>
        <xdr:cNvCxnSpPr/>
      </xdr:nvCxnSpPr>
      <xdr:spPr>
        <a:xfrm>
          <a:off x="15671800" y="304981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123734</xdr:rowOff>
    </xdr:from>
    <xdr:to>
      <xdr:col>22</xdr:col>
      <xdr:colOff>565150</xdr:colOff>
      <xdr:row>17</xdr:row>
      <xdr:rowOff>135164</xdr:rowOff>
    </xdr:to>
    <xdr:cxnSp macro="">
      <xdr:nvCxnSpPr>
        <xdr:cNvPr id="130" name="直線コネクタ 129"/>
        <xdr:cNvCxnSpPr/>
      </xdr:nvCxnSpPr>
      <xdr:spPr>
        <a:xfrm>
          <a:off x="14782800" y="286693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123734</xdr:rowOff>
    </xdr:from>
    <xdr:to>
      <xdr:col>21</xdr:col>
      <xdr:colOff>361950</xdr:colOff>
      <xdr:row>16</xdr:row>
      <xdr:rowOff>143329</xdr:rowOff>
    </xdr:to>
    <xdr:cxnSp macro="">
      <xdr:nvCxnSpPr>
        <xdr:cNvPr id="133" name="直線コネクタ 132"/>
        <xdr:cNvCxnSpPr/>
      </xdr:nvCxnSpPr>
      <xdr:spPr>
        <a:xfrm flipV="1">
          <a:off x="13893800" y="28669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56787</xdr:rowOff>
    </xdr:to>
    <xdr:cxnSp macro="">
      <xdr:nvCxnSpPr>
        <xdr:cNvPr id="136" name="直線コネクタ 135"/>
        <xdr:cNvCxnSpPr/>
      </xdr:nvCxnSpPr>
      <xdr:spPr>
        <a:xfrm flipV="1">
          <a:off x="13004800" y="28865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143147</xdr:rowOff>
    </xdr:from>
    <xdr:to>
      <xdr:col>24</xdr:col>
      <xdr:colOff>82550</xdr:colOff>
      <xdr:row>18</xdr:row>
      <xdr:rowOff>73297</xdr:rowOff>
    </xdr:to>
    <xdr:sp macro="" textlink="">
      <xdr:nvSpPr>
        <xdr:cNvPr id="146" name="円/楕円 145"/>
        <xdr:cNvSpPr/>
      </xdr:nvSpPr>
      <xdr:spPr>
        <a:xfrm>
          <a:off x="164592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115224</xdr:rowOff>
    </xdr:from>
    <xdr:ext cx="762000" cy="259045"/>
    <xdr:sp macro="" textlink="">
      <xdr:nvSpPr>
        <xdr:cNvPr id="147" name="物件費該当値テキスト"/>
        <xdr:cNvSpPr txBox="1"/>
      </xdr:nvSpPr>
      <xdr:spPr>
        <a:xfrm>
          <a:off x="16598900" y="302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72934</xdr:rowOff>
    </xdr:from>
    <xdr:to>
      <xdr:col>21</xdr:col>
      <xdr:colOff>412750</xdr:colOff>
      <xdr:row>17</xdr:row>
      <xdr:rowOff>3084</xdr:rowOff>
    </xdr:to>
    <xdr:sp macro="" textlink="">
      <xdr:nvSpPr>
        <xdr:cNvPr id="150" name="円/楕円 149"/>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159311</xdr:rowOff>
    </xdr:from>
    <xdr:ext cx="762000" cy="259045"/>
    <xdr:sp macro="" textlink="">
      <xdr:nvSpPr>
        <xdr:cNvPr id="151" name="テキスト ボックス 150"/>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2" name="円/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3" name="テキスト ボックス 152"/>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5987</xdr:rowOff>
    </xdr:from>
    <xdr:to>
      <xdr:col>19</xdr:col>
      <xdr:colOff>6350</xdr:colOff>
      <xdr:row>17</xdr:row>
      <xdr:rowOff>107587</xdr:rowOff>
    </xdr:to>
    <xdr:sp macro="" textlink="">
      <xdr:nvSpPr>
        <xdr:cNvPr id="154" name="円/楕円 153"/>
        <xdr:cNvSpPr/>
      </xdr:nvSpPr>
      <xdr:spPr>
        <a:xfrm>
          <a:off x="12954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92364</xdr:rowOff>
    </xdr:from>
    <xdr:ext cx="762000" cy="259045"/>
    <xdr:sp macro="" textlink="">
      <xdr:nvSpPr>
        <xdr:cNvPr id="155" name="テキスト ボックス 154"/>
        <xdr:cNvSpPr txBox="1"/>
      </xdr:nvSpPr>
      <xdr:spPr>
        <a:xfrm>
          <a:off x="12623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類似団体平均と比較して低い水準になっており、直近の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年間においても同程度の水準で推移している。児童手当の減少等により、平成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今後も社会福祉費が増加することが予想されるが、財政を圧迫することがないよう町単独の扶助費についての必要性や効果等を精査し、水準の維持に努める。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20865</xdr:rowOff>
    </xdr:to>
    <xdr:cxnSp macro="">
      <xdr:nvCxnSpPr>
        <xdr:cNvPr id="190" name="直線コネクタ 189"/>
        <xdr:cNvCxnSpPr/>
      </xdr:nvCxnSpPr>
      <xdr:spPr>
        <a:xfrm flipV="1">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55</xdr:row>
      <xdr:rowOff>20865</xdr:rowOff>
    </xdr:to>
    <xdr:cxnSp macro="">
      <xdr:nvCxnSpPr>
        <xdr:cNvPr id="193" name="直線コネクタ 192"/>
        <xdr:cNvCxnSpPr/>
      </xdr:nvCxnSpPr>
      <xdr:spPr>
        <a:xfrm>
          <a:off x="3098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55</xdr:row>
      <xdr:rowOff>37193</xdr:rowOff>
    </xdr:to>
    <xdr:cxnSp macro="">
      <xdr:nvCxnSpPr>
        <xdr:cNvPr id="196" name="直線コネクタ 195"/>
        <xdr:cNvCxnSpPr/>
      </xdr:nvCxnSpPr>
      <xdr:spPr>
        <a:xfrm flipV="1">
          <a:off x="2209800" y="93199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37193</xdr:rowOff>
    </xdr:to>
    <xdr:cxnSp macro="">
      <xdr:nvCxnSpPr>
        <xdr:cNvPr id="199" name="直線コネクタ 198"/>
        <xdr:cNvCxnSpPr/>
      </xdr:nvCxnSpPr>
      <xdr:spPr>
        <a:xfrm>
          <a:off x="1320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3" name="円/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5" name="円/楕円 214"/>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6" name="テキスト ボックス 215"/>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類似団体平均と比較して低い水準を保っているが、平成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％増加している。これは、平成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年度よりも公営事業等への繰出</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が増加したことが要因として挙げられる。</a:t>
          </a:r>
          <a:endParaRPr lang="ja-JP" altLang="ja-JP" sz="1400">
            <a:effectLst/>
          </a:endParaRPr>
        </a:p>
        <a:p>
          <a:r>
            <a:rPr kumimoji="1" lang="ja-JP" altLang="ja-JP" sz="1100">
              <a:solidFill>
                <a:schemeClr val="dk1"/>
              </a:solidFill>
              <a:effectLst/>
              <a:latin typeface="+mn-lt"/>
              <a:ea typeface="+mn-ea"/>
              <a:cs typeface="+mn-cs"/>
            </a:rPr>
            <a:t>　今後も人口減少等の影響から</a:t>
          </a:r>
          <a:r>
            <a:rPr kumimoji="1" lang="ja-JP" altLang="en-US" sz="1100">
              <a:solidFill>
                <a:schemeClr val="dk1"/>
              </a:solidFill>
              <a:effectLst/>
              <a:latin typeface="+mn-lt"/>
              <a:ea typeface="+mn-ea"/>
              <a:cs typeface="+mn-cs"/>
            </a:rPr>
            <a:t>、公営企業</a:t>
          </a:r>
          <a:r>
            <a:rPr kumimoji="1" lang="ja-JP" altLang="ja-JP" sz="1100">
              <a:solidFill>
                <a:schemeClr val="dk1"/>
              </a:solidFill>
              <a:effectLst/>
              <a:latin typeface="+mn-lt"/>
              <a:ea typeface="+mn-ea"/>
              <a:cs typeface="+mn-cs"/>
            </a:rPr>
            <a:t>会計等の経営悪化</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予想される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経営戦略や公立病院改革プランに基づき経営の効率化を図り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繰出金等の抑制</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66040</xdr:rowOff>
    </xdr:to>
    <xdr:cxnSp macro="">
      <xdr:nvCxnSpPr>
        <xdr:cNvPr id="251" name="直線コネクタ 250"/>
        <xdr:cNvCxnSpPr/>
      </xdr:nvCxnSpPr>
      <xdr:spPr>
        <a:xfrm>
          <a:off x="15671800" y="9652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50800</xdr:rowOff>
    </xdr:to>
    <xdr:cxnSp macro="">
      <xdr:nvCxnSpPr>
        <xdr:cNvPr id="254" name="直線コネクタ 253"/>
        <xdr:cNvCxnSpPr/>
      </xdr:nvCxnSpPr>
      <xdr:spPr>
        <a:xfrm>
          <a:off x="14782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55</xdr:row>
      <xdr:rowOff>168910</xdr:rowOff>
    </xdr:to>
    <xdr:cxnSp macro="">
      <xdr:nvCxnSpPr>
        <xdr:cNvPr id="257" name="直線コネクタ 256"/>
        <xdr:cNvCxnSpPr/>
      </xdr:nvCxnSpPr>
      <xdr:spPr>
        <a:xfrm>
          <a:off x="13893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146050</xdr:rowOff>
    </xdr:to>
    <xdr:cxnSp macro="">
      <xdr:nvCxnSpPr>
        <xdr:cNvPr id="260" name="直線コネクタ 259"/>
        <xdr:cNvCxnSpPr/>
      </xdr:nvCxnSpPr>
      <xdr:spPr>
        <a:xfrm>
          <a:off x="13004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0" name="円/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7" name="テキスト ボックス 276"/>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類似団体平均と比較して低い水準となっているが、平成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％増加している。増加要因としては、</a:t>
          </a:r>
          <a:r>
            <a:rPr kumimoji="1" lang="ja-JP" altLang="en-US" sz="1100">
              <a:solidFill>
                <a:schemeClr val="dk1"/>
              </a:solidFill>
              <a:effectLst/>
              <a:latin typeface="+mn-lt"/>
              <a:ea typeface="+mn-ea"/>
              <a:cs typeface="+mn-cs"/>
            </a:rPr>
            <a:t>最終処分場建設を控えた紀南環境広域施設</a:t>
          </a:r>
          <a:r>
            <a:rPr kumimoji="1" lang="ja-JP" altLang="ja-JP" sz="1100">
              <a:solidFill>
                <a:schemeClr val="dk1"/>
              </a:solidFill>
              <a:effectLst/>
              <a:latin typeface="+mn-lt"/>
              <a:ea typeface="+mn-ea"/>
              <a:cs typeface="+mn-cs"/>
            </a:rPr>
            <a:t>組合</a:t>
          </a:r>
          <a:r>
            <a:rPr kumimoji="1" lang="ja-JP" altLang="en-US" sz="1100">
              <a:solidFill>
                <a:schemeClr val="dk1"/>
              </a:solidFill>
              <a:effectLst/>
              <a:latin typeface="+mn-lt"/>
              <a:ea typeface="+mn-ea"/>
              <a:cs typeface="+mn-cs"/>
            </a:rPr>
            <a:t>など一部事務組合</a:t>
          </a:r>
          <a:r>
            <a:rPr kumimoji="1" lang="ja-JP" altLang="ja-JP" sz="1100">
              <a:solidFill>
                <a:schemeClr val="dk1"/>
              </a:solidFill>
              <a:effectLst/>
              <a:latin typeface="+mn-lt"/>
              <a:ea typeface="+mn-ea"/>
              <a:cs typeface="+mn-cs"/>
            </a:rPr>
            <a:t>への負担金の増加が挙げられる。</a:t>
          </a:r>
          <a:endParaRPr lang="ja-JP" altLang="ja-JP" sz="1400">
            <a:effectLst/>
          </a:endParaRPr>
        </a:p>
        <a:p>
          <a:r>
            <a:rPr kumimoji="1" lang="ja-JP" altLang="ja-JP" sz="1100">
              <a:solidFill>
                <a:schemeClr val="dk1"/>
              </a:solidFill>
              <a:effectLst/>
              <a:latin typeface="+mn-lt"/>
              <a:ea typeface="+mn-ea"/>
              <a:cs typeface="+mn-cs"/>
            </a:rPr>
            <a:t>　今後も各種団体等への補助金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を慎重に精査し、補助費等の抑制に努める。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35560</xdr:rowOff>
    </xdr:to>
    <xdr:cxnSp macro="">
      <xdr:nvCxnSpPr>
        <xdr:cNvPr id="309" name="直線コネクタ 308"/>
        <xdr:cNvCxnSpPr/>
      </xdr:nvCxnSpPr>
      <xdr:spPr>
        <a:xfrm>
          <a:off x="15671800" y="61711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35</xdr:row>
      <xdr:rowOff>170434</xdr:rowOff>
    </xdr:to>
    <xdr:cxnSp macro="">
      <xdr:nvCxnSpPr>
        <xdr:cNvPr id="312" name="直線コネクタ 311"/>
        <xdr:cNvCxnSpPr/>
      </xdr:nvCxnSpPr>
      <xdr:spPr>
        <a:xfrm>
          <a:off x="14782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165862</xdr:rowOff>
    </xdr:to>
    <xdr:cxnSp macro="">
      <xdr:nvCxnSpPr>
        <xdr:cNvPr id="315" name="直線コネクタ 314"/>
        <xdr:cNvCxnSpPr/>
      </xdr:nvCxnSpPr>
      <xdr:spPr>
        <a:xfrm>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49276</xdr:rowOff>
    </xdr:to>
    <xdr:cxnSp macro="">
      <xdr:nvCxnSpPr>
        <xdr:cNvPr id="318" name="直線コネクタ 317"/>
        <xdr:cNvCxnSpPr/>
      </xdr:nvCxnSpPr>
      <xdr:spPr>
        <a:xfrm flipV="1">
          <a:off x="13004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8" name="円/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30" name="円/楕円 329"/>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31" name="テキスト ボックス 330"/>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2" name="円/楕円 331"/>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3" name="テキスト ボックス 332"/>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4" name="円/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6" name="円/楕円 335"/>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7" name="テキスト ボックス 336"/>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％改善したため、</a:t>
          </a:r>
          <a:r>
            <a:rPr kumimoji="1" lang="ja-JP" altLang="ja-JP" sz="1100">
              <a:solidFill>
                <a:schemeClr val="dk1"/>
              </a:solidFill>
              <a:effectLst/>
              <a:latin typeface="+mn-lt"/>
              <a:ea typeface="+mn-ea"/>
              <a:cs typeface="+mn-cs"/>
            </a:rPr>
            <a:t>同程度の水準となっている。</a:t>
          </a:r>
          <a:endParaRPr lang="ja-JP" altLang="ja-JP" sz="1400">
            <a:effectLst/>
          </a:endParaRPr>
        </a:p>
        <a:p>
          <a:r>
            <a:rPr kumimoji="1" lang="ja-JP" altLang="ja-JP" sz="1100">
              <a:solidFill>
                <a:schemeClr val="dk1"/>
              </a:solidFill>
              <a:effectLst/>
              <a:latin typeface="+mn-lt"/>
              <a:ea typeface="+mn-ea"/>
              <a:cs typeface="+mn-cs"/>
            </a:rPr>
            <a:t>　今後は過疎対策事業やその他大規模事業の実施に伴い、公債費が増加し、平成</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年度前後が公債費のピークとなると見込まれ、厳しい財政運営となることが予想される。</a:t>
          </a:r>
          <a:endParaRPr lang="ja-JP" altLang="ja-JP" sz="1400">
            <a:effectLst/>
          </a:endParaRPr>
        </a:p>
        <a:p>
          <a:r>
            <a:rPr kumimoji="1" lang="ja-JP" altLang="ja-JP" sz="1100">
              <a:solidFill>
                <a:schemeClr val="dk1"/>
              </a:solidFill>
              <a:effectLst/>
              <a:latin typeface="+mn-lt"/>
              <a:ea typeface="+mn-ea"/>
              <a:cs typeface="+mn-cs"/>
            </a:rPr>
            <a:t>　新規事業等の抑制や大型事業の分散化により、公債費の抑制、起債償還の集中化を防ぐよう努める。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46989</xdr:rowOff>
    </xdr:to>
    <xdr:cxnSp macro="">
      <xdr:nvCxnSpPr>
        <xdr:cNvPr id="367" name="直線コネクタ 366"/>
        <xdr:cNvCxnSpPr/>
      </xdr:nvCxnSpPr>
      <xdr:spPr>
        <a:xfrm flipV="1">
          <a:off x="3987800" y="132394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46989</xdr:rowOff>
    </xdr:to>
    <xdr:cxnSp macro="">
      <xdr:nvCxnSpPr>
        <xdr:cNvPr id="370" name="直線コネクタ 369"/>
        <xdr:cNvCxnSpPr/>
      </xdr:nvCxnSpPr>
      <xdr:spPr>
        <a:xfrm>
          <a:off x="3098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14987</xdr:rowOff>
    </xdr:to>
    <xdr:cxnSp macro="">
      <xdr:nvCxnSpPr>
        <xdr:cNvPr id="373" name="直線コネクタ 372"/>
        <xdr:cNvCxnSpPr/>
      </xdr:nvCxnSpPr>
      <xdr:spPr>
        <a:xfrm>
          <a:off x="2209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24130</xdr:rowOff>
    </xdr:to>
    <xdr:cxnSp macro="">
      <xdr:nvCxnSpPr>
        <xdr:cNvPr id="376" name="直線コネクタ 375"/>
        <xdr:cNvCxnSpPr/>
      </xdr:nvCxnSpPr>
      <xdr:spPr>
        <a:xfrm flipV="1">
          <a:off x="1320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6" name="円/楕円 385"/>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7"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8" name="円/楕円 387"/>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9" name="テキスト ボックス 388"/>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2" name="円/楕円 391"/>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3" name="テキスト ボックス 39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4" name="円/楕円 393"/>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5" name="テキスト ボックス 394"/>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％増加し、類似団体平均よりも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％低くなっている。</a:t>
          </a:r>
          <a:r>
            <a:rPr kumimoji="1" lang="ja-JP" altLang="en-US" sz="1100">
              <a:solidFill>
                <a:schemeClr val="dk1"/>
              </a:solidFill>
              <a:effectLst/>
              <a:latin typeface="+mn-lt"/>
              <a:ea typeface="+mn-ea"/>
              <a:cs typeface="+mn-cs"/>
            </a:rPr>
            <a:t>主な要因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物件費及び補助費等が増加した為である。</a:t>
          </a:r>
          <a:endParaRPr lang="ja-JP" altLang="ja-JP" sz="1400">
            <a:effectLst/>
          </a:endParaRPr>
        </a:p>
        <a:p>
          <a:r>
            <a:rPr kumimoji="1" lang="ja-JP" altLang="ja-JP" sz="1100">
              <a:solidFill>
                <a:schemeClr val="dk1"/>
              </a:solidFill>
              <a:effectLst/>
              <a:latin typeface="+mn-lt"/>
              <a:ea typeface="+mn-ea"/>
              <a:cs typeface="+mn-cs"/>
            </a:rPr>
            <a:t>　今後は早期退職者制度の活用による人件費の削減や施設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の統廃合等により物件費を抑制し、水準を改善し、類似団体平均と同程度の水準を目指す。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133531</xdr:rowOff>
    </xdr:from>
    <xdr:to>
      <xdr:col>24</xdr:col>
      <xdr:colOff>31750</xdr:colOff>
      <xdr:row>76</xdr:row>
      <xdr:rowOff>149861</xdr:rowOff>
    </xdr:to>
    <xdr:cxnSp macro="">
      <xdr:nvCxnSpPr>
        <xdr:cNvPr id="430" name="直線コネクタ 429"/>
        <xdr:cNvCxnSpPr/>
      </xdr:nvCxnSpPr>
      <xdr:spPr>
        <a:xfrm>
          <a:off x="15671800" y="131637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9434</xdr:rowOff>
    </xdr:from>
    <xdr:to>
      <xdr:col>22</xdr:col>
      <xdr:colOff>565150</xdr:colOff>
      <xdr:row>76</xdr:row>
      <xdr:rowOff>133531</xdr:rowOff>
    </xdr:to>
    <xdr:cxnSp macro="">
      <xdr:nvCxnSpPr>
        <xdr:cNvPr id="433" name="直線コネクタ 432"/>
        <xdr:cNvCxnSpPr/>
      </xdr:nvCxnSpPr>
      <xdr:spPr>
        <a:xfrm>
          <a:off x="14782800" y="130396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9434</xdr:rowOff>
    </xdr:from>
    <xdr:to>
      <xdr:col>21</xdr:col>
      <xdr:colOff>361950</xdr:colOff>
      <xdr:row>76</xdr:row>
      <xdr:rowOff>133531</xdr:rowOff>
    </xdr:to>
    <xdr:cxnSp macro="">
      <xdr:nvCxnSpPr>
        <xdr:cNvPr id="436" name="直線コネクタ 435"/>
        <xdr:cNvCxnSpPr/>
      </xdr:nvCxnSpPr>
      <xdr:spPr>
        <a:xfrm flipV="1">
          <a:off x="13893800" y="130396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120122</xdr:rowOff>
    </xdr:from>
    <xdr:ext cx="762000" cy="259045"/>
    <xdr:sp macro="" textlink="">
      <xdr:nvSpPr>
        <xdr:cNvPr id="438" name="テキスト ボックス 437"/>
        <xdr:cNvSpPr txBox="1"/>
      </xdr:nvSpPr>
      <xdr:spPr>
        <a:xfrm>
          <a:off x="14401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133531</xdr:rowOff>
    </xdr:from>
    <xdr:to>
      <xdr:col>20</xdr:col>
      <xdr:colOff>158750</xdr:colOff>
      <xdr:row>77</xdr:row>
      <xdr:rowOff>37193</xdr:rowOff>
    </xdr:to>
    <xdr:cxnSp macro="">
      <xdr:nvCxnSpPr>
        <xdr:cNvPr id="439" name="直線コネクタ 438"/>
        <xdr:cNvCxnSpPr/>
      </xdr:nvCxnSpPr>
      <xdr:spPr>
        <a:xfrm flipV="1">
          <a:off x="13004800" y="131637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9" name="円/楕円 44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50"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82731</xdr:rowOff>
    </xdr:from>
    <xdr:to>
      <xdr:col>22</xdr:col>
      <xdr:colOff>615950</xdr:colOff>
      <xdr:row>77</xdr:row>
      <xdr:rowOff>12881</xdr:rowOff>
    </xdr:to>
    <xdr:sp macro="" textlink="">
      <xdr:nvSpPr>
        <xdr:cNvPr id="451" name="円/楕円 450"/>
        <xdr:cNvSpPr/>
      </xdr:nvSpPr>
      <xdr:spPr>
        <a:xfrm>
          <a:off x="15621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169108</xdr:rowOff>
    </xdr:from>
    <xdr:ext cx="736600" cy="259045"/>
    <xdr:sp macro="" textlink="">
      <xdr:nvSpPr>
        <xdr:cNvPr id="452" name="テキスト ボックス 451"/>
        <xdr:cNvSpPr txBox="1"/>
      </xdr:nvSpPr>
      <xdr:spPr>
        <a:xfrm>
          <a:off x="15290800" y="131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130084</xdr:rowOff>
    </xdr:from>
    <xdr:to>
      <xdr:col>21</xdr:col>
      <xdr:colOff>412750</xdr:colOff>
      <xdr:row>76</xdr:row>
      <xdr:rowOff>60235</xdr:rowOff>
    </xdr:to>
    <xdr:sp macro="" textlink="">
      <xdr:nvSpPr>
        <xdr:cNvPr id="453" name="円/楕円 452"/>
        <xdr:cNvSpPr/>
      </xdr:nvSpPr>
      <xdr:spPr>
        <a:xfrm>
          <a:off x="14732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70411</xdr:rowOff>
    </xdr:from>
    <xdr:ext cx="762000" cy="259045"/>
    <xdr:sp macro="" textlink="">
      <xdr:nvSpPr>
        <xdr:cNvPr id="454" name="テキスト ボックス 453"/>
        <xdr:cNvSpPr txBox="1"/>
      </xdr:nvSpPr>
      <xdr:spPr>
        <a:xfrm>
          <a:off x="14401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82731</xdr:rowOff>
    </xdr:from>
    <xdr:to>
      <xdr:col>20</xdr:col>
      <xdr:colOff>209550</xdr:colOff>
      <xdr:row>77</xdr:row>
      <xdr:rowOff>12881</xdr:rowOff>
    </xdr:to>
    <xdr:sp macro="" textlink="">
      <xdr:nvSpPr>
        <xdr:cNvPr id="455" name="円/楕円 454"/>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169108</xdr:rowOff>
    </xdr:from>
    <xdr:ext cx="762000" cy="259045"/>
    <xdr:sp macro="" textlink="">
      <xdr:nvSpPr>
        <xdr:cNvPr id="456" name="テキスト ボックス 455"/>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157843</xdr:rowOff>
    </xdr:from>
    <xdr:to>
      <xdr:col>19</xdr:col>
      <xdr:colOff>6350</xdr:colOff>
      <xdr:row>77</xdr:row>
      <xdr:rowOff>87993</xdr:rowOff>
    </xdr:to>
    <xdr:sp macro="" textlink="">
      <xdr:nvSpPr>
        <xdr:cNvPr id="457" name="円/楕円 456"/>
        <xdr:cNvSpPr/>
      </xdr:nvSpPr>
      <xdr:spPr>
        <a:xfrm>
          <a:off x="12954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72770</xdr:rowOff>
    </xdr:from>
    <xdr:ext cx="762000" cy="259045"/>
    <xdr:sp macro="" textlink="">
      <xdr:nvSpPr>
        <xdr:cNvPr id="458" name="テキスト ボックス 457"/>
        <xdr:cNvSpPr txBox="1"/>
      </xdr:nvSpPr>
      <xdr:spPr>
        <a:xfrm>
          <a:off x="12623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和歌山県那智勝浦町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169220</xdr:rowOff>
    </xdr:from>
    <xdr:to>
      <xdr:col>4</xdr:col>
      <xdr:colOff>1117600</xdr:colOff>
      <xdr:row>16</xdr:row>
      <xdr:rowOff>1330</xdr:rowOff>
    </xdr:to>
    <xdr:cxnSp macro="">
      <xdr:nvCxnSpPr>
        <xdr:cNvPr id="52" name="直線コネクタ 51"/>
        <xdr:cNvCxnSpPr/>
      </xdr:nvCxnSpPr>
      <xdr:spPr bwMode="auto">
        <a:xfrm>
          <a:off x="5003800" y="2788595"/>
          <a:ext cx="6477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169220</xdr:rowOff>
    </xdr:from>
    <xdr:to>
      <xdr:col>4</xdr:col>
      <xdr:colOff>469900</xdr:colOff>
      <xdr:row>16</xdr:row>
      <xdr:rowOff>85765</xdr:rowOff>
    </xdr:to>
    <xdr:cxnSp macro="">
      <xdr:nvCxnSpPr>
        <xdr:cNvPr id="55" name="直線コネクタ 54"/>
        <xdr:cNvCxnSpPr/>
      </xdr:nvCxnSpPr>
      <xdr:spPr bwMode="auto">
        <a:xfrm flipV="1">
          <a:off x="4305300" y="2788595"/>
          <a:ext cx="698500" cy="87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165987</xdr:rowOff>
    </xdr:from>
    <xdr:to>
      <xdr:col>3</xdr:col>
      <xdr:colOff>904875</xdr:colOff>
      <xdr:row>16</xdr:row>
      <xdr:rowOff>85765</xdr:rowOff>
    </xdr:to>
    <xdr:cxnSp macro="">
      <xdr:nvCxnSpPr>
        <xdr:cNvPr id="58" name="直線コネクタ 57"/>
        <xdr:cNvCxnSpPr/>
      </xdr:nvCxnSpPr>
      <xdr:spPr bwMode="auto">
        <a:xfrm>
          <a:off x="3606800" y="2785362"/>
          <a:ext cx="698500" cy="91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96444</xdr:rowOff>
    </xdr:from>
    <xdr:to>
      <xdr:col>3</xdr:col>
      <xdr:colOff>206375</xdr:colOff>
      <xdr:row>15</xdr:row>
      <xdr:rowOff>165987</xdr:rowOff>
    </xdr:to>
    <xdr:cxnSp macro="">
      <xdr:nvCxnSpPr>
        <xdr:cNvPr id="61" name="直線コネクタ 60"/>
        <xdr:cNvCxnSpPr/>
      </xdr:nvCxnSpPr>
      <xdr:spPr bwMode="auto">
        <a:xfrm>
          <a:off x="2908300" y="2715819"/>
          <a:ext cx="698500" cy="69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121980</xdr:rowOff>
    </xdr:from>
    <xdr:to>
      <xdr:col>5</xdr:col>
      <xdr:colOff>34925</xdr:colOff>
      <xdr:row>16</xdr:row>
      <xdr:rowOff>52130</xdr:rowOff>
    </xdr:to>
    <xdr:sp macro="" textlink="">
      <xdr:nvSpPr>
        <xdr:cNvPr id="71" name="円/楕円 70"/>
        <xdr:cNvSpPr/>
      </xdr:nvSpPr>
      <xdr:spPr bwMode="auto">
        <a:xfrm>
          <a:off x="5600700" y="274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138507</xdr:rowOff>
    </xdr:from>
    <xdr:ext cx="762000" cy="259045"/>
    <xdr:sp macro="" textlink="">
      <xdr:nvSpPr>
        <xdr:cNvPr id="72" name="人口1人当たり決算額の推移該当値テキスト130"/>
        <xdr:cNvSpPr txBox="1"/>
      </xdr:nvSpPr>
      <xdr:spPr>
        <a:xfrm>
          <a:off x="5740400" y="258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118420</xdr:rowOff>
    </xdr:from>
    <xdr:to>
      <xdr:col>4</xdr:col>
      <xdr:colOff>520700</xdr:colOff>
      <xdr:row>16</xdr:row>
      <xdr:rowOff>48570</xdr:rowOff>
    </xdr:to>
    <xdr:sp macro="" textlink="">
      <xdr:nvSpPr>
        <xdr:cNvPr id="73" name="円/楕円 72"/>
        <xdr:cNvSpPr/>
      </xdr:nvSpPr>
      <xdr:spPr bwMode="auto">
        <a:xfrm>
          <a:off x="4953000" y="273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58747</xdr:rowOff>
    </xdr:from>
    <xdr:ext cx="736600" cy="259045"/>
    <xdr:sp macro="" textlink="">
      <xdr:nvSpPr>
        <xdr:cNvPr id="74" name="テキスト ボックス 73"/>
        <xdr:cNvSpPr txBox="1"/>
      </xdr:nvSpPr>
      <xdr:spPr>
        <a:xfrm>
          <a:off x="4622800" y="250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110,331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34965</xdr:rowOff>
    </xdr:from>
    <xdr:to>
      <xdr:col>3</xdr:col>
      <xdr:colOff>955675</xdr:colOff>
      <xdr:row>16</xdr:row>
      <xdr:rowOff>136565</xdr:rowOff>
    </xdr:to>
    <xdr:sp macro="" textlink="">
      <xdr:nvSpPr>
        <xdr:cNvPr id="75" name="円/楕円 74"/>
        <xdr:cNvSpPr/>
      </xdr:nvSpPr>
      <xdr:spPr bwMode="auto">
        <a:xfrm>
          <a:off x="4254500" y="282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146742</xdr:rowOff>
    </xdr:from>
    <xdr:ext cx="762000" cy="259045"/>
    <xdr:sp macro="" textlink="">
      <xdr:nvSpPr>
        <xdr:cNvPr id="76" name="テキスト ボックス 75"/>
        <xdr:cNvSpPr txBox="1"/>
      </xdr:nvSpPr>
      <xdr:spPr>
        <a:xfrm>
          <a:off x="3924300" y="259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115187</xdr:rowOff>
    </xdr:from>
    <xdr:to>
      <xdr:col>3</xdr:col>
      <xdr:colOff>257175</xdr:colOff>
      <xdr:row>16</xdr:row>
      <xdr:rowOff>45337</xdr:rowOff>
    </xdr:to>
    <xdr:sp macro="" textlink="">
      <xdr:nvSpPr>
        <xdr:cNvPr id="77" name="円/楕円 76"/>
        <xdr:cNvSpPr/>
      </xdr:nvSpPr>
      <xdr:spPr bwMode="auto">
        <a:xfrm>
          <a:off x="3556000" y="273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55514</xdr:rowOff>
    </xdr:from>
    <xdr:ext cx="762000" cy="259045"/>
    <xdr:sp macro="" textlink="">
      <xdr:nvSpPr>
        <xdr:cNvPr id="78" name="テキスト ボックス 77"/>
        <xdr:cNvSpPr txBox="1"/>
      </xdr:nvSpPr>
      <xdr:spPr>
        <a:xfrm>
          <a:off x="3225800" y="250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45644</xdr:rowOff>
    </xdr:from>
    <xdr:to>
      <xdr:col>2</xdr:col>
      <xdr:colOff>692150</xdr:colOff>
      <xdr:row>15</xdr:row>
      <xdr:rowOff>147244</xdr:rowOff>
    </xdr:to>
    <xdr:sp macro="" textlink="">
      <xdr:nvSpPr>
        <xdr:cNvPr id="79" name="円/楕円 78"/>
        <xdr:cNvSpPr/>
      </xdr:nvSpPr>
      <xdr:spPr bwMode="auto">
        <a:xfrm>
          <a:off x="2857500" y="266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157421</xdr:rowOff>
    </xdr:from>
    <xdr:ext cx="762000" cy="259045"/>
    <xdr:sp macro="" textlink="">
      <xdr:nvSpPr>
        <xdr:cNvPr id="80" name="テキスト ボックス 79"/>
        <xdr:cNvSpPr txBox="1"/>
      </xdr:nvSpPr>
      <xdr:spPr>
        <a:xfrm>
          <a:off x="2527300" y="243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97556</xdr:rowOff>
    </xdr:from>
    <xdr:to>
      <xdr:col>4</xdr:col>
      <xdr:colOff>1117600</xdr:colOff>
      <xdr:row>37</xdr:row>
      <xdr:rowOff>103660</xdr:rowOff>
    </xdr:to>
    <xdr:cxnSp macro="">
      <xdr:nvCxnSpPr>
        <xdr:cNvPr id="112" name="直線コネクタ 111"/>
        <xdr:cNvCxnSpPr/>
      </xdr:nvCxnSpPr>
      <xdr:spPr bwMode="auto">
        <a:xfrm flipV="1">
          <a:off x="5003800" y="7222256"/>
          <a:ext cx="6477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103660</xdr:rowOff>
    </xdr:from>
    <xdr:to>
      <xdr:col>4</xdr:col>
      <xdr:colOff>469900</xdr:colOff>
      <xdr:row>37</xdr:row>
      <xdr:rowOff>111409</xdr:rowOff>
    </xdr:to>
    <xdr:cxnSp macro="">
      <xdr:nvCxnSpPr>
        <xdr:cNvPr id="115" name="直線コネクタ 114"/>
        <xdr:cNvCxnSpPr/>
      </xdr:nvCxnSpPr>
      <xdr:spPr bwMode="auto">
        <a:xfrm flipV="1">
          <a:off x="4305300" y="7228360"/>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111409</xdr:rowOff>
    </xdr:from>
    <xdr:to>
      <xdr:col>3</xdr:col>
      <xdr:colOff>904875</xdr:colOff>
      <xdr:row>37</xdr:row>
      <xdr:rowOff>140830</xdr:rowOff>
    </xdr:to>
    <xdr:cxnSp macro="">
      <xdr:nvCxnSpPr>
        <xdr:cNvPr id="118" name="直線コネクタ 117"/>
        <xdr:cNvCxnSpPr/>
      </xdr:nvCxnSpPr>
      <xdr:spPr bwMode="auto">
        <a:xfrm flipV="1">
          <a:off x="3606800" y="7236109"/>
          <a:ext cx="698500" cy="2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36520</xdr:rowOff>
    </xdr:from>
    <xdr:to>
      <xdr:col>3</xdr:col>
      <xdr:colOff>206375</xdr:colOff>
      <xdr:row>37</xdr:row>
      <xdr:rowOff>140830</xdr:rowOff>
    </xdr:to>
    <xdr:cxnSp macro="">
      <xdr:nvCxnSpPr>
        <xdr:cNvPr id="121" name="直線コネクタ 120"/>
        <xdr:cNvCxnSpPr/>
      </xdr:nvCxnSpPr>
      <xdr:spPr bwMode="auto">
        <a:xfrm>
          <a:off x="2908300" y="7161220"/>
          <a:ext cx="698500" cy="10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46756</xdr:rowOff>
    </xdr:from>
    <xdr:to>
      <xdr:col>5</xdr:col>
      <xdr:colOff>34925</xdr:colOff>
      <xdr:row>37</xdr:row>
      <xdr:rowOff>148356</xdr:rowOff>
    </xdr:to>
    <xdr:sp macro="" textlink="">
      <xdr:nvSpPr>
        <xdr:cNvPr id="131" name="円/楕円 130"/>
        <xdr:cNvSpPr/>
      </xdr:nvSpPr>
      <xdr:spPr bwMode="auto">
        <a:xfrm>
          <a:off x="5600700" y="717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18833</xdr:rowOff>
    </xdr:from>
    <xdr:ext cx="762000" cy="259045"/>
    <xdr:sp macro="" textlink="">
      <xdr:nvSpPr>
        <xdr:cNvPr id="132" name="人口1人当たり決算額の推移該当値テキスト445"/>
        <xdr:cNvSpPr txBox="1"/>
      </xdr:nvSpPr>
      <xdr:spPr>
        <a:xfrm>
          <a:off x="5740400" y="714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52860</xdr:rowOff>
    </xdr:from>
    <xdr:to>
      <xdr:col>4</xdr:col>
      <xdr:colOff>520700</xdr:colOff>
      <xdr:row>37</xdr:row>
      <xdr:rowOff>154460</xdr:rowOff>
    </xdr:to>
    <xdr:sp macro="" textlink="">
      <xdr:nvSpPr>
        <xdr:cNvPr id="133" name="円/楕円 132"/>
        <xdr:cNvSpPr/>
      </xdr:nvSpPr>
      <xdr:spPr bwMode="auto">
        <a:xfrm>
          <a:off x="4953000" y="717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139237</xdr:rowOff>
    </xdr:from>
    <xdr:ext cx="736600" cy="259045"/>
    <xdr:sp macro="" textlink="">
      <xdr:nvSpPr>
        <xdr:cNvPr id="134" name="テキスト ボックス 133"/>
        <xdr:cNvSpPr txBox="1"/>
      </xdr:nvSpPr>
      <xdr:spPr>
        <a:xfrm>
          <a:off x="4622800" y="72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60609</xdr:rowOff>
    </xdr:from>
    <xdr:to>
      <xdr:col>3</xdr:col>
      <xdr:colOff>955675</xdr:colOff>
      <xdr:row>37</xdr:row>
      <xdr:rowOff>162209</xdr:rowOff>
    </xdr:to>
    <xdr:sp macro="" textlink="">
      <xdr:nvSpPr>
        <xdr:cNvPr id="135" name="円/楕円 134"/>
        <xdr:cNvSpPr/>
      </xdr:nvSpPr>
      <xdr:spPr bwMode="auto">
        <a:xfrm>
          <a:off x="4254500" y="718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146986</xdr:rowOff>
    </xdr:from>
    <xdr:ext cx="762000" cy="259045"/>
    <xdr:sp macro="" textlink="">
      <xdr:nvSpPr>
        <xdr:cNvPr id="136" name="テキスト ボックス 135"/>
        <xdr:cNvSpPr txBox="1"/>
      </xdr:nvSpPr>
      <xdr:spPr>
        <a:xfrm>
          <a:off x="3924300" y="727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90030</xdr:rowOff>
    </xdr:from>
    <xdr:to>
      <xdr:col>3</xdr:col>
      <xdr:colOff>257175</xdr:colOff>
      <xdr:row>37</xdr:row>
      <xdr:rowOff>191630</xdr:rowOff>
    </xdr:to>
    <xdr:sp macro="" textlink="">
      <xdr:nvSpPr>
        <xdr:cNvPr id="137" name="円/楕円 136"/>
        <xdr:cNvSpPr/>
      </xdr:nvSpPr>
      <xdr:spPr bwMode="auto">
        <a:xfrm>
          <a:off x="3556000" y="7214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176407</xdr:rowOff>
    </xdr:from>
    <xdr:ext cx="762000" cy="259045"/>
    <xdr:sp macro="" textlink="">
      <xdr:nvSpPr>
        <xdr:cNvPr id="138" name="テキスト ボックス 137"/>
        <xdr:cNvSpPr txBox="1"/>
      </xdr:nvSpPr>
      <xdr:spPr>
        <a:xfrm>
          <a:off x="3225800" y="730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157170</xdr:rowOff>
    </xdr:from>
    <xdr:to>
      <xdr:col>2</xdr:col>
      <xdr:colOff>692150</xdr:colOff>
      <xdr:row>37</xdr:row>
      <xdr:rowOff>87320</xdr:rowOff>
    </xdr:to>
    <xdr:sp macro="" textlink="">
      <xdr:nvSpPr>
        <xdr:cNvPr id="139" name="円/楕円 138"/>
        <xdr:cNvSpPr/>
      </xdr:nvSpPr>
      <xdr:spPr bwMode="auto">
        <a:xfrm>
          <a:off x="2857500" y="7110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72097</xdr:rowOff>
    </xdr:from>
    <xdr:ext cx="762000" cy="259045"/>
    <xdr:sp macro="" textlink="">
      <xdr:nvSpPr>
        <xdr:cNvPr id="140" name="テキスト ボックス 139"/>
        <xdr:cNvSpPr txBox="1"/>
      </xdr:nvSpPr>
      <xdr:spPr>
        <a:xfrm>
          <a:off x="2527300" y="71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16,276
16,146
183.31
8,899,038
8,658,672
174,121
4,841,303
9,622,369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124752</xdr:rowOff>
    </xdr:from>
    <xdr:to>
      <xdr:col>6</xdr:col>
      <xdr:colOff>511175</xdr:colOff>
      <xdr:row>34</xdr:row>
      <xdr:rowOff>141338</xdr:rowOff>
    </xdr:to>
    <xdr:cxnSp macro="">
      <xdr:nvCxnSpPr>
        <xdr:cNvPr id="61" name="直線コネクタ 60"/>
        <xdr:cNvCxnSpPr/>
      </xdr:nvCxnSpPr>
      <xdr:spPr>
        <a:xfrm>
          <a:off x="3797300" y="5954052"/>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124752</xdr:rowOff>
    </xdr:from>
    <xdr:to>
      <xdr:col>5</xdr:col>
      <xdr:colOff>358775</xdr:colOff>
      <xdr:row>35</xdr:row>
      <xdr:rowOff>27064</xdr:rowOff>
    </xdr:to>
    <xdr:cxnSp macro="">
      <xdr:nvCxnSpPr>
        <xdr:cNvPr id="64" name="直線コネクタ 63"/>
        <xdr:cNvCxnSpPr/>
      </xdr:nvCxnSpPr>
      <xdr:spPr>
        <a:xfrm flipV="1">
          <a:off x="2908300" y="5954052"/>
          <a:ext cx="8890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108522</xdr:rowOff>
    </xdr:from>
    <xdr:to>
      <xdr:col>4</xdr:col>
      <xdr:colOff>155575</xdr:colOff>
      <xdr:row>35</xdr:row>
      <xdr:rowOff>27064</xdr:rowOff>
    </xdr:to>
    <xdr:cxnSp macro="">
      <xdr:nvCxnSpPr>
        <xdr:cNvPr id="67" name="直線コネクタ 66"/>
        <xdr:cNvCxnSpPr/>
      </xdr:nvCxnSpPr>
      <xdr:spPr>
        <a:xfrm>
          <a:off x="2019300" y="5937822"/>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53988</xdr:rowOff>
    </xdr:from>
    <xdr:to>
      <xdr:col>2</xdr:col>
      <xdr:colOff>638175</xdr:colOff>
      <xdr:row>34</xdr:row>
      <xdr:rowOff>108522</xdr:rowOff>
    </xdr:to>
    <xdr:cxnSp macro="">
      <xdr:nvCxnSpPr>
        <xdr:cNvPr id="70" name="直線コネクタ 69"/>
        <xdr:cNvCxnSpPr/>
      </xdr:nvCxnSpPr>
      <xdr:spPr>
        <a:xfrm>
          <a:off x="1130300" y="5883288"/>
          <a:ext cx="8890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90538</xdr:rowOff>
    </xdr:from>
    <xdr:to>
      <xdr:col>6</xdr:col>
      <xdr:colOff>561975</xdr:colOff>
      <xdr:row>35</xdr:row>
      <xdr:rowOff>20688</xdr:rowOff>
    </xdr:to>
    <xdr:sp macro="" textlink="">
      <xdr:nvSpPr>
        <xdr:cNvPr id="80" name="円/楕円 79"/>
        <xdr:cNvSpPr/>
      </xdr:nvSpPr>
      <xdr:spPr>
        <a:xfrm>
          <a:off x="4584700" y="59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113415</xdr:rowOff>
    </xdr:from>
    <xdr:ext cx="534377" cy="259045"/>
    <xdr:sp macro="" textlink="">
      <xdr:nvSpPr>
        <xdr:cNvPr id="81" name="人件費該当値テキスト"/>
        <xdr:cNvSpPr txBox="1"/>
      </xdr:nvSpPr>
      <xdr:spPr>
        <a:xfrm>
          <a:off x="4686300" y="57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89,871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73952</xdr:rowOff>
    </xdr:from>
    <xdr:to>
      <xdr:col>5</xdr:col>
      <xdr:colOff>409575</xdr:colOff>
      <xdr:row>35</xdr:row>
      <xdr:rowOff>4102</xdr:rowOff>
    </xdr:to>
    <xdr:sp macro="" textlink="">
      <xdr:nvSpPr>
        <xdr:cNvPr id="82" name="円/楕円 81"/>
        <xdr:cNvSpPr/>
      </xdr:nvSpPr>
      <xdr:spPr>
        <a:xfrm>
          <a:off x="3746500" y="59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20629</xdr:rowOff>
    </xdr:from>
    <xdr:ext cx="534377" cy="259045"/>
    <xdr:sp macro="" textlink="">
      <xdr:nvSpPr>
        <xdr:cNvPr id="83" name="テキスト ボックス 82"/>
        <xdr:cNvSpPr txBox="1"/>
      </xdr:nvSpPr>
      <xdr:spPr>
        <a:xfrm>
          <a:off x="3530111" y="56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147714</xdr:rowOff>
    </xdr:from>
    <xdr:to>
      <xdr:col>4</xdr:col>
      <xdr:colOff>206375</xdr:colOff>
      <xdr:row>35</xdr:row>
      <xdr:rowOff>77864</xdr:rowOff>
    </xdr:to>
    <xdr:sp macro="" textlink="">
      <xdr:nvSpPr>
        <xdr:cNvPr id="84" name="円/楕円 83"/>
        <xdr:cNvSpPr/>
      </xdr:nvSpPr>
      <xdr:spPr>
        <a:xfrm>
          <a:off x="2857500" y="59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94391</xdr:rowOff>
    </xdr:from>
    <xdr:ext cx="534377" cy="259045"/>
    <xdr:sp macro="" textlink="">
      <xdr:nvSpPr>
        <xdr:cNvPr id="85" name="テキスト ボックス 84"/>
        <xdr:cNvSpPr txBox="1"/>
      </xdr:nvSpPr>
      <xdr:spPr>
        <a:xfrm>
          <a:off x="2641111" y="57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57722</xdr:rowOff>
    </xdr:from>
    <xdr:to>
      <xdr:col>3</xdr:col>
      <xdr:colOff>3175</xdr:colOff>
      <xdr:row>34</xdr:row>
      <xdr:rowOff>159322</xdr:rowOff>
    </xdr:to>
    <xdr:sp macro="" textlink="">
      <xdr:nvSpPr>
        <xdr:cNvPr id="86" name="円/楕円 85"/>
        <xdr:cNvSpPr/>
      </xdr:nvSpPr>
      <xdr:spPr>
        <a:xfrm>
          <a:off x="1968500" y="58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4399</xdr:rowOff>
    </xdr:from>
    <xdr:ext cx="534377" cy="259045"/>
    <xdr:sp macro="" textlink="">
      <xdr:nvSpPr>
        <xdr:cNvPr id="87" name="テキスト ボックス 86"/>
        <xdr:cNvSpPr txBox="1"/>
      </xdr:nvSpPr>
      <xdr:spPr>
        <a:xfrm>
          <a:off x="1752111" y="56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3188</xdr:rowOff>
    </xdr:from>
    <xdr:to>
      <xdr:col>1</xdr:col>
      <xdr:colOff>485775</xdr:colOff>
      <xdr:row>34</xdr:row>
      <xdr:rowOff>104788</xdr:rowOff>
    </xdr:to>
    <xdr:sp macro="" textlink="">
      <xdr:nvSpPr>
        <xdr:cNvPr id="88" name="円/楕円 87"/>
        <xdr:cNvSpPr/>
      </xdr:nvSpPr>
      <xdr:spPr>
        <a:xfrm>
          <a:off x="1079500" y="58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121315</xdr:rowOff>
    </xdr:from>
    <xdr:ext cx="534377" cy="259045"/>
    <xdr:sp macro="" textlink="">
      <xdr:nvSpPr>
        <xdr:cNvPr id="89" name="テキスト ボックス 88"/>
        <xdr:cNvSpPr txBox="1"/>
      </xdr:nvSpPr>
      <xdr:spPr>
        <a:xfrm>
          <a:off x="863111" y="56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23604</xdr:rowOff>
    </xdr:from>
    <xdr:to>
      <xdr:col>6</xdr:col>
      <xdr:colOff>511175</xdr:colOff>
      <xdr:row>55</xdr:row>
      <xdr:rowOff>78697</xdr:rowOff>
    </xdr:to>
    <xdr:cxnSp macro="">
      <xdr:nvCxnSpPr>
        <xdr:cNvPr id="121" name="直線コネクタ 120"/>
        <xdr:cNvCxnSpPr/>
      </xdr:nvCxnSpPr>
      <xdr:spPr>
        <a:xfrm flipV="1">
          <a:off x="3797300" y="9453354"/>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78697</xdr:rowOff>
    </xdr:from>
    <xdr:to>
      <xdr:col>5</xdr:col>
      <xdr:colOff>358775</xdr:colOff>
      <xdr:row>56</xdr:row>
      <xdr:rowOff>118604</xdr:rowOff>
    </xdr:to>
    <xdr:cxnSp macro="">
      <xdr:nvCxnSpPr>
        <xdr:cNvPr id="124" name="直線コネクタ 123"/>
        <xdr:cNvCxnSpPr/>
      </xdr:nvCxnSpPr>
      <xdr:spPr>
        <a:xfrm flipV="1">
          <a:off x="2908300" y="9508447"/>
          <a:ext cx="889000" cy="2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118604</xdr:rowOff>
    </xdr:from>
    <xdr:to>
      <xdr:col>4</xdr:col>
      <xdr:colOff>155575</xdr:colOff>
      <xdr:row>56</xdr:row>
      <xdr:rowOff>125037</xdr:rowOff>
    </xdr:to>
    <xdr:cxnSp macro="">
      <xdr:nvCxnSpPr>
        <xdr:cNvPr id="127" name="直線コネクタ 126"/>
        <xdr:cNvCxnSpPr/>
      </xdr:nvCxnSpPr>
      <xdr:spPr>
        <a:xfrm flipV="1">
          <a:off x="2019300" y="9719804"/>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152388</xdr:rowOff>
    </xdr:from>
    <xdr:to>
      <xdr:col>2</xdr:col>
      <xdr:colOff>638175</xdr:colOff>
      <xdr:row>56</xdr:row>
      <xdr:rowOff>125037</xdr:rowOff>
    </xdr:to>
    <xdr:cxnSp macro="">
      <xdr:nvCxnSpPr>
        <xdr:cNvPr id="130" name="直線コネクタ 129"/>
        <xdr:cNvCxnSpPr/>
      </xdr:nvCxnSpPr>
      <xdr:spPr>
        <a:xfrm>
          <a:off x="1130300" y="9067788"/>
          <a:ext cx="889000" cy="65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144254</xdr:rowOff>
    </xdr:from>
    <xdr:to>
      <xdr:col>6</xdr:col>
      <xdr:colOff>561975</xdr:colOff>
      <xdr:row>55</xdr:row>
      <xdr:rowOff>74404</xdr:rowOff>
    </xdr:to>
    <xdr:sp macro="" textlink="">
      <xdr:nvSpPr>
        <xdr:cNvPr id="140" name="円/楕円 139"/>
        <xdr:cNvSpPr/>
      </xdr:nvSpPr>
      <xdr:spPr>
        <a:xfrm>
          <a:off x="4584700" y="9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167131</xdr:rowOff>
    </xdr:from>
    <xdr:ext cx="534377" cy="259045"/>
    <xdr:sp macro="" textlink="">
      <xdr:nvSpPr>
        <xdr:cNvPr id="141" name="物件費該当値テキスト"/>
        <xdr:cNvSpPr txBox="1"/>
      </xdr:nvSpPr>
      <xdr:spPr>
        <a:xfrm>
          <a:off x="4686300" y="92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86,610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27897</xdr:rowOff>
    </xdr:from>
    <xdr:to>
      <xdr:col>5</xdr:col>
      <xdr:colOff>409575</xdr:colOff>
      <xdr:row>55</xdr:row>
      <xdr:rowOff>129497</xdr:rowOff>
    </xdr:to>
    <xdr:sp macro="" textlink="">
      <xdr:nvSpPr>
        <xdr:cNvPr id="142" name="円/楕円 141"/>
        <xdr:cNvSpPr/>
      </xdr:nvSpPr>
      <xdr:spPr>
        <a:xfrm>
          <a:off x="3746500" y="94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146024</xdr:rowOff>
    </xdr:from>
    <xdr:ext cx="534377" cy="259045"/>
    <xdr:sp macro="" textlink="">
      <xdr:nvSpPr>
        <xdr:cNvPr id="143" name="テキスト ボックス 142"/>
        <xdr:cNvSpPr txBox="1"/>
      </xdr:nvSpPr>
      <xdr:spPr>
        <a:xfrm>
          <a:off x="3530111" y="92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67804</xdr:rowOff>
    </xdr:from>
    <xdr:to>
      <xdr:col>4</xdr:col>
      <xdr:colOff>206375</xdr:colOff>
      <xdr:row>56</xdr:row>
      <xdr:rowOff>169404</xdr:rowOff>
    </xdr:to>
    <xdr:sp macro="" textlink="">
      <xdr:nvSpPr>
        <xdr:cNvPr id="144" name="円/楕円 143"/>
        <xdr:cNvSpPr/>
      </xdr:nvSpPr>
      <xdr:spPr>
        <a:xfrm>
          <a:off x="2857500" y="96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14481</xdr:rowOff>
    </xdr:from>
    <xdr:ext cx="534377" cy="259045"/>
    <xdr:sp macro="" textlink="">
      <xdr:nvSpPr>
        <xdr:cNvPr id="145" name="テキスト ボックス 144"/>
        <xdr:cNvSpPr txBox="1"/>
      </xdr:nvSpPr>
      <xdr:spPr>
        <a:xfrm>
          <a:off x="2641111" y="94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74237</xdr:rowOff>
    </xdr:from>
    <xdr:to>
      <xdr:col>3</xdr:col>
      <xdr:colOff>3175</xdr:colOff>
      <xdr:row>57</xdr:row>
      <xdr:rowOff>4387</xdr:rowOff>
    </xdr:to>
    <xdr:sp macro="" textlink="">
      <xdr:nvSpPr>
        <xdr:cNvPr id="146" name="円/楕円 145"/>
        <xdr:cNvSpPr/>
      </xdr:nvSpPr>
      <xdr:spPr>
        <a:xfrm>
          <a:off x="1968500" y="96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20914</xdr:rowOff>
    </xdr:from>
    <xdr:ext cx="534377" cy="259045"/>
    <xdr:sp macro="" textlink="">
      <xdr:nvSpPr>
        <xdr:cNvPr id="147" name="テキスト ボックス 146"/>
        <xdr:cNvSpPr txBox="1"/>
      </xdr:nvSpPr>
      <xdr:spPr>
        <a:xfrm>
          <a:off x="1752111" y="945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69,898</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101588</xdr:rowOff>
    </xdr:from>
    <xdr:to>
      <xdr:col>1</xdr:col>
      <xdr:colOff>485775</xdr:colOff>
      <xdr:row>53</xdr:row>
      <xdr:rowOff>31738</xdr:rowOff>
    </xdr:to>
    <xdr:sp macro="" textlink="">
      <xdr:nvSpPr>
        <xdr:cNvPr id="148" name="円/楕円 147"/>
        <xdr:cNvSpPr/>
      </xdr:nvSpPr>
      <xdr:spPr>
        <a:xfrm>
          <a:off x="1079500" y="90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48265</xdr:rowOff>
    </xdr:from>
    <xdr:ext cx="599010" cy="259045"/>
    <xdr:sp macro="" textlink="">
      <xdr:nvSpPr>
        <xdr:cNvPr id="149" name="テキスト ボックス 148"/>
        <xdr:cNvSpPr txBox="1"/>
      </xdr:nvSpPr>
      <xdr:spPr>
        <a:xfrm>
          <a:off x="830794" y="87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110759</xdr:rowOff>
    </xdr:from>
    <xdr:to>
      <xdr:col>6</xdr:col>
      <xdr:colOff>511175</xdr:colOff>
      <xdr:row>78</xdr:row>
      <xdr:rowOff>15112</xdr:rowOff>
    </xdr:to>
    <xdr:cxnSp macro="">
      <xdr:nvCxnSpPr>
        <xdr:cNvPr id="176" name="直線コネクタ 175"/>
        <xdr:cNvCxnSpPr/>
      </xdr:nvCxnSpPr>
      <xdr:spPr>
        <a:xfrm flipV="1">
          <a:off x="3797300" y="13312409"/>
          <a:ext cx="838200" cy="7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134396</xdr:rowOff>
    </xdr:from>
    <xdr:to>
      <xdr:col>5</xdr:col>
      <xdr:colOff>358775</xdr:colOff>
      <xdr:row>78</xdr:row>
      <xdr:rowOff>15112</xdr:rowOff>
    </xdr:to>
    <xdr:cxnSp macro="">
      <xdr:nvCxnSpPr>
        <xdr:cNvPr id="179" name="直線コネクタ 178"/>
        <xdr:cNvCxnSpPr/>
      </xdr:nvCxnSpPr>
      <xdr:spPr>
        <a:xfrm>
          <a:off x="2908300" y="13336046"/>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134396</xdr:rowOff>
    </xdr:from>
    <xdr:to>
      <xdr:col>4</xdr:col>
      <xdr:colOff>155575</xdr:colOff>
      <xdr:row>78</xdr:row>
      <xdr:rowOff>18314</xdr:rowOff>
    </xdr:to>
    <xdr:cxnSp macro="">
      <xdr:nvCxnSpPr>
        <xdr:cNvPr id="182" name="直線コネクタ 181"/>
        <xdr:cNvCxnSpPr/>
      </xdr:nvCxnSpPr>
      <xdr:spPr>
        <a:xfrm flipV="1">
          <a:off x="2019300" y="13336046"/>
          <a:ext cx="889000" cy="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90094</xdr:rowOff>
    </xdr:from>
    <xdr:to>
      <xdr:col>2</xdr:col>
      <xdr:colOff>638175</xdr:colOff>
      <xdr:row>78</xdr:row>
      <xdr:rowOff>18314</xdr:rowOff>
    </xdr:to>
    <xdr:cxnSp macro="">
      <xdr:nvCxnSpPr>
        <xdr:cNvPr id="185" name="直線コネクタ 184"/>
        <xdr:cNvCxnSpPr/>
      </xdr:nvCxnSpPr>
      <xdr:spPr>
        <a:xfrm>
          <a:off x="1130300" y="13291744"/>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9" name="テキスト ボックス 188"/>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59959</xdr:rowOff>
    </xdr:from>
    <xdr:to>
      <xdr:col>6</xdr:col>
      <xdr:colOff>561975</xdr:colOff>
      <xdr:row>77</xdr:row>
      <xdr:rowOff>161559</xdr:rowOff>
    </xdr:to>
    <xdr:sp macro="" textlink="">
      <xdr:nvSpPr>
        <xdr:cNvPr id="195" name="円/楕円 194"/>
        <xdr:cNvSpPr/>
      </xdr:nvSpPr>
      <xdr:spPr>
        <a:xfrm>
          <a:off x="4584700" y="132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38386</xdr:rowOff>
    </xdr:from>
    <xdr:ext cx="469744" cy="259045"/>
    <xdr:sp macro="" textlink="">
      <xdr:nvSpPr>
        <xdr:cNvPr id="196" name="維持補修費該当値テキスト"/>
        <xdr:cNvSpPr txBox="1"/>
      </xdr:nvSpPr>
      <xdr:spPr>
        <a:xfrm>
          <a:off x="4686300" y="1324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135762</xdr:rowOff>
    </xdr:from>
    <xdr:to>
      <xdr:col>5</xdr:col>
      <xdr:colOff>409575</xdr:colOff>
      <xdr:row>78</xdr:row>
      <xdr:rowOff>65912</xdr:rowOff>
    </xdr:to>
    <xdr:sp macro="" textlink="">
      <xdr:nvSpPr>
        <xdr:cNvPr id="197" name="円/楕円 196"/>
        <xdr:cNvSpPr/>
      </xdr:nvSpPr>
      <xdr:spPr>
        <a:xfrm>
          <a:off x="3746500" y="133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57039</xdr:rowOff>
    </xdr:from>
    <xdr:ext cx="469744" cy="259045"/>
    <xdr:sp macro="" textlink="">
      <xdr:nvSpPr>
        <xdr:cNvPr id="198" name="テキスト ボックス 197"/>
        <xdr:cNvSpPr txBox="1"/>
      </xdr:nvSpPr>
      <xdr:spPr>
        <a:xfrm>
          <a:off x="3562427" y="1343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83596</xdr:rowOff>
    </xdr:from>
    <xdr:to>
      <xdr:col>4</xdr:col>
      <xdr:colOff>206375</xdr:colOff>
      <xdr:row>78</xdr:row>
      <xdr:rowOff>13746</xdr:rowOff>
    </xdr:to>
    <xdr:sp macro="" textlink="">
      <xdr:nvSpPr>
        <xdr:cNvPr id="199" name="円/楕円 198"/>
        <xdr:cNvSpPr/>
      </xdr:nvSpPr>
      <xdr:spPr>
        <a:xfrm>
          <a:off x="2857500" y="132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4873</xdr:rowOff>
    </xdr:from>
    <xdr:ext cx="469744" cy="259045"/>
    <xdr:sp macro="" textlink="">
      <xdr:nvSpPr>
        <xdr:cNvPr id="200" name="テキスト ボックス 199"/>
        <xdr:cNvSpPr txBox="1"/>
      </xdr:nvSpPr>
      <xdr:spPr>
        <a:xfrm>
          <a:off x="2673427" y="133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138964</xdr:rowOff>
    </xdr:from>
    <xdr:to>
      <xdr:col>3</xdr:col>
      <xdr:colOff>3175</xdr:colOff>
      <xdr:row>78</xdr:row>
      <xdr:rowOff>69114</xdr:rowOff>
    </xdr:to>
    <xdr:sp macro="" textlink="">
      <xdr:nvSpPr>
        <xdr:cNvPr id="201" name="円/楕円 200"/>
        <xdr:cNvSpPr/>
      </xdr:nvSpPr>
      <xdr:spPr>
        <a:xfrm>
          <a:off x="1968500" y="13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60241</xdr:rowOff>
    </xdr:from>
    <xdr:ext cx="469744" cy="259045"/>
    <xdr:sp macro="" textlink="">
      <xdr:nvSpPr>
        <xdr:cNvPr id="202" name="テキスト ボックス 201"/>
        <xdr:cNvSpPr txBox="1"/>
      </xdr:nvSpPr>
      <xdr:spPr>
        <a:xfrm>
          <a:off x="1784427" y="13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39294</xdr:rowOff>
    </xdr:from>
    <xdr:to>
      <xdr:col>1</xdr:col>
      <xdr:colOff>485775</xdr:colOff>
      <xdr:row>77</xdr:row>
      <xdr:rowOff>140894</xdr:rowOff>
    </xdr:to>
    <xdr:sp macro="" textlink="">
      <xdr:nvSpPr>
        <xdr:cNvPr id="203" name="円/楕円 202"/>
        <xdr:cNvSpPr/>
      </xdr:nvSpPr>
      <xdr:spPr>
        <a:xfrm>
          <a:off x="1079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157421</xdr:rowOff>
    </xdr:from>
    <xdr:ext cx="469744" cy="259045"/>
    <xdr:sp macro="" textlink="">
      <xdr:nvSpPr>
        <xdr:cNvPr id="204" name="テキスト ボックス 203"/>
        <xdr:cNvSpPr txBox="1"/>
      </xdr:nvSpPr>
      <xdr:spPr>
        <a:xfrm>
          <a:off x="895427" y="1301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115088</xdr:rowOff>
    </xdr:from>
    <xdr:to>
      <xdr:col>6</xdr:col>
      <xdr:colOff>511175</xdr:colOff>
      <xdr:row>95</xdr:row>
      <xdr:rowOff>140691</xdr:rowOff>
    </xdr:to>
    <xdr:cxnSp macro="">
      <xdr:nvCxnSpPr>
        <xdr:cNvPr id="234" name="直線コネクタ 233"/>
        <xdr:cNvCxnSpPr/>
      </xdr:nvCxnSpPr>
      <xdr:spPr>
        <a:xfrm flipV="1">
          <a:off x="3797300" y="16402838"/>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140691</xdr:rowOff>
    </xdr:from>
    <xdr:to>
      <xdr:col>5</xdr:col>
      <xdr:colOff>358775</xdr:colOff>
      <xdr:row>96</xdr:row>
      <xdr:rowOff>99637</xdr:rowOff>
    </xdr:to>
    <xdr:cxnSp macro="">
      <xdr:nvCxnSpPr>
        <xdr:cNvPr id="237" name="直線コネクタ 236"/>
        <xdr:cNvCxnSpPr/>
      </xdr:nvCxnSpPr>
      <xdr:spPr>
        <a:xfrm flipV="1">
          <a:off x="2908300" y="16428441"/>
          <a:ext cx="889000" cy="1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99637</xdr:rowOff>
    </xdr:from>
    <xdr:to>
      <xdr:col>4</xdr:col>
      <xdr:colOff>155575</xdr:colOff>
      <xdr:row>96</xdr:row>
      <xdr:rowOff>104724</xdr:rowOff>
    </xdr:to>
    <xdr:cxnSp macro="">
      <xdr:nvCxnSpPr>
        <xdr:cNvPr id="240" name="直線コネクタ 239"/>
        <xdr:cNvCxnSpPr/>
      </xdr:nvCxnSpPr>
      <xdr:spPr>
        <a:xfrm flipV="1">
          <a:off x="2019300" y="16558837"/>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25</xdr:rowOff>
    </xdr:from>
    <xdr:to>
      <xdr:col>2</xdr:col>
      <xdr:colOff>638175</xdr:colOff>
      <xdr:row>96</xdr:row>
      <xdr:rowOff>104724</xdr:rowOff>
    </xdr:to>
    <xdr:cxnSp macro="">
      <xdr:nvCxnSpPr>
        <xdr:cNvPr id="243" name="直線コネクタ 242"/>
        <xdr:cNvCxnSpPr/>
      </xdr:nvCxnSpPr>
      <xdr:spPr>
        <a:xfrm>
          <a:off x="1130300" y="16459225"/>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64288</xdr:rowOff>
    </xdr:from>
    <xdr:to>
      <xdr:col>6</xdr:col>
      <xdr:colOff>561975</xdr:colOff>
      <xdr:row>95</xdr:row>
      <xdr:rowOff>165888</xdr:rowOff>
    </xdr:to>
    <xdr:sp macro="" textlink="">
      <xdr:nvSpPr>
        <xdr:cNvPr id="253" name="円/楕円 252"/>
        <xdr:cNvSpPr/>
      </xdr:nvSpPr>
      <xdr:spPr>
        <a:xfrm>
          <a:off x="4584700" y="163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42715</xdr:rowOff>
    </xdr:from>
    <xdr:ext cx="534377" cy="259045"/>
    <xdr:sp macro="" textlink="">
      <xdr:nvSpPr>
        <xdr:cNvPr id="254" name="扶助費該当値テキスト"/>
        <xdr:cNvSpPr txBox="1"/>
      </xdr:nvSpPr>
      <xdr:spPr>
        <a:xfrm>
          <a:off x="4686300" y="163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89891</xdr:rowOff>
    </xdr:from>
    <xdr:to>
      <xdr:col>5</xdr:col>
      <xdr:colOff>409575</xdr:colOff>
      <xdr:row>96</xdr:row>
      <xdr:rowOff>20041</xdr:rowOff>
    </xdr:to>
    <xdr:sp macro="" textlink="">
      <xdr:nvSpPr>
        <xdr:cNvPr id="255" name="円/楕円 254"/>
        <xdr:cNvSpPr/>
      </xdr:nvSpPr>
      <xdr:spPr>
        <a:xfrm>
          <a:off x="3746500" y="163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11168</xdr:rowOff>
    </xdr:from>
    <xdr:ext cx="534377" cy="259045"/>
    <xdr:sp macro="" textlink="">
      <xdr:nvSpPr>
        <xdr:cNvPr id="256" name="テキスト ボックス 255"/>
        <xdr:cNvSpPr txBox="1"/>
      </xdr:nvSpPr>
      <xdr:spPr>
        <a:xfrm>
          <a:off x="3530111" y="1647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48837</xdr:rowOff>
    </xdr:from>
    <xdr:to>
      <xdr:col>4</xdr:col>
      <xdr:colOff>206375</xdr:colOff>
      <xdr:row>96</xdr:row>
      <xdr:rowOff>150437</xdr:rowOff>
    </xdr:to>
    <xdr:sp macro="" textlink="">
      <xdr:nvSpPr>
        <xdr:cNvPr id="257" name="円/楕円 256"/>
        <xdr:cNvSpPr/>
      </xdr:nvSpPr>
      <xdr:spPr>
        <a:xfrm>
          <a:off x="2857500" y="165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141564</xdr:rowOff>
    </xdr:from>
    <xdr:ext cx="534377" cy="259045"/>
    <xdr:sp macro="" textlink="">
      <xdr:nvSpPr>
        <xdr:cNvPr id="258" name="テキスト ボックス 257"/>
        <xdr:cNvSpPr txBox="1"/>
      </xdr:nvSpPr>
      <xdr:spPr>
        <a:xfrm>
          <a:off x="2641111" y="166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53924</xdr:rowOff>
    </xdr:from>
    <xdr:to>
      <xdr:col>3</xdr:col>
      <xdr:colOff>3175</xdr:colOff>
      <xdr:row>96</xdr:row>
      <xdr:rowOff>155524</xdr:rowOff>
    </xdr:to>
    <xdr:sp macro="" textlink="">
      <xdr:nvSpPr>
        <xdr:cNvPr id="259" name="円/楕円 258"/>
        <xdr:cNvSpPr/>
      </xdr:nvSpPr>
      <xdr:spPr>
        <a:xfrm>
          <a:off x="1968500" y="165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146651</xdr:rowOff>
    </xdr:from>
    <xdr:ext cx="534377" cy="259045"/>
    <xdr:sp macro="" textlink="">
      <xdr:nvSpPr>
        <xdr:cNvPr id="260" name="テキスト ボックス 259"/>
        <xdr:cNvSpPr txBox="1"/>
      </xdr:nvSpPr>
      <xdr:spPr>
        <a:xfrm>
          <a:off x="1752111" y="1660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120675</xdr:rowOff>
    </xdr:from>
    <xdr:to>
      <xdr:col>1</xdr:col>
      <xdr:colOff>485775</xdr:colOff>
      <xdr:row>96</xdr:row>
      <xdr:rowOff>50825</xdr:rowOff>
    </xdr:to>
    <xdr:sp macro="" textlink="">
      <xdr:nvSpPr>
        <xdr:cNvPr id="261" name="円/楕円 260"/>
        <xdr:cNvSpPr/>
      </xdr:nvSpPr>
      <xdr:spPr>
        <a:xfrm>
          <a:off x="1079500" y="1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41952</xdr:rowOff>
    </xdr:from>
    <xdr:ext cx="534377" cy="259045"/>
    <xdr:sp macro="" textlink="">
      <xdr:nvSpPr>
        <xdr:cNvPr id="262" name="テキスト ボックス 261"/>
        <xdr:cNvSpPr txBox="1"/>
      </xdr:nvSpPr>
      <xdr:spPr>
        <a:xfrm>
          <a:off x="863111" y="16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154664</xdr:rowOff>
    </xdr:from>
    <xdr:to>
      <xdr:col>15</xdr:col>
      <xdr:colOff>180975</xdr:colOff>
      <xdr:row>36</xdr:row>
      <xdr:rowOff>150625</xdr:rowOff>
    </xdr:to>
    <xdr:cxnSp macro="">
      <xdr:nvCxnSpPr>
        <xdr:cNvPr id="295" name="直線コネクタ 294"/>
        <xdr:cNvCxnSpPr/>
      </xdr:nvCxnSpPr>
      <xdr:spPr>
        <a:xfrm flipV="1">
          <a:off x="9639300" y="6155414"/>
          <a:ext cx="838200" cy="1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149396</xdr:rowOff>
    </xdr:from>
    <xdr:to>
      <xdr:col>14</xdr:col>
      <xdr:colOff>28575</xdr:colOff>
      <xdr:row>36</xdr:row>
      <xdr:rowOff>150625</xdr:rowOff>
    </xdr:to>
    <xdr:cxnSp macro="">
      <xdr:nvCxnSpPr>
        <xdr:cNvPr id="298" name="直線コネクタ 297"/>
        <xdr:cNvCxnSpPr/>
      </xdr:nvCxnSpPr>
      <xdr:spPr>
        <a:xfrm>
          <a:off x="8750300" y="6321596"/>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149396</xdr:rowOff>
    </xdr:from>
    <xdr:to>
      <xdr:col>12</xdr:col>
      <xdr:colOff>511175</xdr:colOff>
      <xdr:row>37</xdr:row>
      <xdr:rowOff>38316</xdr:rowOff>
    </xdr:to>
    <xdr:cxnSp macro="">
      <xdr:nvCxnSpPr>
        <xdr:cNvPr id="301" name="直線コネクタ 300"/>
        <xdr:cNvCxnSpPr/>
      </xdr:nvCxnSpPr>
      <xdr:spPr>
        <a:xfrm flipV="1">
          <a:off x="7861300" y="6321596"/>
          <a:ext cx="889000" cy="6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150854</xdr:rowOff>
    </xdr:from>
    <xdr:to>
      <xdr:col>11</xdr:col>
      <xdr:colOff>307975</xdr:colOff>
      <xdr:row>37</xdr:row>
      <xdr:rowOff>38316</xdr:rowOff>
    </xdr:to>
    <xdr:cxnSp macro="">
      <xdr:nvCxnSpPr>
        <xdr:cNvPr id="304" name="直線コネクタ 303"/>
        <xdr:cNvCxnSpPr/>
      </xdr:nvCxnSpPr>
      <xdr:spPr>
        <a:xfrm>
          <a:off x="6972300" y="6323054"/>
          <a:ext cx="889000" cy="5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103864</xdr:rowOff>
    </xdr:from>
    <xdr:to>
      <xdr:col>15</xdr:col>
      <xdr:colOff>231775</xdr:colOff>
      <xdr:row>36</xdr:row>
      <xdr:rowOff>34014</xdr:rowOff>
    </xdr:to>
    <xdr:sp macro="" textlink="">
      <xdr:nvSpPr>
        <xdr:cNvPr id="314" name="円/楕円 313"/>
        <xdr:cNvSpPr/>
      </xdr:nvSpPr>
      <xdr:spPr>
        <a:xfrm>
          <a:off x="10426700" y="61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126741</xdr:rowOff>
    </xdr:from>
    <xdr:ext cx="534377" cy="259045"/>
    <xdr:sp macro="" textlink="">
      <xdr:nvSpPr>
        <xdr:cNvPr id="315" name="補助費等該当値テキスト"/>
        <xdr:cNvSpPr txBox="1"/>
      </xdr:nvSpPr>
      <xdr:spPr>
        <a:xfrm>
          <a:off x="10528300" y="59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99825</xdr:rowOff>
    </xdr:from>
    <xdr:to>
      <xdr:col>14</xdr:col>
      <xdr:colOff>79375</xdr:colOff>
      <xdr:row>37</xdr:row>
      <xdr:rowOff>29975</xdr:rowOff>
    </xdr:to>
    <xdr:sp macro="" textlink="">
      <xdr:nvSpPr>
        <xdr:cNvPr id="316" name="円/楕円 315"/>
        <xdr:cNvSpPr/>
      </xdr:nvSpPr>
      <xdr:spPr>
        <a:xfrm>
          <a:off x="9588500" y="627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21102</xdr:rowOff>
    </xdr:from>
    <xdr:ext cx="534377" cy="259045"/>
    <xdr:sp macro="" textlink="">
      <xdr:nvSpPr>
        <xdr:cNvPr id="317" name="テキスト ボックス 316"/>
        <xdr:cNvSpPr txBox="1"/>
      </xdr:nvSpPr>
      <xdr:spPr>
        <a:xfrm>
          <a:off x="9372111" y="63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98596</xdr:rowOff>
    </xdr:from>
    <xdr:to>
      <xdr:col>12</xdr:col>
      <xdr:colOff>561975</xdr:colOff>
      <xdr:row>37</xdr:row>
      <xdr:rowOff>28746</xdr:rowOff>
    </xdr:to>
    <xdr:sp macro="" textlink="">
      <xdr:nvSpPr>
        <xdr:cNvPr id="318" name="円/楕円 317"/>
        <xdr:cNvSpPr/>
      </xdr:nvSpPr>
      <xdr:spPr>
        <a:xfrm>
          <a:off x="8699500" y="62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19873</xdr:rowOff>
    </xdr:from>
    <xdr:ext cx="534377" cy="259045"/>
    <xdr:sp macro="" textlink="">
      <xdr:nvSpPr>
        <xdr:cNvPr id="319" name="テキスト ボックス 318"/>
        <xdr:cNvSpPr txBox="1"/>
      </xdr:nvSpPr>
      <xdr:spPr>
        <a:xfrm>
          <a:off x="8483111" y="63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158966</xdr:rowOff>
    </xdr:from>
    <xdr:to>
      <xdr:col>11</xdr:col>
      <xdr:colOff>358775</xdr:colOff>
      <xdr:row>37</xdr:row>
      <xdr:rowOff>89116</xdr:rowOff>
    </xdr:to>
    <xdr:sp macro="" textlink="">
      <xdr:nvSpPr>
        <xdr:cNvPr id="320" name="円/楕円 319"/>
        <xdr:cNvSpPr/>
      </xdr:nvSpPr>
      <xdr:spPr>
        <a:xfrm>
          <a:off x="7810500" y="63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80243</xdr:rowOff>
    </xdr:from>
    <xdr:ext cx="534377" cy="259045"/>
    <xdr:sp macro="" textlink="">
      <xdr:nvSpPr>
        <xdr:cNvPr id="321" name="テキスト ボックス 320"/>
        <xdr:cNvSpPr txBox="1"/>
      </xdr:nvSpPr>
      <xdr:spPr>
        <a:xfrm>
          <a:off x="7594111" y="64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100054</xdr:rowOff>
    </xdr:from>
    <xdr:to>
      <xdr:col>10</xdr:col>
      <xdr:colOff>155575</xdr:colOff>
      <xdr:row>37</xdr:row>
      <xdr:rowOff>30204</xdr:rowOff>
    </xdr:to>
    <xdr:sp macro="" textlink="">
      <xdr:nvSpPr>
        <xdr:cNvPr id="322" name="円/楕円 321"/>
        <xdr:cNvSpPr/>
      </xdr:nvSpPr>
      <xdr:spPr>
        <a:xfrm>
          <a:off x="6921500" y="62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21331</xdr:rowOff>
    </xdr:from>
    <xdr:ext cx="534377" cy="259045"/>
    <xdr:sp macro="" textlink="">
      <xdr:nvSpPr>
        <xdr:cNvPr id="323" name="テキスト ボックス 322"/>
        <xdr:cNvSpPr txBox="1"/>
      </xdr:nvSpPr>
      <xdr:spPr>
        <a:xfrm>
          <a:off x="6705111" y="636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16896</xdr:rowOff>
    </xdr:from>
    <xdr:to>
      <xdr:col>15</xdr:col>
      <xdr:colOff>180975</xdr:colOff>
      <xdr:row>57</xdr:row>
      <xdr:rowOff>117526</xdr:rowOff>
    </xdr:to>
    <xdr:cxnSp macro="">
      <xdr:nvCxnSpPr>
        <xdr:cNvPr id="352" name="直線コネクタ 351"/>
        <xdr:cNvCxnSpPr/>
      </xdr:nvCxnSpPr>
      <xdr:spPr>
        <a:xfrm>
          <a:off x="9639300" y="9789546"/>
          <a:ext cx="838200" cy="10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51167</xdr:rowOff>
    </xdr:from>
    <xdr:to>
      <xdr:col>14</xdr:col>
      <xdr:colOff>28575</xdr:colOff>
      <xdr:row>57</xdr:row>
      <xdr:rowOff>16896</xdr:rowOff>
    </xdr:to>
    <xdr:cxnSp macro="">
      <xdr:nvCxnSpPr>
        <xdr:cNvPr id="355" name="直線コネクタ 354"/>
        <xdr:cNvCxnSpPr/>
      </xdr:nvCxnSpPr>
      <xdr:spPr>
        <a:xfrm>
          <a:off x="8750300" y="9652367"/>
          <a:ext cx="889000" cy="13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51167</xdr:rowOff>
    </xdr:from>
    <xdr:to>
      <xdr:col>12</xdr:col>
      <xdr:colOff>511175</xdr:colOff>
      <xdr:row>58</xdr:row>
      <xdr:rowOff>53339</xdr:rowOff>
    </xdr:to>
    <xdr:cxnSp macro="">
      <xdr:nvCxnSpPr>
        <xdr:cNvPr id="358" name="直線コネクタ 357"/>
        <xdr:cNvCxnSpPr/>
      </xdr:nvCxnSpPr>
      <xdr:spPr>
        <a:xfrm flipV="1">
          <a:off x="7861300" y="9652367"/>
          <a:ext cx="889000" cy="3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48755</xdr:rowOff>
    </xdr:from>
    <xdr:to>
      <xdr:col>11</xdr:col>
      <xdr:colOff>307975</xdr:colOff>
      <xdr:row>58</xdr:row>
      <xdr:rowOff>53339</xdr:rowOff>
    </xdr:to>
    <xdr:cxnSp macro="">
      <xdr:nvCxnSpPr>
        <xdr:cNvPr id="361" name="直線コネクタ 360"/>
        <xdr:cNvCxnSpPr/>
      </xdr:nvCxnSpPr>
      <xdr:spPr>
        <a:xfrm>
          <a:off x="6972300" y="9992855"/>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66726</xdr:rowOff>
    </xdr:from>
    <xdr:to>
      <xdr:col>15</xdr:col>
      <xdr:colOff>231775</xdr:colOff>
      <xdr:row>57</xdr:row>
      <xdr:rowOff>168326</xdr:rowOff>
    </xdr:to>
    <xdr:sp macro="" textlink="">
      <xdr:nvSpPr>
        <xdr:cNvPr id="371" name="円/楕円 370"/>
        <xdr:cNvSpPr/>
      </xdr:nvSpPr>
      <xdr:spPr>
        <a:xfrm>
          <a:off x="10426700" y="98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89603</xdr:rowOff>
    </xdr:from>
    <xdr:ext cx="534377" cy="259045"/>
    <xdr:sp macro="" textlink="">
      <xdr:nvSpPr>
        <xdr:cNvPr id="372" name="普通建設事業費該当値テキスト"/>
        <xdr:cNvSpPr txBox="1"/>
      </xdr:nvSpPr>
      <xdr:spPr>
        <a:xfrm>
          <a:off x="10528300" y="96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70,820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137546</xdr:rowOff>
    </xdr:from>
    <xdr:to>
      <xdr:col>14</xdr:col>
      <xdr:colOff>79375</xdr:colOff>
      <xdr:row>57</xdr:row>
      <xdr:rowOff>67696</xdr:rowOff>
    </xdr:to>
    <xdr:sp macro="" textlink="">
      <xdr:nvSpPr>
        <xdr:cNvPr id="373" name="円/楕円 372"/>
        <xdr:cNvSpPr/>
      </xdr:nvSpPr>
      <xdr:spPr>
        <a:xfrm>
          <a:off x="9588500" y="973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84223</xdr:rowOff>
    </xdr:from>
    <xdr:ext cx="534377" cy="259045"/>
    <xdr:sp macro="" textlink="">
      <xdr:nvSpPr>
        <xdr:cNvPr id="374" name="テキスト ボックス 373"/>
        <xdr:cNvSpPr txBox="1"/>
      </xdr:nvSpPr>
      <xdr:spPr>
        <a:xfrm>
          <a:off x="9372111" y="95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367</xdr:rowOff>
    </xdr:from>
    <xdr:to>
      <xdr:col>12</xdr:col>
      <xdr:colOff>561975</xdr:colOff>
      <xdr:row>56</xdr:row>
      <xdr:rowOff>101967</xdr:rowOff>
    </xdr:to>
    <xdr:sp macro="" textlink="">
      <xdr:nvSpPr>
        <xdr:cNvPr id="375" name="円/楕円 374"/>
        <xdr:cNvSpPr/>
      </xdr:nvSpPr>
      <xdr:spPr>
        <a:xfrm>
          <a:off x="8699500" y="96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118494</xdr:rowOff>
    </xdr:from>
    <xdr:ext cx="599010" cy="259045"/>
    <xdr:sp macro="" textlink="">
      <xdr:nvSpPr>
        <xdr:cNvPr id="376" name="テキスト ボックス 375"/>
        <xdr:cNvSpPr txBox="1"/>
      </xdr:nvSpPr>
      <xdr:spPr>
        <a:xfrm>
          <a:off x="8450794" y="937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2539</xdr:rowOff>
    </xdr:from>
    <xdr:to>
      <xdr:col>11</xdr:col>
      <xdr:colOff>358775</xdr:colOff>
      <xdr:row>58</xdr:row>
      <xdr:rowOff>104139</xdr:rowOff>
    </xdr:to>
    <xdr:sp macro="" textlink="">
      <xdr:nvSpPr>
        <xdr:cNvPr id="377" name="円/楕円 376"/>
        <xdr:cNvSpPr/>
      </xdr:nvSpPr>
      <xdr:spPr>
        <a:xfrm>
          <a:off x="7810500" y="994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95266</xdr:rowOff>
    </xdr:from>
    <xdr:ext cx="534377" cy="259045"/>
    <xdr:sp macro="" textlink="">
      <xdr:nvSpPr>
        <xdr:cNvPr id="378" name="テキスト ボックス 377"/>
        <xdr:cNvSpPr txBox="1"/>
      </xdr:nvSpPr>
      <xdr:spPr>
        <a:xfrm>
          <a:off x="7594111" y="1003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169405</xdr:rowOff>
    </xdr:from>
    <xdr:to>
      <xdr:col>10</xdr:col>
      <xdr:colOff>155575</xdr:colOff>
      <xdr:row>58</xdr:row>
      <xdr:rowOff>99555</xdr:rowOff>
    </xdr:to>
    <xdr:sp macro="" textlink="">
      <xdr:nvSpPr>
        <xdr:cNvPr id="379" name="円/楕円 378"/>
        <xdr:cNvSpPr/>
      </xdr:nvSpPr>
      <xdr:spPr>
        <a:xfrm>
          <a:off x="6921500" y="99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90682</xdr:rowOff>
    </xdr:from>
    <xdr:ext cx="534377" cy="259045"/>
    <xdr:sp macro="" textlink="">
      <xdr:nvSpPr>
        <xdr:cNvPr id="380" name="テキスト ボックス 379"/>
        <xdr:cNvSpPr txBox="1"/>
      </xdr:nvSpPr>
      <xdr:spPr>
        <a:xfrm>
          <a:off x="6705111" y="100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14458</xdr:rowOff>
    </xdr:from>
    <xdr:to>
      <xdr:col>15</xdr:col>
      <xdr:colOff>180975</xdr:colOff>
      <xdr:row>78</xdr:row>
      <xdr:rowOff>99409</xdr:rowOff>
    </xdr:to>
    <xdr:cxnSp macro="">
      <xdr:nvCxnSpPr>
        <xdr:cNvPr id="409" name="直線コネクタ 408"/>
        <xdr:cNvCxnSpPr/>
      </xdr:nvCxnSpPr>
      <xdr:spPr>
        <a:xfrm>
          <a:off x="9639300" y="13387558"/>
          <a:ext cx="838200" cy="8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48609</xdr:rowOff>
    </xdr:from>
    <xdr:to>
      <xdr:col>15</xdr:col>
      <xdr:colOff>231775</xdr:colOff>
      <xdr:row>78</xdr:row>
      <xdr:rowOff>150209</xdr:rowOff>
    </xdr:to>
    <xdr:sp macro="" textlink="">
      <xdr:nvSpPr>
        <xdr:cNvPr id="419" name="円/楕円 418"/>
        <xdr:cNvSpPr/>
      </xdr:nvSpPr>
      <xdr:spPr>
        <a:xfrm>
          <a:off x="10426700" y="134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135108</xdr:rowOff>
    </xdr:from>
    <xdr:to>
      <xdr:col>14</xdr:col>
      <xdr:colOff>79375</xdr:colOff>
      <xdr:row>78</xdr:row>
      <xdr:rowOff>65258</xdr:rowOff>
    </xdr:to>
    <xdr:sp macro="" textlink="">
      <xdr:nvSpPr>
        <xdr:cNvPr id="421" name="円/楕円 420"/>
        <xdr:cNvSpPr/>
      </xdr:nvSpPr>
      <xdr:spPr>
        <a:xfrm>
          <a:off x="9588500" y="13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81785</xdr:rowOff>
    </xdr:from>
    <xdr:ext cx="534377" cy="259045"/>
    <xdr:sp macro="" textlink="">
      <xdr:nvSpPr>
        <xdr:cNvPr id="422" name="テキスト ボックス 421"/>
        <xdr:cNvSpPr txBox="1"/>
      </xdr:nvSpPr>
      <xdr:spPr>
        <a:xfrm>
          <a:off x="9372111" y="131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11419</xdr:rowOff>
    </xdr:from>
    <xdr:to>
      <xdr:col>15</xdr:col>
      <xdr:colOff>180975</xdr:colOff>
      <xdr:row>98</xdr:row>
      <xdr:rowOff>82193</xdr:rowOff>
    </xdr:to>
    <xdr:cxnSp macro="">
      <xdr:nvCxnSpPr>
        <xdr:cNvPr id="449" name="直線コネクタ 448"/>
        <xdr:cNvCxnSpPr/>
      </xdr:nvCxnSpPr>
      <xdr:spPr>
        <a:xfrm flipV="1">
          <a:off x="9639300" y="16813519"/>
          <a:ext cx="838200" cy="7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132069</xdr:rowOff>
    </xdr:from>
    <xdr:to>
      <xdr:col>15</xdr:col>
      <xdr:colOff>231775</xdr:colOff>
      <xdr:row>98</xdr:row>
      <xdr:rowOff>62219</xdr:rowOff>
    </xdr:to>
    <xdr:sp macro="" textlink="">
      <xdr:nvSpPr>
        <xdr:cNvPr id="459" name="円/楕円 458"/>
        <xdr:cNvSpPr/>
      </xdr:nvSpPr>
      <xdr:spPr>
        <a:xfrm>
          <a:off x="10426700" y="167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154946</xdr:rowOff>
    </xdr:from>
    <xdr:ext cx="534377" cy="259045"/>
    <xdr:sp macro="" textlink="">
      <xdr:nvSpPr>
        <xdr:cNvPr id="460" name="普通建設事業費 （ うち更新整備　）該当値テキスト"/>
        <xdr:cNvSpPr txBox="1"/>
      </xdr:nvSpPr>
      <xdr:spPr>
        <a:xfrm>
          <a:off x="10528300" y="166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31393</xdr:rowOff>
    </xdr:from>
    <xdr:to>
      <xdr:col>14</xdr:col>
      <xdr:colOff>79375</xdr:colOff>
      <xdr:row>98</xdr:row>
      <xdr:rowOff>132993</xdr:rowOff>
    </xdr:to>
    <xdr:sp macro="" textlink="">
      <xdr:nvSpPr>
        <xdr:cNvPr id="461" name="円/楕円 460"/>
        <xdr:cNvSpPr/>
      </xdr:nvSpPr>
      <xdr:spPr>
        <a:xfrm>
          <a:off x="9588500" y="168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124120</xdr:rowOff>
    </xdr:from>
    <xdr:ext cx="534377" cy="259045"/>
    <xdr:sp macro="" textlink="">
      <xdr:nvSpPr>
        <xdr:cNvPr id="462" name="テキスト ボックス 461"/>
        <xdr:cNvSpPr txBox="1"/>
      </xdr:nvSpPr>
      <xdr:spPr>
        <a:xfrm>
          <a:off x="9372111" y="169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6" name="テキスト ボックス 47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0" name="テキスト ボックス 47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2" name="テキスト ボックス 48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4540</xdr:rowOff>
    </xdr:from>
    <xdr:to>
      <xdr:col>23</xdr:col>
      <xdr:colOff>516889</xdr:colOff>
      <xdr:row>39</xdr:row>
      <xdr:rowOff>44450</xdr:rowOff>
    </xdr:to>
    <xdr:cxnSp macro="">
      <xdr:nvCxnSpPr>
        <xdr:cNvPr id="486" name="直線コネクタ 485"/>
        <xdr:cNvCxnSpPr/>
      </xdr:nvCxnSpPr>
      <xdr:spPr>
        <a:xfrm flipV="1">
          <a:off x="16317595" y="6348190"/>
          <a:ext cx="1269" cy="382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68464</xdr:rowOff>
    </xdr:from>
    <xdr:ext cx="249299" cy="259045"/>
    <xdr:sp macro="" textlink="">
      <xdr:nvSpPr>
        <xdr:cNvPr id="487" name="災害復旧事業費最小値テキスト"/>
        <xdr:cNvSpPr txBox="1"/>
      </xdr:nvSpPr>
      <xdr:spPr>
        <a:xfrm>
          <a:off x="16370300" y="6755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8" name="直線コネクタ 48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122667</xdr:rowOff>
    </xdr:from>
    <xdr:ext cx="534377" cy="259045"/>
    <xdr:sp macro="" textlink="">
      <xdr:nvSpPr>
        <xdr:cNvPr id="489" name="災害復旧事業費最大値テキスト"/>
        <xdr:cNvSpPr txBox="1"/>
      </xdr:nvSpPr>
      <xdr:spPr>
        <a:xfrm>
          <a:off x="16370300" y="61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37</xdr:row>
      <xdr:rowOff>4540</xdr:rowOff>
    </xdr:from>
    <xdr:to>
      <xdr:col>23</xdr:col>
      <xdr:colOff>606425</xdr:colOff>
      <xdr:row>37</xdr:row>
      <xdr:rowOff>4540</xdr:rowOff>
    </xdr:to>
    <xdr:cxnSp macro="">
      <xdr:nvCxnSpPr>
        <xdr:cNvPr id="490" name="直線コネクタ 489"/>
        <xdr:cNvCxnSpPr/>
      </xdr:nvCxnSpPr>
      <xdr:spPr>
        <a:xfrm>
          <a:off x="16230600" y="634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4540</xdr:rowOff>
    </xdr:from>
    <xdr:to>
      <xdr:col>23</xdr:col>
      <xdr:colOff>517525</xdr:colOff>
      <xdr:row>37</xdr:row>
      <xdr:rowOff>166770</xdr:rowOff>
    </xdr:to>
    <xdr:cxnSp macro="">
      <xdr:nvCxnSpPr>
        <xdr:cNvPr id="491" name="直線コネクタ 490"/>
        <xdr:cNvCxnSpPr/>
      </xdr:nvCxnSpPr>
      <xdr:spPr>
        <a:xfrm flipV="1">
          <a:off x="15481300" y="6348190"/>
          <a:ext cx="838200" cy="1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112913</xdr:rowOff>
    </xdr:from>
    <xdr:ext cx="469744" cy="259045"/>
    <xdr:sp macro="" textlink="">
      <xdr:nvSpPr>
        <xdr:cNvPr id="492" name="災害復旧事業費平均値テキスト"/>
        <xdr:cNvSpPr txBox="1"/>
      </xdr:nvSpPr>
      <xdr:spPr>
        <a:xfrm>
          <a:off x="16370300" y="6628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134486</xdr:rowOff>
    </xdr:from>
    <xdr:to>
      <xdr:col>23</xdr:col>
      <xdr:colOff>568325</xdr:colOff>
      <xdr:row>39</xdr:row>
      <xdr:rowOff>64636</xdr:rowOff>
    </xdr:to>
    <xdr:sp macro="" textlink="">
      <xdr:nvSpPr>
        <xdr:cNvPr id="493" name="フローチャート : 判断 492"/>
        <xdr:cNvSpPr/>
      </xdr:nvSpPr>
      <xdr:spPr>
        <a:xfrm>
          <a:off x="16268700" y="664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27591</xdr:rowOff>
    </xdr:from>
    <xdr:to>
      <xdr:col>22</xdr:col>
      <xdr:colOff>365125</xdr:colOff>
      <xdr:row>37</xdr:row>
      <xdr:rowOff>166770</xdr:rowOff>
    </xdr:to>
    <xdr:cxnSp macro="">
      <xdr:nvCxnSpPr>
        <xdr:cNvPr id="494" name="直線コネクタ 493"/>
        <xdr:cNvCxnSpPr/>
      </xdr:nvCxnSpPr>
      <xdr:spPr>
        <a:xfrm>
          <a:off x="14592300" y="5685441"/>
          <a:ext cx="889000" cy="8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97854</xdr:rowOff>
    </xdr:from>
    <xdr:to>
      <xdr:col>22</xdr:col>
      <xdr:colOff>415925</xdr:colOff>
      <xdr:row>39</xdr:row>
      <xdr:rowOff>28004</xdr:rowOff>
    </xdr:to>
    <xdr:sp macro="" textlink="">
      <xdr:nvSpPr>
        <xdr:cNvPr id="495" name="フローチャート : 判断 494"/>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19131</xdr:rowOff>
    </xdr:from>
    <xdr:ext cx="469744" cy="259045"/>
    <xdr:sp macro="" textlink="">
      <xdr:nvSpPr>
        <xdr:cNvPr id="496" name="テキスト ボックス 495"/>
        <xdr:cNvSpPr txBox="1"/>
      </xdr:nvSpPr>
      <xdr:spPr>
        <a:xfrm>
          <a:off x="15246427"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156426</xdr:rowOff>
    </xdr:from>
    <xdr:to>
      <xdr:col>21</xdr:col>
      <xdr:colOff>161925</xdr:colOff>
      <xdr:row>33</xdr:row>
      <xdr:rowOff>27591</xdr:rowOff>
    </xdr:to>
    <xdr:cxnSp macro="">
      <xdr:nvCxnSpPr>
        <xdr:cNvPr id="497" name="直線コネクタ 496"/>
        <xdr:cNvCxnSpPr/>
      </xdr:nvCxnSpPr>
      <xdr:spPr>
        <a:xfrm>
          <a:off x="13703300" y="5471376"/>
          <a:ext cx="889000" cy="2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101416</xdr:rowOff>
    </xdr:from>
    <xdr:to>
      <xdr:col>21</xdr:col>
      <xdr:colOff>212725</xdr:colOff>
      <xdr:row>39</xdr:row>
      <xdr:rowOff>31566</xdr:rowOff>
    </xdr:to>
    <xdr:sp macro="" textlink="">
      <xdr:nvSpPr>
        <xdr:cNvPr id="498" name="フローチャート : 判断 497"/>
        <xdr:cNvSpPr/>
      </xdr:nvSpPr>
      <xdr:spPr>
        <a:xfrm>
          <a:off x="14541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22693</xdr:rowOff>
    </xdr:from>
    <xdr:ext cx="469744" cy="259045"/>
    <xdr:sp macro="" textlink="">
      <xdr:nvSpPr>
        <xdr:cNvPr id="499" name="テキスト ボックス 498"/>
        <xdr:cNvSpPr txBox="1"/>
      </xdr:nvSpPr>
      <xdr:spPr>
        <a:xfrm>
          <a:off x="14357427" y="670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156426</xdr:rowOff>
    </xdr:from>
    <xdr:to>
      <xdr:col>19</xdr:col>
      <xdr:colOff>644525</xdr:colOff>
      <xdr:row>35</xdr:row>
      <xdr:rowOff>162293</xdr:rowOff>
    </xdr:to>
    <xdr:cxnSp macro="">
      <xdr:nvCxnSpPr>
        <xdr:cNvPr id="500" name="直線コネクタ 499"/>
        <xdr:cNvCxnSpPr/>
      </xdr:nvCxnSpPr>
      <xdr:spPr>
        <a:xfrm flipV="1">
          <a:off x="12814300" y="5471376"/>
          <a:ext cx="889000" cy="69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47199</xdr:rowOff>
    </xdr:from>
    <xdr:to>
      <xdr:col>20</xdr:col>
      <xdr:colOff>9525</xdr:colOff>
      <xdr:row>37</xdr:row>
      <xdr:rowOff>148799</xdr:rowOff>
    </xdr:to>
    <xdr:sp macro="" textlink="">
      <xdr:nvSpPr>
        <xdr:cNvPr id="501" name="フローチャート : 判断 500"/>
        <xdr:cNvSpPr/>
      </xdr:nvSpPr>
      <xdr:spPr>
        <a:xfrm>
          <a:off x="13652500" y="639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139926</xdr:rowOff>
    </xdr:from>
    <xdr:ext cx="534377" cy="259045"/>
    <xdr:sp macro="" textlink="">
      <xdr:nvSpPr>
        <xdr:cNvPr id="502" name="テキスト ボックス 501"/>
        <xdr:cNvSpPr txBox="1"/>
      </xdr:nvSpPr>
      <xdr:spPr>
        <a:xfrm>
          <a:off x="13436111" y="64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38456</xdr:rowOff>
    </xdr:from>
    <xdr:to>
      <xdr:col>18</xdr:col>
      <xdr:colOff>492125</xdr:colOff>
      <xdr:row>38</xdr:row>
      <xdr:rowOff>140056</xdr:rowOff>
    </xdr:to>
    <xdr:sp macro="" textlink="">
      <xdr:nvSpPr>
        <xdr:cNvPr id="503" name="フローチャート : 判断 502"/>
        <xdr:cNvSpPr/>
      </xdr:nvSpPr>
      <xdr:spPr>
        <a:xfrm>
          <a:off x="12763500" y="65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131183</xdr:rowOff>
    </xdr:from>
    <xdr:ext cx="469744" cy="259045"/>
    <xdr:sp macro="" textlink="">
      <xdr:nvSpPr>
        <xdr:cNvPr id="504" name="テキスト ボックス 503"/>
        <xdr:cNvSpPr txBox="1"/>
      </xdr:nvSpPr>
      <xdr:spPr>
        <a:xfrm>
          <a:off x="12579427" y="66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125190</xdr:rowOff>
    </xdr:from>
    <xdr:to>
      <xdr:col>23</xdr:col>
      <xdr:colOff>568325</xdr:colOff>
      <xdr:row>37</xdr:row>
      <xdr:rowOff>55340</xdr:rowOff>
    </xdr:to>
    <xdr:sp macro="" textlink="">
      <xdr:nvSpPr>
        <xdr:cNvPr id="510" name="円/楕円 509"/>
        <xdr:cNvSpPr/>
      </xdr:nvSpPr>
      <xdr:spPr>
        <a:xfrm>
          <a:off x="16268700" y="62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78217</xdr:rowOff>
    </xdr:from>
    <xdr:ext cx="534377" cy="259045"/>
    <xdr:sp macro="" textlink="">
      <xdr:nvSpPr>
        <xdr:cNvPr id="511" name="災害復旧事業費該当値テキスト"/>
        <xdr:cNvSpPr txBox="1"/>
      </xdr:nvSpPr>
      <xdr:spPr>
        <a:xfrm>
          <a:off x="16370300" y="62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115970</xdr:rowOff>
    </xdr:from>
    <xdr:to>
      <xdr:col>22</xdr:col>
      <xdr:colOff>415925</xdr:colOff>
      <xdr:row>38</xdr:row>
      <xdr:rowOff>46120</xdr:rowOff>
    </xdr:to>
    <xdr:sp macro="" textlink="">
      <xdr:nvSpPr>
        <xdr:cNvPr id="512" name="円/楕円 511"/>
        <xdr:cNvSpPr/>
      </xdr:nvSpPr>
      <xdr:spPr>
        <a:xfrm>
          <a:off x="15430500" y="64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62647</xdr:rowOff>
    </xdr:from>
    <xdr:ext cx="534377" cy="259045"/>
    <xdr:sp macro="" textlink="">
      <xdr:nvSpPr>
        <xdr:cNvPr id="513" name="テキスト ボックス 512"/>
        <xdr:cNvSpPr txBox="1"/>
      </xdr:nvSpPr>
      <xdr:spPr>
        <a:xfrm>
          <a:off x="15214111" y="62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148241</xdr:rowOff>
    </xdr:from>
    <xdr:to>
      <xdr:col>21</xdr:col>
      <xdr:colOff>212725</xdr:colOff>
      <xdr:row>33</xdr:row>
      <xdr:rowOff>78391</xdr:rowOff>
    </xdr:to>
    <xdr:sp macro="" textlink="">
      <xdr:nvSpPr>
        <xdr:cNvPr id="514" name="円/楕円 513"/>
        <xdr:cNvSpPr/>
      </xdr:nvSpPr>
      <xdr:spPr>
        <a:xfrm>
          <a:off x="14541500" y="56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94918</xdr:rowOff>
    </xdr:from>
    <xdr:ext cx="534377" cy="259045"/>
    <xdr:sp macro="" textlink="">
      <xdr:nvSpPr>
        <xdr:cNvPr id="515" name="テキスト ボックス 514"/>
        <xdr:cNvSpPr txBox="1"/>
      </xdr:nvSpPr>
      <xdr:spPr>
        <a:xfrm>
          <a:off x="14325111" y="540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54,885</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105626</xdr:rowOff>
    </xdr:from>
    <xdr:to>
      <xdr:col>20</xdr:col>
      <xdr:colOff>9525</xdr:colOff>
      <xdr:row>32</xdr:row>
      <xdr:rowOff>35776</xdr:rowOff>
    </xdr:to>
    <xdr:sp macro="" textlink="">
      <xdr:nvSpPr>
        <xdr:cNvPr id="516" name="円/楕円 515"/>
        <xdr:cNvSpPr/>
      </xdr:nvSpPr>
      <xdr:spPr>
        <a:xfrm>
          <a:off x="13652500" y="54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52303</xdr:rowOff>
    </xdr:from>
    <xdr:ext cx="534377" cy="259045"/>
    <xdr:sp macro="" textlink="">
      <xdr:nvSpPr>
        <xdr:cNvPr id="517" name="テキスト ボックス 516"/>
        <xdr:cNvSpPr txBox="1"/>
      </xdr:nvSpPr>
      <xdr:spPr>
        <a:xfrm>
          <a:off x="13436111" y="519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111493</xdr:rowOff>
    </xdr:from>
    <xdr:to>
      <xdr:col>18</xdr:col>
      <xdr:colOff>492125</xdr:colOff>
      <xdr:row>36</xdr:row>
      <xdr:rowOff>41643</xdr:rowOff>
    </xdr:to>
    <xdr:sp macro="" textlink="">
      <xdr:nvSpPr>
        <xdr:cNvPr id="518" name="円/楕円 517"/>
        <xdr:cNvSpPr/>
      </xdr:nvSpPr>
      <xdr:spPr>
        <a:xfrm>
          <a:off x="12763500" y="61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58170</xdr:rowOff>
    </xdr:from>
    <xdr:ext cx="534377" cy="259045"/>
    <xdr:sp macro="" textlink="">
      <xdr:nvSpPr>
        <xdr:cNvPr id="519" name="テキスト ボックス 518"/>
        <xdr:cNvSpPr txBox="1"/>
      </xdr:nvSpPr>
      <xdr:spPr>
        <a:xfrm>
          <a:off x="12547111" y="58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30" name="直線コネクタ 52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31" name="テキスト ボックス 530"/>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3" name="テキスト ボックス 532"/>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4" name="直線コネクタ 53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5" name="テキスト ボックス 534"/>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7" name="テキスト ボックス 53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9" name="直線コネクタ 538"/>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40"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41" name="直線コネクタ 540"/>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2"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3" name="直線コネクタ 542"/>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4" name="直線コネクタ 543"/>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5"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6" name="フローチャート : 判断 545"/>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7" name="直線コネクタ 546"/>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8" name="フローチャート : 判断 547"/>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9" name="テキスト ボックス 548"/>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50" name="直線コネクタ 549"/>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51" name="フローチャート : 判断 550"/>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52" name="テキスト ボックス 551"/>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3" name="直線コネクタ 552"/>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4" name="フローチャート : 判断 553"/>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5" name="テキスト ボックス 554"/>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6" name="フローチャート : 判断 555"/>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7" name="テキスト ボックス 556"/>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3" name="円/楕円 562"/>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4"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5" name="円/楕円 564"/>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6" name="テキスト ボックス 565"/>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7" name="円/楕円 566"/>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8" name="テキスト ボックス 567"/>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9" name="円/楕円 568"/>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70" name="テキスト ボックス 569"/>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71" name="円/楕円 570"/>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72" name="テキスト ボックス 571"/>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6" name="テキスト ボックス 58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6" name="直線コネクタ 595"/>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7"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8" name="直線コネクタ 597"/>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9"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600" name="直線コネクタ 599"/>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47605</xdr:rowOff>
    </xdr:from>
    <xdr:to>
      <xdr:col>23</xdr:col>
      <xdr:colOff>517525</xdr:colOff>
      <xdr:row>77</xdr:row>
      <xdr:rowOff>51513</xdr:rowOff>
    </xdr:to>
    <xdr:cxnSp macro="">
      <xdr:nvCxnSpPr>
        <xdr:cNvPr id="601" name="直線コネクタ 600"/>
        <xdr:cNvCxnSpPr/>
      </xdr:nvCxnSpPr>
      <xdr:spPr>
        <a:xfrm flipV="1">
          <a:off x="15481300" y="13249255"/>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602"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3" name="フローチャート : 判断 602"/>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51513</xdr:rowOff>
    </xdr:from>
    <xdr:to>
      <xdr:col>22</xdr:col>
      <xdr:colOff>365125</xdr:colOff>
      <xdr:row>77</xdr:row>
      <xdr:rowOff>79411</xdr:rowOff>
    </xdr:to>
    <xdr:cxnSp macro="">
      <xdr:nvCxnSpPr>
        <xdr:cNvPr id="604" name="直線コネクタ 603"/>
        <xdr:cNvCxnSpPr/>
      </xdr:nvCxnSpPr>
      <xdr:spPr>
        <a:xfrm flipV="1">
          <a:off x="14592300" y="13253163"/>
          <a:ext cx="8890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5" name="フローチャート : 判断 604"/>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6" name="テキスト ボックス 605"/>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79411</xdr:rowOff>
    </xdr:from>
    <xdr:to>
      <xdr:col>21</xdr:col>
      <xdr:colOff>161925</xdr:colOff>
      <xdr:row>77</xdr:row>
      <xdr:rowOff>103657</xdr:rowOff>
    </xdr:to>
    <xdr:cxnSp macro="">
      <xdr:nvCxnSpPr>
        <xdr:cNvPr id="607" name="直線コネクタ 606"/>
        <xdr:cNvCxnSpPr/>
      </xdr:nvCxnSpPr>
      <xdr:spPr>
        <a:xfrm flipV="1">
          <a:off x="13703300" y="13281061"/>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8" name="フローチャート : 判断 607"/>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9" name="テキスト ボックス 608"/>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69261</xdr:rowOff>
    </xdr:from>
    <xdr:to>
      <xdr:col>19</xdr:col>
      <xdr:colOff>644525</xdr:colOff>
      <xdr:row>77</xdr:row>
      <xdr:rowOff>103657</xdr:rowOff>
    </xdr:to>
    <xdr:cxnSp macro="">
      <xdr:nvCxnSpPr>
        <xdr:cNvPr id="610" name="直線コネクタ 609"/>
        <xdr:cNvCxnSpPr/>
      </xdr:nvCxnSpPr>
      <xdr:spPr>
        <a:xfrm>
          <a:off x="12814300" y="13270911"/>
          <a:ext cx="8890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11" name="フローチャート : 判断 610"/>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12" name="テキスト ボックス 611"/>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3" name="フローチャート : 判断 612"/>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4" name="テキスト ボックス 613"/>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168255</xdr:rowOff>
    </xdr:from>
    <xdr:to>
      <xdr:col>23</xdr:col>
      <xdr:colOff>568325</xdr:colOff>
      <xdr:row>77</xdr:row>
      <xdr:rowOff>98405</xdr:rowOff>
    </xdr:to>
    <xdr:sp macro="" textlink="">
      <xdr:nvSpPr>
        <xdr:cNvPr id="620" name="円/楕円 619"/>
        <xdr:cNvSpPr/>
      </xdr:nvSpPr>
      <xdr:spPr>
        <a:xfrm>
          <a:off x="16268700" y="131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146682</xdr:rowOff>
    </xdr:from>
    <xdr:ext cx="534377" cy="259045"/>
    <xdr:sp macro="" textlink="">
      <xdr:nvSpPr>
        <xdr:cNvPr id="621" name="公債費該当値テキスト"/>
        <xdr:cNvSpPr txBox="1"/>
      </xdr:nvSpPr>
      <xdr:spPr>
        <a:xfrm>
          <a:off x="16370300" y="131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713</xdr:rowOff>
    </xdr:from>
    <xdr:to>
      <xdr:col>22</xdr:col>
      <xdr:colOff>415925</xdr:colOff>
      <xdr:row>77</xdr:row>
      <xdr:rowOff>102313</xdr:rowOff>
    </xdr:to>
    <xdr:sp macro="" textlink="">
      <xdr:nvSpPr>
        <xdr:cNvPr id="622" name="円/楕円 621"/>
        <xdr:cNvSpPr/>
      </xdr:nvSpPr>
      <xdr:spPr>
        <a:xfrm>
          <a:off x="15430500" y="132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93440</xdr:rowOff>
    </xdr:from>
    <xdr:ext cx="534377" cy="259045"/>
    <xdr:sp macro="" textlink="">
      <xdr:nvSpPr>
        <xdr:cNvPr id="623" name="テキスト ボックス 622"/>
        <xdr:cNvSpPr txBox="1"/>
      </xdr:nvSpPr>
      <xdr:spPr>
        <a:xfrm>
          <a:off x="15214111" y="132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28611</xdr:rowOff>
    </xdr:from>
    <xdr:to>
      <xdr:col>21</xdr:col>
      <xdr:colOff>212725</xdr:colOff>
      <xdr:row>77</xdr:row>
      <xdr:rowOff>130211</xdr:rowOff>
    </xdr:to>
    <xdr:sp macro="" textlink="">
      <xdr:nvSpPr>
        <xdr:cNvPr id="624" name="円/楕円 623"/>
        <xdr:cNvSpPr/>
      </xdr:nvSpPr>
      <xdr:spPr>
        <a:xfrm>
          <a:off x="14541500" y="132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121338</xdr:rowOff>
    </xdr:from>
    <xdr:ext cx="534377" cy="259045"/>
    <xdr:sp macro="" textlink="">
      <xdr:nvSpPr>
        <xdr:cNvPr id="625" name="テキスト ボックス 624"/>
        <xdr:cNvSpPr txBox="1"/>
      </xdr:nvSpPr>
      <xdr:spPr>
        <a:xfrm>
          <a:off x="14325111" y="133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52857</xdr:rowOff>
    </xdr:from>
    <xdr:to>
      <xdr:col>20</xdr:col>
      <xdr:colOff>9525</xdr:colOff>
      <xdr:row>77</xdr:row>
      <xdr:rowOff>154457</xdr:rowOff>
    </xdr:to>
    <xdr:sp macro="" textlink="">
      <xdr:nvSpPr>
        <xdr:cNvPr id="626" name="円/楕円 625"/>
        <xdr:cNvSpPr/>
      </xdr:nvSpPr>
      <xdr:spPr>
        <a:xfrm>
          <a:off x="13652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145584</xdr:rowOff>
    </xdr:from>
    <xdr:ext cx="534377" cy="259045"/>
    <xdr:sp macro="" textlink="">
      <xdr:nvSpPr>
        <xdr:cNvPr id="627" name="テキスト ボックス 626"/>
        <xdr:cNvSpPr txBox="1"/>
      </xdr:nvSpPr>
      <xdr:spPr>
        <a:xfrm>
          <a:off x="13436111" y="13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18461</xdr:rowOff>
    </xdr:from>
    <xdr:to>
      <xdr:col>18</xdr:col>
      <xdr:colOff>492125</xdr:colOff>
      <xdr:row>77</xdr:row>
      <xdr:rowOff>120061</xdr:rowOff>
    </xdr:to>
    <xdr:sp macro="" textlink="">
      <xdr:nvSpPr>
        <xdr:cNvPr id="628" name="円/楕円 627"/>
        <xdr:cNvSpPr/>
      </xdr:nvSpPr>
      <xdr:spPr>
        <a:xfrm>
          <a:off x="12763500" y="132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111188</xdr:rowOff>
    </xdr:from>
    <xdr:ext cx="534377" cy="259045"/>
    <xdr:sp macro="" textlink="">
      <xdr:nvSpPr>
        <xdr:cNvPr id="629" name="テキスト ボックス 628"/>
        <xdr:cNvSpPr txBox="1"/>
      </xdr:nvSpPr>
      <xdr:spPr>
        <a:xfrm>
          <a:off x="12547111" y="1331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9" name="テキスト ボックス 64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53" name="直線コネクタ 652"/>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4"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5" name="直線コネクタ 654"/>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6"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7" name="直線コネクタ 656"/>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64072</xdr:rowOff>
    </xdr:from>
    <xdr:to>
      <xdr:col>23</xdr:col>
      <xdr:colOff>517525</xdr:colOff>
      <xdr:row>99</xdr:row>
      <xdr:rowOff>3048</xdr:rowOff>
    </xdr:to>
    <xdr:cxnSp macro="">
      <xdr:nvCxnSpPr>
        <xdr:cNvPr id="658" name="直線コネクタ 657"/>
        <xdr:cNvCxnSpPr/>
      </xdr:nvCxnSpPr>
      <xdr:spPr>
        <a:xfrm flipV="1">
          <a:off x="15481300" y="16523272"/>
          <a:ext cx="838200" cy="4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9"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60" name="フローチャート : 判断 659"/>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88088</xdr:rowOff>
    </xdr:from>
    <xdr:to>
      <xdr:col>22</xdr:col>
      <xdr:colOff>365125</xdr:colOff>
      <xdr:row>99</xdr:row>
      <xdr:rowOff>3048</xdr:rowOff>
    </xdr:to>
    <xdr:cxnSp macro="">
      <xdr:nvCxnSpPr>
        <xdr:cNvPr id="661" name="直線コネクタ 660"/>
        <xdr:cNvCxnSpPr/>
      </xdr:nvCxnSpPr>
      <xdr:spPr>
        <a:xfrm>
          <a:off x="14592300" y="16547288"/>
          <a:ext cx="889000" cy="4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62" name="フローチャート : 判断 661"/>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63" name="テキスト ボックス 662"/>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88088</xdr:rowOff>
    </xdr:from>
    <xdr:to>
      <xdr:col>21</xdr:col>
      <xdr:colOff>161925</xdr:colOff>
      <xdr:row>97</xdr:row>
      <xdr:rowOff>51448</xdr:rowOff>
    </xdr:to>
    <xdr:cxnSp macro="">
      <xdr:nvCxnSpPr>
        <xdr:cNvPr id="664" name="直線コネクタ 663"/>
        <xdr:cNvCxnSpPr/>
      </xdr:nvCxnSpPr>
      <xdr:spPr>
        <a:xfrm flipV="1">
          <a:off x="13703300" y="16547288"/>
          <a:ext cx="889000" cy="13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5" name="フローチャート : 判断 664"/>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6" name="テキスト ボックス 665"/>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51448</xdr:rowOff>
    </xdr:from>
    <xdr:to>
      <xdr:col>19</xdr:col>
      <xdr:colOff>644525</xdr:colOff>
      <xdr:row>98</xdr:row>
      <xdr:rowOff>154115</xdr:rowOff>
    </xdr:to>
    <xdr:cxnSp macro="">
      <xdr:nvCxnSpPr>
        <xdr:cNvPr id="667" name="直線コネクタ 666"/>
        <xdr:cNvCxnSpPr/>
      </xdr:nvCxnSpPr>
      <xdr:spPr>
        <a:xfrm flipV="1">
          <a:off x="12814300" y="16682098"/>
          <a:ext cx="889000" cy="2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8" name="フローチャート : 判断 667"/>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9" name="テキスト ボックス 668"/>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70" name="フローチャート : 判断 669"/>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71" name="テキスト ボックス 670"/>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13272</xdr:rowOff>
    </xdr:from>
    <xdr:to>
      <xdr:col>23</xdr:col>
      <xdr:colOff>568325</xdr:colOff>
      <xdr:row>96</xdr:row>
      <xdr:rowOff>114872</xdr:rowOff>
    </xdr:to>
    <xdr:sp macro="" textlink="">
      <xdr:nvSpPr>
        <xdr:cNvPr id="677" name="円/楕円 676"/>
        <xdr:cNvSpPr/>
      </xdr:nvSpPr>
      <xdr:spPr>
        <a:xfrm>
          <a:off x="16268700" y="164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36149</xdr:rowOff>
    </xdr:from>
    <xdr:ext cx="534377" cy="259045"/>
    <xdr:sp macro="" textlink="">
      <xdr:nvSpPr>
        <xdr:cNvPr id="678" name="積立金該当値テキスト"/>
        <xdr:cNvSpPr txBox="1"/>
      </xdr:nvSpPr>
      <xdr:spPr>
        <a:xfrm>
          <a:off x="16370300" y="16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123698</xdr:rowOff>
    </xdr:from>
    <xdr:to>
      <xdr:col>22</xdr:col>
      <xdr:colOff>415925</xdr:colOff>
      <xdr:row>99</xdr:row>
      <xdr:rowOff>53848</xdr:rowOff>
    </xdr:to>
    <xdr:sp macro="" textlink="">
      <xdr:nvSpPr>
        <xdr:cNvPr id="679" name="円/楕円 678"/>
        <xdr:cNvSpPr/>
      </xdr:nvSpPr>
      <xdr:spPr>
        <a:xfrm>
          <a:off x="15430500" y="169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44975</xdr:rowOff>
    </xdr:from>
    <xdr:ext cx="469744" cy="259045"/>
    <xdr:sp macro="" textlink="">
      <xdr:nvSpPr>
        <xdr:cNvPr id="680" name="テキスト ボックス 679"/>
        <xdr:cNvSpPr txBox="1"/>
      </xdr:nvSpPr>
      <xdr:spPr>
        <a:xfrm>
          <a:off x="15246427" y="1701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37288</xdr:rowOff>
    </xdr:from>
    <xdr:to>
      <xdr:col>21</xdr:col>
      <xdr:colOff>212725</xdr:colOff>
      <xdr:row>96</xdr:row>
      <xdr:rowOff>138888</xdr:rowOff>
    </xdr:to>
    <xdr:sp macro="" textlink="">
      <xdr:nvSpPr>
        <xdr:cNvPr id="681" name="円/楕円 680"/>
        <xdr:cNvSpPr/>
      </xdr:nvSpPr>
      <xdr:spPr>
        <a:xfrm>
          <a:off x="14541500" y="164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155415</xdr:rowOff>
    </xdr:from>
    <xdr:ext cx="534377" cy="259045"/>
    <xdr:sp macro="" textlink="">
      <xdr:nvSpPr>
        <xdr:cNvPr id="682" name="テキスト ボックス 681"/>
        <xdr:cNvSpPr txBox="1"/>
      </xdr:nvSpPr>
      <xdr:spPr>
        <a:xfrm>
          <a:off x="14325111" y="162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648</xdr:rowOff>
    </xdr:from>
    <xdr:to>
      <xdr:col>20</xdr:col>
      <xdr:colOff>9525</xdr:colOff>
      <xdr:row>97</xdr:row>
      <xdr:rowOff>102248</xdr:rowOff>
    </xdr:to>
    <xdr:sp macro="" textlink="">
      <xdr:nvSpPr>
        <xdr:cNvPr id="683" name="円/楕円 682"/>
        <xdr:cNvSpPr/>
      </xdr:nvSpPr>
      <xdr:spPr>
        <a:xfrm>
          <a:off x="13652500" y="166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93375</xdr:rowOff>
    </xdr:from>
    <xdr:ext cx="534377" cy="259045"/>
    <xdr:sp macro="" textlink="">
      <xdr:nvSpPr>
        <xdr:cNvPr id="684" name="テキスト ボックス 683"/>
        <xdr:cNvSpPr txBox="1"/>
      </xdr:nvSpPr>
      <xdr:spPr>
        <a:xfrm>
          <a:off x="13436111" y="167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103315</xdr:rowOff>
    </xdr:from>
    <xdr:to>
      <xdr:col>18</xdr:col>
      <xdr:colOff>492125</xdr:colOff>
      <xdr:row>99</xdr:row>
      <xdr:rowOff>33465</xdr:rowOff>
    </xdr:to>
    <xdr:sp macro="" textlink="">
      <xdr:nvSpPr>
        <xdr:cNvPr id="685" name="円/楕円 684"/>
        <xdr:cNvSpPr/>
      </xdr:nvSpPr>
      <xdr:spPr>
        <a:xfrm>
          <a:off x="12763500" y="1690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24592</xdr:rowOff>
    </xdr:from>
    <xdr:ext cx="469744" cy="259045"/>
    <xdr:sp macro="" textlink="">
      <xdr:nvSpPr>
        <xdr:cNvPr id="686" name="テキスト ボックス 685"/>
        <xdr:cNvSpPr txBox="1"/>
      </xdr:nvSpPr>
      <xdr:spPr>
        <a:xfrm>
          <a:off x="12579427" y="169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0" name="テキスト ボックス 69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2" name="テキスト ボックス 70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4" name="テキスト ボックス 70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6" name="テキスト ボックス 70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10" name="直線コネクタ 709"/>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3"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4" name="直線コネクタ 713"/>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123698</xdr:rowOff>
    </xdr:from>
    <xdr:to>
      <xdr:col>32</xdr:col>
      <xdr:colOff>187325</xdr:colOff>
      <xdr:row>36</xdr:row>
      <xdr:rowOff>13970</xdr:rowOff>
    </xdr:to>
    <xdr:cxnSp macro="">
      <xdr:nvCxnSpPr>
        <xdr:cNvPr id="715" name="直線コネクタ 714"/>
        <xdr:cNvCxnSpPr/>
      </xdr:nvCxnSpPr>
      <xdr:spPr>
        <a:xfrm>
          <a:off x="21323300" y="5781548"/>
          <a:ext cx="838200" cy="4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82948</xdr:rowOff>
    </xdr:from>
    <xdr:ext cx="378565" cy="259045"/>
    <xdr:sp macro="" textlink="">
      <xdr:nvSpPr>
        <xdr:cNvPr id="716" name="投資及び出資金平均値テキスト"/>
        <xdr:cNvSpPr txBox="1"/>
      </xdr:nvSpPr>
      <xdr:spPr>
        <a:xfrm>
          <a:off x="22212300" y="6598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7" name="フローチャート : 判断 716"/>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123698</xdr:rowOff>
    </xdr:from>
    <xdr:to>
      <xdr:col>31</xdr:col>
      <xdr:colOff>34925</xdr:colOff>
      <xdr:row>33</xdr:row>
      <xdr:rowOff>144463</xdr:rowOff>
    </xdr:to>
    <xdr:cxnSp macro="">
      <xdr:nvCxnSpPr>
        <xdr:cNvPr id="718" name="直線コネクタ 717"/>
        <xdr:cNvCxnSpPr/>
      </xdr:nvCxnSpPr>
      <xdr:spPr>
        <a:xfrm flipV="1">
          <a:off x="20434300" y="5781548"/>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9" name="フローチャート : 判断 718"/>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67708</xdr:rowOff>
    </xdr:from>
    <xdr:ext cx="378565" cy="259045"/>
    <xdr:sp macro="" textlink="">
      <xdr:nvSpPr>
        <xdr:cNvPr id="720" name="テキスト ボックス 719"/>
        <xdr:cNvSpPr txBox="1"/>
      </xdr:nvSpPr>
      <xdr:spPr>
        <a:xfrm>
          <a:off x="21134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144463</xdr:rowOff>
    </xdr:from>
    <xdr:to>
      <xdr:col>29</xdr:col>
      <xdr:colOff>517525</xdr:colOff>
      <xdr:row>38</xdr:row>
      <xdr:rowOff>122555</xdr:rowOff>
    </xdr:to>
    <xdr:cxnSp macro="">
      <xdr:nvCxnSpPr>
        <xdr:cNvPr id="721" name="直線コネクタ 720"/>
        <xdr:cNvCxnSpPr/>
      </xdr:nvCxnSpPr>
      <xdr:spPr>
        <a:xfrm flipV="1">
          <a:off x="19545300" y="5802313"/>
          <a:ext cx="889000" cy="8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22" name="フローチャート : 判断 721"/>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76281</xdr:rowOff>
    </xdr:from>
    <xdr:ext cx="378565" cy="259045"/>
    <xdr:sp macro="" textlink="">
      <xdr:nvSpPr>
        <xdr:cNvPr id="723" name="テキスト ボックス 722"/>
        <xdr:cNvSpPr txBox="1"/>
      </xdr:nvSpPr>
      <xdr:spPr>
        <a:xfrm>
          <a:off x="20245017" y="659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101409</xdr:rowOff>
    </xdr:from>
    <xdr:to>
      <xdr:col>28</xdr:col>
      <xdr:colOff>314325</xdr:colOff>
      <xdr:row>38</xdr:row>
      <xdr:rowOff>122555</xdr:rowOff>
    </xdr:to>
    <xdr:cxnSp macro="">
      <xdr:nvCxnSpPr>
        <xdr:cNvPr id="724" name="直線コネクタ 723"/>
        <xdr:cNvCxnSpPr/>
      </xdr:nvCxnSpPr>
      <xdr:spPr>
        <a:xfrm>
          <a:off x="18656300" y="6273609"/>
          <a:ext cx="889000" cy="3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5" name="フローチャート : 判断 724"/>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6" name="テキスト ボックス 725"/>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7" name="フローチャート : 判断 726"/>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7320</xdr:rowOff>
    </xdr:from>
    <xdr:ext cx="469744" cy="259045"/>
    <xdr:sp macro="" textlink="">
      <xdr:nvSpPr>
        <xdr:cNvPr id="728" name="テキスト ボックス 727"/>
        <xdr:cNvSpPr txBox="1"/>
      </xdr:nvSpPr>
      <xdr:spPr>
        <a:xfrm>
          <a:off x="18421427" y="65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134620</xdr:rowOff>
    </xdr:from>
    <xdr:to>
      <xdr:col>32</xdr:col>
      <xdr:colOff>238125</xdr:colOff>
      <xdr:row>36</xdr:row>
      <xdr:rowOff>64770</xdr:rowOff>
    </xdr:to>
    <xdr:sp macro="" textlink="">
      <xdr:nvSpPr>
        <xdr:cNvPr id="734" name="円/楕円 733"/>
        <xdr:cNvSpPr/>
      </xdr:nvSpPr>
      <xdr:spPr>
        <a:xfrm>
          <a:off x="22110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157497</xdr:rowOff>
    </xdr:from>
    <xdr:ext cx="469744" cy="259045"/>
    <xdr:sp macro="" textlink="">
      <xdr:nvSpPr>
        <xdr:cNvPr id="735" name="投資及び出資金該当値テキスト"/>
        <xdr:cNvSpPr txBox="1"/>
      </xdr:nvSpPr>
      <xdr:spPr>
        <a:xfrm>
          <a:off x="222123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72898</xdr:rowOff>
    </xdr:from>
    <xdr:to>
      <xdr:col>31</xdr:col>
      <xdr:colOff>85725</xdr:colOff>
      <xdr:row>34</xdr:row>
      <xdr:rowOff>3048</xdr:rowOff>
    </xdr:to>
    <xdr:sp macro="" textlink="">
      <xdr:nvSpPr>
        <xdr:cNvPr id="736" name="円/楕円 735"/>
        <xdr:cNvSpPr/>
      </xdr:nvSpPr>
      <xdr:spPr>
        <a:xfrm>
          <a:off x="21272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19575</xdr:rowOff>
    </xdr:from>
    <xdr:ext cx="469744" cy="259045"/>
    <xdr:sp macro="" textlink="">
      <xdr:nvSpPr>
        <xdr:cNvPr id="737" name="テキスト ボックス 736"/>
        <xdr:cNvSpPr txBox="1"/>
      </xdr:nvSpPr>
      <xdr:spPr>
        <a:xfrm>
          <a:off x="21088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93663</xdr:rowOff>
    </xdr:from>
    <xdr:to>
      <xdr:col>29</xdr:col>
      <xdr:colOff>568325</xdr:colOff>
      <xdr:row>34</xdr:row>
      <xdr:rowOff>23813</xdr:rowOff>
    </xdr:to>
    <xdr:sp macro="" textlink="">
      <xdr:nvSpPr>
        <xdr:cNvPr id="738" name="円/楕円 737"/>
        <xdr:cNvSpPr/>
      </xdr:nvSpPr>
      <xdr:spPr>
        <a:xfrm>
          <a:off x="20383500" y="57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40340</xdr:rowOff>
    </xdr:from>
    <xdr:ext cx="469744" cy="259045"/>
    <xdr:sp macro="" textlink="">
      <xdr:nvSpPr>
        <xdr:cNvPr id="739" name="テキスト ボックス 738"/>
        <xdr:cNvSpPr txBox="1"/>
      </xdr:nvSpPr>
      <xdr:spPr>
        <a:xfrm>
          <a:off x="20199427" y="55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71755</xdr:rowOff>
    </xdr:from>
    <xdr:to>
      <xdr:col>28</xdr:col>
      <xdr:colOff>365125</xdr:colOff>
      <xdr:row>39</xdr:row>
      <xdr:rowOff>1905</xdr:rowOff>
    </xdr:to>
    <xdr:sp macro="" textlink="">
      <xdr:nvSpPr>
        <xdr:cNvPr id="740" name="円/楕円 739"/>
        <xdr:cNvSpPr/>
      </xdr:nvSpPr>
      <xdr:spPr>
        <a:xfrm>
          <a:off x="19494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164482</xdr:rowOff>
    </xdr:from>
    <xdr:ext cx="378565" cy="259045"/>
    <xdr:sp macro="" textlink="">
      <xdr:nvSpPr>
        <xdr:cNvPr id="741" name="テキスト ボックス 740"/>
        <xdr:cNvSpPr txBox="1"/>
      </xdr:nvSpPr>
      <xdr:spPr>
        <a:xfrm>
          <a:off x="19356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50609</xdr:rowOff>
    </xdr:from>
    <xdr:to>
      <xdr:col>27</xdr:col>
      <xdr:colOff>161925</xdr:colOff>
      <xdr:row>36</xdr:row>
      <xdr:rowOff>152209</xdr:rowOff>
    </xdr:to>
    <xdr:sp macro="" textlink="">
      <xdr:nvSpPr>
        <xdr:cNvPr id="742" name="円/楕円 741"/>
        <xdr:cNvSpPr/>
      </xdr:nvSpPr>
      <xdr:spPr>
        <a:xfrm>
          <a:off x="18605500" y="62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168736</xdr:rowOff>
    </xdr:from>
    <xdr:ext cx="469744" cy="259045"/>
    <xdr:sp macro="" textlink="">
      <xdr:nvSpPr>
        <xdr:cNvPr id="743" name="テキスト ボックス 742"/>
        <xdr:cNvSpPr txBox="1"/>
      </xdr:nvSpPr>
      <xdr:spPr>
        <a:xfrm>
          <a:off x="18421427" y="599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7" name="テキスト ボックス 75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9" name="テキスト ボックス 758"/>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61" name="テキスト ボックス 760"/>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7" name="直線コネクタ 766"/>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70"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71" name="直線コネクタ 770"/>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161671</xdr:rowOff>
    </xdr:from>
    <xdr:to>
      <xdr:col>32</xdr:col>
      <xdr:colOff>187325</xdr:colOff>
      <xdr:row>59</xdr:row>
      <xdr:rowOff>6985</xdr:rowOff>
    </xdr:to>
    <xdr:cxnSp macro="">
      <xdr:nvCxnSpPr>
        <xdr:cNvPr id="772" name="直線コネクタ 771"/>
        <xdr:cNvCxnSpPr/>
      </xdr:nvCxnSpPr>
      <xdr:spPr>
        <a:xfrm>
          <a:off x="21323300" y="10105771"/>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73"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4" name="フローチャート : 判断 773"/>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161671</xdr:rowOff>
    </xdr:from>
    <xdr:to>
      <xdr:col>31</xdr:col>
      <xdr:colOff>34925</xdr:colOff>
      <xdr:row>58</xdr:row>
      <xdr:rowOff>169799</xdr:rowOff>
    </xdr:to>
    <xdr:cxnSp macro="">
      <xdr:nvCxnSpPr>
        <xdr:cNvPr id="775" name="直線コネクタ 774"/>
        <xdr:cNvCxnSpPr/>
      </xdr:nvCxnSpPr>
      <xdr:spPr>
        <a:xfrm flipV="1">
          <a:off x="20434300" y="10105771"/>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6" name="フローチャート : 判断 775"/>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7" name="テキスト ボックス 776"/>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169799</xdr:rowOff>
    </xdr:from>
    <xdr:to>
      <xdr:col>29</xdr:col>
      <xdr:colOff>517525</xdr:colOff>
      <xdr:row>59</xdr:row>
      <xdr:rowOff>2413</xdr:rowOff>
    </xdr:to>
    <xdr:cxnSp macro="">
      <xdr:nvCxnSpPr>
        <xdr:cNvPr id="778" name="直線コネクタ 777"/>
        <xdr:cNvCxnSpPr/>
      </xdr:nvCxnSpPr>
      <xdr:spPr>
        <a:xfrm flipV="1">
          <a:off x="19545300" y="10113899"/>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9" name="フローチャート : 判断 778"/>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80" name="テキスト ボックス 779"/>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68707</xdr:rowOff>
    </xdr:from>
    <xdr:to>
      <xdr:col>28</xdr:col>
      <xdr:colOff>314325</xdr:colOff>
      <xdr:row>59</xdr:row>
      <xdr:rowOff>2413</xdr:rowOff>
    </xdr:to>
    <xdr:cxnSp macro="">
      <xdr:nvCxnSpPr>
        <xdr:cNvPr id="781" name="直線コネクタ 780"/>
        <xdr:cNvCxnSpPr/>
      </xdr:nvCxnSpPr>
      <xdr:spPr>
        <a:xfrm>
          <a:off x="18656300" y="10012807"/>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82" name="フローチャート : 判断 781"/>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83" name="テキスト ボックス 782"/>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4" name="フローチャート : 判断 783"/>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5" name="テキスト ボックス 784"/>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127635</xdr:rowOff>
    </xdr:from>
    <xdr:to>
      <xdr:col>32</xdr:col>
      <xdr:colOff>238125</xdr:colOff>
      <xdr:row>59</xdr:row>
      <xdr:rowOff>57785</xdr:rowOff>
    </xdr:to>
    <xdr:sp macro="" textlink="">
      <xdr:nvSpPr>
        <xdr:cNvPr id="791" name="円/楕円 790"/>
        <xdr:cNvSpPr/>
      </xdr:nvSpPr>
      <xdr:spPr>
        <a:xfrm>
          <a:off x="221107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42562</xdr:rowOff>
    </xdr:from>
    <xdr:ext cx="378565" cy="259045"/>
    <xdr:sp macro="" textlink="">
      <xdr:nvSpPr>
        <xdr:cNvPr id="792" name="貸付金該当値テキスト"/>
        <xdr:cNvSpPr txBox="1"/>
      </xdr:nvSpPr>
      <xdr:spPr>
        <a:xfrm>
          <a:off x="22212300" y="9986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110871</xdr:rowOff>
    </xdr:from>
    <xdr:to>
      <xdr:col>31</xdr:col>
      <xdr:colOff>85725</xdr:colOff>
      <xdr:row>59</xdr:row>
      <xdr:rowOff>41021</xdr:rowOff>
    </xdr:to>
    <xdr:sp macro="" textlink="">
      <xdr:nvSpPr>
        <xdr:cNvPr id="793" name="円/楕円 792"/>
        <xdr:cNvSpPr/>
      </xdr:nvSpPr>
      <xdr:spPr>
        <a:xfrm>
          <a:off x="21272500" y="100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32148</xdr:rowOff>
    </xdr:from>
    <xdr:ext cx="378565" cy="259045"/>
    <xdr:sp macro="" textlink="">
      <xdr:nvSpPr>
        <xdr:cNvPr id="794" name="テキスト ボックス 793"/>
        <xdr:cNvSpPr txBox="1"/>
      </xdr:nvSpPr>
      <xdr:spPr>
        <a:xfrm>
          <a:off x="21134017" y="1014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118999</xdr:rowOff>
    </xdr:from>
    <xdr:to>
      <xdr:col>29</xdr:col>
      <xdr:colOff>568325</xdr:colOff>
      <xdr:row>59</xdr:row>
      <xdr:rowOff>49149</xdr:rowOff>
    </xdr:to>
    <xdr:sp macro="" textlink="">
      <xdr:nvSpPr>
        <xdr:cNvPr id="795" name="円/楕円 794"/>
        <xdr:cNvSpPr/>
      </xdr:nvSpPr>
      <xdr:spPr>
        <a:xfrm>
          <a:off x="20383500" y="100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40276</xdr:rowOff>
    </xdr:from>
    <xdr:ext cx="378565" cy="259045"/>
    <xdr:sp macro="" textlink="">
      <xdr:nvSpPr>
        <xdr:cNvPr id="796" name="テキスト ボックス 795"/>
        <xdr:cNvSpPr txBox="1"/>
      </xdr:nvSpPr>
      <xdr:spPr>
        <a:xfrm>
          <a:off x="20245017" y="1015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123063</xdr:rowOff>
    </xdr:from>
    <xdr:to>
      <xdr:col>28</xdr:col>
      <xdr:colOff>365125</xdr:colOff>
      <xdr:row>59</xdr:row>
      <xdr:rowOff>53213</xdr:rowOff>
    </xdr:to>
    <xdr:sp macro="" textlink="">
      <xdr:nvSpPr>
        <xdr:cNvPr id="797" name="円/楕円 796"/>
        <xdr:cNvSpPr/>
      </xdr:nvSpPr>
      <xdr:spPr>
        <a:xfrm>
          <a:off x="19494500" y="100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44340</xdr:rowOff>
    </xdr:from>
    <xdr:ext cx="378565" cy="259045"/>
    <xdr:sp macro="" textlink="">
      <xdr:nvSpPr>
        <xdr:cNvPr id="798" name="テキスト ボックス 797"/>
        <xdr:cNvSpPr txBox="1"/>
      </xdr:nvSpPr>
      <xdr:spPr>
        <a:xfrm>
          <a:off x="19356017" y="101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17907</xdr:rowOff>
    </xdr:from>
    <xdr:to>
      <xdr:col>27</xdr:col>
      <xdr:colOff>161925</xdr:colOff>
      <xdr:row>58</xdr:row>
      <xdr:rowOff>119507</xdr:rowOff>
    </xdr:to>
    <xdr:sp macro="" textlink="">
      <xdr:nvSpPr>
        <xdr:cNvPr id="799" name="円/楕円 798"/>
        <xdr:cNvSpPr/>
      </xdr:nvSpPr>
      <xdr:spPr>
        <a:xfrm>
          <a:off x="18605500" y="99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110634</xdr:rowOff>
    </xdr:from>
    <xdr:ext cx="469744" cy="259045"/>
    <xdr:sp macro="" textlink="">
      <xdr:nvSpPr>
        <xdr:cNvPr id="800" name="テキスト ボックス 799"/>
        <xdr:cNvSpPr txBox="1"/>
      </xdr:nvSpPr>
      <xdr:spPr>
        <a:xfrm>
          <a:off x="18421427" y="1005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1" name="テキスト ボックス 82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3" name="テキスト ボックス 82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7" name="直線コネクタ 826"/>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8"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9" name="直線コネクタ 828"/>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30"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31" name="直線コネクタ 830"/>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129103</xdr:rowOff>
    </xdr:from>
    <xdr:to>
      <xdr:col>32</xdr:col>
      <xdr:colOff>187325</xdr:colOff>
      <xdr:row>76</xdr:row>
      <xdr:rowOff>110423</xdr:rowOff>
    </xdr:to>
    <xdr:cxnSp macro="">
      <xdr:nvCxnSpPr>
        <xdr:cNvPr id="832" name="直線コネクタ 831"/>
        <xdr:cNvCxnSpPr/>
      </xdr:nvCxnSpPr>
      <xdr:spPr>
        <a:xfrm>
          <a:off x="21323300" y="12987853"/>
          <a:ext cx="8382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33"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4" name="フローチャート : 判断 833"/>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99336</xdr:rowOff>
    </xdr:from>
    <xdr:to>
      <xdr:col>31</xdr:col>
      <xdr:colOff>34925</xdr:colOff>
      <xdr:row>75</xdr:row>
      <xdr:rowOff>129103</xdr:rowOff>
    </xdr:to>
    <xdr:cxnSp macro="">
      <xdr:nvCxnSpPr>
        <xdr:cNvPr id="835" name="直線コネクタ 834"/>
        <xdr:cNvCxnSpPr/>
      </xdr:nvCxnSpPr>
      <xdr:spPr>
        <a:xfrm>
          <a:off x="20434300" y="12958086"/>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6" name="フローチャート : 判断 835"/>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7" name="テキスト ボックス 836"/>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99336</xdr:rowOff>
    </xdr:from>
    <xdr:to>
      <xdr:col>29</xdr:col>
      <xdr:colOff>517525</xdr:colOff>
      <xdr:row>77</xdr:row>
      <xdr:rowOff>26608</xdr:rowOff>
    </xdr:to>
    <xdr:cxnSp macro="">
      <xdr:nvCxnSpPr>
        <xdr:cNvPr id="838" name="直線コネクタ 837"/>
        <xdr:cNvCxnSpPr/>
      </xdr:nvCxnSpPr>
      <xdr:spPr>
        <a:xfrm flipV="1">
          <a:off x="19545300" y="12958086"/>
          <a:ext cx="889000" cy="27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9" name="フローチャート : 判断 838"/>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40" name="テキスト ボックス 839"/>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156159</xdr:rowOff>
    </xdr:from>
    <xdr:to>
      <xdr:col>28</xdr:col>
      <xdr:colOff>314325</xdr:colOff>
      <xdr:row>77</xdr:row>
      <xdr:rowOff>26608</xdr:rowOff>
    </xdr:to>
    <xdr:cxnSp macro="">
      <xdr:nvCxnSpPr>
        <xdr:cNvPr id="841" name="直線コネクタ 840"/>
        <xdr:cNvCxnSpPr/>
      </xdr:nvCxnSpPr>
      <xdr:spPr>
        <a:xfrm>
          <a:off x="18656300" y="13186359"/>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42" name="フローチャート : 判断 841"/>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43" name="テキスト ボックス 842"/>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4" name="フローチャート : 判断 843"/>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5" name="テキスト ボックス 844"/>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59623</xdr:rowOff>
    </xdr:from>
    <xdr:to>
      <xdr:col>32</xdr:col>
      <xdr:colOff>238125</xdr:colOff>
      <xdr:row>76</xdr:row>
      <xdr:rowOff>161223</xdr:rowOff>
    </xdr:to>
    <xdr:sp macro="" textlink="">
      <xdr:nvSpPr>
        <xdr:cNvPr id="851" name="円/楕円 850"/>
        <xdr:cNvSpPr/>
      </xdr:nvSpPr>
      <xdr:spPr>
        <a:xfrm>
          <a:off x="22110700" y="130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38050</xdr:rowOff>
    </xdr:from>
    <xdr:ext cx="534377" cy="259045"/>
    <xdr:sp macro="" textlink="">
      <xdr:nvSpPr>
        <xdr:cNvPr id="852" name="繰出金該当値テキスト"/>
        <xdr:cNvSpPr txBox="1"/>
      </xdr:nvSpPr>
      <xdr:spPr>
        <a:xfrm>
          <a:off x="22212300" y="1306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50,793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78303</xdr:rowOff>
    </xdr:from>
    <xdr:to>
      <xdr:col>31</xdr:col>
      <xdr:colOff>85725</xdr:colOff>
      <xdr:row>76</xdr:row>
      <xdr:rowOff>8452</xdr:rowOff>
    </xdr:to>
    <xdr:sp macro="" textlink="">
      <xdr:nvSpPr>
        <xdr:cNvPr id="853" name="円/楕円 852"/>
        <xdr:cNvSpPr/>
      </xdr:nvSpPr>
      <xdr:spPr>
        <a:xfrm>
          <a:off x="21272500" y="129370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24980</xdr:rowOff>
    </xdr:from>
    <xdr:ext cx="534377" cy="259045"/>
    <xdr:sp macro="" textlink="">
      <xdr:nvSpPr>
        <xdr:cNvPr id="854" name="テキスト ボックス 853"/>
        <xdr:cNvSpPr txBox="1"/>
      </xdr:nvSpPr>
      <xdr:spPr>
        <a:xfrm>
          <a:off x="21056111" y="127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48536</xdr:rowOff>
    </xdr:from>
    <xdr:to>
      <xdr:col>29</xdr:col>
      <xdr:colOff>568325</xdr:colOff>
      <xdr:row>75</xdr:row>
      <xdr:rowOff>150137</xdr:rowOff>
    </xdr:to>
    <xdr:sp macro="" textlink="">
      <xdr:nvSpPr>
        <xdr:cNvPr id="855" name="円/楕円 854"/>
        <xdr:cNvSpPr/>
      </xdr:nvSpPr>
      <xdr:spPr>
        <a:xfrm>
          <a:off x="20383500" y="12907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166663</xdr:rowOff>
    </xdr:from>
    <xdr:ext cx="534377" cy="259045"/>
    <xdr:sp macro="" textlink="">
      <xdr:nvSpPr>
        <xdr:cNvPr id="856" name="テキスト ボックス 855"/>
        <xdr:cNvSpPr txBox="1"/>
      </xdr:nvSpPr>
      <xdr:spPr>
        <a:xfrm>
          <a:off x="20167111" y="12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147258</xdr:rowOff>
    </xdr:from>
    <xdr:to>
      <xdr:col>28</xdr:col>
      <xdr:colOff>365125</xdr:colOff>
      <xdr:row>77</xdr:row>
      <xdr:rowOff>77408</xdr:rowOff>
    </xdr:to>
    <xdr:sp macro="" textlink="">
      <xdr:nvSpPr>
        <xdr:cNvPr id="857" name="円/楕円 856"/>
        <xdr:cNvSpPr/>
      </xdr:nvSpPr>
      <xdr:spPr>
        <a:xfrm>
          <a:off x="19494500" y="131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68535</xdr:rowOff>
    </xdr:from>
    <xdr:ext cx="534377" cy="259045"/>
    <xdr:sp macro="" textlink="">
      <xdr:nvSpPr>
        <xdr:cNvPr id="858" name="テキスト ボックス 857"/>
        <xdr:cNvSpPr txBox="1"/>
      </xdr:nvSpPr>
      <xdr:spPr>
        <a:xfrm>
          <a:off x="19278111" y="132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105359</xdr:rowOff>
    </xdr:from>
    <xdr:to>
      <xdr:col>27</xdr:col>
      <xdr:colOff>161925</xdr:colOff>
      <xdr:row>77</xdr:row>
      <xdr:rowOff>35509</xdr:rowOff>
    </xdr:to>
    <xdr:sp macro="" textlink="">
      <xdr:nvSpPr>
        <xdr:cNvPr id="859" name="円/楕円 858"/>
        <xdr:cNvSpPr/>
      </xdr:nvSpPr>
      <xdr:spPr>
        <a:xfrm>
          <a:off x="18605500" y="131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26636</xdr:rowOff>
    </xdr:from>
    <xdr:ext cx="534377" cy="259045"/>
    <xdr:sp macro="" textlink="">
      <xdr:nvSpPr>
        <xdr:cNvPr id="860" name="テキスト ボックス 859"/>
        <xdr:cNvSpPr txBox="1"/>
      </xdr:nvSpPr>
      <xdr:spPr>
        <a:xfrm>
          <a:off x="18389111" y="132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a:latin typeface="+mn-ea"/>
              <a:ea typeface="+mn-ea"/>
            </a:rPr>
            <a:t>歳出決算総額は、住民</a:t>
          </a:r>
          <a:r>
            <a:rPr kumimoji="1" lang="en-US" altLang="ja-JP" sz="1100">
              <a:latin typeface="+mn-ea"/>
              <a:ea typeface="+mn-ea"/>
            </a:rPr>
            <a:t>1</a:t>
          </a:r>
          <a:r>
            <a:rPr kumimoji="1" lang="ja-JP" altLang="en-US" sz="1100">
              <a:latin typeface="+mn-ea"/>
              <a:ea typeface="+mn-ea"/>
            </a:rPr>
            <a:t>人当たり</a:t>
          </a:r>
          <a:r>
            <a:rPr kumimoji="1" lang="en-US" altLang="ja-JP" sz="1100">
              <a:latin typeface="+mn-ea"/>
              <a:ea typeface="+mn-ea"/>
            </a:rPr>
            <a:t>531,990</a:t>
          </a:r>
          <a:r>
            <a:rPr kumimoji="1" lang="ja-JP" altLang="en-US" sz="1100">
              <a:latin typeface="+mn-ea"/>
              <a:ea typeface="+mn-ea"/>
            </a:rPr>
            <a:t>円となっている。類似団体平均と比較して、</a:t>
          </a:r>
          <a:r>
            <a:rPr kumimoji="1" lang="en-US" altLang="ja-JP" sz="1100">
              <a:latin typeface="+mn-ea"/>
              <a:ea typeface="+mn-ea"/>
            </a:rPr>
            <a:t>1</a:t>
          </a:r>
          <a:r>
            <a:rPr kumimoji="1" lang="ja-JP" altLang="en-US" sz="1100">
              <a:latin typeface="+mn-ea"/>
              <a:ea typeface="+mn-ea"/>
            </a:rPr>
            <a:t>人当たりのコストが高い主なものは災害復旧事業費・補助費等・物件費の</a:t>
          </a:r>
          <a:r>
            <a:rPr kumimoji="1" lang="en-US" altLang="ja-JP" sz="1100">
              <a:latin typeface="+mn-ea"/>
              <a:ea typeface="+mn-ea"/>
            </a:rPr>
            <a:t>3</a:t>
          </a:r>
          <a:r>
            <a:rPr kumimoji="1" lang="ja-JP" altLang="en-US" sz="1100">
              <a:latin typeface="+mn-ea"/>
              <a:ea typeface="+mn-ea"/>
            </a:rPr>
            <a:t>つである。災害復旧事業費の</a:t>
          </a:r>
          <a:r>
            <a:rPr kumimoji="1" lang="en-US" altLang="ja-JP" sz="1100">
              <a:latin typeface="+mn-ea"/>
              <a:ea typeface="+mn-ea"/>
            </a:rPr>
            <a:t>1</a:t>
          </a:r>
          <a:r>
            <a:rPr kumimoji="1" lang="ja-JP" altLang="en-US" sz="1100">
              <a:latin typeface="+mn-ea"/>
              <a:ea typeface="+mn-ea"/>
            </a:rPr>
            <a:t>人当たりのコストは平成</a:t>
          </a:r>
          <a:r>
            <a:rPr kumimoji="1" lang="en-US" altLang="ja-JP" sz="1100">
              <a:latin typeface="+mn-ea"/>
              <a:ea typeface="+mn-ea"/>
            </a:rPr>
            <a:t>26</a:t>
          </a:r>
          <a:r>
            <a:rPr kumimoji="1" lang="ja-JP" altLang="en-US" sz="1100">
              <a:latin typeface="+mn-ea"/>
              <a:ea typeface="+mn-ea"/>
            </a:rPr>
            <a:t>年度と比較して</a:t>
          </a:r>
          <a:r>
            <a:rPr kumimoji="1" lang="en-US" altLang="ja-JP" sz="1100">
              <a:latin typeface="+mn-ea"/>
              <a:ea typeface="+mn-ea"/>
            </a:rPr>
            <a:t>8,516</a:t>
          </a:r>
          <a:r>
            <a:rPr kumimoji="1" lang="ja-JP" altLang="en-US" sz="1100">
              <a:latin typeface="+mn-ea"/>
              <a:ea typeface="+mn-ea"/>
            </a:rPr>
            <a:t>円増加している。その要因としては、平成</a:t>
          </a:r>
          <a:r>
            <a:rPr kumimoji="1" lang="en-US" altLang="ja-JP" sz="1100">
              <a:latin typeface="+mn-ea"/>
              <a:ea typeface="+mn-ea"/>
            </a:rPr>
            <a:t>27</a:t>
          </a:r>
          <a:r>
            <a:rPr kumimoji="1" lang="ja-JP" altLang="en-US" sz="1100">
              <a:latin typeface="+mn-ea"/>
              <a:ea typeface="+mn-ea"/>
            </a:rPr>
            <a:t>年度において台風</a:t>
          </a:r>
          <a:r>
            <a:rPr kumimoji="1" lang="en-US" altLang="ja-JP" sz="1100">
              <a:latin typeface="+mn-ea"/>
              <a:ea typeface="+mn-ea"/>
            </a:rPr>
            <a:t>6</a:t>
          </a:r>
          <a:r>
            <a:rPr kumimoji="1" lang="ja-JP" altLang="en-US" sz="1100">
              <a:latin typeface="+mn-ea"/>
              <a:ea typeface="+mn-ea"/>
            </a:rPr>
            <a:t>号関連の災害復旧事業が発生したためである。また、</a:t>
          </a:r>
          <a:r>
            <a:rPr kumimoji="1" lang="ja-JP" altLang="ja-JP" sz="1100" baseline="0">
              <a:solidFill>
                <a:schemeClr val="dk1"/>
              </a:solidFill>
              <a:effectLst/>
              <a:latin typeface="+mn-ea"/>
              <a:ea typeface="+mn-ea"/>
              <a:cs typeface="+mn-cs"/>
            </a:rPr>
            <a:t>本町は山間</a:t>
          </a:r>
          <a:r>
            <a:rPr kumimoji="1" lang="ja-JP" altLang="en-US" sz="1100" baseline="0">
              <a:solidFill>
                <a:schemeClr val="dk1"/>
              </a:solidFill>
              <a:effectLst/>
              <a:latin typeface="+mn-ea"/>
              <a:ea typeface="+mn-ea"/>
              <a:cs typeface="+mn-cs"/>
            </a:rPr>
            <a:t>部</a:t>
          </a:r>
          <a:r>
            <a:rPr kumimoji="1" lang="ja-JP" altLang="ja-JP" sz="1100" baseline="0">
              <a:solidFill>
                <a:schemeClr val="dk1"/>
              </a:solidFill>
              <a:effectLst/>
              <a:latin typeface="+mn-ea"/>
              <a:ea typeface="+mn-ea"/>
              <a:cs typeface="+mn-cs"/>
            </a:rPr>
            <a:t>が多</a:t>
          </a:r>
          <a:r>
            <a:rPr kumimoji="1" lang="ja-JP" altLang="en-US" sz="1100" baseline="0">
              <a:solidFill>
                <a:schemeClr val="dk1"/>
              </a:solidFill>
              <a:effectLst/>
              <a:latin typeface="+mn-ea"/>
              <a:ea typeface="+mn-ea"/>
              <a:cs typeface="+mn-cs"/>
            </a:rPr>
            <a:t>く</a:t>
          </a:r>
          <a:r>
            <a:rPr kumimoji="1" lang="ja-JP" altLang="ja-JP" sz="1100" baseline="0">
              <a:solidFill>
                <a:schemeClr val="dk1"/>
              </a:solidFill>
              <a:effectLst/>
              <a:latin typeface="+mn-ea"/>
              <a:ea typeface="+mn-ea"/>
              <a:cs typeface="+mn-cs"/>
            </a:rPr>
            <a:t>行政区域が広範囲である</a:t>
          </a:r>
          <a:r>
            <a:rPr kumimoji="1" lang="ja-JP" altLang="en-US" sz="1100" baseline="0">
              <a:solidFill>
                <a:schemeClr val="dk1"/>
              </a:solidFill>
              <a:effectLst/>
              <a:latin typeface="+mn-ea"/>
              <a:ea typeface="+mn-ea"/>
              <a:cs typeface="+mn-cs"/>
            </a:rPr>
            <a:t>ため、災害復旧事業費が類似団体平均と比較して高い水準となっていると考えられる</a:t>
          </a:r>
          <a:r>
            <a:rPr kumimoji="1" lang="ja-JP" altLang="ja-JP" sz="1100" baseline="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補助費等</a:t>
          </a:r>
          <a:r>
            <a:rPr kumimoji="1" lang="ja-JP" altLang="en-US"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人当たりのコストは平成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年度と比較して</a:t>
          </a:r>
          <a:r>
            <a:rPr kumimoji="1" lang="en-US" altLang="ja-JP" sz="1100">
              <a:solidFill>
                <a:schemeClr val="dk1"/>
              </a:solidFill>
              <a:effectLst/>
              <a:latin typeface="+mn-ea"/>
              <a:ea typeface="+mn-ea"/>
              <a:cs typeface="+mn-cs"/>
            </a:rPr>
            <a:t>17,576</a:t>
          </a:r>
          <a:r>
            <a:rPr kumimoji="1" lang="ja-JP" altLang="en-US" sz="1100">
              <a:solidFill>
                <a:schemeClr val="dk1"/>
              </a:solidFill>
              <a:effectLst/>
              <a:latin typeface="+mn-ea"/>
              <a:ea typeface="+mn-ea"/>
              <a:cs typeface="+mn-cs"/>
            </a:rPr>
            <a:t>円増加しており、類似団体平均と比較して高い水準となっている。その要因としては、平成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年度に実施された紀の国わかやま国体町実行委員会への補助金や町立温泉病院への新病院建設分の繰出金が増加したためである。物件費の</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人当たりのコストは平成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年度と比較して</a:t>
          </a:r>
          <a:r>
            <a:rPr kumimoji="1" lang="en-US" altLang="ja-JP" sz="1100">
              <a:solidFill>
                <a:schemeClr val="dk1"/>
              </a:solidFill>
              <a:effectLst/>
              <a:latin typeface="+mn-ea"/>
              <a:ea typeface="+mn-ea"/>
              <a:cs typeface="+mn-cs"/>
            </a:rPr>
            <a:t>3,374</a:t>
          </a:r>
          <a:r>
            <a:rPr kumimoji="1" lang="ja-JP" altLang="en-US" sz="1100">
              <a:solidFill>
                <a:schemeClr val="dk1"/>
              </a:solidFill>
              <a:effectLst/>
              <a:latin typeface="+mn-ea"/>
              <a:ea typeface="+mn-ea"/>
              <a:cs typeface="+mn-cs"/>
            </a:rPr>
            <a:t>円増加しており、主な要因としては国土強靭化地域計画や第</a:t>
          </a:r>
          <a:r>
            <a:rPr kumimoji="1" lang="en-US" altLang="ja-JP" sz="1100">
              <a:solidFill>
                <a:schemeClr val="dk1"/>
              </a:solidFill>
              <a:effectLst/>
              <a:latin typeface="+mn-ea"/>
              <a:ea typeface="+mn-ea"/>
              <a:cs typeface="+mn-cs"/>
            </a:rPr>
            <a:t>9</a:t>
          </a:r>
          <a:r>
            <a:rPr kumimoji="1" lang="ja-JP" altLang="en-US" sz="1100">
              <a:solidFill>
                <a:schemeClr val="dk1"/>
              </a:solidFill>
              <a:effectLst/>
              <a:latin typeface="+mn-ea"/>
              <a:ea typeface="+mn-ea"/>
              <a:cs typeface="+mn-cs"/>
            </a:rPr>
            <a:t>次長期総合計画等の計画策定が相次いだこともあり、臨時的な委託料が増加したためである。</a:t>
          </a:r>
          <a:endParaRPr kumimoji="1" lang="en-US" altLang="ja-JP" sz="1100">
            <a:solidFill>
              <a:schemeClr val="dk1"/>
            </a:solidFill>
            <a:effectLst/>
            <a:latin typeface="+mn-ea"/>
            <a:ea typeface="+mn-ea"/>
            <a:cs typeface="+mn-cs"/>
          </a:endParaRPr>
        </a:p>
        <a:p>
          <a:r>
            <a:rPr kumimoji="1" lang="ja-JP" altLang="en-US" sz="1100">
              <a:latin typeface="+mn-ea"/>
              <a:ea typeface="+mn-ea"/>
            </a:rPr>
            <a:t>　今後は、施設</a:t>
          </a:r>
          <a:r>
            <a:rPr kumimoji="1" lang="ja-JP" altLang="ja-JP" sz="1100" baseline="0">
              <a:solidFill>
                <a:schemeClr val="dk1"/>
              </a:solidFill>
              <a:effectLst/>
              <a:latin typeface="+mn-lt"/>
              <a:ea typeface="+mn-ea"/>
              <a:cs typeface="+mn-cs"/>
            </a:rPr>
            <a:t>（出張所・保育所・学校等）</a:t>
          </a:r>
          <a:r>
            <a:rPr kumimoji="1" lang="ja-JP" altLang="en-US" sz="1100">
              <a:latin typeface="+mn-ea"/>
              <a:ea typeface="+mn-ea"/>
            </a:rPr>
            <a:t>の統廃合、施設管理業務や事務事業の民間委託、民間ノウハウの導入、事業効率化等を推進し、類似団体平均と同水準となるよう事業費の削減に努める。</a:t>
          </a:r>
        </a:p>
        <a:p>
          <a:endParaRPr kumimoji="1" lang="ja-JP" altLang="en-US"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16,276
16,146
183.31
8,899,038
8,658,672
174,121
4,841,303
9,622,369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94307</xdr:rowOff>
    </xdr:from>
    <xdr:to>
      <xdr:col>6</xdr:col>
      <xdr:colOff>511175</xdr:colOff>
      <xdr:row>37</xdr:row>
      <xdr:rowOff>32258</xdr:rowOff>
    </xdr:to>
    <xdr:cxnSp macro="">
      <xdr:nvCxnSpPr>
        <xdr:cNvPr id="63" name="直線コネクタ 62"/>
        <xdr:cNvCxnSpPr/>
      </xdr:nvCxnSpPr>
      <xdr:spPr>
        <a:xfrm flipV="1">
          <a:off x="3797300" y="6266507"/>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32258</xdr:rowOff>
    </xdr:from>
    <xdr:to>
      <xdr:col>5</xdr:col>
      <xdr:colOff>358775</xdr:colOff>
      <xdr:row>37</xdr:row>
      <xdr:rowOff>145252</xdr:rowOff>
    </xdr:to>
    <xdr:cxnSp macro="">
      <xdr:nvCxnSpPr>
        <xdr:cNvPr id="66" name="直線コネクタ 65"/>
        <xdr:cNvCxnSpPr/>
      </xdr:nvCxnSpPr>
      <xdr:spPr>
        <a:xfrm flipV="1">
          <a:off x="2908300" y="6375908"/>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81570</xdr:rowOff>
    </xdr:from>
    <xdr:to>
      <xdr:col>4</xdr:col>
      <xdr:colOff>155575</xdr:colOff>
      <xdr:row>37</xdr:row>
      <xdr:rowOff>145252</xdr:rowOff>
    </xdr:to>
    <xdr:cxnSp macro="">
      <xdr:nvCxnSpPr>
        <xdr:cNvPr id="69" name="直線コネクタ 68"/>
        <xdr:cNvCxnSpPr/>
      </xdr:nvCxnSpPr>
      <xdr:spPr>
        <a:xfrm>
          <a:off x="2019300" y="642522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162234</xdr:rowOff>
    </xdr:from>
    <xdr:to>
      <xdr:col>2</xdr:col>
      <xdr:colOff>638175</xdr:colOff>
      <xdr:row>37</xdr:row>
      <xdr:rowOff>81570</xdr:rowOff>
    </xdr:to>
    <xdr:cxnSp macro="">
      <xdr:nvCxnSpPr>
        <xdr:cNvPr id="72" name="直線コネクタ 71"/>
        <xdr:cNvCxnSpPr/>
      </xdr:nvCxnSpPr>
      <xdr:spPr>
        <a:xfrm>
          <a:off x="1130300" y="6162984"/>
          <a:ext cx="889000" cy="2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43507</xdr:rowOff>
    </xdr:from>
    <xdr:to>
      <xdr:col>6</xdr:col>
      <xdr:colOff>561975</xdr:colOff>
      <xdr:row>36</xdr:row>
      <xdr:rowOff>145107</xdr:rowOff>
    </xdr:to>
    <xdr:sp macro="" textlink="">
      <xdr:nvSpPr>
        <xdr:cNvPr id="82" name="円/楕円 81"/>
        <xdr:cNvSpPr/>
      </xdr:nvSpPr>
      <xdr:spPr>
        <a:xfrm>
          <a:off x="4584700" y="62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21934</xdr:rowOff>
    </xdr:from>
    <xdr:ext cx="469744" cy="259045"/>
    <xdr:sp macro="" textlink="">
      <xdr:nvSpPr>
        <xdr:cNvPr id="83" name="議会費該当値テキスト"/>
        <xdr:cNvSpPr txBox="1"/>
      </xdr:nvSpPr>
      <xdr:spPr>
        <a:xfrm>
          <a:off x="4686300" y="619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152908</xdr:rowOff>
    </xdr:from>
    <xdr:to>
      <xdr:col>5</xdr:col>
      <xdr:colOff>409575</xdr:colOff>
      <xdr:row>37</xdr:row>
      <xdr:rowOff>83058</xdr:rowOff>
    </xdr:to>
    <xdr:sp macro="" textlink="">
      <xdr:nvSpPr>
        <xdr:cNvPr id="84" name="円/楕円 83"/>
        <xdr:cNvSpPr/>
      </xdr:nvSpPr>
      <xdr:spPr>
        <a:xfrm>
          <a:off x="3746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74185</xdr:rowOff>
    </xdr:from>
    <xdr:ext cx="469744" cy="259045"/>
    <xdr:sp macro="" textlink="">
      <xdr:nvSpPr>
        <xdr:cNvPr id="85" name="テキスト ボックス 84"/>
        <xdr:cNvSpPr txBox="1"/>
      </xdr:nvSpPr>
      <xdr:spPr>
        <a:xfrm>
          <a:off x="3562427"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94452</xdr:rowOff>
    </xdr:from>
    <xdr:to>
      <xdr:col>4</xdr:col>
      <xdr:colOff>206375</xdr:colOff>
      <xdr:row>38</xdr:row>
      <xdr:rowOff>24602</xdr:rowOff>
    </xdr:to>
    <xdr:sp macro="" textlink="">
      <xdr:nvSpPr>
        <xdr:cNvPr id="86" name="円/楕円 85"/>
        <xdr:cNvSpPr/>
      </xdr:nvSpPr>
      <xdr:spPr>
        <a:xfrm>
          <a:off x="2857500" y="64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15729</xdr:rowOff>
    </xdr:from>
    <xdr:ext cx="469744" cy="259045"/>
    <xdr:sp macro="" textlink="">
      <xdr:nvSpPr>
        <xdr:cNvPr id="87" name="テキスト ボックス 86"/>
        <xdr:cNvSpPr txBox="1"/>
      </xdr:nvSpPr>
      <xdr:spPr>
        <a:xfrm>
          <a:off x="2673427" y="65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30770</xdr:rowOff>
    </xdr:from>
    <xdr:to>
      <xdr:col>3</xdr:col>
      <xdr:colOff>3175</xdr:colOff>
      <xdr:row>37</xdr:row>
      <xdr:rowOff>132370</xdr:rowOff>
    </xdr:to>
    <xdr:sp macro="" textlink="">
      <xdr:nvSpPr>
        <xdr:cNvPr id="88" name="円/楕円 87"/>
        <xdr:cNvSpPr/>
      </xdr:nvSpPr>
      <xdr:spPr>
        <a:xfrm>
          <a:off x="1968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123497</xdr:rowOff>
    </xdr:from>
    <xdr:ext cx="469744" cy="259045"/>
    <xdr:sp macro="" textlink="">
      <xdr:nvSpPr>
        <xdr:cNvPr id="89" name="テキスト ボックス 88"/>
        <xdr:cNvSpPr txBox="1"/>
      </xdr:nvSpPr>
      <xdr:spPr>
        <a:xfrm>
          <a:off x="1784427" y="64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111434</xdr:rowOff>
    </xdr:from>
    <xdr:to>
      <xdr:col>1</xdr:col>
      <xdr:colOff>485775</xdr:colOff>
      <xdr:row>36</xdr:row>
      <xdr:rowOff>41584</xdr:rowOff>
    </xdr:to>
    <xdr:sp macro="" textlink="">
      <xdr:nvSpPr>
        <xdr:cNvPr id="90" name="円/楕円 89"/>
        <xdr:cNvSpPr/>
      </xdr:nvSpPr>
      <xdr:spPr>
        <a:xfrm>
          <a:off x="1079500" y="61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32711</xdr:rowOff>
    </xdr:from>
    <xdr:ext cx="469744" cy="259045"/>
    <xdr:sp macro="" textlink="">
      <xdr:nvSpPr>
        <xdr:cNvPr id="91" name="テキスト ボックス 90"/>
        <xdr:cNvSpPr txBox="1"/>
      </xdr:nvSpPr>
      <xdr:spPr>
        <a:xfrm>
          <a:off x="895427" y="620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52331</xdr:rowOff>
    </xdr:from>
    <xdr:to>
      <xdr:col>6</xdr:col>
      <xdr:colOff>511175</xdr:colOff>
      <xdr:row>57</xdr:row>
      <xdr:rowOff>14547</xdr:rowOff>
    </xdr:to>
    <xdr:cxnSp macro="">
      <xdr:nvCxnSpPr>
        <xdr:cNvPr id="123" name="直線コネクタ 122"/>
        <xdr:cNvCxnSpPr/>
      </xdr:nvCxnSpPr>
      <xdr:spPr>
        <a:xfrm flipV="1">
          <a:off x="3797300" y="9482081"/>
          <a:ext cx="838200" cy="30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171138</xdr:rowOff>
    </xdr:from>
    <xdr:to>
      <xdr:col>5</xdr:col>
      <xdr:colOff>358775</xdr:colOff>
      <xdr:row>57</xdr:row>
      <xdr:rowOff>14547</xdr:rowOff>
    </xdr:to>
    <xdr:cxnSp macro="">
      <xdr:nvCxnSpPr>
        <xdr:cNvPr id="126" name="直線コネクタ 125"/>
        <xdr:cNvCxnSpPr/>
      </xdr:nvCxnSpPr>
      <xdr:spPr>
        <a:xfrm>
          <a:off x="2908300" y="9600888"/>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171138</xdr:rowOff>
    </xdr:from>
    <xdr:to>
      <xdr:col>4</xdr:col>
      <xdr:colOff>155575</xdr:colOff>
      <xdr:row>56</xdr:row>
      <xdr:rowOff>59472</xdr:rowOff>
    </xdr:to>
    <xdr:cxnSp macro="">
      <xdr:nvCxnSpPr>
        <xdr:cNvPr id="129" name="直線コネクタ 128"/>
        <xdr:cNvCxnSpPr/>
      </xdr:nvCxnSpPr>
      <xdr:spPr>
        <a:xfrm flipV="1">
          <a:off x="2019300" y="9600888"/>
          <a:ext cx="889000" cy="5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136756</xdr:rowOff>
    </xdr:from>
    <xdr:ext cx="534377" cy="259045"/>
    <xdr:sp macro="" textlink="">
      <xdr:nvSpPr>
        <xdr:cNvPr id="131" name="テキスト ボックス 130"/>
        <xdr:cNvSpPr txBox="1"/>
      </xdr:nvSpPr>
      <xdr:spPr>
        <a:xfrm>
          <a:off x="2641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59472</xdr:rowOff>
    </xdr:from>
    <xdr:to>
      <xdr:col>2</xdr:col>
      <xdr:colOff>638175</xdr:colOff>
      <xdr:row>57</xdr:row>
      <xdr:rowOff>124634</xdr:rowOff>
    </xdr:to>
    <xdr:cxnSp macro="">
      <xdr:nvCxnSpPr>
        <xdr:cNvPr id="132" name="直線コネクタ 131"/>
        <xdr:cNvCxnSpPr/>
      </xdr:nvCxnSpPr>
      <xdr:spPr>
        <a:xfrm flipV="1">
          <a:off x="1130300" y="9660672"/>
          <a:ext cx="889000" cy="2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1531</xdr:rowOff>
    </xdr:from>
    <xdr:to>
      <xdr:col>6</xdr:col>
      <xdr:colOff>561975</xdr:colOff>
      <xdr:row>55</xdr:row>
      <xdr:rowOff>103131</xdr:rowOff>
    </xdr:to>
    <xdr:sp macro="" textlink="">
      <xdr:nvSpPr>
        <xdr:cNvPr id="142" name="円/楕円 141"/>
        <xdr:cNvSpPr/>
      </xdr:nvSpPr>
      <xdr:spPr>
        <a:xfrm>
          <a:off x="4584700" y="94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24408</xdr:rowOff>
    </xdr:from>
    <xdr:ext cx="534377" cy="259045"/>
    <xdr:sp macro="" textlink="">
      <xdr:nvSpPr>
        <xdr:cNvPr id="143" name="総務費該当値テキスト"/>
        <xdr:cNvSpPr txBox="1"/>
      </xdr:nvSpPr>
      <xdr:spPr>
        <a:xfrm>
          <a:off x="4686300" y="92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135197</xdr:rowOff>
    </xdr:from>
    <xdr:to>
      <xdr:col>5</xdr:col>
      <xdr:colOff>409575</xdr:colOff>
      <xdr:row>57</xdr:row>
      <xdr:rowOff>65347</xdr:rowOff>
    </xdr:to>
    <xdr:sp macro="" textlink="">
      <xdr:nvSpPr>
        <xdr:cNvPr id="144" name="円/楕円 143"/>
        <xdr:cNvSpPr/>
      </xdr:nvSpPr>
      <xdr:spPr>
        <a:xfrm>
          <a:off x="3746500" y="97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56474</xdr:rowOff>
    </xdr:from>
    <xdr:ext cx="534377" cy="259045"/>
    <xdr:sp macro="" textlink="">
      <xdr:nvSpPr>
        <xdr:cNvPr id="145" name="テキスト ボックス 144"/>
        <xdr:cNvSpPr txBox="1"/>
      </xdr:nvSpPr>
      <xdr:spPr>
        <a:xfrm>
          <a:off x="3530111" y="98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120338</xdr:rowOff>
    </xdr:from>
    <xdr:to>
      <xdr:col>4</xdr:col>
      <xdr:colOff>206375</xdr:colOff>
      <xdr:row>56</xdr:row>
      <xdr:rowOff>50488</xdr:rowOff>
    </xdr:to>
    <xdr:sp macro="" textlink="">
      <xdr:nvSpPr>
        <xdr:cNvPr id="146" name="円/楕円 145"/>
        <xdr:cNvSpPr/>
      </xdr:nvSpPr>
      <xdr:spPr>
        <a:xfrm>
          <a:off x="2857500" y="95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67015</xdr:rowOff>
    </xdr:from>
    <xdr:ext cx="534377" cy="259045"/>
    <xdr:sp macro="" textlink="">
      <xdr:nvSpPr>
        <xdr:cNvPr id="147" name="テキスト ボックス 146"/>
        <xdr:cNvSpPr txBox="1"/>
      </xdr:nvSpPr>
      <xdr:spPr>
        <a:xfrm>
          <a:off x="2641111" y="93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8672</xdr:rowOff>
    </xdr:from>
    <xdr:to>
      <xdr:col>3</xdr:col>
      <xdr:colOff>3175</xdr:colOff>
      <xdr:row>56</xdr:row>
      <xdr:rowOff>110272</xdr:rowOff>
    </xdr:to>
    <xdr:sp macro="" textlink="">
      <xdr:nvSpPr>
        <xdr:cNvPr id="148" name="円/楕円 147"/>
        <xdr:cNvSpPr/>
      </xdr:nvSpPr>
      <xdr:spPr>
        <a:xfrm>
          <a:off x="1968500" y="96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101399</xdr:rowOff>
    </xdr:from>
    <xdr:ext cx="534377" cy="259045"/>
    <xdr:sp macro="" textlink="">
      <xdr:nvSpPr>
        <xdr:cNvPr id="149" name="テキスト ボックス 148"/>
        <xdr:cNvSpPr txBox="1"/>
      </xdr:nvSpPr>
      <xdr:spPr>
        <a:xfrm>
          <a:off x="1752111" y="970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73834</xdr:rowOff>
    </xdr:from>
    <xdr:to>
      <xdr:col>1</xdr:col>
      <xdr:colOff>485775</xdr:colOff>
      <xdr:row>58</xdr:row>
      <xdr:rowOff>3984</xdr:rowOff>
    </xdr:to>
    <xdr:sp macro="" textlink="">
      <xdr:nvSpPr>
        <xdr:cNvPr id="150" name="円/楕円 149"/>
        <xdr:cNvSpPr/>
      </xdr:nvSpPr>
      <xdr:spPr>
        <a:xfrm>
          <a:off x="1079500" y="98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166561</xdr:rowOff>
    </xdr:from>
    <xdr:ext cx="534377" cy="259045"/>
    <xdr:sp macro="" textlink="">
      <xdr:nvSpPr>
        <xdr:cNvPr id="151" name="テキスト ボックス 150"/>
        <xdr:cNvSpPr txBox="1"/>
      </xdr:nvSpPr>
      <xdr:spPr>
        <a:xfrm>
          <a:off x="863111" y="993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21263</xdr:rowOff>
    </xdr:from>
    <xdr:to>
      <xdr:col>6</xdr:col>
      <xdr:colOff>511175</xdr:colOff>
      <xdr:row>76</xdr:row>
      <xdr:rowOff>8592</xdr:rowOff>
    </xdr:to>
    <xdr:cxnSp macro="">
      <xdr:nvCxnSpPr>
        <xdr:cNvPr id="183" name="直線コネクタ 182"/>
        <xdr:cNvCxnSpPr/>
      </xdr:nvCxnSpPr>
      <xdr:spPr>
        <a:xfrm>
          <a:off x="3797300" y="12880013"/>
          <a:ext cx="838200" cy="15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15962</xdr:rowOff>
    </xdr:from>
    <xdr:to>
      <xdr:col>5</xdr:col>
      <xdr:colOff>358775</xdr:colOff>
      <xdr:row>75</xdr:row>
      <xdr:rowOff>21263</xdr:rowOff>
    </xdr:to>
    <xdr:cxnSp macro="">
      <xdr:nvCxnSpPr>
        <xdr:cNvPr id="186" name="直線コネクタ 185"/>
        <xdr:cNvCxnSpPr/>
      </xdr:nvCxnSpPr>
      <xdr:spPr>
        <a:xfrm>
          <a:off x="2908300" y="12874712"/>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15962</xdr:rowOff>
    </xdr:from>
    <xdr:to>
      <xdr:col>4</xdr:col>
      <xdr:colOff>155575</xdr:colOff>
      <xdr:row>77</xdr:row>
      <xdr:rowOff>84837</xdr:rowOff>
    </xdr:to>
    <xdr:cxnSp macro="">
      <xdr:nvCxnSpPr>
        <xdr:cNvPr id="189" name="直線コネクタ 188"/>
        <xdr:cNvCxnSpPr/>
      </xdr:nvCxnSpPr>
      <xdr:spPr>
        <a:xfrm flipV="1">
          <a:off x="2019300" y="12874712"/>
          <a:ext cx="889000" cy="41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77782</xdr:rowOff>
    </xdr:from>
    <xdr:to>
      <xdr:col>2</xdr:col>
      <xdr:colOff>638175</xdr:colOff>
      <xdr:row>77</xdr:row>
      <xdr:rowOff>84837</xdr:rowOff>
    </xdr:to>
    <xdr:cxnSp macro="">
      <xdr:nvCxnSpPr>
        <xdr:cNvPr id="192" name="直線コネクタ 191"/>
        <xdr:cNvCxnSpPr/>
      </xdr:nvCxnSpPr>
      <xdr:spPr>
        <a:xfrm>
          <a:off x="1130300" y="12936532"/>
          <a:ext cx="889000" cy="3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25047</xdr:rowOff>
    </xdr:from>
    <xdr:ext cx="599010" cy="259045"/>
    <xdr:sp macro="" textlink="">
      <xdr:nvSpPr>
        <xdr:cNvPr id="196" name="テキスト ボックス 195"/>
        <xdr:cNvSpPr txBox="1"/>
      </xdr:nvSpPr>
      <xdr:spPr>
        <a:xfrm>
          <a:off x="830794" y="1322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129242</xdr:rowOff>
    </xdr:from>
    <xdr:to>
      <xdr:col>6</xdr:col>
      <xdr:colOff>561975</xdr:colOff>
      <xdr:row>76</xdr:row>
      <xdr:rowOff>59392</xdr:rowOff>
    </xdr:to>
    <xdr:sp macro="" textlink="">
      <xdr:nvSpPr>
        <xdr:cNvPr id="202" name="円/楕円 201"/>
        <xdr:cNvSpPr/>
      </xdr:nvSpPr>
      <xdr:spPr>
        <a:xfrm>
          <a:off x="4584700" y="129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152119</xdr:rowOff>
    </xdr:from>
    <xdr:ext cx="599010" cy="259045"/>
    <xdr:sp macro="" textlink="">
      <xdr:nvSpPr>
        <xdr:cNvPr id="203" name="民生費該当値テキスト"/>
        <xdr:cNvSpPr txBox="1"/>
      </xdr:nvSpPr>
      <xdr:spPr>
        <a:xfrm>
          <a:off x="4686300" y="1283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145,544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141913</xdr:rowOff>
    </xdr:from>
    <xdr:to>
      <xdr:col>5</xdr:col>
      <xdr:colOff>409575</xdr:colOff>
      <xdr:row>75</xdr:row>
      <xdr:rowOff>72063</xdr:rowOff>
    </xdr:to>
    <xdr:sp macro="" textlink="">
      <xdr:nvSpPr>
        <xdr:cNvPr id="204" name="円/楕円 203"/>
        <xdr:cNvSpPr/>
      </xdr:nvSpPr>
      <xdr:spPr>
        <a:xfrm>
          <a:off x="3746500" y="128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88590</xdr:rowOff>
    </xdr:from>
    <xdr:ext cx="599010" cy="259045"/>
    <xdr:sp macro="" textlink="">
      <xdr:nvSpPr>
        <xdr:cNvPr id="205" name="テキスト ボックス 204"/>
        <xdr:cNvSpPr txBox="1"/>
      </xdr:nvSpPr>
      <xdr:spPr>
        <a:xfrm>
          <a:off x="3497794" y="1260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136612</xdr:rowOff>
    </xdr:from>
    <xdr:to>
      <xdr:col>4</xdr:col>
      <xdr:colOff>206375</xdr:colOff>
      <xdr:row>75</xdr:row>
      <xdr:rowOff>66762</xdr:rowOff>
    </xdr:to>
    <xdr:sp macro="" textlink="">
      <xdr:nvSpPr>
        <xdr:cNvPr id="206" name="円/楕円 205"/>
        <xdr:cNvSpPr/>
      </xdr:nvSpPr>
      <xdr:spPr>
        <a:xfrm>
          <a:off x="2857500" y="128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83289</xdr:rowOff>
    </xdr:from>
    <xdr:ext cx="599010" cy="259045"/>
    <xdr:sp macro="" textlink="">
      <xdr:nvSpPr>
        <xdr:cNvPr id="207" name="テキスト ボックス 206"/>
        <xdr:cNvSpPr txBox="1"/>
      </xdr:nvSpPr>
      <xdr:spPr>
        <a:xfrm>
          <a:off x="2608794" y="1259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34037</xdr:rowOff>
    </xdr:from>
    <xdr:to>
      <xdr:col>3</xdr:col>
      <xdr:colOff>3175</xdr:colOff>
      <xdr:row>77</xdr:row>
      <xdr:rowOff>135637</xdr:rowOff>
    </xdr:to>
    <xdr:sp macro="" textlink="">
      <xdr:nvSpPr>
        <xdr:cNvPr id="208" name="円/楕円 207"/>
        <xdr:cNvSpPr/>
      </xdr:nvSpPr>
      <xdr:spPr>
        <a:xfrm>
          <a:off x="1968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126764</xdr:rowOff>
    </xdr:from>
    <xdr:ext cx="599010" cy="259045"/>
    <xdr:sp macro="" textlink="">
      <xdr:nvSpPr>
        <xdr:cNvPr id="209" name="テキスト ボックス 208"/>
        <xdr:cNvSpPr txBox="1"/>
      </xdr:nvSpPr>
      <xdr:spPr>
        <a:xfrm>
          <a:off x="1719794" y="1332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26982</xdr:rowOff>
    </xdr:from>
    <xdr:to>
      <xdr:col>1</xdr:col>
      <xdr:colOff>485775</xdr:colOff>
      <xdr:row>75</xdr:row>
      <xdr:rowOff>128582</xdr:rowOff>
    </xdr:to>
    <xdr:sp macro="" textlink="">
      <xdr:nvSpPr>
        <xdr:cNvPr id="210" name="円/楕円 209"/>
        <xdr:cNvSpPr/>
      </xdr:nvSpPr>
      <xdr:spPr>
        <a:xfrm>
          <a:off x="1079500" y="128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145109</xdr:rowOff>
    </xdr:from>
    <xdr:ext cx="599010" cy="259045"/>
    <xdr:sp macro="" textlink="">
      <xdr:nvSpPr>
        <xdr:cNvPr id="211" name="テキスト ボックス 210"/>
        <xdr:cNvSpPr txBox="1"/>
      </xdr:nvSpPr>
      <xdr:spPr>
        <a:xfrm>
          <a:off x="830794" y="1266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84493</xdr:rowOff>
    </xdr:from>
    <xdr:to>
      <xdr:col>6</xdr:col>
      <xdr:colOff>511175</xdr:colOff>
      <xdr:row>95</xdr:row>
      <xdr:rowOff>117461</xdr:rowOff>
    </xdr:to>
    <xdr:cxnSp macro="">
      <xdr:nvCxnSpPr>
        <xdr:cNvPr id="243" name="直線コネクタ 242"/>
        <xdr:cNvCxnSpPr/>
      </xdr:nvCxnSpPr>
      <xdr:spPr>
        <a:xfrm flipV="1">
          <a:off x="3797300" y="16372243"/>
          <a:ext cx="838200" cy="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68630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117461</xdr:rowOff>
    </xdr:from>
    <xdr:to>
      <xdr:col>5</xdr:col>
      <xdr:colOff>358775</xdr:colOff>
      <xdr:row>96</xdr:row>
      <xdr:rowOff>95352</xdr:rowOff>
    </xdr:to>
    <xdr:cxnSp macro="">
      <xdr:nvCxnSpPr>
        <xdr:cNvPr id="246" name="直線コネクタ 245"/>
        <xdr:cNvCxnSpPr/>
      </xdr:nvCxnSpPr>
      <xdr:spPr>
        <a:xfrm flipV="1">
          <a:off x="2908300" y="16405211"/>
          <a:ext cx="889000" cy="14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95352</xdr:rowOff>
    </xdr:from>
    <xdr:to>
      <xdr:col>4</xdr:col>
      <xdr:colOff>155575</xdr:colOff>
      <xdr:row>96</xdr:row>
      <xdr:rowOff>124351</xdr:rowOff>
    </xdr:to>
    <xdr:cxnSp macro="">
      <xdr:nvCxnSpPr>
        <xdr:cNvPr id="249" name="直線コネクタ 248"/>
        <xdr:cNvCxnSpPr/>
      </xdr:nvCxnSpPr>
      <xdr:spPr>
        <a:xfrm flipV="1">
          <a:off x="2019300" y="16554552"/>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154150</xdr:rowOff>
    </xdr:from>
    <xdr:to>
      <xdr:col>2</xdr:col>
      <xdr:colOff>638175</xdr:colOff>
      <xdr:row>96</xdr:row>
      <xdr:rowOff>124351</xdr:rowOff>
    </xdr:to>
    <xdr:cxnSp macro="">
      <xdr:nvCxnSpPr>
        <xdr:cNvPr id="252" name="直線コネクタ 251"/>
        <xdr:cNvCxnSpPr/>
      </xdr:nvCxnSpPr>
      <xdr:spPr>
        <a:xfrm>
          <a:off x="1130300" y="15927550"/>
          <a:ext cx="889000" cy="65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33693</xdr:rowOff>
    </xdr:from>
    <xdr:to>
      <xdr:col>6</xdr:col>
      <xdr:colOff>561975</xdr:colOff>
      <xdr:row>95</xdr:row>
      <xdr:rowOff>135293</xdr:rowOff>
    </xdr:to>
    <xdr:sp macro="" textlink="">
      <xdr:nvSpPr>
        <xdr:cNvPr id="262" name="円/楕円 261"/>
        <xdr:cNvSpPr/>
      </xdr:nvSpPr>
      <xdr:spPr>
        <a:xfrm>
          <a:off x="45847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56570</xdr:rowOff>
    </xdr:from>
    <xdr:ext cx="534377" cy="259045"/>
    <xdr:sp macro="" textlink="">
      <xdr:nvSpPr>
        <xdr:cNvPr id="263" name="衛生費該当値テキスト"/>
        <xdr:cNvSpPr txBox="1"/>
      </xdr:nvSpPr>
      <xdr:spPr>
        <a:xfrm>
          <a:off x="4686300" y="161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66661</xdr:rowOff>
    </xdr:from>
    <xdr:to>
      <xdr:col>5</xdr:col>
      <xdr:colOff>409575</xdr:colOff>
      <xdr:row>95</xdr:row>
      <xdr:rowOff>168261</xdr:rowOff>
    </xdr:to>
    <xdr:sp macro="" textlink="">
      <xdr:nvSpPr>
        <xdr:cNvPr id="264" name="円/楕円 263"/>
        <xdr:cNvSpPr/>
      </xdr:nvSpPr>
      <xdr:spPr>
        <a:xfrm>
          <a:off x="3746500" y="163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13338</xdr:rowOff>
    </xdr:from>
    <xdr:ext cx="534377" cy="259045"/>
    <xdr:sp macro="" textlink="">
      <xdr:nvSpPr>
        <xdr:cNvPr id="265" name="テキスト ボックス 264"/>
        <xdr:cNvSpPr txBox="1"/>
      </xdr:nvSpPr>
      <xdr:spPr>
        <a:xfrm>
          <a:off x="3530111" y="1612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44552</xdr:rowOff>
    </xdr:from>
    <xdr:to>
      <xdr:col>4</xdr:col>
      <xdr:colOff>206375</xdr:colOff>
      <xdr:row>96</xdr:row>
      <xdr:rowOff>146152</xdr:rowOff>
    </xdr:to>
    <xdr:sp macro="" textlink="">
      <xdr:nvSpPr>
        <xdr:cNvPr id="266" name="円/楕円 265"/>
        <xdr:cNvSpPr/>
      </xdr:nvSpPr>
      <xdr:spPr>
        <a:xfrm>
          <a:off x="2857500" y="165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162679</xdr:rowOff>
    </xdr:from>
    <xdr:ext cx="534377" cy="259045"/>
    <xdr:sp macro="" textlink="">
      <xdr:nvSpPr>
        <xdr:cNvPr id="267" name="テキスト ボックス 266"/>
        <xdr:cNvSpPr txBox="1"/>
      </xdr:nvSpPr>
      <xdr:spPr>
        <a:xfrm>
          <a:off x="2641111" y="162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73551</xdr:rowOff>
    </xdr:from>
    <xdr:to>
      <xdr:col>3</xdr:col>
      <xdr:colOff>3175</xdr:colOff>
      <xdr:row>97</xdr:row>
      <xdr:rowOff>3701</xdr:rowOff>
    </xdr:to>
    <xdr:sp macro="" textlink="">
      <xdr:nvSpPr>
        <xdr:cNvPr id="268" name="円/楕円 267"/>
        <xdr:cNvSpPr/>
      </xdr:nvSpPr>
      <xdr:spPr>
        <a:xfrm>
          <a:off x="1968500" y="165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20228</xdr:rowOff>
    </xdr:from>
    <xdr:ext cx="534377" cy="259045"/>
    <xdr:sp macro="" textlink="">
      <xdr:nvSpPr>
        <xdr:cNvPr id="269" name="テキスト ボックス 268"/>
        <xdr:cNvSpPr txBox="1"/>
      </xdr:nvSpPr>
      <xdr:spPr>
        <a:xfrm>
          <a:off x="1752111" y="163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49,940</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103350</xdr:rowOff>
    </xdr:from>
    <xdr:to>
      <xdr:col>1</xdr:col>
      <xdr:colOff>485775</xdr:colOff>
      <xdr:row>93</xdr:row>
      <xdr:rowOff>33500</xdr:rowOff>
    </xdr:to>
    <xdr:sp macro="" textlink="">
      <xdr:nvSpPr>
        <xdr:cNvPr id="270" name="円/楕円 269"/>
        <xdr:cNvSpPr/>
      </xdr:nvSpPr>
      <xdr:spPr>
        <a:xfrm>
          <a:off x="1079500" y="158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50027</xdr:rowOff>
    </xdr:from>
    <xdr:ext cx="534377" cy="259045"/>
    <xdr:sp macro="" textlink="">
      <xdr:nvSpPr>
        <xdr:cNvPr id="271" name="テキスト ボックス 270"/>
        <xdr:cNvSpPr txBox="1"/>
      </xdr:nvSpPr>
      <xdr:spPr>
        <a:xfrm>
          <a:off x="863111" y="156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3" name="テキスト ボックス 28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5" name="テキスト ボックス 28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7" name="テキスト ボックス 28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9" name="テキスト ボックス 28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91" name="テキスト ボックス 29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8065</xdr:rowOff>
    </xdr:from>
    <xdr:to>
      <xdr:col>15</xdr:col>
      <xdr:colOff>180340</xdr:colOff>
      <xdr:row>39</xdr:row>
      <xdr:rowOff>44450</xdr:rowOff>
    </xdr:to>
    <xdr:cxnSp macro="">
      <xdr:nvCxnSpPr>
        <xdr:cNvPr id="295" name="直線コネクタ 294"/>
        <xdr:cNvCxnSpPr/>
      </xdr:nvCxnSpPr>
      <xdr:spPr>
        <a:xfrm flipV="1">
          <a:off x="10475595" y="5837365"/>
          <a:ext cx="1270" cy="89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7" name="直線コネクタ 29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126192</xdr:rowOff>
    </xdr:from>
    <xdr:ext cx="469744" cy="259045"/>
    <xdr:sp macro="" textlink="">
      <xdr:nvSpPr>
        <xdr:cNvPr id="298" name="労働費最大値テキスト"/>
        <xdr:cNvSpPr txBox="1"/>
      </xdr:nvSpPr>
      <xdr:spPr>
        <a:xfrm>
          <a:off x="10528300" y="561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34</xdr:row>
      <xdr:rowOff>8065</xdr:rowOff>
    </xdr:from>
    <xdr:to>
      <xdr:col>15</xdr:col>
      <xdr:colOff>269875</xdr:colOff>
      <xdr:row>34</xdr:row>
      <xdr:rowOff>8065</xdr:rowOff>
    </xdr:to>
    <xdr:cxnSp macro="">
      <xdr:nvCxnSpPr>
        <xdr:cNvPr id="299" name="直線コネクタ 298"/>
        <xdr:cNvCxnSpPr/>
      </xdr:nvCxnSpPr>
      <xdr:spPr>
        <a:xfrm>
          <a:off x="10388600" y="58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300" name="直線コネクタ 29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60913</xdr:rowOff>
    </xdr:from>
    <xdr:ext cx="378565" cy="259045"/>
    <xdr:sp macro="" textlink="">
      <xdr:nvSpPr>
        <xdr:cNvPr id="301" name="労働費平均値テキスト"/>
        <xdr:cNvSpPr txBox="1"/>
      </xdr:nvSpPr>
      <xdr:spPr>
        <a:xfrm>
          <a:off x="10528300" y="6404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38036</xdr:rowOff>
    </xdr:from>
    <xdr:to>
      <xdr:col>15</xdr:col>
      <xdr:colOff>231775</xdr:colOff>
      <xdr:row>38</xdr:row>
      <xdr:rowOff>139636</xdr:rowOff>
    </xdr:to>
    <xdr:sp macro="" textlink="">
      <xdr:nvSpPr>
        <xdr:cNvPr id="302" name="フローチャート : 判断 301"/>
        <xdr:cNvSpPr/>
      </xdr:nvSpPr>
      <xdr:spPr>
        <a:xfrm>
          <a:off x="10426700" y="65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81788</xdr:rowOff>
    </xdr:from>
    <xdr:to>
      <xdr:col>14</xdr:col>
      <xdr:colOff>28575</xdr:colOff>
      <xdr:row>39</xdr:row>
      <xdr:rowOff>44450</xdr:rowOff>
    </xdr:to>
    <xdr:cxnSp macro="">
      <xdr:nvCxnSpPr>
        <xdr:cNvPr id="303" name="直線コネクタ 302"/>
        <xdr:cNvCxnSpPr/>
      </xdr:nvCxnSpPr>
      <xdr:spPr>
        <a:xfrm>
          <a:off x="8750300" y="6425438"/>
          <a:ext cx="889000" cy="30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304" name="フローチャート : 判断 303"/>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305" name="テキスト ボックス 304"/>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149034</xdr:rowOff>
    </xdr:from>
    <xdr:to>
      <xdr:col>12</xdr:col>
      <xdr:colOff>511175</xdr:colOff>
      <xdr:row>37</xdr:row>
      <xdr:rowOff>81788</xdr:rowOff>
    </xdr:to>
    <xdr:cxnSp macro="">
      <xdr:nvCxnSpPr>
        <xdr:cNvPr id="306" name="直線コネクタ 305"/>
        <xdr:cNvCxnSpPr/>
      </xdr:nvCxnSpPr>
      <xdr:spPr>
        <a:xfrm>
          <a:off x="7861300" y="6321234"/>
          <a:ext cx="889000" cy="10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164719</xdr:rowOff>
    </xdr:from>
    <xdr:to>
      <xdr:col>12</xdr:col>
      <xdr:colOff>561975</xdr:colOff>
      <xdr:row>37</xdr:row>
      <xdr:rowOff>94869</xdr:rowOff>
    </xdr:to>
    <xdr:sp macro="" textlink="">
      <xdr:nvSpPr>
        <xdr:cNvPr id="307" name="フローチャート : 判断 306"/>
        <xdr:cNvSpPr/>
      </xdr:nvSpPr>
      <xdr:spPr>
        <a:xfrm>
          <a:off x="8699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111396</xdr:rowOff>
    </xdr:from>
    <xdr:ext cx="469744" cy="259045"/>
    <xdr:sp macro="" textlink="">
      <xdr:nvSpPr>
        <xdr:cNvPr id="308" name="テキスト ボックス 307"/>
        <xdr:cNvSpPr txBox="1"/>
      </xdr:nvSpPr>
      <xdr:spPr>
        <a:xfrm>
          <a:off x="8515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122555</xdr:rowOff>
    </xdr:from>
    <xdr:to>
      <xdr:col>11</xdr:col>
      <xdr:colOff>307975</xdr:colOff>
      <xdr:row>36</xdr:row>
      <xdr:rowOff>149034</xdr:rowOff>
    </xdr:to>
    <xdr:cxnSp macro="">
      <xdr:nvCxnSpPr>
        <xdr:cNvPr id="309" name="直線コネクタ 308"/>
        <xdr:cNvCxnSpPr/>
      </xdr:nvCxnSpPr>
      <xdr:spPr>
        <a:xfrm>
          <a:off x="6972300" y="5437505"/>
          <a:ext cx="889000" cy="88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161671</xdr:rowOff>
    </xdr:from>
    <xdr:to>
      <xdr:col>11</xdr:col>
      <xdr:colOff>358775</xdr:colOff>
      <xdr:row>36</xdr:row>
      <xdr:rowOff>91821</xdr:rowOff>
    </xdr:to>
    <xdr:sp macro="" textlink="">
      <xdr:nvSpPr>
        <xdr:cNvPr id="310" name="フローチャート : 判断 309"/>
        <xdr:cNvSpPr/>
      </xdr:nvSpPr>
      <xdr:spPr>
        <a:xfrm>
          <a:off x="7810500" y="616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108348</xdr:rowOff>
    </xdr:from>
    <xdr:ext cx="469744" cy="259045"/>
    <xdr:sp macro="" textlink="">
      <xdr:nvSpPr>
        <xdr:cNvPr id="311" name="テキスト ボックス 310"/>
        <xdr:cNvSpPr txBox="1"/>
      </xdr:nvSpPr>
      <xdr:spPr>
        <a:xfrm>
          <a:off x="7626427" y="593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167196</xdr:rowOff>
    </xdr:from>
    <xdr:to>
      <xdr:col>10</xdr:col>
      <xdr:colOff>155575</xdr:colOff>
      <xdr:row>35</xdr:row>
      <xdr:rowOff>97346</xdr:rowOff>
    </xdr:to>
    <xdr:sp macro="" textlink="">
      <xdr:nvSpPr>
        <xdr:cNvPr id="312" name="フローチャート : 判断 311"/>
        <xdr:cNvSpPr/>
      </xdr:nvSpPr>
      <xdr:spPr>
        <a:xfrm>
          <a:off x="6921500" y="599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88473</xdr:rowOff>
    </xdr:from>
    <xdr:ext cx="469744" cy="259045"/>
    <xdr:sp macro="" textlink="">
      <xdr:nvSpPr>
        <xdr:cNvPr id="313" name="テキスト ボックス 312"/>
        <xdr:cNvSpPr txBox="1"/>
      </xdr:nvSpPr>
      <xdr:spPr>
        <a:xfrm>
          <a:off x="6737427" y="608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9" name="円/楕円 31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2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21" name="円/楕円 32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22" name="テキスト ボックス 32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30988</xdr:rowOff>
    </xdr:from>
    <xdr:to>
      <xdr:col>12</xdr:col>
      <xdr:colOff>561975</xdr:colOff>
      <xdr:row>37</xdr:row>
      <xdr:rowOff>132588</xdr:rowOff>
    </xdr:to>
    <xdr:sp macro="" textlink="">
      <xdr:nvSpPr>
        <xdr:cNvPr id="323" name="円/楕円 322"/>
        <xdr:cNvSpPr/>
      </xdr:nvSpPr>
      <xdr:spPr>
        <a:xfrm>
          <a:off x="8699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123715</xdr:rowOff>
    </xdr:from>
    <xdr:ext cx="469744" cy="259045"/>
    <xdr:sp macro="" textlink="">
      <xdr:nvSpPr>
        <xdr:cNvPr id="324" name="テキスト ボックス 323"/>
        <xdr:cNvSpPr txBox="1"/>
      </xdr:nvSpPr>
      <xdr:spPr>
        <a:xfrm>
          <a:off x="8515427"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98234</xdr:rowOff>
    </xdr:from>
    <xdr:to>
      <xdr:col>11</xdr:col>
      <xdr:colOff>358775</xdr:colOff>
      <xdr:row>37</xdr:row>
      <xdr:rowOff>28384</xdr:rowOff>
    </xdr:to>
    <xdr:sp macro="" textlink="">
      <xdr:nvSpPr>
        <xdr:cNvPr id="325" name="円/楕円 324"/>
        <xdr:cNvSpPr/>
      </xdr:nvSpPr>
      <xdr:spPr>
        <a:xfrm>
          <a:off x="7810500" y="62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19511</xdr:rowOff>
    </xdr:from>
    <xdr:ext cx="469744" cy="259045"/>
    <xdr:sp macro="" textlink="">
      <xdr:nvSpPr>
        <xdr:cNvPr id="326" name="テキスト ボックス 325"/>
        <xdr:cNvSpPr txBox="1"/>
      </xdr:nvSpPr>
      <xdr:spPr>
        <a:xfrm>
          <a:off x="7626427" y="636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71755</xdr:rowOff>
    </xdr:from>
    <xdr:to>
      <xdr:col>10</xdr:col>
      <xdr:colOff>155575</xdr:colOff>
      <xdr:row>32</xdr:row>
      <xdr:rowOff>1905</xdr:rowOff>
    </xdr:to>
    <xdr:sp macro="" textlink="">
      <xdr:nvSpPr>
        <xdr:cNvPr id="327" name="円/楕円 326"/>
        <xdr:cNvSpPr/>
      </xdr:nvSpPr>
      <xdr:spPr>
        <a:xfrm>
          <a:off x="69215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18432</xdr:rowOff>
    </xdr:from>
    <xdr:ext cx="469744" cy="259045"/>
    <xdr:sp macro="" textlink="">
      <xdr:nvSpPr>
        <xdr:cNvPr id="328" name="テキスト ボックス 327"/>
        <xdr:cNvSpPr txBox="1"/>
      </xdr:nvSpPr>
      <xdr:spPr>
        <a:xfrm>
          <a:off x="6737427" y="51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4" name="直線コネクタ 353"/>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5"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6" name="直線コネクタ 355"/>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7"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8" name="直線コネクタ 357"/>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94242</xdr:rowOff>
    </xdr:from>
    <xdr:to>
      <xdr:col>15</xdr:col>
      <xdr:colOff>180975</xdr:colOff>
      <xdr:row>58</xdr:row>
      <xdr:rowOff>130818</xdr:rowOff>
    </xdr:to>
    <xdr:cxnSp macro="">
      <xdr:nvCxnSpPr>
        <xdr:cNvPr id="359" name="直線コネクタ 358"/>
        <xdr:cNvCxnSpPr/>
      </xdr:nvCxnSpPr>
      <xdr:spPr>
        <a:xfrm>
          <a:off x="9639300" y="100383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0"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1" name="フローチャート : 判断 360"/>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166446</xdr:rowOff>
    </xdr:from>
    <xdr:to>
      <xdr:col>14</xdr:col>
      <xdr:colOff>28575</xdr:colOff>
      <xdr:row>58</xdr:row>
      <xdr:rowOff>94242</xdr:rowOff>
    </xdr:to>
    <xdr:cxnSp macro="">
      <xdr:nvCxnSpPr>
        <xdr:cNvPr id="362" name="直線コネクタ 361"/>
        <xdr:cNvCxnSpPr/>
      </xdr:nvCxnSpPr>
      <xdr:spPr>
        <a:xfrm>
          <a:off x="8750300" y="9596196"/>
          <a:ext cx="889000" cy="44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3" name="フローチャート : 判断 362"/>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4" name="テキスト ボックス 363"/>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166446</xdr:rowOff>
    </xdr:from>
    <xdr:to>
      <xdr:col>12</xdr:col>
      <xdr:colOff>511175</xdr:colOff>
      <xdr:row>57</xdr:row>
      <xdr:rowOff>146346</xdr:rowOff>
    </xdr:to>
    <xdr:cxnSp macro="">
      <xdr:nvCxnSpPr>
        <xdr:cNvPr id="365" name="直線コネクタ 364"/>
        <xdr:cNvCxnSpPr/>
      </xdr:nvCxnSpPr>
      <xdr:spPr>
        <a:xfrm flipV="1">
          <a:off x="7861300" y="9596196"/>
          <a:ext cx="889000" cy="3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6" name="フローチャート : 判断 365"/>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113765</xdr:rowOff>
    </xdr:from>
    <xdr:ext cx="534377" cy="259045"/>
    <xdr:sp macro="" textlink="">
      <xdr:nvSpPr>
        <xdr:cNvPr id="367" name="テキスト ボックス 366"/>
        <xdr:cNvSpPr txBox="1"/>
      </xdr:nvSpPr>
      <xdr:spPr>
        <a:xfrm>
          <a:off x="8483111" y="98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146346</xdr:rowOff>
    </xdr:from>
    <xdr:to>
      <xdr:col>11</xdr:col>
      <xdr:colOff>307975</xdr:colOff>
      <xdr:row>58</xdr:row>
      <xdr:rowOff>116301</xdr:rowOff>
    </xdr:to>
    <xdr:cxnSp macro="">
      <xdr:nvCxnSpPr>
        <xdr:cNvPr id="368" name="直線コネクタ 367"/>
        <xdr:cNvCxnSpPr/>
      </xdr:nvCxnSpPr>
      <xdr:spPr>
        <a:xfrm flipV="1">
          <a:off x="6972300" y="9918996"/>
          <a:ext cx="889000" cy="1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69" name="フローチャート : 判断 368"/>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0" name="テキスト ボックス 369"/>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1" name="フローチャート : 判断 370"/>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2" name="テキスト ボックス 371"/>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80018</xdr:rowOff>
    </xdr:from>
    <xdr:to>
      <xdr:col>15</xdr:col>
      <xdr:colOff>231775</xdr:colOff>
      <xdr:row>59</xdr:row>
      <xdr:rowOff>10168</xdr:rowOff>
    </xdr:to>
    <xdr:sp macro="" textlink="">
      <xdr:nvSpPr>
        <xdr:cNvPr id="378" name="円/楕円 377"/>
        <xdr:cNvSpPr/>
      </xdr:nvSpPr>
      <xdr:spPr>
        <a:xfrm>
          <a:off x="10426700" y="10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166395</xdr:rowOff>
    </xdr:from>
    <xdr:ext cx="469744" cy="259045"/>
    <xdr:sp macro="" textlink="">
      <xdr:nvSpPr>
        <xdr:cNvPr id="379" name="農林水産業費該当値テキスト"/>
        <xdr:cNvSpPr txBox="1"/>
      </xdr:nvSpPr>
      <xdr:spPr>
        <a:xfrm>
          <a:off x="10528300" y="993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43442</xdr:rowOff>
    </xdr:from>
    <xdr:to>
      <xdr:col>14</xdr:col>
      <xdr:colOff>79375</xdr:colOff>
      <xdr:row>58</xdr:row>
      <xdr:rowOff>145042</xdr:rowOff>
    </xdr:to>
    <xdr:sp macro="" textlink="">
      <xdr:nvSpPr>
        <xdr:cNvPr id="380" name="円/楕円 379"/>
        <xdr:cNvSpPr/>
      </xdr:nvSpPr>
      <xdr:spPr>
        <a:xfrm>
          <a:off x="9588500" y="9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136169</xdr:rowOff>
    </xdr:from>
    <xdr:ext cx="534377" cy="259045"/>
    <xdr:sp macro="" textlink="">
      <xdr:nvSpPr>
        <xdr:cNvPr id="381" name="テキスト ボックス 380"/>
        <xdr:cNvSpPr txBox="1"/>
      </xdr:nvSpPr>
      <xdr:spPr>
        <a:xfrm>
          <a:off x="9372111" y="100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115646</xdr:rowOff>
    </xdr:from>
    <xdr:to>
      <xdr:col>12</xdr:col>
      <xdr:colOff>561975</xdr:colOff>
      <xdr:row>56</xdr:row>
      <xdr:rowOff>45796</xdr:rowOff>
    </xdr:to>
    <xdr:sp macro="" textlink="">
      <xdr:nvSpPr>
        <xdr:cNvPr id="382" name="円/楕円 381"/>
        <xdr:cNvSpPr/>
      </xdr:nvSpPr>
      <xdr:spPr>
        <a:xfrm>
          <a:off x="8699500" y="95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62323</xdr:rowOff>
    </xdr:from>
    <xdr:ext cx="534377" cy="259045"/>
    <xdr:sp macro="" textlink="">
      <xdr:nvSpPr>
        <xdr:cNvPr id="383" name="テキスト ボックス 382"/>
        <xdr:cNvSpPr txBox="1"/>
      </xdr:nvSpPr>
      <xdr:spPr>
        <a:xfrm>
          <a:off x="8483111" y="93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95546</xdr:rowOff>
    </xdr:from>
    <xdr:to>
      <xdr:col>11</xdr:col>
      <xdr:colOff>358775</xdr:colOff>
      <xdr:row>58</xdr:row>
      <xdr:rowOff>25696</xdr:rowOff>
    </xdr:to>
    <xdr:sp macro="" textlink="">
      <xdr:nvSpPr>
        <xdr:cNvPr id="384" name="円/楕円 383"/>
        <xdr:cNvSpPr/>
      </xdr:nvSpPr>
      <xdr:spPr>
        <a:xfrm>
          <a:off x="7810500" y="98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16823</xdr:rowOff>
    </xdr:from>
    <xdr:ext cx="534377" cy="259045"/>
    <xdr:sp macro="" textlink="">
      <xdr:nvSpPr>
        <xdr:cNvPr id="385" name="テキスト ボックス 384"/>
        <xdr:cNvSpPr txBox="1"/>
      </xdr:nvSpPr>
      <xdr:spPr>
        <a:xfrm>
          <a:off x="7594111" y="99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65501</xdr:rowOff>
    </xdr:from>
    <xdr:to>
      <xdr:col>10</xdr:col>
      <xdr:colOff>155575</xdr:colOff>
      <xdr:row>58</xdr:row>
      <xdr:rowOff>167101</xdr:rowOff>
    </xdr:to>
    <xdr:sp macro="" textlink="">
      <xdr:nvSpPr>
        <xdr:cNvPr id="386" name="円/楕円 385"/>
        <xdr:cNvSpPr/>
      </xdr:nvSpPr>
      <xdr:spPr>
        <a:xfrm>
          <a:off x="6921500" y="10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158228</xdr:rowOff>
    </xdr:from>
    <xdr:ext cx="469744" cy="259045"/>
    <xdr:sp macro="" textlink="">
      <xdr:nvSpPr>
        <xdr:cNvPr id="387" name="テキスト ボックス 386"/>
        <xdr:cNvSpPr txBox="1"/>
      </xdr:nvSpPr>
      <xdr:spPr>
        <a:xfrm>
          <a:off x="6737427" y="1010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1" name="直線コネクタ 410"/>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2"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3" name="直線コネクタ 412"/>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4"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5" name="直線コネクタ 414"/>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66548</xdr:rowOff>
    </xdr:from>
    <xdr:to>
      <xdr:col>15</xdr:col>
      <xdr:colOff>180975</xdr:colOff>
      <xdr:row>76</xdr:row>
      <xdr:rowOff>85331</xdr:rowOff>
    </xdr:to>
    <xdr:cxnSp macro="">
      <xdr:nvCxnSpPr>
        <xdr:cNvPr id="416" name="直線コネクタ 415"/>
        <xdr:cNvCxnSpPr/>
      </xdr:nvCxnSpPr>
      <xdr:spPr>
        <a:xfrm flipV="1">
          <a:off x="9639300" y="12753848"/>
          <a:ext cx="838200" cy="3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7"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8" name="フローチャート : 判断 417"/>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85331</xdr:rowOff>
    </xdr:from>
    <xdr:to>
      <xdr:col>14</xdr:col>
      <xdr:colOff>28575</xdr:colOff>
      <xdr:row>76</xdr:row>
      <xdr:rowOff>129451</xdr:rowOff>
    </xdr:to>
    <xdr:cxnSp macro="">
      <xdr:nvCxnSpPr>
        <xdr:cNvPr id="419" name="直線コネクタ 418"/>
        <xdr:cNvCxnSpPr/>
      </xdr:nvCxnSpPr>
      <xdr:spPr>
        <a:xfrm flipV="1">
          <a:off x="8750300" y="13115531"/>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0" name="フローチャート : 判断 419"/>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1" name="テキスト ボックス 420"/>
        <xdr:cNvSpPr txBox="1"/>
      </xdr:nvSpPr>
      <xdr:spPr>
        <a:xfrm>
          <a:off x="9404427"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129451</xdr:rowOff>
    </xdr:from>
    <xdr:to>
      <xdr:col>12</xdr:col>
      <xdr:colOff>511175</xdr:colOff>
      <xdr:row>76</xdr:row>
      <xdr:rowOff>156693</xdr:rowOff>
    </xdr:to>
    <xdr:cxnSp macro="">
      <xdr:nvCxnSpPr>
        <xdr:cNvPr id="422" name="直線コネクタ 421"/>
        <xdr:cNvCxnSpPr/>
      </xdr:nvCxnSpPr>
      <xdr:spPr>
        <a:xfrm flipV="1">
          <a:off x="7861300" y="13159651"/>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3" name="フローチャート : 判断 422"/>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4" name="テキスト ボックス 423"/>
        <xdr:cNvSpPr txBox="1"/>
      </xdr:nvSpPr>
      <xdr:spPr>
        <a:xfrm>
          <a:off x="8515427"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156693</xdr:rowOff>
    </xdr:from>
    <xdr:to>
      <xdr:col>11</xdr:col>
      <xdr:colOff>307975</xdr:colOff>
      <xdr:row>76</xdr:row>
      <xdr:rowOff>170104</xdr:rowOff>
    </xdr:to>
    <xdr:cxnSp macro="">
      <xdr:nvCxnSpPr>
        <xdr:cNvPr id="425" name="直線コネクタ 424"/>
        <xdr:cNvCxnSpPr/>
      </xdr:nvCxnSpPr>
      <xdr:spPr>
        <a:xfrm flipV="1">
          <a:off x="6972300" y="13186893"/>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6" name="フローチャート : 判断 425"/>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102531</xdr:rowOff>
    </xdr:from>
    <xdr:ext cx="469744" cy="259045"/>
    <xdr:sp macro="" textlink="">
      <xdr:nvSpPr>
        <xdr:cNvPr id="427" name="テキスト ボックス 426"/>
        <xdr:cNvSpPr txBox="1"/>
      </xdr:nvSpPr>
      <xdr:spPr>
        <a:xfrm>
          <a:off x="7626427"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28" name="フローチャート : 判断 427"/>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92625</xdr:rowOff>
    </xdr:from>
    <xdr:ext cx="469744" cy="259045"/>
    <xdr:sp macro="" textlink="">
      <xdr:nvSpPr>
        <xdr:cNvPr id="429" name="テキスト ボックス 428"/>
        <xdr:cNvSpPr txBox="1"/>
      </xdr:nvSpPr>
      <xdr:spPr>
        <a:xfrm>
          <a:off x="6737427" y="132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15748</xdr:rowOff>
    </xdr:from>
    <xdr:to>
      <xdr:col>15</xdr:col>
      <xdr:colOff>231775</xdr:colOff>
      <xdr:row>74</xdr:row>
      <xdr:rowOff>117348</xdr:rowOff>
    </xdr:to>
    <xdr:sp macro="" textlink="">
      <xdr:nvSpPr>
        <xdr:cNvPr id="435" name="円/楕円 434"/>
        <xdr:cNvSpPr/>
      </xdr:nvSpPr>
      <xdr:spPr>
        <a:xfrm>
          <a:off x="10426700" y="127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38625</xdr:rowOff>
    </xdr:from>
    <xdr:ext cx="534377" cy="259045"/>
    <xdr:sp macro="" textlink="">
      <xdr:nvSpPr>
        <xdr:cNvPr id="436" name="商工費該当値テキスト"/>
        <xdr:cNvSpPr txBox="1"/>
      </xdr:nvSpPr>
      <xdr:spPr>
        <a:xfrm>
          <a:off x="10528300" y="1255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34531</xdr:rowOff>
    </xdr:from>
    <xdr:to>
      <xdr:col>14</xdr:col>
      <xdr:colOff>79375</xdr:colOff>
      <xdr:row>76</xdr:row>
      <xdr:rowOff>136131</xdr:rowOff>
    </xdr:to>
    <xdr:sp macro="" textlink="">
      <xdr:nvSpPr>
        <xdr:cNvPr id="437" name="円/楕円 436"/>
        <xdr:cNvSpPr/>
      </xdr:nvSpPr>
      <xdr:spPr>
        <a:xfrm>
          <a:off x="9588500" y="130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152658</xdr:rowOff>
    </xdr:from>
    <xdr:ext cx="534377" cy="259045"/>
    <xdr:sp macro="" textlink="">
      <xdr:nvSpPr>
        <xdr:cNvPr id="438" name="テキスト ボックス 437"/>
        <xdr:cNvSpPr txBox="1"/>
      </xdr:nvSpPr>
      <xdr:spPr>
        <a:xfrm>
          <a:off x="9372111" y="128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78651</xdr:rowOff>
    </xdr:from>
    <xdr:to>
      <xdr:col>12</xdr:col>
      <xdr:colOff>561975</xdr:colOff>
      <xdr:row>77</xdr:row>
      <xdr:rowOff>8801</xdr:rowOff>
    </xdr:to>
    <xdr:sp macro="" textlink="">
      <xdr:nvSpPr>
        <xdr:cNvPr id="439" name="円/楕円 438"/>
        <xdr:cNvSpPr/>
      </xdr:nvSpPr>
      <xdr:spPr>
        <a:xfrm>
          <a:off x="8699500" y="131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25328</xdr:rowOff>
    </xdr:from>
    <xdr:ext cx="534377" cy="259045"/>
    <xdr:sp macro="" textlink="">
      <xdr:nvSpPr>
        <xdr:cNvPr id="440" name="テキスト ボックス 439"/>
        <xdr:cNvSpPr txBox="1"/>
      </xdr:nvSpPr>
      <xdr:spPr>
        <a:xfrm>
          <a:off x="8483111" y="12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105893</xdr:rowOff>
    </xdr:from>
    <xdr:to>
      <xdr:col>11</xdr:col>
      <xdr:colOff>358775</xdr:colOff>
      <xdr:row>77</xdr:row>
      <xdr:rowOff>36043</xdr:rowOff>
    </xdr:to>
    <xdr:sp macro="" textlink="">
      <xdr:nvSpPr>
        <xdr:cNvPr id="441" name="円/楕円 440"/>
        <xdr:cNvSpPr/>
      </xdr:nvSpPr>
      <xdr:spPr>
        <a:xfrm>
          <a:off x="7810500" y="131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52570</xdr:rowOff>
    </xdr:from>
    <xdr:ext cx="534377" cy="259045"/>
    <xdr:sp macro="" textlink="">
      <xdr:nvSpPr>
        <xdr:cNvPr id="442" name="テキスト ボックス 441"/>
        <xdr:cNvSpPr txBox="1"/>
      </xdr:nvSpPr>
      <xdr:spPr>
        <a:xfrm>
          <a:off x="7594111" y="129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119304</xdr:rowOff>
    </xdr:from>
    <xdr:to>
      <xdr:col>10</xdr:col>
      <xdr:colOff>155575</xdr:colOff>
      <xdr:row>77</xdr:row>
      <xdr:rowOff>49454</xdr:rowOff>
    </xdr:to>
    <xdr:sp macro="" textlink="">
      <xdr:nvSpPr>
        <xdr:cNvPr id="443" name="円/楕円 442"/>
        <xdr:cNvSpPr/>
      </xdr:nvSpPr>
      <xdr:spPr>
        <a:xfrm>
          <a:off x="6921500" y="131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65981</xdr:rowOff>
    </xdr:from>
    <xdr:ext cx="534377" cy="259045"/>
    <xdr:sp macro="" textlink="">
      <xdr:nvSpPr>
        <xdr:cNvPr id="444" name="テキスト ボックス 443"/>
        <xdr:cNvSpPr txBox="1"/>
      </xdr:nvSpPr>
      <xdr:spPr>
        <a:xfrm>
          <a:off x="6705111" y="129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0" name="テキスト ボックス 45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2" name="テキスト ボックス 46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4" name="テキスト ボックス 46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8" name="直線コネクタ 467"/>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9"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0" name="直線コネクタ 469"/>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1"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2" name="直線コネクタ 471"/>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159417</xdr:rowOff>
    </xdr:from>
    <xdr:to>
      <xdr:col>15</xdr:col>
      <xdr:colOff>180975</xdr:colOff>
      <xdr:row>98</xdr:row>
      <xdr:rowOff>72625</xdr:rowOff>
    </xdr:to>
    <xdr:cxnSp macro="">
      <xdr:nvCxnSpPr>
        <xdr:cNvPr id="473" name="直線コネクタ 472"/>
        <xdr:cNvCxnSpPr/>
      </xdr:nvCxnSpPr>
      <xdr:spPr>
        <a:xfrm>
          <a:off x="9639300" y="16790067"/>
          <a:ext cx="838200" cy="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4"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5" name="フローチャート : 判断 474"/>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159417</xdr:rowOff>
    </xdr:from>
    <xdr:to>
      <xdr:col>14</xdr:col>
      <xdr:colOff>28575</xdr:colOff>
      <xdr:row>98</xdr:row>
      <xdr:rowOff>24783</xdr:rowOff>
    </xdr:to>
    <xdr:cxnSp macro="">
      <xdr:nvCxnSpPr>
        <xdr:cNvPr id="476" name="直線コネクタ 475"/>
        <xdr:cNvCxnSpPr/>
      </xdr:nvCxnSpPr>
      <xdr:spPr>
        <a:xfrm flipV="1">
          <a:off x="8750300" y="16790067"/>
          <a:ext cx="88900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7" name="フローチャート : 判断 476"/>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78" name="テキスト ボックス 477"/>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24783</xdr:rowOff>
    </xdr:from>
    <xdr:to>
      <xdr:col>12</xdr:col>
      <xdr:colOff>511175</xdr:colOff>
      <xdr:row>98</xdr:row>
      <xdr:rowOff>148154</xdr:rowOff>
    </xdr:to>
    <xdr:cxnSp macro="">
      <xdr:nvCxnSpPr>
        <xdr:cNvPr id="479" name="直線コネクタ 478"/>
        <xdr:cNvCxnSpPr/>
      </xdr:nvCxnSpPr>
      <xdr:spPr>
        <a:xfrm flipV="1">
          <a:off x="7861300" y="16826883"/>
          <a:ext cx="889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0" name="フローチャート : 判断 479"/>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1" name="テキスト ボックス 480"/>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142055</xdr:rowOff>
    </xdr:from>
    <xdr:to>
      <xdr:col>11</xdr:col>
      <xdr:colOff>307975</xdr:colOff>
      <xdr:row>98</xdr:row>
      <xdr:rowOff>148154</xdr:rowOff>
    </xdr:to>
    <xdr:cxnSp macro="">
      <xdr:nvCxnSpPr>
        <xdr:cNvPr id="482" name="直線コネクタ 481"/>
        <xdr:cNvCxnSpPr/>
      </xdr:nvCxnSpPr>
      <xdr:spPr>
        <a:xfrm>
          <a:off x="6972300" y="16944155"/>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3" name="フローチャート : 判断 482"/>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4" name="テキスト ボックス 483"/>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5" name="フローチャート : 判断 484"/>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6" name="テキスト ボックス 485"/>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21825</xdr:rowOff>
    </xdr:from>
    <xdr:to>
      <xdr:col>15</xdr:col>
      <xdr:colOff>231775</xdr:colOff>
      <xdr:row>98</xdr:row>
      <xdr:rowOff>123425</xdr:rowOff>
    </xdr:to>
    <xdr:sp macro="" textlink="">
      <xdr:nvSpPr>
        <xdr:cNvPr id="492" name="円/楕円 491"/>
        <xdr:cNvSpPr/>
      </xdr:nvSpPr>
      <xdr:spPr>
        <a:xfrm>
          <a:off x="10426700" y="168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127696</xdr:rowOff>
    </xdr:from>
    <xdr:ext cx="534377" cy="259045"/>
    <xdr:sp macro="" textlink="">
      <xdr:nvSpPr>
        <xdr:cNvPr id="493" name="土木費該当値テキスト"/>
        <xdr:cNvSpPr txBox="1"/>
      </xdr:nvSpPr>
      <xdr:spPr>
        <a:xfrm>
          <a:off x="10528300" y="167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108617</xdr:rowOff>
    </xdr:from>
    <xdr:to>
      <xdr:col>14</xdr:col>
      <xdr:colOff>79375</xdr:colOff>
      <xdr:row>98</xdr:row>
      <xdr:rowOff>38767</xdr:rowOff>
    </xdr:to>
    <xdr:sp macro="" textlink="">
      <xdr:nvSpPr>
        <xdr:cNvPr id="494" name="円/楕円 493"/>
        <xdr:cNvSpPr/>
      </xdr:nvSpPr>
      <xdr:spPr>
        <a:xfrm>
          <a:off x="9588500" y="1673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29894</xdr:rowOff>
    </xdr:from>
    <xdr:ext cx="534377" cy="259045"/>
    <xdr:sp macro="" textlink="">
      <xdr:nvSpPr>
        <xdr:cNvPr id="495" name="テキスト ボックス 494"/>
        <xdr:cNvSpPr txBox="1"/>
      </xdr:nvSpPr>
      <xdr:spPr>
        <a:xfrm>
          <a:off x="9372111" y="1683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145433</xdr:rowOff>
    </xdr:from>
    <xdr:to>
      <xdr:col>12</xdr:col>
      <xdr:colOff>561975</xdr:colOff>
      <xdr:row>98</xdr:row>
      <xdr:rowOff>75583</xdr:rowOff>
    </xdr:to>
    <xdr:sp macro="" textlink="">
      <xdr:nvSpPr>
        <xdr:cNvPr id="496" name="円/楕円 495"/>
        <xdr:cNvSpPr/>
      </xdr:nvSpPr>
      <xdr:spPr>
        <a:xfrm>
          <a:off x="8699500" y="167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66710</xdr:rowOff>
    </xdr:from>
    <xdr:ext cx="534377" cy="259045"/>
    <xdr:sp macro="" textlink="">
      <xdr:nvSpPr>
        <xdr:cNvPr id="497" name="テキスト ボックス 496"/>
        <xdr:cNvSpPr txBox="1"/>
      </xdr:nvSpPr>
      <xdr:spPr>
        <a:xfrm>
          <a:off x="8483111" y="1686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97354</xdr:rowOff>
    </xdr:from>
    <xdr:to>
      <xdr:col>11</xdr:col>
      <xdr:colOff>358775</xdr:colOff>
      <xdr:row>99</xdr:row>
      <xdr:rowOff>27504</xdr:rowOff>
    </xdr:to>
    <xdr:sp macro="" textlink="">
      <xdr:nvSpPr>
        <xdr:cNvPr id="498" name="円/楕円 497"/>
        <xdr:cNvSpPr/>
      </xdr:nvSpPr>
      <xdr:spPr>
        <a:xfrm>
          <a:off x="7810500" y="168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18631</xdr:rowOff>
    </xdr:from>
    <xdr:ext cx="534377" cy="259045"/>
    <xdr:sp macro="" textlink="">
      <xdr:nvSpPr>
        <xdr:cNvPr id="499" name="テキスト ボックス 498"/>
        <xdr:cNvSpPr txBox="1"/>
      </xdr:nvSpPr>
      <xdr:spPr>
        <a:xfrm>
          <a:off x="7594111" y="169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91255</xdr:rowOff>
    </xdr:from>
    <xdr:to>
      <xdr:col>10</xdr:col>
      <xdr:colOff>155575</xdr:colOff>
      <xdr:row>99</xdr:row>
      <xdr:rowOff>21405</xdr:rowOff>
    </xdr:to>
    <xdr:sp macro="" textlink="">
      <xdr:nvSpPr>
        <xdr:cNvPr id="500" name="円/楕円 499"/>
        <xdr:cNvSpPr/>
      </xdr:nvSpPr>
      <xdr:spPr>
        <a:xfrm>
          <a:off x="6921500" y="168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12532</xdr:rowOff>
    </xdr:from>
    <xdr:ext cx="534377" cy="259045"/>
    <xdr:sp macro="" textlink="">
      <xdr:nvSpPr>
        <xdr:cNvPr id="501" name="テキスト ボックス 500"/>
        <xdr:cNvSpPr txBox="1"/>
      </xdr:nvSpPr>
      <xdr:spPr>
        <a:xfrm>
          <a:off x="6705111" y="16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5" name="直線コネクタ 524"/>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6"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7" name="直線コネクタ 526"/>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8"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9" name="直線コネクタ 528"/>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165475</xdr:rowOff>
    </xdr:from>
    <xdr:to>
      <xdr:col>23</xdr:col>
      <xdr:colOff>517525</xdr:colOff>
      <xdr:row>35</xdr:row>
      <xdr:rowOff>109372</xdr:rowOff>
    </xdr:to>
    <xdr:cxnSp macro="">
      <xdr:nvCxnSpPr>
        <xdr:cNvPr id="530" name="直線コネクタ 529"/>
        <xdr:cNvCxnSpPr/>
      </xdr:nvCxnSpPr>
      <xdr:spPr>
        <a:xfrm flipV="1">
          <a:off x="15481300" y="5994775"/>
          <a:ext cx="838200" cy="1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1"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2" name="フローチャート : 判断 531"/>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109372</xdr:rowOff>
    </xdr:from>
    <xdr:to>
      <xdr:col>22</xdr:col>
      <xdr:colOff>365125</xdr:colOff>
      <xdr:row>35</xdr:row>
      <xdr:rowOff>125870</xdr:rowOff>
    </xdr:to>
    <xdr:cxnSp macro="">
      <xdr:nvCxnSpPr>
        <xdr:cNvPr id="533" name="直線コネクタ 532"/>
        <xdr:cNvCxnSpPr/>
      </xdr:nvCxnSpPr>
      <xdr:spPr>
        <a:xfrm flipV="1">
          <a:off x="14592300" y="6110122"/>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4" name="フローチャート : 判断 533"/>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147585</xdr:rowOff>
    </xdr:from>
    <xdr:ext cx="534377" cy="259045"/>
    <xdr:sp macro="" textlink="">
      <xdr:nvSpPr>
        <xdr:cNvPr id="535" name="テキスト ボックス 534"/>
        <xdr:cNvSpPr txBox="1"/>
      </xdr:nvSpPr>
      <xdr:spPr>
        <a:xfrm>
          <a:off x="15214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125870</xdr:rowOff>
    </xdr:from>
    <xdr:to>
      <xdr:col>21</xdr:col>
      <xdr:colOff>161925</xdr:colOff>
      <xdr:row>36</xdr:row>
      <xdr:rowOff>21418</xdr:rowOff>
    </xdr:to>
    <xdr:cxnSp macro="">
      <xdr:nvCxnSpPr>
        <xdr:cNvPr id="536" name="直線コネクタ 535"/>
        <xdr:cNvCxnSpPr/>
      </xdr:nvCxnSpPr>
      <xdr:spPr>
        <a:xfrm flipV="1">
          <a:off x="13703300" y="6126620"/>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7" name="フローチャート : 判断 536"/>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38" name="テキスト ボックス 537"/>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162217</xdr:rowOff>
    </xdr:from>
    <xdr:to>
      <xdr:col>19</xdr:col>
      <xdr:colOff>644525</xdr:colOff>
      <xdr:row>36</xdr:row>
      <xdr:rowOff>21418</xdr:rowOff>
    </xdr:to>
    <xdr:cxnSp macro="">
      <xdr:nvCxnSpPr>
        <xdr:cNvPr id="539" name="直線コネクタ 538"/>
        <xdr:cNvCxnSpPr/>
      </xdr:nvCxnSpPr>
      <xdr:spPr>
        <a:xfrm>
          <a:off x="12814300" y="6162967"/>
          <a:ext cx="8890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0" name="フローチャート : 判断 539"/>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1" name="テキスト ボックス 540"/>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2" name="フローチャート : 判断 541"/>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3" name="テキスト ボックス 542"/>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114675</xdr:rowOff>
    </xdr:from>
    <xdr:to>
      <xdr:col>23</xdr:col>
      <xdr:colOff>568325</xdr:colOff>
      <xdr:row>35</xdr:row>
      <xdr:rowOff>44825</xdr:rowOff>
    </xdr:to>
    <xdr:sp macro="" textlink="">
      <xdr:nvSpPr>
        <xdr:cNvPr id="549" name="円/楕円 548"/>
        <xdr:cNvSpPr/>
      </xdr:nvSpPr>
      <xdr:spPr>
        <a:xfrm>
          <a:off x="16268700" y="59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137552</xdr:rowOff>
    </xdr:from>
    <xdr:ext cx="534377" cy="259045"/>
    <xdr:sp macro="" textlink="">
      <xdr:nvSpPr>
        <xdr:cNvPr id="550" name="消防費該当値テキスト"/>
        <xdr:cNvSpPr txBox="1"/>
      </xdr:nvSpPr>
      <xdr:spPr>
        <a:xfrm>
          <a:off x="16370300" y="579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58572</xdr:rowOff>
    </xdr:from>
    <xdr:to>
      <xdr:col>22</xdr:col>
      <xdr:colOff>415925</xdr:colOff>
      <xdr:row>35</xdr:row>
      <xdr:rowOff>160172</xdr:rowOff>
    </xdr:to>
    <xdr:sp macro="" textlink="">
      <xdr:nvSpPr>
        <xdr:cNvPr id="551" name="円/楕円 550"/>
        <xdr:cNvSpPr/>
      </xdr:nvSpPr>
      <xdr:spPr>
        <a:xfrm>
          <a:off x="15430500" y="60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5249</xdr:rowOff>
    </xdr:from>
    <xdr:ext cx="534377" cy="259045"/>
    <xdr:sp macro="" textlink="">
      <xdr:nvSpPr>
        <xdr:cNvPr id="552" name="テキスト ボックス 551"/>
        <xdr:cNvSpPr txBox="1"/>
      </xdr:nvSpPr>
      <xdr:spPr>
        <a:xfrm>
          <a:off x="15214111" y="58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75070</xdr:rowOff>
    </xdr:from>
    <xdr:to>
      <xdr:col>21</xdr:col>
      <xdr:colOff>212725</xdr:colOff>
      <xdr:row>36</xdr:row>
      <xdr:rowOff>5220</xdr:rowOff>
    </xdr:to>
    <xdr:sp macro="" textlink="">
      <xdr:nvSpPr>
        <xdr:cNvPr id="553" name="円/楕円 552"/>
        <xdr:cNvSpPr/>
      </xdr:nvSpPr>
      <xdr:spPr>
        <a:xfrm>
          <a:off x="14541500" y="60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21747</xdr:rowOff>
    </xdr:from>
    <xdr:ext cx="534377" cy="259045"/>
    <xdr:sp macro="" textlink="">
      <xdr:nvSpPr>
        <xdr:cNvPr id="554" name="テキスト ボックス 553"/>
        <xdr:cNvSpPr txBox="1"/>
      </xdr:nvSpPr>
      <xdr:spPr>
        <a:xfrm>
          <a:off x="14325111" y="58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142068</xdr:rowOff>
    </xdr:from>
    <xdr:to>
      <xdr:col>20</xdr:col>
      <xdr:colOff>9525</xdr:colOff>
      <xdr:row>36</xdr:row>
      <xdr:rowOff>72218</xdr:rowOff>
    </xdr:to>
    <xdr:sp macro="" textlink="">
      <xdr:nvSpPr>
        <xdr:cNvPr id="555" name="円/楕円 554"/>
        <xdr:cNvSpPr/>
      </xdr:nvSpPr>
      <xdr:spPr>
        <a:xfrm>
          <a:off x="13652500" y="61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88745</xdr:rowOff>
    </xdr:from>
    <xdr:ext cx="534377" cy="259045"/>
    <xdr:sp macro="" textlink="">
      <xdr:nvSpPr>
        <xdr:cNvPr id="556" name="テキスト ボックス 555"/>
        <xdr:cNvSpPr txBox="1"/>
      </xdr:nvSpPr>
      <xdr:spPr>
        <a:xfrm>
          <a:off x="13436111" y="59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111417</xdr:rowOff>
    </xdr:from>
    <xdr:to>
      <xdr:col>18</xdr:col>
      <xdr:colOff>492125</xdr:colOff>
      <xdr:row>36</xdr:row>
      <xdr:rowOff>41567</xdr:rowOff>
    </xdr:to>
    <xdr:sp macro="" textlink="">
      <xdr:nvSpPr>
        <xdr:cNvPr id="557" name="円/楕円 556"/>
        <xdr:cNvSpPr/>
      </xdr:nvSpPr>
      <xdr:spPr>
        <a:xfrm>
          <a:off x="12763500" y="61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58094</xdr:rowOff>
    </xdr:from>
    <xdr:ext cx="534377" cy="259045"/>
    <xdr:sp macro="" textlink="">
      <xdr:nvSpPr>
        <xdr:cNvPr id="558" name="テキスト ボックス 557"/>
        <xdr:cNvSpPr txBox="1"/>
      </xdr:nvSpPr>
      <xdr:spPr>
        <a:xfrm>
          <a:off x="12547111" y="588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9" name="直線コネクタ 56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0" name="テキスト ボックス 56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1" name="直線コネクタ 57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2" name="テキスト ボックス 57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3" name="直線コネクタ 57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4" name="テキスト ボックス 57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5" name="直線コネクタ 57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6" name="テキスト ボックス 57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0" name="直線コネクタ 579"/>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1"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2" name="直線コネクタ 581"/>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3"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4" name="直線コネクタ 583"/>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85732</xdr:rowOff>
    </xdr:from>
    <xdr:to>
      <xdr:col>23</xdr:col>
      <xdr:colOff>517525</xdr:colOff>
      <xdr:row>57</xdr:row>
      <xdr:rowOff>147157</xdr:rowOff>
    </xdr:to>
    <xdr:cxnSp macro="">
      <xdr:nvCxnSpPr>
        <xdr:cNvPr id="585" name="直線コネクタ 584"/>
        <xdr:cNvCxnSpPr/>
      </xdr:nvCxnSpPr>
      <xdr:spPr>
        <a:xfrm flipV="1">
          <a:off x="15481300" y="9858382"/>
          <a:ext cx="8382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6"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7" name="フローチャート : 判断 586"/>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46454</xdr:rowOff>
    </xdr:from>
    <xdr:to>
      <xdr:col>22</xdr:col>
      <xdr:colOff>365125</xdr:colOff>
      <xdr:row>57</xdr:row>
      <xdr:rowOff>147157</xdr:rowOff>
    </xdr:to>
    <xdr:cxnSp macro="">
      <xdr:nvCxnSpPr>
        <xdr:cNvPr id="588" name="直線コネクタ 587"/>
        <xdr:cNvCxnSpPr/>
      </xdr:nvCxnSpPr>
      <xdr:spPr>
        <a:xfrm>
          <a:off x="14592300" y="9819104"/>
          <a:ext cx="889000" cy="10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89" name="フローチャート : 判断 588"/>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0" name="テキスト ボックス 589"/>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46454</xdr:rowOff>
    </xdr:from>
    <xdr:to>
      <xdr:col>21</xdr:col>
      <xdr:colOff>161925</xdr:colOff>
      <xdr:row>57</xdr:row>
      <xdr:rowOff>149475</xdr:rowOff>
    </xdr:to>
    <xdr:cxnSp macro="">
      <xdr:nvCxnSpPr>
        <xdr:cNvPr id="591" name="直線コネクタ 590"/>
        <xdr:cNvCxnSpPr/>
      </xdr:nvCxnSpPr>
      <xdr:spPr>
        <a:xfrm flipV="1">
          <a:off x="13703300" y="9819104"/>
          <a:ext cx="889000" cy="10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2" name="フローチャート : 判断 591"/>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3" name="テキスト ボックス 592"/>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149475</xdr:rowOff>
    </xdr:from>
    <xdr:to>
      <xdr:col>19</xdr:col>
      <xdr:colOff>644525</xdr:colOff>
      <xdr:row>58</xdr:row>
      <xdr:rowOff>9234</xdr:rowOff>
    </xdr:to>
    <xdr:cxnSp macro="">
      <xdr:nvCxnSpPr>
        <xdr:cNvPr id="594" name="直線コネクタ 593"/>
        <xdr:cNvCxnSpPr/>
      </xdr:nvCxnSpPr>
      <xdr:spPr>
        <a:xfrm flipV="1">
          <a:off x="12814300" y="9922125"/>
          <a:ext cx="8890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5" name="フローチャート : 判断 594"/>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6" name="テキスト ボックス 595"/>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7" name="フローチャート : 判断 596"/>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598" name="テキスト ボックス 597"/>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34932</xdr:rowOff>
    </xdr:from>
    <xdr:to>
      <xdr:col>23</xdr:col>
      <xdr:colOff>568325</xdr:colOff>
      <xdr:row>57</xdr:row>
      <xdr:rowOff>136532</xdr:rowOff>
    </xdr:to>
    <xdr:sp macro="" textlink="">
      <xdr:nvSpPr>
        <xdr:cNvPr id="604" name="円/楕円 603"/>
        <xdr:cNvSpPr/>
      </xdr:nvSpPr>
      <xdr:spPr>
        <a:xfrm>
          <a:off x="16268700" y="98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136332</xdr:rowOff>
    </xdr:from>
    <xdr:ext cx="534377" cy="259045"/>
    <xdr:sp macro="" textlink="">
      <xdr:nvSpPr>
        <xdr:cNvPr id="605" name="教育費該当値テキスト"/>
        <xdr:cNvSpPr txBox="1"/>
      </xdr:nvSpPr>
      <xdr:spPr>
        <a:xfrm>
          <a:off x="16370300" y="97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96357</xdr:rowOff>
    </xdr:from>
    <xdr:to>
      <xdr:col>22</xdr:col>
      <xdr:colOff>415925</xdr:colOff>
      <xdr:row>58</xdr:row>
      <xdr:rowOff>26507</xdr:rowOff>
    </xdr:to>
    <xdr:sp macro="" textlink="">
      <xdr:nvSpPr>
        <xdr:cNvPr id="606" name="円/楕円 605"/>
        <xdr:cNvSpPr/>
      </xdr:nvSpPr>
      <xdr:spPr>
        <a:xfrm>
          <a:off x="15430500" y="98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17634</xdr:rowOff>
    </xdr:from>
    <xdr:ext cx="534377" cy="259045"/>
    <xdr:sp macro="" textlink="">
      <xdr:nvSpPr>
        <xdr:cNvPr id="607" name="テキスト ボックス 606"/>
        <xdr:cNvSpPr txBox="1"/>
      </xdr:nvSpPr>
      <xdr:spPr>
        <a:xfrm>
          <a:off x="15214111" y="99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167104</xdr:rowOff>
    </xdr:from>
    <xdr:to>
      <xdr:col>21</xdr:col>
      <xdr:colOff>212725</xdr:colOff>
      <xdr:row>57</xdr:row>
      <xdr:rowOff>97254</xdr:rowOff>
    </xdr:to>
    <xdr:sp macro="" textlink="">
      <xdr:nvSpPr>
        <xdr:cNvPr id="608" name="円/楕円 607"/>
        <xdr:cNvSpPr/>
      </xdr:nvSpPr>
      <xdr:spPr>
        <a:xfrm>
          <a:off x="14541500" y="97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113781</xdr:rowOff>
    </xdr:from>
    <xdr:ext cx="534377" cy="259045"/>
    <xdr:sp macro="" textlink="">
      <xdr:nvSpPr>
        <xdr:cNvPr id="609" name="テキスト ボックス 608"/>
        <xdr:cNvSpPr txBox="1"/>
      </xdr:nvSpPr>
      <xdr:spPr>
        <a:xfrm>
          <a:off x="14325111" y="954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98675</xdr:rowOff>
    </xdr:from>
    <xdr:to>
      <xdr:col>20</xdr:col>
      <xdr:colOff>9525</xdr:colOff>
      <xdr:row>58</xdr:row>
      <xdr:rowOff>28825</xdr:rowOff>
    </xdr:to>
    <xdr:sp macro="" textlink="">
      <xdr:nvSpPr>
        <xdr:cNvPr id="610" name="円/楕円 609"/>
        <xdr:cNvSpPr/>
      </xdr:nvSpPr>
      <xdr:spPr>
        <a:xfrm>
          <a:off x="13652500" y="98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19952</xdr:rowOff>
    </xdr:from>
    <xdr:ext cx="534377" cy="259045"/>
    <xdr:sp macro="" textlink="">
      <xdr:nvSpPr>
        <xdr:cNvPr id="611" name="テキスト ボックス 610"/>
        <xdr:cNvSpPr txBox="1"/>
      </xdr:nvSpPr>
      <xdr:spPr>
        <a:xfrm>
          <a:off x="13436111" y="99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129884</xdr:rowOff>
    </xdr:from>
    <xdr:to>
      <xdr:col>18</xdr:col>
      <xdr:colOff>492125</xdr:colOff>
      <xdr:row>58</xdr:row>
      <xdr:rowOff>60034</xdr:rowOff>
    </xdr:to>
    <xdr:sp macro="" textlink="">
      <xdr:nvSpPr>
        <xdr:cNvPr id="612" name="円/楕円 611"/>
        <xdr:cNvSpPr/>
      </xdr:nvSpPr>
      <xdr:spPr>
        <a:xfrm>
          <a:off x="12763500" y="99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51161</xdr:rowOff>
    </xdr:from>
    <xdr:ext cx="534377" cy="259045"/>
    <xdr:sp macro="" textlink="">
      <xdr:nvSpPr>
        <xdr:cNvPr id="613" name="テキスト ボックス 612"/>
        <xdr:cNvSpPr txBox="1"/>
      </xdr:nvSpPr>
      <xdr:spPr>
        <a:xfrm>
          <a:off x="12547111" y="99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7" name="テキスト ボックス 62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1" name="テキスト ボックス 63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3" name="テキスト ボックス 63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4541</xdr:rowOff>
    </xdr:from>
    <xdr:to>
      <xdr:col>23</xdr:col>
      <xdr:colOff>516889</xdr:colOff>
      <xdr:row>79</xdr:row>
      <xdr:rowOff>44450</xdr:rowOff>
    </xdr:to>
    <xdr:cxnSp macro="">
      <xdr:nvCxnSpPr>
        <xdr:cNvPr id="637" name="直線コネクタ 636"/>
        <xdr:cNvCxnSpPr/>
      </xdr:nvCxnSpPr>
      <xdr:spPr>
        <a:xfrm flipV="1">
          <a:off x="16317595" y="13206191"/>
          <a:ext cx="1269" cy="382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68464</xdr:rowOff>
    </xdr:from>
    <xdr:ext cx="249299" cy="259045"/>
    <xdr:sp macro="" textlink="">
      <xdr:nvSpPr>
        <xdr:cNvPr id="638" name="災害復旧費最小値テキスト"/>
        <xdr:cNvSpPr txBox="1"/>
      </xdr:nvSpPr>
      <xdr:spPr>
        <a:xfrm>
          <a:off x="16370300" y="1361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122668</xdr:rowOff>
    </xdr:from>
    <xdr:ext cx="534377" cy="259045"/>
    <xdr:sp macro="" textlink="">
      <xdr:nvSpPr>
        <xdr:cNvPr id="640" name="災害復旧費最大値テキスト"/>
        <xdr:cNvSpPr txBox="1"/>
      </xdr:nvSpPr>
      <xdr:spPr>
        <a:xfrm>
          <a:off x="16370300" y="129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77</xdr:row>
      <xdr:rowOff>4541</xdr:rowOff>
    </xdr:from>
    <xdr:to>
      <xdr:col>23</xdr:col>
      <xdr:colOff>606425</xdr:colOff>
      <xdr:row>77</xdr:row>
      <xdr:rowOff>4541</xdr:rowOff>
    </xdr:to>
    <xdr:cxnSp macro="">
      <xdr:nvCxnSpPr>
        <xdr:cNvPr id="641" name="直線コネクタ 640"/>
        <xdr:cNvCxnSpPr/>
      </xdr:nvCxnSpPr>
      <xdr:spPr>
        <a:xfrm>
          <a:off x="16230600" y="13206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4541</xdr:rowOff>
    </xdr:from>
    <xdr:to>
      <xdr:col>23</xdr:col>
      <xdr:colOff>517525</xdr:colOff>
      <xdr:row>77</xdr:row>
      <xdr:rowOff>166770</xdr:rowOff>
    </xdr:to>
    <xdr:cxnSp macro="">
      <xdr:nvCxnSpPr>
        <xdr:cNvPr id="642" name="直線コネクタ 641"/>
        <xdr:cNvCxnSpPr/>
      </xdr:nvCxnSpPr>
      <xdr:spPr>
        <a:xfrm flipV="1">
          <a:off x="15481300" y="13206191"/>
          <a:ext cx="838200" cy="1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112913</xdr:rowOff>
    </xdr:from>
    <xdr:ext cx="469744" cy="259045"/>
    <xdr:sp macro="" textlink="">
      <xdr:nvSpPr>
        <xdr:cNvPr id="643" name="災害復旧費平均値テキスト"/>
        <xdr:cNvSpPr txBox="1"/>
      </xdr:nvSpPr>
      <xdr:spPr>
        <a:xfrm>
          <a:off x="16370300" y="1348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134486</xdr:rowOff>
    </xdr:from>
    <xdr:to>
      <xdr:col>23</xdr:col>
      <xdr:colOff>568325</xdr:colOff>
      <xdr:row>79</xdr:row>
      <xdr:rowOff>64636</xdr:rowOff>
    </xdr:to>
    <xdr:sp macro="" textlink="">
      <xdr:nvSpPr>
        <xdr:cNvPr id="644" name="フローチャート : 判断 643"/>
        <xdr:cNvSpPr/>
      </xdr:nvSpPr>
      <xdr:spPr>
        <a:xfrm>
          <a:off x="16268700" y="135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27591</xdr:rowOff>
    </xdr:from>
    <xdr:to>
      <xdr:col>22</xdr:col>
      <xdr:colOff>365125</xdr:colOff>
      <xdr:row>77</xdr:row>
      <xdr:rowOff>166770</xdr:rowOff>
    </xdr:to>
    <xdr:cxnSp macro="">
      <xdr:nvCxnSpPr>
        <xdr:cNvPr id="645" name="直線コネクタ 644"/>
        <xdr:cNvCxnSpPr/>
      </xdr:nvCxnSpPr>
      <xdr:spPr>
        <a:xfrm>
          <a:off x="14592300" y="12543441"/>
          <a:ext cx="889000" cy="8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97853</xdr:rowOff>
    </xdr:from>
    <xdr:to>
      <xdr:col>22</xdr:col>
      <xdr:colOff>415925</xdr:colOff>
      <xdr:row>79</xdr:row>
      <xdr:rowOff>28003</xdr:rowOff>
    </xdr:to>
    <xdr:sp macro="" textlink="">
      <xdr:nvSpPr>
        <xdr:cNvPr id="646" name="フローチャート : 判断 645"/>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19130</xdr:rowOff>
    </xdr:from>
    <xdr:ext cx="469744" cy="259045"/>
    <xdr:sp macro="" textlink="">
      <xdr:nvSpPr>
        <xdr:cNvPr id="647" name="テキスト ボックス 646"/>
        <xdr:cNvSpPr txBox="1"/>
      </xdr:nvSpPr>
      <xdr:spPr>
        <a:xfrm>
          <a:off x="15246427"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156426</xdr:rowOff>
    </xdr:from>
    <xdr:to>
      <xdr:col>21</xdr:col>
      <xdr:colOff>161925</xdr:colOff>
      <xdr:row>73</xdr:row>
      <xdr:rowOff>27591</xdr:rowOff>
    </xdr:to>
    <xdr:cxnSp macro="">
      <xdr:nvCxnSpPr>
        <xdr:cNvPr id="648" name="直線コネクタ 647"/>
        <xdr:cNvCxnSpPr/>
      </xdr:nvCxnSpPr>
      <xdr:spPr>
        <a:xfrm>
          <a:off x="13703300" y="12329376"/>
          <a:ext cx="889000" cy="2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101416</xdr:rowOff>
    </xdr:from>
    <xdr:to>
      <xdr:col>21</xdr:col>
      <xdr:colOff>212725</xdr:colOff>
      <xdr:row>79</xdr:row>
      <xdr:rowOff>31566</xdr:rowOff>
    </xdr:to>
    <xdr:sp macro="" textlink="">
      <xdr:nvSpPr>
        <xdr:cNvPr id="649" name="フローチャート : 判断 648"/>
        <xdr:cNvSpPr/>
      </xdr:nvSpPr>
      <xdr:spPr>
        <a:xfrm>
          <a:off x="14541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22693</xdr:rowOff>
    </xdr:from>
    <xdr:ext cx="469744" cy="259045"/>
    <xdr:sp macro="" textlink="">
      <xdr:nvSpPr>
        <xdr:cNvPr id="650" name="テキスト ボックス 649"/>
        <xdr:cNvSpPr txBox="1"/>
      </xdr:nvSpPr>
      <xdr:spPr>
        <a:xfrm>
          <a:off x="14357427" y="135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156426</xdr:rowOff>
    </xdr:from>
    <xdr:to>
      <xdr:col>19</xdr:col>
      <xdr:colOff>644525</xdr:colOff>
      <xdr:row>75</xdr:row>
      <xdr:rowOff>162294</xdr:rowOff>
    </xdr:to>
    <xdr:cxnSp macro="">
      <xdr:nvCxnSpPr>
        <xdr:cNvPr id="651" name="直線コネクタ 650"/>
        <xdr:cNvCxnSpPr/>
      </xdr:nvCxnSpPr>
      <xdr:spPr>
        <a:xfrm flipV="1">
          <a:off x="12814300" y="12329376"/>
          <a:ext cx="889000" cy="6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45486</xdr:rowOff>
    </xdr:from>
    <xdr:to>
      <xdr:col>20</xdr:col>
      <xdr:colOff>9525</xdr:colOff>
      <xdr:row>77</xdr:row>
      <xdr:rowOff>147086</xdr:rowOff>
    </xdr:to>
    <xdr:sp macro="" textlink="">
      <xdr:nvSpPr>
        <xdr:cNvPr id="652" name="フローチャート : 判断 651"/>
        <xdr:cNvSpPr/>
      </xdr:nvSpPr>
      <xdr:spPr>
        <a:xfrm>
          <a:off x="13652500" y="132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138213</xdr:rowOff>
    </xdr:from>
    <xdr:ext cx="534377" cy="259045"/>
    <xdr:sp macro="" textlink="">
      <xdr:nvSpPr>
        <xdr:cNvPr id="653" name="テキスト ボックス 652"/>
        <xdr:cNvSpPr txBox="1"/>
      </xdr:nvSpPr>
      <xdr:spPr>
        <a:xfrm>
          <a:off x="13436111" y="133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38455</xdr:rowOff>
    </xdr:from>
    <xdr:to>
      <xdr:col>18</xdr:col>
      <xdr:colOff>492125</xdr:colOff>
      <xdr:row>78</xdr:row>
      <xdr:rowOff>140055</xdr:rowOff>
    </xdr:to>
    <xdr:sp macro="" textlink="">
      <xdr:nvSpPr>
        <xdr:cNvPr id="654" name="フローチャート : 判断 653"/>
        <xdr:cNvSpPr/>
      </xdr:nvSpPr>
      <xdr:spPr>
        <a:xfrm>
          <a:off x="12763500" y="1341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131182</xdr:rowOff>
    </xdr:from>
    <xdr:ext cx="469744" cy="259045"/>
    <xdr:sp macro="" textlink="">
      <xdr:nvSpPr>
        <xdr:cNvPr id="655" name="テキスト ボックス 654"/>
        <xdr:cNvSpPr txBox="1"/>
      </xdr:nvSpPr>
      <xdr:spPr>
        <a:xfrm>
          <a:off x="12579427" y="135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125191</xdr:rowOff>
    </xdr:from>
    <xdr:to>
      <xdr:col>23</xdr:col>
      <xdr:colOff>568325</xdr:colOff>
      <xdr:row>77</xdr:row>
      <xdr:rowOff>55341</xdr:rowOff>
    </xdr:to>
    <xdr:sp macro="" textlink="">
      <xdr:nvSpPr>
        <xdr:cNvPr id="661" name="円/楕円 660"/>
        <xdr:cNvSpPr/>
      </xdr:nvSpPr>
      <xdr:spPr>
        <a:xfrm>
          <a:off x="16268700" y="131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78218</xdr:rowOff>
    </xdr:from>
    <xdr:ext cx="534377" cy="259045"/>
    <xdr:sp macro="" textlink="">
      <xdr:nvSpPr>
        <xdr:cNvPr id="662" name="災害復旧費該当値テキスト"/>
        <xdr:cNvSpPr txBox="1"/>
      </xdr:nvSpPr>
      <xdr:spPr>
        <a:xfrm>
          <a:off x="16370300" y="131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115970</xdr:rowOff>
    </xdr:from>
    <xdr:to>
      <xdr:col>22</xdr:col>
      <xdr:colOff>415925</xdr:colOff>
      <xdr:row>78</xdr:row>
      <xdr:rowOff>46120</xdr:rowOff>
    </xdr:to>
    <xdr:sp macro="" textlink="">
      <xdr:nvSpPr>
        <xdr:cNvPr id="663" name="円/楕円 662"/>
        <xdr:cNvSpPr/>
      </xdr:nvSpPr>
      <xdr:spPr>
        <a:xfrm>
          <a:off x="15430500" y="133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62647</xdr:rowOff>
    </xdr:from>
    <xdr:ext cx="534377" cy="259045"/>
    <xdr:sp macro="" textlink="">
      <xdr:nvSpPr>
        <xdr:cNvPr id="664" name="テキスト ボックス 663"/>
        <xdr:cNvSpPr txBox="1"/>
      </xdr:nvSpPr>
      <xdr:spPr>
        <a:xfrm>
          <a:off x="15214111" y="130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148241</xdr:rowOff>
    </xdr:from>
    <xdr:to>
      <xdr:col>21</xdr:col>
      <xdr:colOff>212725</xdr:colOff>
      <xdr:row>73</xdr:row>
      <xdr:rowOff>78391</xdr:rowOff>
    </xdr:to>
    <xdr:sp macro="" textlink="">
      <xdr:nvSpPr>
        <xdr:cNvPr id="665" name="円/楕円 664"/>
        <xdr:cNvSpPr/>
      </xdr:nvSpPr>
      <xdr:spPr>
        <a:xfrm>
          <a:off x="14541500" y="12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94918</xdr:rowOff>
    </xdr:from>
    <xdr:ext cx="534377" cy="259045"/>
    <xdr:sp macro="" textlink="">
      <xdr:nvSpPr>
        <xdr:cNvPr id="666" name="テキスト ボックス 665"/>
        <xdr:cNvSpPr txBox="1"/>
      </xdr:nvSpPr>
      <xdr:spPr>
        <a:xfrm>
          <a:off x="14325111" y="1226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105626</xdr:rowOff>
    </xdr:from>
    <xdr:to>
      <xdr:col>20</xdr:col>
      <xdr:colOff>9525</xdr:colOff>
      <xdr:row>72</xdr:row>
      <xdr:rowOff>35776</xdr:rowOff>
    </xdr:to>
    <xdr:sp macro="" textlink="">
      <xdr:nvSpPr>
        <xdr:cNvPr id="667" name="円/楕円 666"/>
        <xdr:cNvSpPr/>
      </xdr:nvSpPr>
      <xdr:spPr>
        <a:xfrm>
          <a:off x="13652500" y="122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52303</xdr:rowOff>
    </xdr:from>
    <xdr:ext cx="534377" cy="259045"/>
    <xdr:sp macro="" textlink="">
      <xdr:nvSpPr>
        <xdr:cNvPr id="668" name="テキスト ボックス 667"/>
        <xdr:cNvSpPr txBox="1"/>
      </xdr:nvSpPr>
      <xdr:spPr>
        <a:xfrm>
          <a:off x="13436111" y="1205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111493</xdr:rowOff>
    </xdr:from>
    <xdr:to>
      <xdr:col>18</xdr:col>
      <xdr:colOff>492125</xdr:colOff>
      <xdr:row>76</xdr:row>
      <xdr:rowOff>41644</xdr:rowOff>
    </xdr:to>
    <xdr:sp macro="" textlink="">
      <xdr:nvSpPr>
        <xdr:cNvPr id="669" name="円/楕円 668"/>
        <xdr:cNvSpPr/>
      </xdr:nvSpPr>
      <xdr:spPr>
        <a:xfrm>
          <a:off x="12763500" y="12970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58170</xdr:rowOff>
    </xdr:from>
    <xdr:ext cx="534377" cy="259045"/>
    <xdr:sp macro="" textlink="">
      <xdr:nvSpPr>
        <xdr:cNvPr id="670" name="テキスト ボックス 669"/>
        <xdr:cNvSpPr txBox="1"/>
      </xdr:nvSpPr>
      <xdr:spPr>
        <a:xfrm>
          <a:off x="12547111" y="127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4" name="直線コネクタ 693"/>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5"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6" name="直線コネクタ 695"/>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7"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8" name="直線コネクタ 697"/>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47605</xdr:rowOff>
    </xdr:from>
    <xdr:to>
      <xdr:col>23</xdr:col>
      <xdr:colOff>517525</xdr:colOff>
      <xdr:row>97</xdr:row>
      <xdr:rowOff>51513</xdr:rowOff>
    </xdr:to>
    <xdr:cxnSp macro="">
      <xdr:nvCxnSpPr>
        <xdr:cNvPr id="699" name="直線コネクタ 698"/>
        <xdr:cNvCxnSpPr/>
      </xdr:nvCxnSpPr>
      <xdr:spPr>
        <a:xfrm flipV="1">
          <a:off x="15481300" y="16678255"/>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700"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701" name="フローチャート : 判断 700"/>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51513</xdr:rowOff>
    </xdr:from>
    <xdr:to>
      <xdr:col>22</xdr:col>
      <xdr:colOff>365125</xdr:colOff>
      <xdr:row>97</xdr:row>
      <xdr:rowOff>79411</xdr:rowOff>
    </xdr:to>
    <xdr:cxnSp macro="">
      <xdr:nvCxnSpPr>
        <xdr:cNvPr id="702" name="直線コネクタ 701"/>
        <xdr:cNvCxnSpPr/>
      </xdr:nvCxnSpPr>
      <xdr:spPr>
        <a:xfrm flipV="1">
          <a:off x="14592300" y="16682163"/>
          <a:ext cx="8890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3" name="フローチャート : 判断 702"/>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4" name="テキスト ボックス 703"/>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79411</xdr:rowOff>
    </xdr:from>
    <xdr:to>
      <xdr:col>21</xdr:col>
      <xdr:colOff>161925</xdr:colOff>
      <xdr:row>97</xdr:row>
      <xdr:rowOff>103657</xdr:rowOff>
    </xdr:to>
    <xdr:cxnSp macro="">
      <xdr:nvCxnSpPr>
        <xdr:cNvPr id="705" name="直線コネクタ 704"/>
        <xdr:cNvCxnSpPr/>
      </xdr:nvCxnSpPr>
      <xdr:spPr>
        <a:xfrm flipV="1">
          <a:off x="13703300" y="16710061"/>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6" name="フローチャート : 判断 705"/>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7" name="テキスト ボックス 706"/>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69261</xdr:rowOff>
    </xdr:from>
    <xdr:to>
      <xdr:col>19</xdr:col>
      <xdr:colOff>644525</xdr:colOff>
      <xdr:row>97</xdr:row>
      <xdr:rowOff>103657</xdr:rowOff>
    </xdr:to>
    <xdr:cxnSp macro="">
      <xdr:nvCxnSpPr>
        <xdr:cNvPr id="708" name="直線コネクタ 707"/>
        <xdr:cNvCxnSpPr/>
      </xdr:nvCxnSpPr>
      <xdr:spPr>
        <a:xfrm>
          <a:off x="12814300" y="16699911"/>
          <a:ext cx="8890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9" name="フローチャート : 判断 708"/>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10" name="テキスト ボックス 709"/>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11" name="フローチャート : 判断 710"/>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2" name="テキスト ボックス 711"/>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168255</xdr:rowOff>
    </xdr:from>
    <xdr:to>
      <xdr:col>23</xdr:col>
      <xdr:colOff>568325</xdr:colOff>
      <xdr:row>97</xdr:row>
      <xdr:rowOff>98405</xdr:rowOff>
    </xdr:to>
    <xdr:sp macro="" textlink="">
      <xdr:nvSpPr>
        <xdr:cNvPr id="718" name="円/楕円 717"/>
        <xdr:cNvSpPr/>
      </xdr:nvSpPr>
      <xdr:spPr>
        <a:xfrm>
          <a:off x="16268700" y="166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146682</xdr:rowOff>
    </xdr:from>
    <xdr:ext cx="534377" cy="259045"/>
    <xdr:sp macro="" textlink="">
      <xdr:nvSpPr>
        <xdr:cNvPr id="719" name="公債費該当値テキスト"/>
        <xdr:cNvSpPr txBox="1"/>
      </xdr:nvSpPr>
      <xdr:spPr>
        <a:xfrm>
          <a:off x="16370300" y="166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713</xdr:rowOff>
    </xdr:from>
    <xdr:to>
      <xdr:col>22</xdr:col>
      <xdr:colOff>415925</xdr:colOff>
      <xdr:row>97</xdr:row>
      <xdr:rowOff>102313</xdr:rowOff>
    </xdr:to>
    <xdr:sp macro="" textlink="">
      <xdr:nvSpPr>
        <xdr:cNvPr id="720" name="円/楕円 719"/>
        <xdr:cNvSpPr/>
      </xdr:nvSpPr>
      <xdr:spPr>
        <a:xfrm>
          <a:off x="15430500" y="166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93440</xdr:rowOff>
    </xdr:from>
    <xdr:ext cx="534377" cy="259045"/>
    <xdr:sp macro="" textlink="">
      <xdr:nvSpPr>
        <xdr:cNvPr id="721" name="テキスト ボックス 720"/>
        <xdr:cNvSpPr txBox="1"/>
      </xdr:nvSpPr>
      <xdr:spPr>
        <a:xfrm>
          <a:off x="15214111" y="167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28611</xdr:rowOff>
    </xdr:from>
    <xdr:to>
      <xdr:col>21</xdr:col>
      <xdr:colOff>212725</xdr:colOff>
      <xdr:row>97</xdr:row>
      <xdr:rowOff>130211</xdr:rowOff>
    </xdr:to>
    <xdr:sp macro="" textlink="">
      <xdr:nvSpPr>
        <xdr:cNvPr id="722" name="円/楕円 721"/>
        <xdr:cNvSpPr/>
      </xdr:nvSpPr>
      <xdr:spPr>
        <a:xfrm>
          <a:off x="14541500" y="166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121338</xdr:rowOff>
    </xdr:from>
    <xdr:ext cx="534377" cy="259045"/>
    <xdr:sp macro="" textlink="">
      <xdr:nvSpPr>
        <xdr:cNvPr id="723" name="テキスト ボックス 722"/>
        <xdr:cNvSpPr txBox="1"/>
      </xdr:nvSpPr>
      <xdr:spPr>
        <a:xfrm>
          <a:off x="14325111" y="1675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52857</xdr:rowOff>
    </xdr:from>
    <xdr:to>
      <xdr:col>20</xdr:col>
      <xdr:colOff>9525</xdr:colOff>
      <xdr:row>97</xdr:row>
      <xdr:rowOff>154457</xdr:rowOff>
    </xdr:to>
    <xdr:sp macro="" textlink="">
      <xdr:nvSpPr>
        <xdr:cNvPr id="724" name="円/楕円 723"/>
        <xdr:cNvSpPr/>
      </xdr:nvSpPr>
      <xdr:spPr>
        <a:xfrm>
          <a:off x="13652500" y="166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145584</xdr:rowOff>
    </xdr:from>
    <xdr:ext cx="534377" cy="259045"/>
    <xdr:sp macro="" textlink="">
      <xdr:nvSpPr>
        <xdr:cNvPr id="725" name="テキスト ボックス 724"/>
        <xdr:cNvSpPr txBox="1"/>
      </xdr:nvSpPr>
      <xdr:spPr>
        <a:xfrm>
          <a:off x="13436111" y="1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18461</xdr:rowOff>
    </xdr:from>
    <xdr:to>
      <xdr:col>18</xdr:col>
      <xdr:colOff>492125</xdr:colOff>
      <xdr:row>97</xdr:row>
      <xdr:rowOff>120061</xdr:rowOff>
    </xdr:to>
    <xdr:sp macro="" textlink="">
      <xdr:nvSpPr>
        <xdr:cNvPr id="726" name="円/楕円 725"/>
        <xdr:cNvSpPr/>
      </xdr:nvSpPr>
      <xdr:spPr>
        <a:xfrm>
          <a:off x="12763500" y="166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111188</xdr:rowOff>
    </xdr:from>
    <xdr:ext cx="534377" cy="259045"/>
    <xdr:sp macro="" textlink="">
      <xdr:nvSpPr>
        <xdr:cNvPr id="727" name="テキスト ボックス 726"/>
        <xdr:cNvSpPr txBox="1"/>
      </xdr:nvSpPr>
      <xdr:spPr>
        <a:xfrm>
          <a:off x="12547111" y="167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51" name="直線コネクタ 750"/>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2"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4"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5" name="直線コネクタ 754"/>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7"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8" name="フローチャート : 判断 757"/>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60" name="フローチャート : 判断 759"/>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61" name="テキスト ボックス 760"/>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3" name="フローチャート : 判断 762"/>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4" name="テキスト ボックス 763"/>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6" name="フローチャート : 判断 765"/>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7" name="テキスト ボックス 766"/>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8" name="フローチャート : 判断 767"/>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9" name="テキスト ボックス 768"/>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6"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ea"/>
              <a:ea typeface="+mn-ea"/>
              <a:cs typeface="+mn-cs"/>
            </a:rPr>
            <a:t>歳出決算総額は、住民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531,990</a:t>
          </a:r>
          <a:r>
            <a:rPr kumimoji="1" lang="ja-JP" altLang="ja-JP" sz="1100">
              <a:solidFill>
                <a:schemeClr val="dk1"/>
              </a:solidFill>
              <a:effectLst/>
              <a:latin typeface="+mn-ea"/>
              <a:ea typeface="+mn-ea"/>
              <a:cs typeface="+mn-cs"/>
            </a:rPr>
            <a:t>円となっている。類似団</a:t>
          </a:r>
          <a:r>
            <a:rPr kumimoji="1" lang="ja-JP" altLang="en-US" sz="1100">
              <a:solidFill>
                <a:schemeClr val="dk1"/>
              </a:solidFill>
              <a:effectLst/>
              <a:latin typeface="+mn-ea"/>
              <a:ea typeface="+mn-ea"/>
              <a:cs typeface="+mn-cs"/>
            </a:rPr>
            <a:t>体平均</a:t>
          </a:r>
          <a:r>
            <a:rPr kumimoji="1" lang="ja-JP" altLang="ja-JP" sz="1100">
              <a:solidFill>
                <a:schemeClr val="dk1"/>
              </a:solidFill>
              <a:effectLst/>
              <a:latin typeface="+mn-ea"/>
              <a:ea typeface="+mn-ea"/>
              <a:cs typeface="+mn-cs"/>
            </a:rPr>
            <a:t>と比較して、</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人当たりのコストが高い主なものは</a:t>
          </a:r>
          <a:r>
            <a:rPr kumimoji="1" lang="ja-JP" altLang="en-US" sz="1100">
              <a:solidFill>
                <a:schemeClr val="dk1"/>
              </a:solidFill>
              <a:effectLst/>
              <a:latin typeface="+mn-ea"/>
              <a:ea typeface="+mn-ea"/>
              <a:cs typeface="+mn-cs"/>
            </a:rPr>
            <a:t>総務</a:t>
          </a:r>
          <a:r>
            <a:rPr kumimoji="1" lang="ja-JP" altLang="ja-JP" sz="1100">
              <a:solidFill>
                <a:schemeClr val="dk1"/>
              </a:solidFill>
              <a:effectLst/>
              <a:latin typeface="+mn-ea"/>
              <a:ea typeface="+mn-ea"/>
              <a:cs typeface="+mn-cs"/>
            </a:rPr>
            <a:t>費・</a:t>
          </a:r>
          <a:r>
            <a:rPr kumimoji="1" lang="ja-JP" altLang="en-US" sz="1100">
              <a:solidFill>
                <a:schemeClr val="dk1"/>
              </a:solidFill>
              <a:effectLst/>
              <a:latin typeface="+mn-ea"/>
              <a:ea typeface="+mn-ea"/>
              <a:cs typeface="+mn-cs"/>
            </a:rPr>
            <a:t>商工費</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消防費</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つである。</a:t>
          </a:r>
          <a:r>
            <a:rPr kumimoji="1" lang="ja-JP" altLang="en-US" sz="1100">
              <a:solidFill>
                <a:schemeClr val="dk1"/>
              </a:solidFill>
              <a:effectLst/>
              <a:latin typeface="+mn-ea"/>
              <a:ea typeface="+mn-ea"/>
              <a:cs typeface="+mn-cs"/>
            </a:rPr>
            <a:t>総務費</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人当たりのコストは平成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年度と比較して</a:t>
          </a:r>
          <a:r>
            <a:rPr kumimoji="1" lang="en-US" altLang="ja-JP" sz="1100">
              <a:solidFill>
                <a:schemeClr val="dk1"/>
              </a:solidFill>
              <a:effectLst/>
              <a:latin typeface="+mn-ea"/>
              <a:ea typeface="+mn-ea"/>
              <a:cs typeface="+mn-cs"/>
            </a:rPr>
            <a:t>28,002</a:t>
          </a:r>
          <a:r>
            <a:rPr kumimoji="1" lang="ja-JP" altLang="en-US" sz="1100">
              <a:solidFill>
                <a:schemeClr val="dk1"/>
              </a:solidFill>
              <a:effectLst/>
              <a:latin typeface="+mn-ea"/>
              <a:ea typeface="+mn-ea"/>
              <a:cs typeface="+mn-cs"/>
            </a:rPr>
            <a:t>円増加している。その要因としては、新病院・新クリーンセンター建設等の大規模事業の実施に備え、基金への積立金が増加したためである。商工費</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人当たりのコストは平成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年度と比較して</a:t>
          </a:r>
          <a:r>
            <a:rPr kumimoji="1" lang="en-US" altLang="ja-JP" sz="1100">
              <a:solidFill>
                <a:schemeClr val="dk1"/>
              </a:solidFill>
              <a:effectLst/>
              <a:latin typeface="+mn-ea"/>
              <a:ea typeface="+mn-ea"/>
              <a:cs typeface="+mn-cs"/>
            </a:rPr>
            <a:t>9,493</a:t>
          </a:r>
          <a:r>
            <a:rPr kumimoji="1" lang="ja-JP" altLang="en-US" sz="1100">
              <a:solidFill>
                <a:schemeClr val="dk1"/>
              </a:solidFill>
              <a:effectLst/>
              <a:latin typeface="+mn-ea"/>
              <a:ea typeface="+mn-ea"/>
              <a:cs typeface="+mn-cs"/>
            </a:rPr>
            <a:t>円増加している。その理由としては、公衆トイレの改修工事・プレミアム旅行券発行等の臨時的な経費が増加したためで、平成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年度以降は例年の水準となる見込みであり、類似団体平均との差は縮小されると考えられる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消防</a:t>
          </a:r>
          <a:r>
            <a:rPr kumimoji="1" lang="ja-JP" altLang="ja-JP" sz="1100">
              <a:solidFill>
                <a:schemeClr val="dk1"/>
              </a:solidFill>
              <a:effectLst/>
              <a:latin typeface="+mn-ea"/>
              <a:ea typeface="+mn-ea"/>
              <a:cs typeface="+mn-cs"/>
            </a:rPr>
            <a:t>費</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人当たりのコストは</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年度と比較して</a:t>
          </a:r>
          <a:r>
            <a:rPr kumimoji="1" lang="en-US" altLang="ja-JP" sz="1100">
              <a:solidFill>
                <a:schemeClr val="dk1"/>
              </a:solidFill>
              <a:effectLst/>
              <a:latin typeface="+mn-ea"/>
              <a:ea typeface="+mn-ea"/>
              <a:cs typeface="+mn-cs"/>
            </a:rPr>
            <a:t>6,055</a:t>
          </a:r>
          <a:r>
            <a:rPr kumimoji="1" lang="ja-JP" altLang="ja-JP" sz="1100">
              <a:solidFill>
                <a:schemeClr val="dk1"/>
              </a:solidFill>
              <a:effectLst/>
              <a:latin typeface="+mn-ea"/>
              <a:ea typeface="+mn-ea"/>
              <a:cs typeface="+mn-cs"/>
            </a:rPr>
            <a:t>円増加している。その</a:t>
          </a:r>
          <a:r>
            <a:rPr kumimoji="1" lang="ja-JP" altLang="en-US" sz="1100">
              <a:solidFill>
                <a:schemeClr val="dk1"/>
              </a:solidFill>
              <a:effectLst/>
              <a:latin typeface="+mn-ea"/>
              <a:ea typeface="+mn-ea"/>
              <a:cs typeface="+mn-cs"/>
            </a:rPr>
            <a:t>要因</a:t>
          </a:r>
          <a:r>
            <a:rPr kumimoji="1" lang="ja-JP" altLang="ja-JP" sz="1100">
              <a:solidFill>
                <a:schemeClr val="dk1"/>
              </a:solidFill>
              <a:effectLst/>
              <a:latin typeface="+mn-ea"/>
              <a:ea typeface="+mn-ea"/>
              <a:cs typeface="+mn-cs"/>
            </a:rPr>
            <a:t>としては</a:t>
          </a:r>
          <a:r>
            <a:rPr kumimoji="1" lang="ja-JP" altLang="en-US" sz="1100">
              <a:solidFill>
                <a:schemeClr val="dk1"/>
              </a:solidFill>
              <a:effectLst/>
              <a:latin typeface="+mn-ea"/>
              <a:ea typeface="+mn-ea"/>
              <a:cs typeface="+mn-cs"/>
            </a:rPr>
            <a:t>、消防救急デジタル無線の新規整備事業により、臨時的な経費が増加したためで、平成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年度以降は、</a:t>
          </a:r>
          <a:r>
            <a:rPr kumimoji="1" lang="ja-JP" altLang="ja-JP" sz="1100">
              <a:solidFill>
                <a:schemeClr val="dk1"/>
              </a:solidFill>
              <a:effectLst/>
              <a:latin typeface="+mn-ea"/>
              <a:ea typeface="+mn-ea"/>
              <a:cs typeface="+mn-cs"/>
            </a:rPr>
            <a:t>消防費</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人当たりのコスト</a:t>
          </a:r>
          <a:r>
            <a:rPr kumimoji="1" lang="ja-JP" altLang="en-US" sz="1100">
              <a:solidFill>
                <a:schemeClr val="dk1"/>
              </a:solidFill>
              <a:effectLst/>
              <a:latin typeface="+mn-ea"/>
              <a:ea typeface="+mn-ea"/>
              <a:cs typeface="+mn-cs"/>
            </a:rPr>
            <a:t>は減少すると考えられる。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今後は、施設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ea"/>
              <a:ea typeface="+mn-ea"/>
              <a:cs typeface="+mn-cs"/>
            </a:rPr>
            <a:t>の統廃合、施設管理業務や事務事業の民間委託、民間ノウハウの導入、事業効率化等を推進し、類似団</a:t>
          </a:r>
          <a:r>
            <a:rPr kumimoji="1" lang="ja-JP" altLang="en-US" sz="1100">
              <a:solidFill>
                <a:schemeClr val="dk1"/>
              </a:solidFill>
              <a:effectLst/>
              <a:latin typeface="+mn-ea"/>
              <a:ea typeface="+mn-ea"/>
              <a:cs typeface="+mn-cs"/>
            </a:rPr>
            <a:t>体平均</a:t>
          </a:r>
          <a:r>
            <a:rPr kumimoji="1" lang="ja-JP" altLang="ja-JP" sz="1100">
              <a:solidFill>
                <a:schemeClr val="dk1"/>
              </a:solidFill>
              <a:effectLst/>
              <a:latin typeface="+mn-ea"/>
              <a:ea typeface="+mn-ea"/>
              <a:cs typeface="+mn-cs"/>
            </a:rPr>
            <a:t>と同水準となるよう事業費の削減に努める。</a:t>
          </a:r>
          <a:endParaRPr lang="ja-JP" altLang="ja-JP">
            <a:effectLst/>
            <a:latin typeface="+mn-ea"/>
            <a:ea typeface="+mn-ea"/>
          </a:endParaRPr>
        </a:p>
        <a:p>
          <a:endParaRPr kumimoji="1" lang="ja-JP" altLang="en-US"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人口減少や地価下落による町税の自然減など自主財源の確保は依然として厳しい状況が続いているが、平成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年度と同様に財政調整基金の積立てを行うことが</a:t>
          </a:r>
          <a:r>
            <a:rPr kumimoji="1" lang="ja-JP" altLang="en-US" sz="1100">
              <a:solidFill>
                <a:schemeClr val="dk1"/>
              </a:solidFill>
              <a:effectLst/>
              <a:latin typeface="+mn-lt"/>
              <a:ea typeface="+mn-ea"/>
              <a:cs typeface="+mn-cs"/>
            </a:rPr>
            <a:t>でき</a:t>
          </a:r>
          <a:r>
            <a:rPr kumimoji="1" lang="ja-JP" altLang="ja-JP" sz="1100">
              <a:solidFill>
                <a:schemeClr val="dk1"/>
              </a:solidFill>
              <a:effectLst/>
              <a:latin typeface="+mn-lt"/>
              <a:ea typeface="+mn-ea"/>
              <a:cs typeface="+mn-cs"/>
            </a:rPr>
            <a:t>た。また、平成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年度の実質単年度収支額が平成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年度よりも増加したため、平成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年度の実質収支比率は</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今後は病院事業等の大規模事業が多数予定されているため、歳入の維持や経常経費の削減等により財政状況の黒字を堅持し、公債費の増加を見据えて少しでも多くの基金を積立てる必要がある。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連結実質赤字比率については、平成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年度以降各会計とも黒字となっており、町全体としても健全な財政状況を維持できている。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水道・病院事業会計では施設の老朽化や人口減少等に</a:t>
          </a:r>
          <a:r>
            <a:rPr kumimoji="1" lang="ja-JP" altLang="en-US" sz="1100">
              <a:solidFill>
                <a:schemeClr val="dk1"/>
              </a:solidFill>
              <a:effectLst/>
              <a:latin typeface="+mn-lt"/>
              <a:ea typeface="+mn-ea"/>
              <a:cs typeface="+mn-cs"/>
            </a:rPr>
            <a:t>よる経営悪化が予想され、</a:t>
          </a:r>
          <a:r>
            <a:rPr kumimoji="1" lang="ja-JP" altLang="ja-JP" sz="1100">
              <a:solidFill>
                <a:schemeClr val="dk1"/>
              </a:solidFill>
              <a:effectLst/>
              <a:latin typeface="+mn-lt"/>
              <a:ea typeface="+mn-ea"/>
              <a:cs typeface="+mn-cs"/>
            </a:rPr>
            <a:t>国民健康保険・介護保険事業費特別会計では高齢化等により給付費が更に増大することが予想される。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今後は経営戦略や公立病院改革プランに基づき経営の効率化を図り</a:t>
          </a:r>
          <a:r>
            <a:rPr kumimoji="0"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各特別会計・公営企業会計それぞれ</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健全な財政運営</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、町全体の財政状況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健全</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努める</a:t>
          </a:r>
          <a:r>
            <a:rPr kumimoji="1" lang="ja-JP" altLang="ja-JP" sz="1100">
              <a:solidFill>
                <a:schemeClr val="dk1"/>
              </a:solidFill>
              <a:effectLst/>
              <a:latin typeface="+mn-lt"/>
              <a:ea typeface="+mn-ea"/>
              <a:cs typeface="+mn-cs"/>
            </a:rPr>
            <a:t>。</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8899038</v>
      </c>
      <c r="BO4" s="409"/>
      <c r="BP4" s="409"/>
      <c r="BQ4" s="409"/>
      <c r="BR4" s="409"/>
      <c r="BS4" s="409"/>
      <c r="BT4" s="409"/>
      <c r="BU4" s="410"/>
      <c r="BV4" s="408">
        <v>8726671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4.5999999999999996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8658672</v>
      </c>
      <c r="BO5" s="414"/>
      <c r="BP5" s="414"/>
      <c r="BQ5" s="414"/>
      <c r="BR5" s="414"/>
      <c r="BS5" s="414"/>
      <c r="BT5" s="414"/>
      <c r="BU5" s="415"/>
      <c r="BV5" s="413">
        <v>8330295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86.5</v>
      </c>
      <c r="CU5" s="384"/>
      <c r="CV5" s="384"/>
      <c r="CW5" s="384"/>
      <c r="CX5" s="384"/>
      <c r="CY5" s="384"/>
      <c r="CZ5" s="384"/>
      <c r="DA5" s="385"/>
      <c r="DB5" s="383">
        <v>86.2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240366</v>
      </c>
      <c r="BO6" s="414"/>
      <c r="BP6" s="414"/>
      <c r="BQ6" s="414"/>
      <c r="BR6" s="414"/>
      <c r="BS6" s="414"/>
      <c r="BT6" s="414"/>
      <c r="BU6" s="415"/>
      <c r="BV6" s="413">
        <v>396376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91.8</v>
      </c>
      <c r="CU6" s="560"/>
      <c r="CV6" s="560"/>
      <c r="CW6" s="560"/>
      <c r="CX6" s="560"/>
      <c r="CY6" s="560"/>
      <c r="CZ6" s="560"/>
      <c r="DA6" s="561"/>
      <c r="DB6" s="559">
        <v>91.8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66245</v>
      </c>
      <c r="BO7" s="414"/>
      <c r="BP7" s="414"/>
      <c r="BQ7" s="414"/>
      <c r="BR7" s="414"/>
      <c r="BS7" s="414"/>
      <c r="BT7" s="414"/>
      <c r="BU7" s="415"/>
      <c r="BV7" s="413">
        <v>182386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4841303</v>
      </c>
      <c r="CU7" s="414"/>
      <c r="CV7" s="414"/>
      <c r="CW7" s="414"/>
      <c r="CX7" s="414"/>
      <c r="CY7" s="414"/>
      <c r="CZ7" s="414"/>
      <c r="DA7" s="415"/>
      <c r="DB7" s="413">
        <v>4680870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174121</v>
      </c>
      <c r="BO8" s="414"/>
      <c r="BP8" s="414"/>
      <c r="BQ8" s="414"/>
      <c r="BR8" s="414"/>
      <c r="BS8" s="414"/>
      <c r="BT8" s="414"/>
      <c r="BU8" s="415"/>
      <c r="BV8" s="413">
        <v>213990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0.34</v>
      </c>
      <c r="CU8" s="523"/>
      <c r="CV8" s="523"/>
      <c r="CW8" s="523"/>
      <c r="CX8" s="523"/>
      <c r="CY8" s="523"/>
      <c r="CZ8" s="523"/>
      <c r="DA8" s="524"/>
      <c r="DB8" s="522">
        <v>0.34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15682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-39869</v>
      </c>
      <c r="BO9" s="414"/>
      <c r="BP9" s="414"/>
      <c r="BQ9" s="414"/>
      <c r="BR9" s="414"/>
      <c r="BS9" s="414"/>
      <c r="BT9" s="414"/>
      <c r="BU9" s="415"/>
      <c r="BV9" s="413">
        <v>48388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12.5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17080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150721</v>
      </c>
      <c r="BO10" s="414"/>
      <c r="BP10" s="414"/>
      <c r="BQ10" s="414"/>
      <c r="BR10" s="414"/>
      <c r="BS10" s="414"/>
      <c r="BT10" s="414"/>
      <c r="BU10" s="415"/>
      <c r="BV10" s="413">
        <v>501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16276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16146</v>
      </c>
      <c r="S13" s="515"/>
      <c r="T13" s="515"/>
      <c r="U13" s="515"/>
      <c r="V13" s="516"/>
      <c r="W13" s="502" t="s">
        <v>120</v>
      </c>
      <c r="X13" s="426"/>
      <c r="Y13" s="426"/>
      <c r="Z13" s="426"/>
      <c r="AA13" s="426"/>
      <c r="AB13" s="427"/>
      <c r="AC13" s="389">
        <v>458</v>
      </c>
      <c r="AD13" s="390"/>
      <c r="AE13" s="390"/>
      <c r="AF13" s="390"/>
      <c r="AG13" s="391"/>
      <c r="AH13" s="389">
        <v>482</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110852</v>
      </c>
      <c r="BO13" s="414"/>
      <c r="BP13" s="414"/>
      <c r="BQ13" s="414"/>
      <c r="BR13" s="414"/>
      <c r="BS13" s="414"/>
      <c r="BT13" s="414"/>
      <c r="BU13" s="415"/>
      <c r="BV13" s="413">
        <v>48889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4.3</v>
      </c>
      <c r="CU13" s="384"/>
      <c r="CV13" s="384"/>
      <c r="CW13" s="384"/>
      <c r="CX13" s="384"/>
      <c r="CY13" s="384"/>
      <c r="CZ13" s="384"/>
      <c r="DA13" s="385"/>
      <c r="DB13" s="383">
        <v>4.2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16573</v>
      </c>
      <c r="S14" s="515"/>
      <c r="T14" s="515"/>
      <c r="U14" s="515"/>
      <c r="V14" s="516"/>
      <c r="W14" s="517"/>
      <c r="X14" s="429"/>
      <c r="Y14" s="429"/>
      <c r="Z14" s="429"/>
      <c r="AA14" s="429"/>
      <c r="AB14" s="430"/>
      <c r="AC14" s="507">
        <v>6.3</v>
      </c>
      <c r="AD14" s="508"/>
      <c r="AE14" s="508"/>
      <c r="AF14" s="508"/>
      <c r="AG14" s="509"/>
      <c r="AH14" s="507">
        <v>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32.1</v>
      </c>
      <c r="CU14" s="486"/>
      <c r="CV14" s="486"/>
      <c r="CW14" s="486"/>
      <c r="CX14" s="486"/>
      <c r="CY14" s="486"/>
      <c r="CZ14" s="486"/>
      <c r="DA14" s="487"/>
      <c r="DB14" s="518">
        <v>46.7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16448</v>
      </c>
      <c r="S15" s="515"/>
      <c r="T15" s="515"/>
      <c r="U15" s="515"/>
      <c r="V15" s="516"/>
      <c r="W15" s="502" t="s">
        <v>126</v>
      </c>
      <c r="X15" s="426"/>
      <c r="Y15" s="426"/>
      <c r="Z15" s="426"/>
      <c r="AA15" s="426"/>
      <c r="AB15" s="427"/>
      <c r="AC15" s="389">
        <v>983</v>
      </c>
      <c r="AD15" s="390"/>
      <c r="AE15" s="390"/>
      <c r="AF15" s="390"/>
      <c r="AG15" s="391"/>
      <c r="AH15" s="389">
        <v>1178</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1418206</v>
      </c>
      <c r="BO15" s="409"/>
      <c r="BP15" s="409"/>
      <c r="BQ15" s="409"/>
      <c r="BR15" s="409"/>
      <c r="BS15" s="409"/>
      <c r="BT15" s="409"/>
      <c r="BU15" s="410"/>
      <c r="BV15" s="408">
        <v>1351799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13.6</v>
      </c>
      <c r="AD16" s="508"/>
      <c r="AE16" s="508"/>
      <c r="AF16" s="508"/>
      <c r="AG16" s="509"/>
      <c r="AH16" s="507">
        <v>14.6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4174308</v>
      </c>
      <c r="BO16" s="414"/>
      <c r="BP16" s="414"/>
      <c r="BQ16" s="414"/>
      <c r="BR16" s="414"/>
      <c r="BS16" s="414"/>
      <c r="BT16" s="414"/>
      <c r="BU16" s="415"/>
      <c r="BV16" s="413">
        <v>3989368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5779</v>
      </c>
      <c r="AD17" s="390"/>
      <c r="AE17" s="390"/>
      <c r="AF17" s="390"/>
      <c r="AG17" s="391"/>
      <c r="AH17" s="389">
        <v>6410</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1799699</v>
      </c>
      <c r="BO17" s="414"/>
      <c r="BP17" s="414"/>
      <c r="BQ17" s="414"/>
      <c r="BR17" s="414"/>
      <c r="BS17" s="414"/>
      <c r="BT17" s="414"/>
      <c r="BU17" s="415"/>
      <c r="BV17" s="413">
        <v>1737995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183.31</v>
      </c>
      <c r="M18" s="478"/>
      <c r="N18" s="478"/>
      <c r="O18" s="478"/>
      <c r="P18" s="478"/>
      <c r="Q18" s="478"/>
      <c r="R18" s="479"/>
      <c r="S18" s="479"/>
      <c r="T18" s="479"/>
      <c r="U18" s="479"/>
      <c r="V18" s="480"/>
      <c r="W18" s="494"/>
      <c r="X18" s="495"/>
      <c r="Y18" s="495"/>
      <c r="Z18" s="495"/>
      <c r="AA18" s="495"/>
      <c r="AB18" s="503"/>
      <c r="AC18" s="377">
        <v>80</v>
      </c>
      <c r="AD18" s="378"/>
      <c r="AE18" s="378"/>
      <c r="AF18" s="378"/>
      <c r="AG18" s="481"/>
      <c r="AH18" s="377">
        <v>79.3</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4308558</v>
      </c>
      <c r="BO18" s="414"/>
      <c r="BP18" s="414"/>
      <c r="BQ18" s="414"/>
      <c r="BR18" s="414"/>
      <c r="BS18" s="414"/>
      <c r="BT18" s="414"/>
      <c r="BU18" s="415"/>
      <c r="BV18" s="413">
        <v>4277848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86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5942825</v>
      </c>
      <c r="BO19" s="414"/>
      <c r="BP19" s="414"/>
      <c r="BQ19" s="414"/>
      <c r="BR19" s="414"/>
      <c r="BS19" s="414"/>
      <c r="BT19" s="414"/>
      <c r="BU19" s="415"/>
      <c r="BV19" s="413">
        <v>5762833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7296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9622369</v>
      </c>
      <c r="BO23" s="414"/>
      <c r="BP23" s="414"/>
      <c r="BQ23" s="414"/>
      <c r="BR23" s="414"/>
      <c r="BS23" s="414"/>
      <c r="BT23" s="414"/>
      <c r="BU23" s="415"/>
      <c r="BV23" s="413">
        <v>9159518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5020</v>
      </c>
      <c r="R24" s="390"/>
      <c r="S24" s="390"/>
      <c r="T24" s="390"/>
      <c r="U24" s="390"/>
      <c r="V24" s="391"/>
      <c r="W24" s="455"/>
      <c r="X24" s="446"/>
      <c r="Y24" s="447"/>
      <c r="Z24" s="386" t="s">
        <v>149</v>
      </c>
      <c r="AA24" s="387"/>
      <c r="AB24" s="387"/>
      <c r="AC24" s="387"/>
      <c r="AD24" s="387"/>
      <c r="AE24" s="387"/>
      <c r="AF24" s="387"/>
      <c r="AG24" s="388"/>
      <c r="AH24" s="389">
        <v>183</v>
      </c>
      <c r="AI24" s="390"/>
      <c r="AJ24" s="390"/>
      <c r="AK24" s="390"/>
      <c r="AL24" s="391"/>
      <c r="AM24" s="389">
        <v>512766</v>
      </c>
      <c r="AN24" s="390"/>
      <c r="AO24" s="390"/>
      <c r="AP24" s="390"/>
      <c r="AQ24" s="390"/>
      <c r="AR24" s="391"/>
      <c r="AS24" s="389">
        <v>2802</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7646737</v>
      </c>
      <c r="BO24" s="414"/>
      <c r="BP24" s="414"/>
      <c r="BQ24" s="414"/>
      <c r="BR24" s="414"/>
      <c r="BS24" s="414"/>
      <c r="BT24" s="414"/>
      <c r="BU24" s="415"/>
      <c r="BV24" s="413">
        <v>7526694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4760</v>
      </c>
      <c r="R25" s="390"/>
      <c r="S25" s="390"/>
      <c r="T25" s="390"/>
      <c r="U25" s="390"/>
      <c r="V25" s="391"/>
      <c r="W25" s="455"/>
      <c r="X25" s="446"/>
      <c r="Y25" s="447"/>
      <c r="Z25" s="386" t="s">
        <v>152</v>
      </c>
      <c r="AA25" s="387"/>
      <c r="AB25" s="387"/>
      <c r="AC25" s="387"/>
      <c r="AD25" s="387"/>
      <c r="AE25" s="387"/>
      <c r="AF25" s="387"/>
      <c r="AG25" s="388"/>
      <c r="AH25" s="389">
        <v>40</v>
      </c>
      <c r="AI25" s="390"/>
      <c r="AJ25" s="390"/>
      <c r="AK25" s="390"/>
      <c r="AL25" s="391"/>
      <c r="AM25" s="389">
        <v>116720</v>
      </c>
      <c r="AN25" s="390"/>
      <c r="AO25" s="390"/>
      <c r="AP25" s="390"/>
      <c r="AQ25" s="390"/>
      <c r="AR25" s="391"/>
      <c r="AS25" s="389">
        <v>2918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1878469</v>
      </c>
      <c r="BO25" s="409"/>
      <c r="BP25" s="409"/>
      <c r="BQ25" s="409"/>
      <c r="BR25" s="409"/>
      <c r="BS25" s="409"/>
      <c r="BT25" s="409"/>
      <c r="BU25" s="410"/>
      <c r="BV25" s="408">
        <v>39448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4500</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2800</v>
      </c>
      <c r="R27" s="390"/>
      <c r="S27" s="390"/>
      <c r="T27" s="390"/>
      <c r="U27" s="390"/>
      <c r="V27" s="391"/>
      <c r="W27" s="455"/>
      <c r="X27" s="446"/>
      <c r="Y27" s="447"/>
      <c r="Z27" s="386" t="s">
        <v>158</v>
      </c>
      <c r="AA27" s="387"/>
      <c r="AB27" s="387"/>
      <c r="AC27" s="387"/>
      <c r="AD27" s="387"/>
      <c r="AE27" s="387"/>
      <c r="AF27" s="387"/>
      <c r="AG27" s="388"/>
      <c r="AH27" s="389">
        <v>2</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439042</v>
      </c>
      <c r="BO27" s="417"/>
      <c r="BP27" s="417"/>
      <c r="BQ27" s="417"/>
      <c r="BR27" s="417"/>
      <c r="BS27" s="417"/>
      <c r="BT27" s="417"/>
      <c r="BU27" s="418"/>
      <c r="BV27" s="416">
        <v>430902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2300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975531</v>
      </c>
      <c r="BO28" s="409"/>
      <c r="BP28" s="409"/>
      <c r="BQ28" s="409"/>
      <c r="BR28" s="409"/>
      <c r="BS28" s="409"/>
      <c r="BT28" s="409"/>
      <c r="BU28" s="410"/>
      <c r="BV28" s="408">
        <v>824810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10</v>
      </c>
      <c r="M29" s="390"/>
      <c r="N29" s="390"/>
      <c r="O29" s="390"/>
      <c r="P29" s="391"/>
      <c r="Q29" s="389">
        <v>2100</v>
      </c>
      <c r="R29" s="390"/>
      <c r="S29" s="390"/>
      <c r="T29" s="390"/>
      <c r="U29" s="390"/>
      <c r="V29" s="391"/>
      <c r="W29" s="456"/>
      <c r="X29" s="457"/>
      <c r="Y29" s="458"/>
      <c r="Z29" s="386" t="s">
        <v>166</v>
      </c>
      <c r="AA29" s="387"/>
      <c r="AB29" s="387"/>
      <c r="AC29" s="387"/>
      <c r="AD29" s="387"/>
      <c r="AE29" s="387"/>
      <c r="AF29" s="387"/>
      <c r="AG29" s="388"/>
      <c r="AH29" s="389">
        <v>185</v>
      </c>
      <c r="AI29" s="390"/>
      <c r="AJ29" s="390"/>
      <c r="AK29" s="390"/>
      <c r="AL29" s="391"/>
      <c r="AM29" s="389">
        <v>520494</v>
      </c>
      <c r="AN29" s="390"/>
      <c r="AO29" s="390"/>
      <c r="AP29" s="390"/>
      <c r="AQ29" s="390"/>
      <c r="AR29" s="391"/>
      <c r="AS29" s="389">
        <v>2813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1174017</v>
      </c>
      <c r="BO29" s="414"/>
      <c r="BP29" s="414"/>
      <c r="BQ29" s="414"/>
      <c r="BR29" s="414"/>
      <c r="BS29" s="414"/>
      <c r="BT29" s="414"/>
      <c r="BU29" s="415"/>
      <c r="BV29" s="413">
        <v>973401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1202692</v>
      </c>
      <c r="BO30" s="417"/>
      <c r="BP30" s="417"/>
      <c r="BQ30" s="417"/>
      <c r="BR30" s="417"/>
      <c r="BS30" s="417"/>
      <c r="BT30" s="417"/>
      <c r="BU30" s="418"/>
      <c r="BV30" s="416">
        <v>950231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国民健康保険事業費特別会計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IF('各会計、関係団体の財政状況及び健全化判断比率'!B35="","",'各会計、関係団体の財政状況及び健全化判断比率'!B35)</f>
        <v>簡易水道事業費特別会計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那智勝浦冷蔵株式会社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住宅宅地資金貸付事業費特別会計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後期高齢者医療事業費特別会計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町立温泉病院事業会計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IF('各会計、関係団体の財政状況及び健全化判断比率'!B36="","",'各会計、関係団体の財政状況及び健全化判断比率'!B36)</f>
        <v>下水道事業費特別会計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紀南学園事務組合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土地取得事業費特別会計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介護保険事業費特別会計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東牟婁郡町村新宮市老人保健施設事務組合(一般会計）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育英奨学金貸与事業費特別会計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通所介護事業費特別会計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東牟婁郡町村新宮市老人保健施設事務組合(特別会計）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介護認定審査会共同設置事業費特別会計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那智勝浦町・太地町環境衛生施設一部事務組合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新宮周辺広域市町村圏事務組合(一般会計）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新宮周辺広域市町村圏事務組合(特別会計）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和歌山地方税回収機構</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和歌山県後期高齢者医療広域連合(一般会計）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和歌山県後期高齢者医療広域連合(特別会計）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F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5" t="s">
        <v>527</v>
      </c>
      <c r="D34" s="1185"/>
      <c r="E34" s="1186"/>
      <c r="F34" s="32">
        <v>1.06</v>
      </c>
      <c r="G34" s="33">
        <v>4.07</v>
      </c>
      <c r="H34" s="33">
        <v>5.82</v>
      </c>
      <c r="I34" s="33">
        <v>8.66</v>
      </c>
      <c r="J34" s="34">
        <v>9.83</v>
      </c>
      <c r="K34" s="22"/>
      <c r="L34" s="22"/>
      <c r="M34" s="22"/>
      <c r="N34" s="22"/>
      <c r="O34" s="22"/>
      <c r="P34" s="22"/>
    </row>
    <row r="35" spans="1:16" ht="39" customHeight="1" x14ac:dyDescent="0.15">
      <c r="A35" s="22"/>
      <c r="B35" s="35"/>
      <c r="C35" s="1179" t="s">
        <v>528</v>
      </c>
      <c r="D35" s="1180"/>
      <c r="E35" s="1181"/>
      <c r="F35" s="36">
        <v>9.76</v>
      </c>
      <c r="G35" s="37">
        <v>8.1300000000000008</v>
      </c>
      <c r="H35" s="37">
        <v>8.83</v>
      </c>
      <c r="I35" s="37">
        <v>8.35</v>
      </c>
      <c r="J35" s="38">
        <v>8.9499999999999993</v>
      </c>
      <c r="K35" s="22"/>
      <c r="L35" s="22"/>
      <c r="M35" s="22"/>
      <c r="N35" s="22"/>
      <c r="O35" s="22"/>
      <c r="P35" s="22"/>
    </row>
    <row r="36" spans="1:16" ht="39" customHeight="1" x14ac:dyDescent="0.15">
      <c r="A36" s="22"/>
      <c r="B36" s="35"/>
      <c r="C36" s="1179" t="s">
        <v>529</v>
      </c>
      <c r="D36" s="1180"/>
      <c r="E36" s="1181"/>
      <c r="F36" s="36">
        <v>3.9</v>
      </c>
      <c r="G36" s="37">
        <v>2.81</v>
      </c>
      <c r="H36" s="37">
        <v>3.44</v>
      </c>
      <c r="I36" s="37">
        <v>4.5</v>
      </c>
      <c r="J36" s="38">
        <v>3.55</v>
      </c>
      <c r="K36" s="22"/>
      <c r="L36" s="22"/>
      <c r="M36" s="22"/>
      <c r="N36" s="22"/>
      <c r="O36" s="22"/>
      <c r="P36" s="22"/>
    </row>
    <row r="37" spans="1:16" ht="39" customHeight="1" x14ac:dyDescent="0.15">
      <c r="A37" s="22"/>
      <c r="B37" s="35"/>
      <c r="C37" s="1179" t="s">
        <v>530</v>
      </c>
      <c r="D37" s="1180"/>
      <c r="E37" s="1181"/>
      <c r="F37" s="36">
        <v>1.05</v>
      </c>
      <c r="G37" s="37">
        <v>1.28</v>
      </c>
      <c r="H37" s="37">
        <v>1.3</v>
      </c>
      <c r="I37" s="37">
        <v>0.88</v>
      </c>
      <c r="J37" s="38">
        <v>0.73</v>
      </c>
      <c r="K37" s="22"/>
      <c r="L37" s="22"/>
      <c r="M37" s="22"/>
      <c r="N37" s="22"/>
      <c r="O37" s="22"/>
      <c r="P37" s="22"/>
    </row>
    <row r="38" spans="1:16" ht="39" customHeight="1" x14ac:dyDescent="0.15">
      <c r="A38" s="22"/>
      <c r="B38" s="35"/>
      <c r="C38" s="1179" t="s">
        <v>531</v>
      </c>
      <c r="D38" s="1180"/>
      <c r="E38" s="1181"/>
      <c r="F38" s="36">
        <v>0.16</v>
      </c>
      <c r="G38" s="37">
        <v>0.23</v>
      </c>
      <c r="H38" s="37">
        <v>0.11</v>
      </c>
      <c r="I38" s="37">
        <v>0.72</v>
      </c>
      <c r="J38" s="38">
        <v>7.0000000000000007E-2</v>
      </c>
      <c r="K38" s="22"/>
      <c r="L38" s="22"/>
      <c r="M38" s="22"/>
      <c r="N38" s="22"/>
      <c r="O38" s="22"/>
      <c r="P38" s="22"/>
    </row>
    <row r="39" spans="1:16" ht="39" customHeight="1" x14ac:dyDescent="0.15">
      <c r="A39" s="22"/>
      <c r="B39" s="35"/>
      <c r="C39" s="1179" t="s">
        <v>532</v>
      </c>
      <c r="D39" s="1180"/>
      <c r="E39" s="1181"/>
      <c r="F39" s="36">
        <v>0</v>
      </c>
      <c r="G39" s="37">
        <v>0</v>
      </c>
      <c r="H39" s="37">
        <v>0.06</v>
      </c>
      <c r="I39" s="37">
        <v>0.05</v>
      </c>
      <c r="J39" s="38">
        <v>0.03</v>
      </c>
      <c r="K39" s="22"/>
      <c r="L39" s="22"/>
      <c r="M39" s="22"/>
      <c r="N39" s="22"/>
      <c r="O39" s="22"/>
      <c r="P39" s="22"/>
    </row>
    <row r="40" spans="1:16" ht="39" customHeight="1" x14ac:dyDescent="0.15">
      <c r="A40" s="22"/>
      <c r="B40" s="35"/>
      <c r="C40" s="1179" t="s">
        <v>533</v>
      </c>
      <c r="D40" s="1180"/>
      <c r="E40" s="1181"/>
      <c r="F40" s="36">
        <v>0.01</v>
      </c>
      <c r="G40" s="37">
        <v>0</v>
      </c>
      <c r="H40" s="37">
        <v>0.37</v>
      </c>
      <c r="I40" s="37">
        <v>0.34</v>
      </c>
      <c r="J40" s="38">
        <v>0.02</v>
      </c>
      <c r="K40" s="22"/>
      <c r="L40" s="22"/>
      <c r="M40" s="22"/>
      <c r="N40" s="22"/>
      <c r="O40" s="22"/>
      <c r="P40" s="22"/>
    </row>
    <row r="41" spans="1:16" ht="39" customHeight="1" x14ac:dyDescent="0.15">
      <c r="A41" s="22"/>
      <c r="B41" s="35"/>
      <c r="C41" s="1179" t="s">
        <v>534</v>
      </c>
      <c r="D41" s="1180"/>
      <c r="E41" s="1181"/>
      <c r="F41" s="36">
        <v>0.01</v>
      </c>
      <c r="G41" s="37">
        <v>0.01</v>
      </c>
      <c r="H41" s="37">
        <v>0</v>
      </c>
      <c r="I41" s="37">
        <v>0</v>
      </c>
      <c r="J41" s="38">
        <v>0.01</v>
      </c>
      <c r="K41" s="22"/>
      <c r="L41" s="22"/>
      <c r="M41" s="22"/>
      <c r="N41" s="22"/>
      <c r="O41" s="22"/>
      <c r="P41" s="22"/>
    </row>
    <row r="42" spans="1:16" ht="39" customHeight="1" x14ac:dyDescent="0.15">
      <c r="A42" s="22"/>
      <c r="B42" s="39"/>
      <c r="C42" s="1179" t="s">
        <v>535</v>
      </c>
      <c r="D42" s="1180"/>
      <c r="E42" s="1181"/>
      <c r="F42" s="36" t="s">
        <v>482</v>
      </c>
      <c r="G42" s="37" t="s">
        <v>482</v>
      </c>
      <c r="H42" s="37" t="s">
        <v>482</v>
      </c>
      <c r="I42" s="37" t="s">
        <v>482</v>
      </c>
      <c r="J42" s="38" t="s">
        <v>482</v>
      </c>
      <c r="K42" s="22"/>
      <c r="L42" s="22"/>
      <c r="M42" s="22"/>
      <c r="N42" s="22"/>
      <c r="O42" s="22"/>
      <c r="P42" s="22"/>
    </row>
    <row r="43" spans="1:16" ht="39" customHeight="1" thickBot="1" x14ac:dyDescent="0.2">
      <c r="A43" s="22"/>
      <c r="B43" s="40"/>
      <c r="C43" s="1182" t="s">
        <v>536</v>
      </c>
      <c r="D43" s="1183"/>
      <c r="E43" s="1184"/>
      <c r="F43" s="41">
        <v>0.13</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M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689</v>
      </c>
      <c r="L45" s="60">
        <v>631</v>
      </c>
      <c r="M45" s="60">
        <v>681</v>
      </c>
      <c r="N45" s="60">
        <v>730</v>
      </c>
      <c r="O45" s="61">
        <v>726</v>
      </c>
      <c r="P45" s="48"/>
      <c r="Q45" s="48"/>
      <c r="R45" s="48"/>
      <c r="S45" s="48"/>
      <c r="T45" s="48"/>
      <c r="U45" s="48"/>
    </row>
    <row r="46" spans="1:21" ht="30.75" customHeight="1" x14ac:dyDescent="0.15">
      <c r="A46" s="48"/>
      <c r="B46" s="1197"/>
      <c r="C46" s="1198"/>
      <c r="D46" s="62"/>
      <c r="E46" s="1189" t="s">
        <v>12</v>
      </c>
      <c r="F46" s="1189"/>
      <c r="G46" s="1189"/>
      <c r="H46" s="1189"/>
      <c r="I46" s="1189"/>
      <c r="J46" s="1190"/>
      <c r="K46" s="63" t="s">
        <v>482</v>
      </c>
      <c r="L46" s="64" t="s">
        <v>482</v>
      </c>
      <c r="M46" s="64" t="s">
        <v>482</v>
      </c>
      <c r="N46" s="64" t="s">
        <v>482</v>
      </c>
      <c r="O46" s="65" t="s">
        <v>482</v>
      </c>
      <c r="P46" s="48"/>
      <c r="Q46" s="48"/>
      <c r="R46" s="48"/>
      <c r="S46" s="48"/>
      <c r="T46" s="48"/>
      <c r="U46" s="48"/>
    </row>
    <row r="47" spans="1:21" ht="30.75" customHeight="1" x14ac:dyDescent="0.15">
      <c r="A47" s="48"/>
      <c r="B47" s="1197"/>
      <c r="C47" s="1198"/>
      <c r="D47" s="62"/>
      <c r="E47" s="1189" t="s">
        <v>13</v>
      </c>
      <c r="F47" s="1189"/>
      <c r="G47" s="1189"/>
      <c r="H47" s="1189"/>
      <c r="I47" s="1189"/>
      <c r="J47" s="1190"/>
      <c r="K47" s="63" t="s">
        <v>482</v>
      </c>
      <c r="L47" s="64" t="s">
        <v>482</v>
      </c>
      <c r="M47" s="64" t="s">
        <v>482</v>
      </c>
      <c r="N47" s="64" t="s">
        <v>482</v>
      </c>
      <c r="O47" s="65" t="s">
        <v>482</v>
      </c>
      <c r="P47" s="48"/>
      <c r="Q47" s="48"/>
      <c r="R47" s="48"/>
      <c r="S47" s="48"/>
      <c r="T47" s="48"/>
      <c r="U47" s="48"/>
    </row>
    <row r="48" spans="1:21" ht="30.75" customHeight="1" x14ac:dyDescent="0.15">
      <c r="A48" s="48"/>
      <c r="B48" s="1197"/>
      <c r="C48" s="1198"/>
      <c r="D48" s="62"/>
      <c r="E48" s="1189" t="s">
        <v>14</v>
      </c>
      <c r="F48" s="1189"/>
      <c r="G48" s="1189"/>
      <c r="H48" s="1189"/>
      <c r="I48" s="1189"/>
      <c r="J48" s="1190"/>
      <c r="K48" s="63">
        <v>47</v>
      </c>
      <c r="L48" s="64">
        <v>40</v>
      </c>
      <c r="M48" s="64">
        <v>31</v>
      </c>
      <c r="N48" s="64">
        <v>39</v>
      </c>
      <c r="O48" s="65">
        <v>46</v>
      </c>
      <c r="P48" s="48"/>
      <c r="Q48" s="48"/>
      <c r="R48" s="48"/>
      <c r="S48" s="48"/>
      <c r="T48" s="48"/>
      <c r="U48" s="48"/>
    </row>
    <row r="49" spans="1:21" ht="30.75" customHeight="1" x14ac:dyDescent="0.15">
      <c r="A49" s="48"/>
      <c r="B49" s="1197"/>
      <c r="C49" s="1198"/>
      <c r="D49" s="62"/>
      <c r="E49" s="1189" t="s">
        <v>15</v>
      </c>
      <c r="F49" s="1189"/>
      <c r="G49" s="1189"/>
      <c r="H49" s="1189"/>
      <c r="I49" s="1189"/>
      <c r="J49" s="1190"/>
      <c r="K49" s="63" t="s">
        <v>482</v>
      </c>
      <c r="L49" s="64" t="s">
        <v>482</v>
      </c>
      <c r="M49" s="64" t="s">
        <v>482</v>
      </c>
      <c r="N49" s="64" t="s">
        <v>482</v>
      </c>
      <c r="O49" s="65" t="s">
        <v>482</v>
      </c>
      <c r="P49" s="48"/>
      <c r="Q49" s="48"/>
      <c r="R49" s="48"/>
      <c r="S49" s="48"/>
      <c r="T49" s="48"/>
      <c r="U49" s="48"/>
    </row>
    <row r="50" spans="1:21" ht="30.75" customHeight="1" x14ac:dyDescent="0.15">
      <c r="A50" s="48"/>
      <c r="B50" s="1197"/>
      <c r="C50" s="1198"/>
      <c r="D50" s="62"/>
      <c r="E50" s="1189" t="s">
        <v>16</v>
      </c>
      <c r="F50" s="1189"/>
      <c r="G50" s="1189"/>
      <c r="H50" s="1189"/>
      <c r="I50" s="1189"/>
      <c r="J50" s="1190"/>
      <c r="K50" s="63">
        <v>0</v>
      </c>
      <c r="L50" s="64">
        <v>0</v>
      </c>
      <c r="M50" s="64">
        <v>0</v>
      </c>
      <c r="N50" s="64">
        <v>0</v>
      </c>
      <c r="O50" s="65" t="s">
        <v>482</v>
      </c>
      <c r="P50" s="48"/>
      <c r="Q50" s="48"/>
      <c r="R50" s="48"/>
      <c r="S50" s="48"/>
      <c r="T50" s="48"/>
      <c r="U50" s="48"/>
    </row>
    <row r="51" spans="1:21" ht="30.75" customHeight="1" x14ac:dyDescent="0.15">
      <c r="A51" s="48"/>
      <c r="B51" s="1199"/>
      <c r="C51" s="1200"/>
      <c r="D51" s="66"/>
      <c r="E51" s="1189" t="s">
        <v>17</v>
      </c>
      <c r="F51" s="1189"/>
      <c r="G51" s="1189"/>
      <c r="H51" s="1189"/>
      <c r="I51" s="1189"/>
      <c r="J51" s="1190"/>
      <c r="K51" s="63" t="s">
        <v>482</v>
      </c>
      <c r="L51" s="64" t="s">
        <v>482</v>
      </c>
      <c r="M51" s="64" t="s">
        <v>482</v>
      </c>
      <c r="N51" s="64" t="s">
        <v>482</v>
      </c>
      <c r="O51" s="65" t="s">
        <v>482</v>
      </c>
      <c r="P51" s="48"/>
      <c r="Q51" s="48"/>
      <c r="R51" s="48"/>
      <c r="S51" s="48"/>
      <c r="T51" s="48"/>
      <c r="U51" s="48"/>
    </row>
    <row r="52" spans="1:21" ht="30.75" customHeight="1" x14ac:dyDescent="0.15">
      <c r="A52" s="48"/>
      <c r="B52" s="1187" t="s">
        <v>18</v>
      </c>
      <c r="C52" s="1188"/>
      <c r="D52" s="66"/>
      <c r="E52" s="1189" t="s">
        <v>19</v>
      </c>
      <c r="F52" s="1189"/>
      <c r="G52" s="1189"/>
      <c r="H52" s="1189"/>
      <c r="I52" s="1189"/>
      <c r="J52" s="1190"/>
      <c r="K52" s="63">
        <v>496</v>
      </c>
      <c r="L52" s="64">
        <v>511</v>
      </c>
      <c r="M52" s="64">
        <v>532</v>
      </c>
      <c r="N52" s="64">
        <v>588</v>
      </c>
      <c r="O52" s="65">
        <v>589</v>
      </c>
      <c r="P52" s="48"/>
      <c r="Q52" s="48"/>
      <c r="R52" s="48"/>
      <c r="S52" s="48"/>
      <c r="T52" s="48"/>
      <c r="U52" s="48"/>
    </row>
    <row r="53" spans="1:21" ht="30.75" customHeight="1" thickBot="1" x14ac:dyDescent="0.2">
      <c r="A53" s="48"/>
      <c r="B53" s="1191" t="s">
        <v>20</v>
      </c>
      <c r="C53" s="1192"/>
      <c r="D53" s="67"/>
      <c r="E53" s="1193" t="s">
        <v>21</v>
      </c>
      <c r="F53" s="1193"/>
      <c r="G53" s="1193"/>
      <c r="H53" s="1193"/>
      <c r="I53" s="1193"/>
      <c r="J53" s="1194"/>
      <c r="K53" s="68">
        <v>240</v>
      </c>
      <c r="L53" s="69">
        <v>160</v>
      </c>
      <c r="M53" s="69">
        <v>180</v>
      </c>
      <c r="N53" s="69">
        <v>181</v>
      </c>
      <c r="O53" s="70">
        <v>183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5"/>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5" t="s">
        <v>23</v>
      </c>
      <c r="C41" s="1216"/>
      <c r="D41" s="81"/>
      <c r="E41" s="1217" t="s">
        <v>24</v>
      </c>
      <c r="F41" s="1217"/>
      <c r="G41" s="1217"/>
      <c r="H41" s="1218"/>
      <c r="I41" s="82">
        <v>6624</v>
      </c>
      <c r="J41" s="83">
        <v>6997</v>
      </c>
      <c r="K41" s="83">
        <v>8607</v>
      </c>
      <c r="L41" s="83">
        <v>9538</v>
      </c>
      <c r="M41" s="84">
        <v>10231</v>
      </c>
    </row>
    <row r="42" spans="2:13" ht="27.75" customHeight="1" x14ac:dyDescent="0.15">
      <c r="B42" s="1205"/>
      <c r="C42" s="1206"/>
      <c r="D42" s="85"/>
      <c r="E42" s="1209" t="s">
        <v>25</v>
      </c>
      <c r="F42" s="1209"/>
      <c r="G42" s="1209"/>
      <c r="H42" s="1210"/>
      <c r="I42" s="86" t="s">
        <v>482</v>
      </c>
      <c r="J42" s="87" t="s">
        <v>482</v>
      </c>
      <c r="K42" s="87" t="s">
        <v>482</v>
      </c>
      <c r="L42" s="87" t="s">
        <v>482</v>
      </c>
      <c r="M42" s="88" t="s">
        <v>482</v>
      </c>
    </row>
    <row r="43" spans="2:13" ht="27.75" customHeight="1" x14ac:dyDescent="0.15">
      <c r="B43" s="1205"/>
      <c r="C43" s="1206"/>
      <c r="D43" s="85"/>
      <c r="E43" s="1209" t="s">
        <v>26</v>
      </c>
      <c r="F43" s="1209"/>
      <c r="G43" s="1209"/>
      <c r="H43" s="1210"/>
      <c r="I43" s="86">
        <v>396</v>
      </c>
      <c r="J43" s="87">
        <v>375</v>
      </c>
      <c r="K43" s="87">
        <v>393</v>
      </c>
      <c r="L43" s="87">
        <v>564</v>
      </c>
      <c r="M43" s="88">
        <v>532</v>
      </c>
    </row>
    <row r="44" spans="2:13" ht="27.75" customHeight="1" x14ac:dyDescent="0.15">
      <c r="B44" s="1205"/>
      <c r="C44" s="1206"/>
      <c r="D44" s="85"/>
      <c r="E44" s="1209" t="s">
        <v>27</v>
      </c>
      <c r="F44" s="1209"/>
      <c r="G44" s="1209"/>
      <c r="H44" s="1210"/>
      <c r="I44" s="86" t="s">
        <v>482</v>
      </c>
      <c r="J44" s="87" t="s">
        <v>482</v>
      </c>
      <c r="K44" s="87">
        <v>210</v>
      </c>
      <c r="L44" s="87">
        <v>210</v>
      </c>
      <c r="M44" s="88">
        <v>210</v>
      </c>
    </row>
    <row r="45" spans="2:13" ht="27.75" customHeight="1" x14ac:dyDescent="0.15">
      <c r="B45" s="1205"/>
      <c r="C45" s="1206"/>
      <c r="D45" s="85"/>
      <c r="E45" s="1209" t="s">
        <v>28</v>
      </c>
      <c r="F45" s="1209"/>
      <c r="G45" s="1209"/>
      <c r="H45" s="1210"/>
      <c r="I45" s="86">
        <v>2164</v>
      </c>
      <c r="J45" s="87">
        <v>2113</v>
      </c>
      <c r="K45" s="87">
        <v>2034</v>
      </c>
      <c r="L45" s="87">
        <v>1747</v>
      </c>
      <c r="M45" s="88">
        <v>1685</v>
      </c>
    </row>
    <row r="46" spans="2:13" ht="27.75" customHeight="1" x14ac:dyDescent="0.15">
      <c r="B46" s="1205"/>
      <c r="C46" s="1206"/>
      <c r="D46" s="85"/>
      <c r="E46" s="1209" t="s">
        <v>29</v>
      </c>
      <c r="F46" s="1209"/>
      <c r="G46" s="1209"/>
      <c r="H46" s="1210"/>
      <c r="I46" s="86" t="s">
        <v>482</v>
      </c>
      <c r="J46" s="87" t="s">
        <v>482</v>
      </c>
      <c r="K46" s="87" t="s">
        <v>482</v>
      </c>
      <c r="L46" s="87" t="s">
        <v>482</v>
      </c>
      <c r="M46" s="88" t="s">
        <v>482</v>
      </c>
    </row>
    <row r="47" spans="2:13" ht="27.75" customHeight="1" x14ac:dyDescent="0.15">
      <c r="B47" s="1205"/>
      <c r="C47" s="1206"/>
      <c r="D47" s="85"/>
      <c r="E47" s="1209" t="s">
        <v>30</v>
      </c>
      <c r="F47" s="1209"/>
      <c r="G47" s="1209"/>
      <c r="H47" s="1210"/>
      <c r="I47" s="86" t="s">
        <v>482</v>
      </c>
      <c r="J47" s="87" t="s">
        <v>482</v>
      </c>
      <c r="K47" s="87" t="s">
        <v>482</v>
      </c>
      <c r="L47" s="87" t="s">
        <v>482</v>
      </c>
      <c r="M47" s="88" t="s">
        <v>482</v>
      </c>
    </row>
    <row r="48" spans="2:13" ht="27.75" customHeight="1" x14ac:dyDescent="0.15">
      <c r="B48" s="1207"/>
      <c r="C48" s="1208"/>
      <c r="D48" s="85"/>
      <c r="E48" s="1209" t="s">
        <v>31</v>
      </c>
      <c r="F48" s="1209"/>
      <c r="G48" s="1209"/>
      <c r="H48" s="1210"/>
      <c r="I48" s="86" t="s">
        <v>482</v>
      </c>
      <c r="J48" s="87" t="s">
        <v>482</v>
      </c>
      <c r="K48" s="87" t="s">
        <v>482</v>
      </c>
      <c r="L48" s="87" t="s">
        <v>482</v>
      </c>
      <c r="M48" s="88" t="s">
        <v>482</v>
      </c>
    </row>
    <row r="49" spans="2:13" ht="27.75" customHeight="1" x14ac:dyDescent="0.15">
      <c r="B49" s="1203" t="s">
        <v>32</v>
      </c>
      <c r="C49" s="1204"/>
      <c r="D49" s="89"/>
      <c r="E49" s="1209" t="s">
        <v>33</v>
      </c>
      <c r="F49" s="1209"/>
      <c r="G49" s="1209"/>
      <c r="H49" s="1210"/>
      <c r="I49" s="86">
        <v>2275</v>
      </c>
      <c r="J49" s="87">
        <v>2616</v>
      </c>
      <c r="K49" s="87">
        <v>3157</v>
      </c>
      <c r="L49" s="87">
        <v>2963</v>
      </c>
      <c r="M49" s="88">
        <v>3617</v>
      </c>
    </row>
    <row r="50" spans="2:13" ht="27.75" customHeight="1" x14ac:dyDescent="0.15">
      <c r="B50" s="1205"/>
      <c r="C50" s="1206"/>
      <c r="D50" s="85"/>
      <c r="E50" s="1209" t="s">
        <v>34</v>
      </c>
      <c r="F50" s="1209"/>
      <c r="G50" s="1209"/>
      <c r="H50" s="1210"/>
      <c r="I50" s="86">
        <v>50</v>
      </c>
      <c r="J50" s="87">
        <v>44</v>
      </c>
      <c r="K50" s="87">
        <v>33</v>
      </c>
      <c r="L50" s="87">
        <v>22</v>
      </c>
      <c r="M50" s="88">
        <v>12</v>
      </c>
    </row>
    <row r="51" spans="2:13" ht="27.75" customHeight="1" x14ac:dyDescent="0.15">
      <c r="B51" s="1207"/>
      <c r="C51" s="1208"/>
      <c r="D51" s="85"/>
      <c r="E51" s="1209" t="s">
        <v>35</v>
      </c>
      <c r="F51" s="1209"/>
      <c r="G51" s="1209"/>
      <c r="H51" s="1210"/>
      <c r="I51" s="86">
        <v>5393</v>
      </c>
      <c r="J51" s="87">
        <v>5859</v>
      </c>
      <c r="K51" s="87">
        <v>5887</v>
      </c>
      <c r="L51" s="87">
        <v>7156</v>
      </c>
      <c r="M51" s="88">
        <v>7661</v>
      </c>
    </row>
    <row r="52" spans="2:13" ht="27.75" customHeight="1" thickBot="1" x14ac:dyDescent="0.2">
      <c r="B52" s="1211" t="s">
        <v>36</v>
      </c>
      <c r="C52" s="1212"/>
      <c r="D52" s="90"/>
      <c r="E52" s="1213" t="s">
        <v>37</v>
      </c>
      <c r="F52" s="1213"/>
      <c r="G52" s="1213"/>
      <c r="H52" s="1214"/>
      <c r="I52" s="91">
        <v>1468</v>
      </c>
      <c r="J52" s="92">
        <v>965</v>
      </c>
      <c r="K52" s="92">
        <v>2167</v>
      </c>
      <c r="L52" s="92">
        <v>1918</v>
      </c>
      <c r="M52" s="93">
        <v>1369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I75" sqref="I75:J76"/>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555</v>
      </c>
      <c r="I42" s="352"/>
      <c r="J42" s="352"/>
      <c r="K42" s="352"/>
      <c r="L42" s="244"/>
      <c r="M42" s="244"/>
      <c r="N42" s="244"/>
      <c r="O42" s="244"/>
    </row>
    <row r="43" spans="2:17" ht="13.5" x14ac:dyDescent="0.15">
      <c r="B43" s="248"/>
      <c r="C43" s="244"/>
      <c r="D43" s="244"/>
      <c r="E43" s="244"/>
      <c r="F43" s="244"/>
      <c r="G43" s="1219"/>
      <c r="H43" s="1220"/>
      <c r="I43" s="1220"/>
      <c r="J43" s="1220"/>
      <c r="K43" s="1220"/>
      <c r="L43" s="1220"/>
      <c r="M43" s="1220"/>
      <c r="N43" s="1220"/>
      <c r="O43" s="1221"/>
    </row>
    <row r="44" spans="2:17" ht="13.5" x14ac:dyDescent="0.15">
      <c r="B44" s="248"/>
      <c r="C44" s="244"/>
      <c r="D44" s="244"/>
      <c r="E44" s="244"/>
      <c r="F44" s="244"/>
      <c r="G44" s="1222"/>
      <c r="H44" s="1223"/>
      <c r="I44" s="1223"/>
      <c r="J44" s="1223"/>
      <c r="K44" s="1223"/>
      <c r="L44" s="1223"/>
      <c r="M44" s="1223"/>
      <c r="N44" s="1223"/>
      <c r="O44" s="1224"/>
    </row>
    <row r="45" spans="2:17" ht="13.5" x14ac:dyDescent="0.15">
      <c r="B45" s="248"/>
      <c r="C45" s="244"/>
      <c r="D45" s="244"/>
      <c r="E45" s="244"/>
      <c r="F45" s="244"/>
      <c r="G45" s="1222"/>
      <c r="H45" s="1223"/>
      <c r="I45" s="1223"/>
      <c r="J45" s="1223"/>
      <c r="K45" s="1223"/>
      <c r="L45" s="1223"/>
      <c r="M45" s="1223"/>
      <c r="N45" s="1223"/>
      <c r="O45" s="1224"/>
    </row>
    <row r="46" spans="2:17" ht="13.5" x14ac:dyDescent="0.15">
      <c r="B46" s="248"/>
      <c r="C46" s="244"/>
      <c r="D46" s="244"/>
      <c r="E46" s="244"/>
      <c r="F46" s="244"/>
      <c r="G46" s="1222"/>
      <c r="H46" s="1223"/>
      <c r="I46" s="1223"/>
      <c r="J46" s="1223"/>
      <c r="K46" s="1223"/>
      <c r="L46" s="1223"/>
      <c r="M46" s="1223"/>
      <c r="N46" s="1223"/>
      <c r="O46" s="1224"/>
    </row>
    <row r="47" spans="2:17" ht="13.5" x14ac:dyDescent="0.15">
      <c r="B47" s="248"/>
      <c r="C47" s="244"/>
      <c r="D47" s="244"/>
      <c r="E47" s="244"/>
      <c r="F47" s="244"/>
      <c r="G47" s="1225"/>
      <c r="H47" s="1226"/>
      <c r="I47" s="1226"/>
      <c r="J47" s="1226"/>
      <c r="K47" s="1226"/>
      <c r="L47" s="1226"/>
      <c r="M47" s="1226"/>
      <c r="N47" s="1226"/>
      <c r="O47" s="1227"/>
    </row>
    <row r="48" spans="2:17" ht="13.5" x14ac:dyDescent="0.15">
      <c r="B48" s="248"/>
      <c r="C48" s="244"/>
      <c r="D48" s="244"/>
      <c r="E48" s="244"/>
      <c r="F48" s="244"/>
      <c r="G48" s="244"/>
      <c r="H48" s="363"/>
      <c r="I48" s="363"/>
      <c r="J48" s="363"/>
    </row>
    <row r="49" spans="1:17" ht="13.5" x14ac:dyDescent="0.15">
      <c r="B49" s="248"/>
      <c r="C49" s="244"/>
      <c r="D49" s="244"/>
      <c r="E49" s="244"/>
      <c r="F49" s="244"/>
      <c r="G49" s="243" t="s">
        <v>558</v>
      </c>
    </row>
    <row r="50" spans="1:17" ht="13.5" x14ac:dyDescent="0.15">
      <c r="B50" s="248"/>
      <c r="C50" s="244"/>
      <c r="D50" s="244"/>
      <c r="E50" s="244"/>
      <c r="F50" s="244"/>
      <c r="G50" s="1228"/>
      <c r="H50" s="1229"/>
      <c r="I50" s="1229"/>
      <c r="J50" s="1230"/>
      <c r="K50" s="345" t="s">
        <v>521</v>
      </c>
      <c r="L50" s="345" t="s">
        <v>522</v>
      </c>
      <c r="M50" s="345" t="s">
        <v>523</v>
      </c>
      <c r="N50" s="345" t="s">
        <v>524</v>
      </c>
      <c r="O50" s="345" t="s">
        <v>525</v>
      </c>
    </row>
    <row r="51" spans="1:17" ht="13.5" x14ac:dyDescent="0.15">
      <c r="B51" s="248"/>
      <c r="C51" s="244"/>
      <c r="D51" s="244"/>
      <c r="E51" s="244"/>
      <c r="F51" s="244"/>
      <c r="G51" s="1231" t="s">
        <v>553</v>
      </c>
      <c r="H51" s="1232"/>
      <c r="I51" s="1237" t="s">
        <v>551</v>
      </c>
      <c r="J51" s="1237"/>
      <c r="K51" s="1239"/>
      <c r="L51" s="1239"/>
      <c r="M51" s="1239"/>
      <c r="N51" s="1239"/>
      <c r="O51" s="1239"/>
    </row>
    <row r="52" spans="1:17" ht="13.5" x14ac:dyDescent="0.15">
      <c r="B52" s="248"/>
      <c r="C52" s="244"/>
      <c r="D52" s="244"/>
      <c r="E52" s="244"/>
      <c r="F52" s="244"/>
      <c r="G52" s="1233"/>
      <c r="H52" s="1234"/>
      <c r="I52" s="1238"/>
      <c r="J52" s="1238"/>
      <c r="K52" s="1240"/>
      <c r="L52" s="1240"/>
      <c r="M52" s="1240"/>
      <c r="N52" s="1240"/>
      <c r="O52" s="1240"/>
    </row>
    <row r="53" spans="1:17" ht="13.5" x14ac:dyDescent="0.15">
      <c r="A53" s="355"/>
      <c r="B53" s="248"/>
      <c r="C53" s="244"/>
      <c r="D53" s="244"/>
      <c r="E53" s="244"/>
      <c r="F53" s="244"/>
      <c r="G53" s="1233"/>
      <c r="H53" s="1234"/>
      <c r="I53" s="1241" t="s">
        <v>557</v>
      </c>
      <c r="J53" s="1241"/>
      <c r="K53" s="1248"/>
      <c r="L53" s="1248"/>
      <c r="M53" s="1248"/>
      <c r="N53" s="1248"/>
      <c r="O53" s="1248"/>
    </row>
    <row r="54" spans="1:17" ht="13.5" x14ac:dyDescent="0.15">
      <c r="A54" s="355"/>
      <c r="B54" s="248"/>
      <c r="C54" s="244"/>
      <c r="D54" s="244"/>
      <c r="E54" s="244"/>
      <c r="F54" s="244"/>
      <c r="G54" s="1235"/>
      <c r="H54" s="1236"/>
      <c r="I54" s="1241"/>
      <c r="J54" s="1241"/>
      <c r="K54" s="1249"/>
      <c r="L54" s="1249"/>
      <c r="M54" s="1249"/>
      <c r="N54" s="1249"/>
      <c r="O54" s="1249"/>
    </row>
    <row r="55" spans="1:17" ht="13.5" x14ac:dyDescent="0.15">
      <c r="A55" s="355"/>
      <c r="B55" s="248"/>
      <c r="C55" s="244"/>
      <c r="D55" s="244"/>
      <c r="E55" s="244"/>
      <c r="F55" s="244"/>
      <c r="G55" s="1242" t="s">
        <v>552</v>
      </c>
      <c r="H55" s="1243"/>
      <c r="I55" s="1241" t="s">
        <v>551</v>
      </c>
      <c r="J55" s="1241"/>
      <c r="K55" s="1239"/>
      <c r="L55" s="1239"/>
      <c r="M55" s="1239"/>
      <c r="N55" s="1239"/>
      <c r="O55" s="1239"/>
    </row>
    <row r="56" spans="1:17" ht="13.5" x14ac:dyDescent="0.15">
      <c r="A56" s="355"/>
      <c r="B56" s="248"/>
      <c r="C56" s="244"/>
      <c r="D56" s="244"/>
      <c r="E56" s="244"/>
      <c r="F56" s="244"/>
      <c r="G56" s="1244"/>
      <c r="H56" s="1245"/>
      <c r="I56" s="1241"/>
      <c r="J56" s="1241"/>
      <c r="K56" s="1240"/>
      <c r="L56" s="1240"/>
      <c r="M56" s="1240"/>
      <c r="N56" s="1240"/>
      <c r="O56" s="1240"/>
    </row>
    <row r="57" spans="1:17" s="355" customFormat="1" ht="13.5" x14ac:dyDescent="0.15">
      <c r="B57" s="356"/>
      <c r="C57" s="352"/>
      <c r="D57" s="352"/>
      <c r="E57" s="352"/>
      <c r="F57" s="352"/>
      <c r="G57" s="1244"/>
      <c r="H57" s="1245"/>
      <c r="I57" s="1250" t="s">
        <v>557</v>
      </c>
      <c r="J57" s="1250"/>
      <c r="K57" s="1248"/>
      <c r="L57" s="1248"/>
      <c r="M57" s="1248"/>
      <c r="N57" s="1248"/>
      <c r="O57" s="1248"/>
      <c r="P57" s="361"/>
      <c r="Q57" s="356"/>
    </row>
    <row r="58" spans="1:17" s="355" customFormat="1" ht="13.5" x14ac:dyDescent="0.15">
      <c r="A58" s="243"/>
      <c r="B58" s="356"/>
      <c r="C58" s="352"/>
      <c r="D58" s="352"/>
      <c r="E58" s="352"/>
      <c r="F58" s="352"/>
      <c r="G58" s="1246"/>
      <c r="H58" s="1247"/>
      <c r="I58" s="1250"/>
      <c r="J58" s="1250"/>
      <c r="K58" s="1249"/>
      <c r="L58" s="1249"/>
      <c r="M58" s="1249"/>
      <c r="N58" s="1249"/>
      <c r="O58" s="124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556</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555</v>
      </c>
      <c r="I64" s="352"/>
      <c r="J64" s="352"/>
      <c r="K64" s="352"/>
      <c r="L64" s="244"/>
      <c r="M64" s="244"/>
      <c r="N64" s="244"/>
      <c r="O64" s="244"/>
    </row>
    <row r="65" spans="2:30" ht="13.5" x14ac:dyDescent="0.15">
      <c r="B65" s="248"/>
      <c r="C65" s="244"/>
      <c r="D65" s="244"/>
      <c r="E65" s="244"/>
      <c r="F65" s="244"/>
      <c r="G65" s="1251" t="s">
        <v>561</v>
      </c>
      <c r="H65" s="1220"/>
      <c r="I65" s="1220"/>
      <c r="J65" s="1220"/>
      <c r="K65" s="1220"/>
      <c r="L65" s="1220"/>
      <c r="M65" s="1220"/>
      <c r="N65" s="1220"/>
      <c r="O65" s="1221"/>
    </row>
    <row r="66" spans="2:30" ht="13.5" x14ac:dyDescent="0.15">
      <c r="B66" s="248"/>
      <c r="C66" s="244"/>
      <c r="D66" s="244"/>
      <c r="E66" s="244"/>
      <c r="F66" s="244"/>
      <c r="G66" s="1222"/>
      <c r="H66" s="1223"/>
      <c r="I66" s="1223"/>
      <c r="J66" s="1223"/>
      <c r="K66" s="1223"/>
      <c r="L66" s="1223"/>
      <c r="M66" s="1223"/>
      <c r="N66" s="1223"/>
      <c r="O66" s="1224"/>
    </row>
    <row r="67" spans="2:30" ht="13.5" x14ac:dyDescent="0.15">
      <c r="B67" s="248"/>
      <c r="C67" s="244"/>
      <c r="D67" s="244"/>
      <c r="E67" s="244"/>
      <c r="F67" s="244"/>
      <c r="G67" s="1222"/>
      <c r="H67" s="1223"/>
      <c r="I67" s="1223"/>
      <c r="J67" s="1223"/>
      <c r="K67" s="1223"/>
      <c r="L67" s="1223"/>
      <c r="M67" s="1223"/>
      <c r="N67" s="1223"/>
      <c r="O67" s="1224"/>
    </row>
    <row r="68" spans="2:30" ht="13.5" x14ac:dyDescent="0.15">
      <c r="B68" s="248"/>
      <c r="C68" s="244"/>
      <c r="D68" s="244"/>
      <c r="E68" s="244"/>
      <c r="F68" s="244"/>
      <c r="G68" s="1222"/>
      <c r="H68" s="1223"/>
      <c r="I68" s="1223"/>
      <c r="J68" s="1223"/>
      <c r="K68" s="1223"/>
      <c r="L68" s="1223"/>
      <c r="M68" s="1223"/>
      <c r="N68" s="1223"/>
      <c r="O68" s="1224"/>
    </row>
    <row r="69" spans="2:30" ht="13.5" x14ac:dyDescent="0.15">
      <c r="B69" s="248"/>
      <c r="C69" s="244"/>
      <c r="D69" s="244"/>
      <c r="E69" s="244"/>
      <c r="F69" s="244"/>
      <c r="G69" s="1225"/>
      <c r="H69" s="1226"/>
      <c r="I69" s="1226"/>
      <c r="J69" s="1226"/>
      <c r="K69" s="1226"/>
      <c r="L69" s="1226"/>
      <c r="M69" s="1226"/>
      <c r="N69" s="1226"/>
      <c r="O69" s="122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554</v>
      </c>
      <c r="I71" s="349"/>
      <c r="J71" s="348"/>
      <c r="K71" s="348"/>
      <c r="L71" s="347"/>
      <c r="M71" s="348"/>
      <c r="N71" s="347"/>
      <c r="O71" s="346"/>
    </row>
    <row r="72" spans="2:30" ht="13.5" x14ac:dyDescent="0.15">
      <c r="B72" s="248"/>
      <c r="C72" s="244"/>
      <c r="D72" s="244"/>
      <c r="E72" s="244"/>
      <c r="F72" s="244"/>
      <c r="G72" s="1228"/>
      <c r="H72" s="1229"/>
      <c r="I72" s="1229"/>
      <c r="J72" s="1230"/>
      <c r="K72" s="345" t="s">
        <v>521</v>
      </c>
      <c r="L72" s="345" t="s">
        <v>522</v>
      </c>
      <c r="M72" s="345" t="s">
        <v>523</v>
      </c>
      <c r="N72" s="345" t="s">
        <v>524</v>
      </c>
      <c r="O72" s="345" t="s">
        <v>525</v>
      </c>
    </row>
    <row r="73" spans="2:30" ht="13.5" x14ac:dyDescent="0.15">
      <c r="B73" s="248"/>
      <c r="C73" s="244"/>
      <c r="D73" s="244"/>
      <c r="E73" s="244"/>
      <c r="F73" s="244"/>
      <c r="G73" s="1231" t="s">
        <v>553</v>
      </c>
      <c r="H73" s="1232"/>
      <c r="I73" s="1237" t="s">
        <v>551</v>
      </c>
      <c r="J73" s="1237"/>
      <c r="K73" s="1252">
        <v>34</v>
      </c>
      <c r="L73" s="1252">
        <v>22.9</v>
      </c>
      <c r="M73" s="1240">
        <v>51.8</v>
      </c>
      <c r="N73" s="1240">
        <v>46.7</v>
      </c>
      <c r="O73" s="1240">
        <v>32.1</v>
      </c>
      <c r="S73" s="243">
        <v>9.9</v>
      </c>
    </row>
    <row r="74" spans="2:30" ht="13.5" x14ac:dyDescent="0.15">
      <c r="B74" s="248"/>
      <c r="C74" s="244"/>
      <c r="D74" s="244"/>
      <c r="E74" s="244"/>
      <c r="F74" s="244"/>
      <c r="G74" s="1233"/>
      <c r="H74" s="1234"/>
      <c r="I74" s="1238"/>
      <c r="J74" s="1238"/>
      <c r="K74" s="1252"/>
      <c r="L74" s="1252"/>
      <c r="M74" s="1240"/>
      <c r="N74" s="1240"/>
      <c r="O74" s="1240"/>
    </row>
    <row r="75" spans="2:30" ht="13.5" x14ac:dyDescent="0.15">
      <c r="B75" s="248"/>
      <c r="C75" s="244"/>
      <c r="D75" s="244"/>
      <c r="E75" s="244"/>
      <c r="F75" s="244"/>
      <c r="G75" s="1233"/>
      <c r="H75" s="1234"/>
      <c r="I75" s="1241" t="s">
        <v>550</v>
      </c>
      <c r="J75" s="1241"/>
      <c r="K75" s="1253">
        <v>7.1</v>
      </c>
      <c r="L75" s="1253">
        <v>5.5</v>
      </c>
      <c r="M75" s="1253">
        <v>4.5</v>
      </c>
      <c r="N75" s="1253">
        <v>4.2</v>
      </c>
      <c r="O75" s="1253">
        <v>4.3</v>
      </c>
      <c r="U75" s="243">
        <v>81.2</v>
      </c>
      <c r="W75" s="243">
        <v>87.2</v>
      </c>
      <c r="Y75" s="243">
        <v>99.8</v>
      </c>
      <c r="AA75" s="243">
        <v>109.5</v>
      </c>
      <c r="AC75" s="243">
        <v>115.2</v>
      </c>
    </row>
    <row r="76" spans="2:30" ht="13.5" x14ac:dyDescent="0.15">
      <c r="B76" s="248"/>
      <c r="C76" s="244"/>
      <c r="D76" s="244"/>
      <c r="E76" s="244"/>
      <c r="F76" s="244"/>
      <c r="G76" s="1235"/>
      <c r="H76" s="1236"/>
      <c r="I76" s="1241"/>
      <c r="J76" s="1241"/>
      <c r="K76" s="1249"/>
      <c r="L76" s="1249"/>
      <c r="M76" s="1249"/>
      <c r="N76" s="1249"/>
      <c r="O76" s="1249"/>
    </row>
    <row r="77" spans="2:30" ht="13.5" x14ac:dyDescent="0.15">
      <c r="B77" s="248"/>
      <c r="C77" s="244"/>
      <c r="D77" s="244"/>
      <c r="E77" s="244"/>
      <c r="F77" s="244"/>
      <c r="G77" s="1242" t="s">
        <v>552</v>
      </c>
      <c r="H77" s="1243"/>
      <c r="I77" s="1241" t="s">
        <v>551</v>
      </c>
      <c r="J77" s="1241"/>
      <c r="K77" s="1252">
        <v>64.3</v>
      </c>
      <c r="L77" s="1252">
        <v>61.3</v>
      </c>
      <c r="M77" s="1240">
        <v>54.6</v>
      </c>
      <c r="N77" s="1240">
        <v>48.7</v>
      </c>
      <c r="O77" s="1240">
        <v>36.5</v>
      </c>
      <c r="R77" s="243">
        <v>12.3</v>
      </c>
      <c r="T77" s="243">
        <v>11.1</v>
      </c>
    </row>
    <row r="78" spans="2:30" ht="13.5" x14ac:dyDescent="0.15">
      <c r="B78" s="248"/>
      <c r="C78" s="244"/>
      <c r="D78" s="244"/>
      <c r="E78" s="244"/>
      <c r="F78" s="244"/>
      <c r="G78" s="1244"/>
      <c r="H78" s="1245"/>
      <c r="I78" s="1241"/>
      <c r="J78" s="1241"/>
      <c r="K78" s="1252"/>
      <c r="L78" s="1252"/>
      <c r="M78" s="1240"/>
      <c r="N78" s="1240"/>
      <c r="O78" s="1240"/>
    </row>
    <row r="79" spans="2:30" ht="13.5" x14ac:dyDescent="0.15">
      <c r="B79" s="248"/>
      <c r="C79" s="244"/>
      <c r="D79" s="244"/>
      <c r="E79" s="244"/>
      <c r="F79" s="244"/>
      <c r="G79" s="1244"/>
      <c r="H79" s="1245"/>
      <c r="I79" s="1254" t="s">
        <v>550</v>
      </c>
      <c r="J79" s="1250"/>
      <c r="K79" s="1255">
        <v>12.3</v>
      </c>
      <c r="L79" s="1255">
        <v>11.7</v>
      </c>
      <c r="M79" s="1255">
        <v>11.2</v>
      </c>
      <c r="N79" s="1255">
        <v>10.4</v>
      </c>
      <c r="O79" s="1255">
        <v>9</v>
      </c>
      <c r="V79" s="243">
        <v>53.5</v>
      </c>
      <c r="X79" s="243">
        <v>48.2</v>
      </c>
      <c r="Z79" s="243">
        <v>34.200000000000003</v>
      </c>
      <c r="AB79" s="243">
        <v>30.3</v>
      </c>
      <c r="AD79" s="243">
        <v>28.9</v>
      </c>
    </row>
    <row r="80" spans="2:30" ht="13.5" x14ac:dyDescent="0.15">
      <c r="B80" s="248"/>
      <c r="C80" s="244"/>
      <c r="D80" s="244"/>
      <c r="E80" s="244"/>
      <c r="F80" s="244"/>
      <c r="G80" s="1246"/>
      <c r="H80" s="1247"/>
      <c r="I80" s="1250"/>
      <c r="J80" s="1250"/>
      <c r="K80" s="1255"/>
      <c r="L80" s="1255"/>
      <c r="M80" s="1255"/>
      <c r="N80" s="1255"/>
      <c r="O80" s="1255"/>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43870</v>
      </c>
      <c r="E3" s="116"/>
      <c r="F3" s="117">
        <v>61557</v>
      </c>
      <c r="G3" s="118"/>
      <c r="H3" s="119"/>
    </row>
    <row r="4" spans="1:8" x14ac:dyDescent="0.15">
      <c r="A4" s="120"/>
      <c r="B4" s="121"/>
      <c r="C4" s="122"/>
      <c r="D4" s="123">
        <v>23222</v>
      </c>
      <c r="E4" s="124"/>
      <c r="F4" s="125">
        <v>32497</v>
      </c>
      <c r="G4" s="126"/>
      <c r="H4" s="127"/>
    </row>
    <row r="5" spans="1:8" x14ac:dyDescent="0.15">
      <c r="A5" s="108" t="s">
        <v>515</v>
      </c>
      <c r="B5" s="113"/>
      <c r="C5" s="114"/>
      <c r="D5" s="115">
        <v>42667</v>
      </c>
      <c r="E5" s="116"/>
      <c r="F5" s="117">
        <v>69806</v>
      </c>
      <c r="G5" s="118"/>
      <c r="H5" s="119"/>
    </row>
    <row r="6" spans="1:8" x14ac:dyDescent="0.15">
      <c r="A6" s="120"/>
      <c r="B6" s="121"/>
      <c r="C6" s="122"/>
      <c r="D6" s="123">
        <v>20614</v>
      </c>
      <c r="E6" s="124"/>
      <c r="F6" s="125">
        <v>32823</v>
      </c>
      <c r="G6" s="126"/>
      <c r="H6" s="127"/>
    </row>
    <row r="7" spans="1:8" x14ac:dyDescent="0.15">
      <c r="A7" s="108" t="s">
        <v>516</v>
      </c>
      <c r="B7" s="113"/>
      <c r="C7" s="114"/>
      <c r="D7" s="115">
        <v>133237</v>
      </c>
      <c r="E7" s="116"/>
      <c r="F7" s="117">
        <v>74444</v>
      </c>
      <c r="G7" s="118"/>
      <c r="H7" s="119"/>
    </row>
    <row r="8" spans="1:8" x14ac:dyDescent="0.15">
      <c r="A8" s="120"/>
      <c r="B8" s="121"/>
      <c r="C8" s="122"/>
      <c r="D8" s="123">
        <v>74355</v>
      </c>
      <c r="E8" s="124"/>
      <c r="F8" s="125">
        <v>34175</v>
      </c>
      <c r="G8" s="126"/>
      <c r="H8" s="127"/>
    </row>
    <row r="9" spans="1:8" x14ac:dyDescent="0.15">
      <c r="A9" s="108" t="s">
        <v>517</v>
      </c>
      <c r="B9" s="113"/>
      <c r="C9" s="114"/>
      <c r="D9" s="115">
        <v>97232</v>
      </c>
      <c r="E9" s="116"/>
      <c r="F9" s="117">
        <v>85205</v>
      </c>
      <c r="G9" s="118"/>
      <c r="H9" s="119"/>
    </row>
    <row r="10" spans="1:8" x14ac:dyDescent="0.15">
      <c r="A10" s="120"/>
      <c r="B10" s="121"/>
      <c r="C10" s="122"/>
      <c r="D10" s="123">
        <v>71428</v>
      </c>
      <c r="E10" s="124"/>
      <c r="F10" s="125">
        <v>38847</v>
      </c>
      <c r="G10" s="126"/>
      <c r="H10" s="127"/>
    </row>
    <row r="11" spans="1:8" x14ac:dyDescent="0.15">
      <c r="A11" s="108" t="s">
        <v>518</v>
      </c>
      <c r="B11" s="113"/>
      <c r="C11" s="114"/>
      <c r="D11" s="115">
        <v>70820</v>
      </c>
      <c r="E11" s="116"/>
      <c r="F11" s="117">
        <v>69469</v>
      </c>
      <c r="G11" s="118"/>
      <c r="H11" s="119"/>
    </row>
    <row r="12" spans="1:8" x14ac:dyDescent="0.15">
      <c r="A12" s="120"/>
      <c r="B12" s="121"/>
      <c r="C12" s="128"/>
      <c r="D12" s="123">
        <v>45401</v>
      </c>
      <c r="E12" s="124"/>
      <c r="F12" s="125">
        <v>38215</v>
      </c>
      <c r="G12" s="126"/>
      <c r="H12" s="127"/>
    </row>
    <row r="13" spans="1:8" x14ac:dyDescent="0.15">
      <c r="A13" s="108"/>
      <c r="B13" s="113"/>
      <c r="C13" s="129"/>
      <c r="D13" s="130">
        <v>77565</v>
      </c>
      <c r="E13" s="131"/>
      <c r="F13" s="132">
        <v>72096</v>
      </c>
      <c r="G13" s="133"/>
      <c r="H13" s="119"/>
    </row>
    <row r="14" spans="1:8" x14ac:dyDescent="0.15">
      <c r="A14" s="120"/>
      <c r="B14" s="121"/>
      <c r="C14" s="122"/>
      <c r="D14" s="123">
        <v>47004</v>
      </c>
      <c r="E14" s="124"/>
      <c r="F14" s="125">
        <v>35311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3.92</v>
      </c>
      <c r="C19" s="134">
        <f>ROUND(VALUE(SUBSTITUTE(実質収支比率等に係る経年分析!G$48,"▲","-")),2)</f>
        <v>2.82</v>
      </c>
      <c r="D19" s="134">
        <f>ROUND(VALUE(SUBSTITUTE(実質収支比率等に係る経年分析!H$48,"▲","-")),2)</f>
        <v>3.52</v>
      </c>
      <c r="E19" s="134">
        <f>ROUND(VALUE(SUBSTITUTE(実質収支比率等に係る経年分析!I$48,"▲","-")),2)</f>
        <v>4.57</v>
      </c>
      <c r="F19" s="134">
        <f>ROUND(VALUE(SUBSTITUTE(実質収支比率等に係る経年分析!J$48,"▲","-")),2)</f>
        <v>3.6</v>
      </c>
    </row>
    <row r="20" spans="1:11" x14ac:dyDescent="0.15">
      <c r="A20" s="134" t="s">
        <v>42</v>
      </c>
      <c r="B20" s="134">
        <f>ROUND(VALUE(SUBSTITUTE(実質収支比率等に係る経年分析!F$47,"▲","-")),2)</f>
        <v>11.96</v>
      </c>
      <c r="C20" s="134">
        <f>ROUND(VALUE(SUBSTITUTE(実質収支比率等に係る経年分析!G$47,"▲","-")),2)</f>
        <v>14.34</v>
      </c>
      <c r="D20" s="134">
        <f>ROUND(VALUE(SUBSTITUTE(実質収支比率等に係る経年分析!H$47,"▲","-")),2)</f>
        <v>17.54</v>
      </c>
      <c r="E20" s="134">
        <f>ROUND(VALUE(SUBSTITUTE(実質収支比率等に係る経年分析!I$47,"▲","-")),2)</f>
        <v>17.62</v>
      </c>
      <c r="F20" s="134">
        <f>ROUND(VALUE(SUBSTITUTE(実質収支比率等に係る経年分析!J$47,"▲","-")),2)</f>
        <v>20.149999999999999</v>
      </c>
    </row>
    <row r="21" spans="1:11" x14ac:dyDescent="0.15">
      <c r="A21" s="134" t="s">
        <v>43</v>
      </c>
      <c r="B21" s="134">
        <f>IF(ISNUMBER(VALUE(SUBSTITUTE(実質収支比率等に係る経年分析!F$49,"▲","-"))),ROUND(VALUE(SUBSTITUTE(実質収支比率等に係る経年分析!F$49,"▲","-")),2),NA())</f>
        <v>-0.48</v>
      </c>
      <c r="C21" s="134">
        <f>IF(ISNUMBER(VALUE(SUBSTITUTE(実質収支比率等に係る経年分析!G$49,"▲","-"))),ROUND(VALUE(SUBSTITUTE(実質収支比率等に係る経年分析!G$49,"▲","-")),2),NA())</f>
        <v>0.96</v>
      </c>
      <c r="D21" s="134">
        <f>IF(ISNUMBER(VALUE(SUBSTITUTE(実質収支比率等に係る経年分析!H$49,"▲","-"))),ROUND(VALUE(SUBSTITUTE(実質収支比率等に係る経年分析!H$49,"▲","-")),2),NA())</f>
        <v>3.9</v>
      </c>
      <c r="E21" s="134">
        <f>IF(ISNUMBER(VALUE(SUBSTITUTE(実質収支比率等に係る経年分析!I$49,"▲","-"))),ROUND(VALUE(SUBSTITUTE(実質収支比率等に係る経年分析!I$49,"▲","-")),2),NA())</f>
        <v>1.04</v>
      </c>
      <c r="F21" s="134">
        <f>IF(ISNUMBER(VALUE(SUBSTITUTE(実質収支比率等に係る経年分析!J$49,"▲","-"))),ROUND(VALUE(SUBSTITUTE(実質収支比率等に係る経年分析!J$49,"▲","-")),2),NA())</f>
        <v>2.29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育英奨学金貸与事業費特別会計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国民健康保険事業費特別会計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住宅宅地資金貸付事業費特別会計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介護保険事業費特別会計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簡易水道事業費特別会計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3.55</v>
      </c>
    </row>
    <row r="35" spans="1:16" x14ac:dyDescent="0.15">
      <c r="A35" s="135" t="str">
        <f>IF(連結実質赤字比率に係る赤字・黒字の構成分析!C$35="",NA(),連結実質赤字比率に係る赤字・黒字の構成分析!C$35)</f>
        <v>町立温泉病院事業会計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8.1300000000000008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8.9499999999999993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496</v>
      </c>
      <c r="E42" s="136"/>
      <c r="F42" s="136"/>
      <c r="G42" s="136">
        <f>'実質公債費比率（分子）の構造'!L$52</f>
        <v>511</v>
      </c>
      <c r="H42" s="136"/>
      <c r="I42" s="136"/>
      <c r="J42" s="136">
        <f>'実質公債費比率（分子）の構造'!M$52</f>
        <v>532</v>
      </c>
      <c r="K42" s="136"/>
      <c r="L42" s="136"/>
      <c r="M42" s="136">
        <f>'実質公債費比率（分子）の構造'!N$52</f>
        <v>588</v>
      </c>
      <c r="N42" s="136"/>
      <c r="O42" s="136"/>
      <c r="P42" s="136">
        <f>'実質公債費比率（分子）の構造'!O$52</f>
        <v>589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47</v>
      </c>
      <c r="C46" s="136"/>
      <c r="D46" s="136"/>
      <c r="E46" s="136">
        <f>'実質公債費比率（分子）の構造'!L$48</f>
        <v>40</v>
      </c>
      <c r="F46" s="136"/>
      <c r="G46" s="136"/>
      <c r="H46" s="136">
        <f>'実質公債費比率（分子）の構造'!M$48</f>
        <v>31</v>
      </c>
      <c r="I46" s="136"/>
      <c r="J46" s="136"/>
      <c r="K46" s="136">
        <f>'実質公債費比率（分子）の構造'!N$48</f>
        <v>39</v>
      </c>
      <c r="L46" s="136"/>
      <c r="M46" s="136"/>
      <c r="N46" s="136">
        <f>'実質公債費比率（分子）の構造'!O$48</f>
        <v>46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689</v>
      </c>
      <c r="C49" s="136"/>
      <c r="D49" s="136"/>
      <c r="E49" s="136">
        <f>'実質公債費比率（分子）の構造'!L$45</f>
        <v>631</v>
      </c>
      <c r="F49" s="136"/>
      <c r="G49" s="136"/>
      <c r="H49" s="136">
        <f>'実質公債費比率（分子）の構造'!M$45</f>
        <v>681</v>
      </c>
      <c r="I49" s="136"/>
      <c r="J49" s="136"/>
      <c r="K49" s="136">
        <f>'実質公債費比率（分子）の構造'!N$45</f>
        <v>730</v>
      </c>
      <c r="L49" s="136"/>
      <c r="M49" s="136"/>
      <c r="N49" s="136">
        <f>'実質公債費比率（分子）の構造'!O$45</f>
        <v>726</v>
      </c>
      <c r="O49" s="136"/>
      <c r="P49" s="136"/>
    </row>
    <row r="50" spans="1:16" x14ac:dyDescent="0.15">
      <c r="A50" s="136" t="s">
        <v>58</v>
      </c>
      <c r="B50" s="136" t="e">
        <f>NA()</f>
        <v>#N/A</v>
      </c>
      <c r="C50" s="136">
        <f>IF(ISNUMBER('実質公債費比率（分子）の構造'!K$53),'実質公債費比率（分子）の構造'!K$53,NA())</f>
        <v>240</v>
      </c>
      <c r="D50" s="136" t="e">
        <f>NA()</f>
        <v>#N/A</v>
      </c>
      <c r="E50" s="136" t="e">
        <f>NA()</f>
        <v>#N/A</v>
      </c>
      <c r="F50" s="136">
        <f>IF(ISNUMBER('実質公債費比率（分子）の構造'!L$53),'実質公債費比率（分子）の構造'!L$53,NA())</f>
        <v>160</v>
      </c>
      <c r="G50" s="136" t="e">
        <f>NA()</f>
        <v>#N/A</v>
      </c>
      <c r="H50" s="136" t="e">
        <f>NA()</f>
        <v>#N/A</v>
      </c>
      <c r="I50" s="136">
        <f>IF(ISNUMBER('実質公債費比率（分子）の構造'!M$53),'実質公債費比率（分子）の構造'!M$53,NA())</f>
        <v>180</v>
      </c>
      <c r="J50" s="136" t="e">
        <f>NA()</f>
        <v>#N/A</v>
      </c>
      <c r="K50" s="136" t="e">
        <f>NA()</f>
        <v>#N/A</v>
      </c>
      <c r="L50" s="136">
        <f>IF(ISNUMBER('実質公債費比率（分子）の構造'!N$53),'実質公債費比率（分子）の構造'!N$53,NA())</f>
        <v>181</v>
      </c>
      <c r="M50" s="136" t="e">
        <f>NA()</f>
        <v>#N/A</v>
      </c>
      <c r="N50" s="136" t="e">
        <f>NA()</f>
        <v>#N/A</v>
      </c>
      <c r="O50" s="136">
        <f>IF(ISNUMBER('実質公債費比率（分子）の構造'!O$53),'実質公債費比率（分子）の構造'!O$53,NA())</f>
        <v>183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5393</v>
      </c>
      <c r="E56" s="135"/>
      <c r="F56" s="135"/>
      <c r="G56" s="135">
        <f>'将来負担比率（分子）の構造'!J$51</f>
        <v>5859</v>
      </c>
      <c r="H56" s="135"/>
      <c r="I56" s="135"/>
      <c r="J56" s="135">
        <f>'将来負担比率（分子）の構造'!K$51</f>
        <v>5887</v>
      </c>
      <c r="K56" s="135"/>
      <c r="L56" s="135"/>
      <c r="M56" s="135">
        <f>'将来負担比率（分子）の構造'!L$51</f>
        <v>7156</v>
      </c>
      <c r="N56" s="135"/>
      <c r="O56" s="135"/>
      <c r="P56" s="135">
        <f>'将来負担比率（分子）の構造'!M$51</f>
        <v>7661</v>
      </c>
    </row>
    <row r="57" spans="1:16" x14ac:dyDescent="0.15">
      <c r="A57" s="135" t="s">
        <v>34</v>
      </c>
      <c r="B57" s="135"/>
      <c r="C57" s="135"/>
      <c r="D57" s="135">
        <f>'将来負担比率（分子）の構造'!I$50</f>
        <v>50</v>
      </c>
      <c r="E57" s="135"/>
      <c r="F57" s="135"/>
      <c r="G57" s="135">
        <f>'将来負担比率（分子）の構造'!J$50</f>
        <v>44</v>
      </c>
      <c r="H57" s="135"/>
      <c r="I57" s="135"/>
      <c r="J57" s="135">
        <f>'将来負担比率（分子）の構造'!K$50</f>
        <v>33</v>
      </c>
      <c r="K57" s="135"/>
      <c r="L57" s="135"/>
      <c r="M57" s="135">
        <f>'将来負担比率（分子）の構造'!L$50</f>
        <v>22</v>
      </c>
      <c r="N57" s="135"/>
      <c r="O57" s="135"/>
      <c r="P57" s="135">
        <f>'将来負担比率（分子）の構造'!M$50</f>
        <v>12</v>
      </c>
    </row>
    <row r="58" spans="1:16" x14ac:dyDescent="0.15">
      <c r="A58" s="135" t="s">
        <v>33</v>
      </c>
      <c r="B58" s="135"/>
      <c r="C58" s="135"/>
      <c r="D58" s="135">
        <f>'将来負担比率（分子）の構造'!I$49</f>
        <v>2275</v>
      </c>
      <c r="E58" s="135"/>
      <c r="F58" s="135"/>
      <c r="G58" s="135">
        <f>'将来負担比率（分子）の構造'!J$49</f>
        <v>2616</v>
      </c>
      <c r="H58" s="135"/>
      <c r="I58" s="135"/>
      <c r="J58" s="135">
        <f>'将来負担比率（分子）の構造'!K$49</f>
        <v>3157</v>
      </c>
      <c r="K58" s="135"/>
      <c r="L58" s="135"/>
      <c r="M58" s="135">
        <f>'将来負担比率（分子）の構造'!L$49</f>
        <v>2963</v>
      </c>
      <c r="N58" s="135"/>
      <c r="O58" s="135"/>
      <c r="P58" s="135">
        <f>'将来負担比率（分子）の構造'!M$49</f>
        <v>3617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2164</v>
      </c>
      <c r="C62" s="135"/>
      <c r="D62" s="135"/>
      <c r="E62" s="135">
        <f>'将来負担比率（分子）の構造'!J$45</f>
        <v>2113</v>
      </c>
      <c r="F62" s="135"/>
      <c r="G62" s="135"/>
      <c r="H62" s="135">
        <f>'将来負担比率（分子）の構造'!K$45</f>
        <v>2034</v>
      </c>
      <c r="I62" s="135"/>
      <c r="J62" s="135"/>
      <c r="K62" s="135">
        <f>'将来負担比率（分子）の構造'!L$45</f>
        <v>1747</v>
      </c>
      <c r="L62" s="135"/>
      <c r="M62" s="135"/>
      <c r="N62" s="135">
        <f>'将来負担比率（分子）の構造'!M$45</f>
        <v>1685</v>
      </c>
      <c r="O62" s="135"/>
      <c r="P62" s="135"/>
    </row>
    <row r="63" spans="1:16" x14ac:dyDescent="0.15">
      <c r="A63" s="135" t="s">
        <v>27</v>
      </c>
      <c r="B63" s="135" t="str">
        <f>'将来負担比率（分子）の構造'!I$44</f>
        <v>-</v>
      </c>
      <c r="C63" s="135"/>
      <c r="D63" s="135"/>
      <c r="E63" s="135" t="str">
        <f>'将来負担比率（分子）の構造'!J$44</f>
        <v>-</v>
      </c>
      <c r="F63" s="135"/>
      <c r="G63" s="135"/>
      <c r="H63" s="135">
        <f>'将来負担比率（分子）の構造'!K$44</f>
        <v>210</v>
      </c>
      <c r="I63" s="135"/>
      <c r="J63" s="135"/>
      <c r="K63" s="135">
        <f>'将来負担比率（分子）の構造'!L$44</f>
        <v>210</v>
      </c>
      <c r="L63" s="135"/>
      <c r="M63" s="135"/>
      <c r="N63" s="135">
        <f>'将来負担比率（分子）の構造'!M$44</f>
        <v>210</v>
      </c>
      <c r="O63" s="135"/>
      <c r="P63" s="135"/>
    </row>
    <row r="64" spans="1:16" x14ac:dyDescent="0.15">
      <c r="A64" s="135" t="s">
        <v>26</v>
      </c>
      <c r="B64" s="135">
        <f>'将来負担比率（分子）の構造'!I$43</f>
        <v>396</v>
      </c>
      <c r="C64" s="135"/>
      <c r="D64" s="135"/>
      <c r="E64" s="135">
        <f>'将来負担比率（分子）の構造'!J$43</f>
        <v>375</v>
      </c>
      <c r="F64" s="135"/>
      <c r="G64" s="135"/>
      <c r="H64" s="135">
        <f>'将来負担比率（分子）の構造'!K$43</f>
        <v>393</v>
      </c>
      <c r="I64" s="135"/>
      <c r="J64" s="135"/>
      <c r="K64" s="135">
        <f>'将来負担比率（分子）の構造'!L$43</f>
        <v>564</v>
      </c>
      <c r="L64" s="135"/>
      <c r="M64" s="135"/>
      <c r="N64" s="135">
        <f>'将来負担比率（分子）の構造'!M$43</f>
        <v>532</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6624</v>
      </c>
      <c r="C66" s="135"/>
      <c r="D66" s="135"/>
      <c r="E66" s="135">
        <f>'将来負担比率（分子）の構造'!J$41</f>
        <v>6997</v>
      </c>
      <c r="F66" s="135"/>
      <c r="G66" s="135"/>
      <c r="H66" s="135">
        <f>'将来負担比率（分子）の構造'!K$41</f>
        <v>8607</v>
      </c>
      <c r="I66" s="135"/>
      <c r="J66" s="135"/>
      <c r="K66" s="135">
        <f>'将来負担比率（分子）の構造'!L$41</f>
        <v>9538</v>
      </c>
      <c r="L66" s="135"/>
      <c r="M66" s="135"/>
      <c r="N66" s="135">
        <f>'将来負担比率（分子）の構造'!M$41</f>
        <v>10231</v>
      </c>
      <c r="O66" s="135"/>
      <c r="P66" s="135"/>
    </row>
    <row r="67" spans="1:16" x14ac:dyDescent="0.15">
      <c r="A67" s="135" t="s">
        <v>62</v>
      </c>
      <c r="B67" s="135" t="e">
        <f>NA()</f>
        <v>#N/A</v>
      </c>
      <c r="C67" s="135">
        <f>IF(ISNUMBER('将来負担比率（分子）の構造'!I$52), IF('将来負担比率（分子）の構造'!I$52 &lt; 0, 0, '将来負担比率（分子）の構造'!I$52), NA())</f>
        <v>1468</v>
      </c>
      <c r="D67" s="135" t="e">
        <f>NA()</f>
        <v>#N/A</v>
      </c>
      <c r="E67" s="135" t="e">
        <f>NA()</f>
        <v>#N/A</v>
      </c>
      <c r="F67" s="135">
        <f>IF(ISNUMBER('将来負担比率（分子）の構造'!J$52), IF('将来負担比率（分子）の構造'!J$52 &lt; 0, 0, '将来負担比率（分子）の構造'!J$52), NA())</f>
        <v>965</v>
      </c>
      <c r="G67" s="135" t="e">
        <f>NA()</f>
        <v>#N/A</v>
      </c>
      <c r="H67" s="135" t="e">
        <f>NA()</f>
        <v>#N/A</v>
      </c>
      <c r="I67" s="135">
        <f>IF(ISNUMBER('将来負担比率（分子）の構造'!K$52), IF('将来負担比率（分子）の構造'!K$52 &lt; 0, 0, '将来負担比率（分子）の構造'!K$52), NA())</f>
        <v>2167</v>
      </c>
      <c r="J67" s="135" t="e">
        <f>NA()</f>
        <v>#N/A</v>
      </c>
      <c r="K67" s="135" t="e">
        <f>NA()</f>
        <v>#N/A</v>
      </c>
      <c r="L67" s="135">
        <f>IF(ISNUMBER('将来負担比率（分子）の構造'!L$52), IF('将来負担比率（分子）の構造'!L$52 &lt; 0, 0, '将来負担比率（分子）の構造'!L$52), NA())</f>
        <v>1918</v>
      </c>
      <c r="M67" s="135" t="e">
        <f>NA()</f>
        <v>#N/A</v>
      </c>
      <c r="N67" s="135" t="e">
        <f>NA()</f>
        <v>#N/A</v>
      </c>
      <c r="O67" s="135">
        <f>IF(ISNUMBER('将来負担比率（分子）の構造'!M$52), IF('将来負担比率（分子）の構造'!M$52 &lt; 0, 0, '将来負担比率（分子）の構造'!M$52), NA())</f>
        <v>1369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topLeftCell="J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1504087</v>
      </c>
      <c r="S5" s="669"/>
      <c r="T5" s="669"/>
      <c r="U5" s="669"/>
      <c r="V5" s="669"/>
      <c r="W5" s="669"/>
      <c r="X5" s="669"/>
      <c r="Y5" s="716"/>
      <c r="Z5" s="729">
        <v>16.899999999999999</v>
      </c>
      <c r="AA5" s="729"/>
      <c r="AB5" s="729"/>
      <c r="AC5" s="729"/>
      <c r="AD5" s="730">
        <v>1504087</v>
      </c>
      <c r="AE5" s="730"/>
      <c r="AF5" s="730"/>
      <c r="AG5" s="730"/>
      <c r="AH5" s="730"/>
      <c r="AI5" s="730"/>
      <c r="AJ5" s="730"/>
      <c r="AK5" s="730"/>
      <c r="AL5" s="717">
        <v>32</v>
      </c>
      <c r="AM5" s="686"/>
      <c r="AN5" s="686"/>
      <c r="AO5" s="718"/>
      <c r="AP5" s="705" t="s">
        <v>205</v>
      </c>
      <c r="AQ5" s="706"/>
      <c r="AR5" s="706"/>
      <c r="AS5" s="706"/>
      <c r="AT5" s="706"/>
      <c r="AU5" s="706"/>
      <c r="AV5" s="706"/>
      <c r="AW5" s="706"/>
      <c r="AX5" s="706"/>
      <c r="AY5" s="706"/>
      <c r="AZ5" s="706"/>
      <c r="BA5" s="706"/>
      <c r="BB5" s="706"/>
      <c r="BC5" s="706"/>
      <c r="BD5" s="706"/>
      <c r="BE5" s="706"/>
      <c r="BF5" s="707"/>
      <c r="BG5" s="618">
        <v>1418322</v>
      </c>
      <c r="BH5" s="619"/>
      <c r="BI5" s="619"/>
      <c r="BJ5" s="619"/>
      <c r="BK5" s="619"/>
      <c r="BL5" s="619"/>
      <c r="BM5" s="619"/>
      <c r="BN5" s="620"/>
      <c r="BO5" s="671">
        <v>94.3</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63235</v>
      </c>
      <c r="S6" s="619"/>
      <c r="T6" s="619"/>
      <c r="U6" s="619"/>
      <c r="V6" s="619"/>
      <c r="W6" s="619"/>
      <c r="X6" s="619"/>
      <c r="Y6" s="620"/>
      <c r="Z6" s="671">
        <v>0.7</v>
      </c>
      <c r="AA6" s="671"/>
      <c r="AB6" s="671"/>
      <c r="AC6" s="671"/>
      <c r="AD6" s="672">
        <v>63235</v>
      </c>
      <c r="AE6" s="672"/>
      <c r="AF6" s="672"/>
      <c r="AG6" s="672"/>
      <c r="AH6" s="672"/>
      <c r="AI6" s="672"/>
      <c r="AJ6" s="672"/>
      <c r="AK6" s="672"/>
      <c r="AL6" s="641">
        <v>1.3</v>
      </c>
      <c r="AM6" s="673"/>
      <c r="AN6" s="673"/>
      <c r="AO6" s="674"/>
      <c r="AP6" s="615" t="s">
        <v>211</v>
      </c>
      <c r="AQ6" s="616"/>
      <c r="AR6" s="616"/>
      <c r="AS6" s="616"/>
      <c r="AT6" s="616"/>
      <c r="AU6" s="616"/>
      <c r="AV6" s="616"/>
      <c r="AW6" s="616"/>
      <c r="AX6" s="616"/>
      <c r="AY6" s="616"/>
      <c r="AZ6" s="616"/>
      <c r="BA6" s="616"/>
      <c r="BB6" s="616"/>
      <c r="BC6" s="616"/>
      <c r="BD6" s="616"/>
      <c r="BE6" s="616"/>
      <c r="BF6" s="617"/>
      <c r="BG6" s="618">
        <v>1418322</v>
      </c>
      <c r="BH6" s="619"/>
      <c r="BI6" s="619"/>
      <c r="BJ6" s="619"/>
      <c r="BK6" s="619"/>
      <c r="BL6" s="619"/>
      <c r="BM6" s="619"/>
      <c r="BN6" s="620"/>
      <c r="BO6" s="671">
        <v>94.3</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90964</v>
      </c>
      <c r="CS6" s="619"/>
      <c r="CT6" s="619"/>
      <c r="CU6" s="619"/>
      <c r="CV6" s="619"/>
      <c r="CW6" s="619"/>
      <c r="CX6" s="619"/>
      <c r="CY6" s="620"/>
      <c r="CZ6" s="671">
        <v>1.1000000000000001</v>
      </c>
      <c r="DA6" s="671"/>
      <c r="DB6" s="671"/>
      <c r="DC6" s="671"/>
      <c r="DD6" s="624" t="s">
        <v>206</v>
      </c>
      <c r="DE6" s="619"/>
      <c r="DF6" s="619"/>
      <c r="DG6" s="619"/>
      <c r="DH6" s="619"/>
      <c r="DI6" s="619"/>
      <c r="DJ6" s="619"/>
      <c r="DK6" s="619"/>
      <c r="DL6" s="619"/>
      <c r="DM6" s="619"/>
      <c r="DN6" s="619"/>
      <c r="DO6" s="619"/>
      <c r="DP6" s="620"/>
      <c r="DQ6" s="624">
        <v>90964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3864</v>
      </c>
      <c r="S7" s="619"/>
      <c r="T7" s="619"/>
      <c r="U7" s="619"/>
      <c r="V7" s="619"/>
      <c r="W7" s="619"/>
      <c r="X7" s="619"/>
      <c r="Y7" s="620"/>
      <c r="Z7" s="671">
        <v>0</v>
      </c>
      <c r="AA7" s="671"/>
      <c r="AB7" s="671"/>
      <c r="AC7" s="671"/>
      <c r="AD7" s="672">
        <v>3864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552162</v>
      </c>
      <c r="BH7" s="619"/>
      <c r="BI7" s="619"/>
      <c r="BJ7" s="619"/>
      <c r="BK7" s="619"/>
      <c r="BL7" s="619"/>
      <c r="BM7" s="619"/>
      <c r="BN7" s="620"/>
      <c r="BO7" s="671">
        <v>36.700000000000003</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1583263</v>
      </c>
      <c r="CS7" s="619"/>
      <c r="CT7" s="619"/>
      <c r="CU7" s="619"/>
      <c r="CV7" s="619"/>
      <c r="CW7" s="619"/>
      <c r="CX7" s="619"/>
      <c r="CY7" s="620"/>
      <c r="CZ7" s="671">
        <v>18.3</v>
      </c>
      <c r="DA7" s="671"/>
      <c r="DB7" s="671"/>
      <c r="DC7" s="671"/>
      <c r="DD7" s="624">
        <v>7743</v>
      </c>
      <c r="DE7" s="619"/>
      <c r="DF7" s="619"/>
      <c r="DG7" s="619"/>
      <c r="DH7" s="619"/>
      <c r="DI7" s="619"/>
      <c r="DJ7" s="619"/>
      <c r="DK7" s="619"/>
      <c r="DL7" s="619"/>
      <c r="DM7" s="619"/>
      <c r="DN7" s="619"/>
      <c r="DO7" s="619"/>
      <c r="DP7" s="620"/>
      <c r="DQ7" s="624">
        <v>1348795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11616</v>
      </c>
      <c r="S8" s="619"/>
      <c r="T8" s="619"/>
      <c r="U8" s="619"/>
      <c r="V8" s="619"/>
      <c r="W8" s="619"/>
      <c r="X8" s="619"/>
      <c r="Y8" s="620"/>
      <c r="Z8" s="671">
        <v>0.1</v>
      </c>
      <c r="AA8" s="671"/>
      <c r="AB8" s="671"/>
      <c r="AC8" s="671"/>
      <c r="AD8" s="672">
        <v>11616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24556</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2368868</v>
      </c>
      <c r="CS8" s="619"/>
      <c r="CT8" s="619"/>
      <c r="CU8" s="619"/>
      <c r="CV8" s="619"/>
      <c r="CW8" s="619"/>
      <c r="CX8" s="619"/>
      <c r="CY8" s="620"/>
      <c r="CZ8" s="671">
        <v>27.4</v>
      </c>
      <c r="DA8" s="671"/>
      <c r="DB8" s="671"/>
      <c r="DC8" s="671"/>
      <c r="DD8" s="624">
        <v>117957</v>
      </c>
      <c r="DE8" s="619"/>
      <c r="DF8" s="619"/>
      <c r="DG8" s="619"/>
      <c r="DH8" s="619"/>
      <c r="DI8" s="619"/>
      <c r="DJ8" s="619"/>
      <c r="DK8" s="619"/>
      <c r="DL8" s="619"/>
      <c r="DM8" s="619"/>
      <c r="DN8" s="619"/>
      <c r="DO8" s="619"/>
      <c r="DP8" s="620"/>
      <c r="DQ8" s="624">
        <v>1196085</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9432</v>
      </c>
      <c r="S9" s="619"/>
      <c r="T9" s="619"/>
      <c r="U9" s="619"/>
      <c r="V9" s="619"/>
      <c r="W9" s="619"/>
      <c r="X9" s="619"/>
      <c r="Y9" s="620"/>
      <c r="Z9" s="671">
        <v>0.1</v>
      </c>
      <c r="AA9" s="671"/>
      <c r="AB9" s="671"/>
      <c r="AC9" s="671"/>
      <c r="AD9" s="672">
        <v>9432</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469806</v>
      </c>
      <c r="BH9" s="619"/>
      <c r="BI9" s="619"/>
      <c r="BJ9" s="619"/>
      <c r="BK9" s="619"/>
      <c r="BL9" s="619"/>
      <c r="BM9" s="619"/>
      <c r="BN9" s="620"/>
      <c r="BO9" s="671">
        <v>31.2</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1023450</v>
      </c>
      <c r="CS9" s="619"/>
      <c r="CT9" s="619"/>
      <c r="CU9" s="619"/>
      <c r="CV9" s="619"/>
      <c r="CW9" s="619"/>
      <c r="CX9" s="619"/>
      <c r="CY9" s="620"/>
      <c r="CZ9" s="671">
        <v>11.8</v>
      </c>
      <c r="DA9" s="671"/>
      <c r="DB9" s="671"/>
      <c r="DC9" s="671"/>
      <c r="DD9" s="624">
        <v>16976</v>
      </c>
      <c r="DE9" s="619"/>
      <c r="DF9" s="619"/>
      <c r="DG9" s="619"/>
      <c r="DH9" s="619"/>
      <c r="DI9" s="619"/>
      <c r="DJ9" s="619"/>
      <c r="DK9" s="619"/>
      <c r="DL9" s="619"/>
      <c r="DM9" s="619"/>
      <c r="DN9" s="619"/>
      <c r="DO9" s="619"/>
      <c r="DP9" s="620"/>
      <c r="DQ9" s="624">
        <v>808228</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295900</v>
      </c>
      <c r="S10" s="619"/>
      <c r="T10" s="619"/>
      <c r="U10" s="619"/>
      <c r="V10" s="619"/>
      <c r="W10" s="619"/>
      <c r="X10" s="619"/>
      <c r="Y10" s="620"/>
      <c r="Z10" s="671">
        <v>3.3</v>
      </c>
      <c r="AA10" s="671"/>
      <c r="AB10" s="671"/>
      <c r="AC10" s="671"/>
      <c r="AD10" s="672">
        <v>295900</v>
      </c>
      <c r="AE10" s="672"/>
      <c r="AF10" s="672"/>
      <c r="AG10" s="672"/>
      <c r="AH10" s="672"/>
      <c r="AI10" s="672"/>
      <c r="AJ10" s="672"/>
      <c r="AK10" s="672"/>
      <c r="AL10" s="641">
        <v>6.3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33486</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14703</v>
      </c>
      <c r="S11" s="619"/>
      <c r="T11" s="619"/>
      <c r="U11" s="619"/>
      <c r="V11" s="619"/>
      <c r="W11" s="619"/>
      <c r="X11" s="619"/>
      <c r="Y11" s="620"/>
      <c r="Z11" s="671">
        <v>0.2</v>
      </c>
      <c r="AA11" s="671"/>
      <c r="AB11" s="671"/>
      <c r="AC11" s="671"/>
      <c r="AD11" s="672">
        <v>14703</v>
      </c>
      <c r="AE11" s="672"/>
      <c r="AF11" s="672"/>
      <c r="AG11" s="672"/>
      <c r="AH11" s="672"/>
      <c r="AI11" s="672"/>
      <c r="AJ11" s="672"/>
      <c r="AK11" s="672"/>
      <c r="AL11" s="641">
        <v>0.3</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24314</v>
      </c>
      <c r="BH11" s="619"/>
      <c r="BI11" s="619"/>
      <c r="BJ11" s="619"/>
      <c r="BK11" s="619"/>
      <c r="BL11" s="619"/>
      <c r="BM11" s="619"/>
      <c r="BN11" s="620"/>
      <c r="BO11" s="671">
        <v>1.6</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139060</v>
      </c>
      <c r="CS11" s="619"/>
      <c r="CT11" s="619"/>
      <c r="CU11" s="619"/>
      <c r="CV11" s="619"/>
      <c r="CW11" s="619"/>
      <c r="CX11" s="619"/>
      <c r="CY11" s="620"/>
      <c r="CZ11" s="671">
        <v>1.6</v>
      </c>
      <c r="DA11" s="671"/>
      <c r="DB11" s="671"/>
      <c r="DC11" s="671"/>
      <c r="DD11" s="624">
        <v>6198</v>
      </c>
      <c r="DE11" s="619"/>
      <c r="DF11" s="619"/>
      <c r="DG11" s="619"/>
      <c r="DH11" s="619"/>
      <c r="DI11" s="619"/>
      <c r="DJ11" s="619"/>
      <c r="DK11" s="619"/>
      <c r="DL11" s="619"/>
      <c r="DM11" s="619"/>
      <c r="DN11" s="619"/>
      <c r="DO11" s="619"/>
      <c r="DP11" s="620"/>
      <c r="DQ11" s="624">
        <v>93153</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706857</v>
      </c>
      <c r="BH12" s="619"/>
      <c r="BI12" s="619"/>
      <c r="BJ12" s="619"/>
      <c r="BK12" s="619"/>
      <c r="BL12" s="619"/>
      <c r="BM12" s="619"/>
      <c r="BN12" s="620"/>
      <c r="BO12" s="671">
        <v>47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356770</v>
      </c>
      <c r="CS12" s="619"/>
      <c r="CT12" s="619"/>
      <c r="CU12" s="619"/>
      <c r="CV12" s="619"/>
      <c r="CW12" s="619"/>
      <c r="CX12" s="619"/>
      <c r="CY12" s="620"/>
      <c r="CZ12" s="671">
        <v>4.0999999999999996</v>
      </c>
      <c r="DA12" s="671"/>
      <c r="DB12" s="671"/>
      <c r="DC12" s="671"/>
      <c r="DD12" s="624">
        <v>126632</v>
      </c>
      <c r="DE12" s="619"/>
      <c r="DF12" s="619"/>
      <c r="DG12" s="619"/>
      <c r="DH12" s="619"/>
      <c r="DI12" s="619"/>
      <c r="DJ12" s="619"/>
      <c r="DK12" s="619"/>
      <c r="DL12" s="619"/>
      <c r="DM12" s="619"/>
      <c r="DN12" s="619"/>
      <c r="DO12" s="619"/>
      <c r="DP12" s="620"/>
      <c r="DQ12" s="624">
        <v>150706</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13903</v>
      </c>
      <c r="S13" s="619"/>
      <c r="T13" s="619"/>
      <c r="U13" s="619"/>
      <c r="V13" s="619"/>
      <c r="W13" s="619"/>
      <c r="X13" s="619"/>
      <c r="Y13" s="620"/>
      <c r="Z13" s="671">
        <v>0.2</v>
      </c>
      <c r="AA13" s="671"/>
      <c r="AB13" s="671"/>
      <c r="AC13" s="671"/>
      <c r="AD13" s="672">
        <v>13903</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703884</v>
      </c>
      <c r="BH13" s="619"/>
      <c r="BI13" s="619"/>
      <c r="BJ13" s="619"/>
      <c r="BK13" s="619"/>
      <c r="BL13" s="619"/>
      <c r="BM13" s="619"/>
      <c r="BN13" s="620"/>
      <c r="BO13" s="671">
        <v>46.8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612054</v>
      </c>
      <c r="CS13" s="619"/>
      <c r="CT13" s="619"/>
      <c r="CU13" s="619"/>
      <c r="CV13" s="619"/>
      <c r="CW13" s="619"/>
      <c r="CX13" s="619"/>
      <c r="CY13" s="620"/>
      <c r="CZ13" s="671">
        <v>7.1</v>
      </c>
      <c r="DA13" s="671"/>
      <c r="DB13" s="671"/>
      <c r="DC13" s="671"/>
      <c r="DD13" s="624">
        <v>375573</v>
      </c>
      <c r="DE13" s="619"/>
      <c r="DF13" s="619"/>
      <c r="DG13" s="619"/>
      <c r="DH13" s="619"/>
      <c r="DI13" s="619"/>
      <c r="DJ13" s="619"/>
      <c r="DK13" s="619"/>
      <c r="DL13" s="619"/>
      <c r="DM13" s="619"/>
      <c r="DN13" s="619"/>
      <c r="DO13" s="619"/>
      <c r="DP13" s="620"/>
      <c r="DQ13" s="624">
        <v>317748</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42228</v>
      </c>
      <c r="BH14" s="619"/>
      <c r="BI14" s="619"/>
      <c r="BJ14" s="619"/>
      <c r="BK14" s="619"/>
      <c r="BL14" s="619"/>
      <c r="BM14" s="619"/>
      <c r="BN14" s="620"/>
      <c r="BO14" s="671">
        <v>2.8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629024</v>
      </c>
      <c r="CS14" s="619"/>
      <c r="CT14" s="619"/>
      <c r="CU14" s="619"/>
      <c r="CV14" s="619"/>
      <c r="CW14" s="619"/>
      <c r="CX14" s="619"/>
      <c r="CY14" s="620"/>
      <c r="CZ14" s="671">
        <v>7.3</v>
      </c>
      <c r="DA14" s="671"/>
      <c r="DB14" s="671"/>
      <c r="DC14" s="671"/>
      <c r="DD14" s="624">
        <v>254375</v>
      </c>
      <c r="DE14" s="619"/>
      <c r="DF14" s="619"/>
      <c r="DG14" s="619"/>
      <c r="DH14" s="619"/>
      <c r="DI14" s="619"/>
      <c r="DJ14" s="619"/>
      <c r="DK14" s="619"/>
      <c r="DL14" s="619"/>
      <c r="DM14" s="619"/>
      <c r="DN14" s="619"/>
      <c r="DO14" s="619"/>
      <c r="DP14" s="620"/>
      <c r="DQ14" s="624">
        <v>349906</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4857</v>
      </c>
      <c r="S15" s="619"/>
      <c r="T15" s="619"/>
      <c r="U15" s="619"/>
      <c r="V15" s="619"/>
      <c r="W15" s="619"/>
      <c r="X15" s="619"/>
      <c r="Y15" s="620"/>
      <c r="Z15" s="671">
        <v>0.1</v>
      </c>
      <c r="AA15" s="671"/>
      <c r="AB15" s="671"/>
      <c r="AC15" s="671"/>
      <c r="AD15" s="672">
        <v>4857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117075</v>
      </c>
      <c r="BH15" s="619"/>
      <c r="BI15" s="619"/>
      <c r="BJ15" s="619"/>
      <c r="BK15" s="619"/>
      <c r="BL15" s="619"/>
      <c r="BM15" s="619"/>
      <c r="BN15" s="620"/>
      <c r="BO15" s="671">
        <v>7.8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802471</v>
      </c>
      <c r="CS15" s="619"/>
      <c r="CT15" s="619"/>
      <c r="CU15" s="619"/>
      <c r="CV15" s="619"/>
      <c r="CW15" s="619"/>
      <c r="CX15" s="619"/>
      <c r="CY15" s="620"/>
      <c r="CZ15" s="671">
        <v>9.3000000000000007</v>
      </c>
      <c r="DA15" s="671"/>
      <c r="DB15" s="671"/>
      <c r="DC15" s="671"/>
      <c r="DD15" s="624">
        <v>247218</v>
      </c>
      <c r="DE15" s="619"/>
      <c r="DF15" s="619"/>
      <c r="DG15" s="619"/>
      <c r="DH15" s="619"/>
      <c r="DI15" s="619"/>
      <c r="DJ15" s="619"/>
      <c r="DK15" s="619"/>
      <c r="DL15" s="619"/>
      <c r="DM15" s="619"/>
      <c r="DN15" s="619"/>
      <c r="DO15" s="619"/>
      <c r="DP15" s="620"/>
      <c r="DQ15" s="624">
        <v>458030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3218789</v>
      </c>
      <c r="S16" s="619"/>
      <c r="T16" s="619"/>
      <c r="U16" s="619"/>
      <c r="V16" s="619"/>
      <c r="W16" s="619"/>
      <c r="X16" s="619"/>
      <c r="Y16" s="620"/>
      <c r="Z16" s="671">
        <v>36.200000000000003</v>
      </c>
      <c r="AA16" s="671"/>
      <c r="AB16" s="671"/>
      <c r="AC16" s="671"/>
      <c r="AD16" s="672">
        <v>2756102</v>
      </c>
      <c r="AE16" s="672"/>
      <c r="AF16" s="672"/>
      <c r="AG16" s="672"/>
      <c r="AH16" s="672"/>
      <c r="AI16" s="672"/>
      <c r="AJ16" s="672"/>
      <c r="AK16" s="672"/>
      <c r="AL16" s="641">
        <v>58.7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327068</v>
      </c>
      <c r="CS16" s="619"/>
      <c r="CT16" s="619"/>
      <c r="CU16" s="619"/>
      <c r="CV16" s="619"/>
      <c r="CW16" s="619"/>
      <c r="CX16" s="619"/>
      <c r="CY16" s="620"/>
      <c r="CZ16" s="671">
        <v>3.8</v>
      </c>
      <c r="DA16" s="671"/>
      <c r="DB16" s="671"/>
      <c r="DC16" s="671"/>
      <c r="DD16" s="624" t="s">
        <v>108</v>
      </c>
      <c r="DE16" s="619"/>
      <c r="DF16" s="619"/>
      <c r="DG16" s="619"/>
      <c r="DH16" s="619"/>
      <c r="DI16" s="619"/>
      <c r="DJ16" s="619"/>
      <c r="DK16" s="619"/>
      <c r="DL16" s="619"/>
      <c r="DM16" s="619"/>
      <c r="DN16" s="619"/>
      <c r="DO16" s="619"/>
      <c r="DP16" s="620"/>
      <c r="DQ16" s="624">
        <v>175020</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2756102</v>
      </c>
      <c r="S17" s="619"/>
      <c r="T17" s="619"/>
      <c r="U17" s="619"/>
      <c r="V17" s="619"/>
      <c r="W17" s="619"/>
      <c r="X17" s="619"/>
      <c r="Y17" s="620"/>
      <c r="Z17" s="671">
        <v>31</v>
      </c>
      <c r="AA17" s="671"/>
      <c r="AB17" s="671"/>
      <c r="AC17" s="671"/>
      <c r="AD17" s="672">
        <v>2756102</v>
      </c>
      <c r="AE17" s="672"/>
      <c r="AF17" s="672"/>
      <c r="AG17" s="672"/>
      <c r="AH17" s="672"/>
      <c r="AI17" s="672"/>
      <c r="AJ17" s="672"/>
      <c r="AK17" s="672"/>
      <c r="AL17" s="641">
        <v>58.7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725680</v>
      </c>
      <c r="CS17" s="619"/>
      <c r="CT17" s="619"/>
      <c r="CU17" s="619"/>
      <c r="CV17" s="619"/>
      <c r="CW17" s="619"/>
      <c r="CX17" s="619"/>
      <c r="CY17" s="620"/>
      <c r="CZ17" s="671">
        <v>8.4</v>
      </c>
      <c r="DA17" s="671"/>
      <c r="DB17" s="671"/>
      <c r="DC17" s="671"/>
      <c r="DD17" s="624" t="s">
        <v>108</v>
      </c>
      <c r="DE17" s="619"/>
      <c r="DF17" s="619"/>
      <c r="DG17" s="619"/>
      <c r="DH17" s="619"/>
      <c r="DI17" s="619"/>
      <c r="DJ17" s="619"/>
      <c r="DK17" s="619"/>
      <c r="DL17" s="619"/>
      <c r="DM17" s="619"/>
      <c r="DN17" s="619"/>
      <c r="DO17" s="619"/>
      <c r="DP17" s="620"/>
      <c r="DQ17" s="624">
        <v>713824</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462687</v>
      </c>
      <c r="S18" s="619"/>
      <c r="T18" s="619"/>
      <c r="U18" s="619"/>
      <c r="V18" s="619"/>
      <c r="W18" s="619"/>
      <c r="X18" s="619"/>
      <c r="Y18" s="620"/>
      <c r="Z18" s="671">
        <v>5.2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85765</v>
      </c>
      <c r="BH19" s="619"/>
      <c r="BI19" s="619"/>
      <c r="BJ19" s="619"/>
      <c r="BK19" s="619"/>
      <c r="BL19" s="619"/>
      <c r="BM19" s="619"/>
      <c r="BN19" s="620"/>
      <c r="BO19" s="671">
        <v>5.7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5140386</v>
      </c>
      <c r="S20" s="619"/>
      <c r="T20" s="619"/>
      <c r="U20" s="619"/>
      <c r="V20" s="619"/>
      <c r="W20" s="619"/>
      <c r="X20" s="619"/>
      <c r="Y20" s="620"/>
      <c r="Z20" s="671">
        <v>57.8</v>
      </c>
      <c r="AA20" s="671"/>
      <c r="AB20" s="671"/>
      <c r="AC20" s="671"/>
      <c r="AD20" s="672">
        <v>4677699</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85765</v>
      </c>
      <c r="BH20" s="619"/>
      <c r="BI20" s="619"/>
      <c r="BJ20" s="619"/>
      <c r="BK20" s="619"/>
      <c r="BL20" s="619"/>
      <c r="BM20" s="619"/>
      <c r="BN20" s="620"/>
      <c r="BO20" s="671">
        <v>5.7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8658672</v>
      </c>
      <c r="CS20" s="619"/>
      <c r="CT20" s="619"/>
      <c r="CU20" s="619"/>
      <c r="CV20" s="619"/>
      <c r="CW20" s="619"/>
      <c r="CX20" s="619"/>
      <c r="CY20" s="620"/>
      <c r="CZ20" s="671">
        <v>100</v>
      </c>
      <c r="DA20" s="671"/>
      <c r="DB20" s="671"/>
      <c r="DC20" s="671"/>
      <c r="DD20" s="624">
        <v>1152672</v>
      </c>
      <c r="DE20" s="619"/>
      <c r="DF20" s="619"/>
      <c r="DG20" s="619"/>
      <c r="DH20" s="619"/>
      <c r="DI20" s="619"/>
      <c r="DJ20" s="619"/>
      <c r="DK20" s="619"/>
      <c r="DL20" s="619"/>
      <c r="DM20" s="619"/>
      <c r="DN20" s="619"/>
      <c r="DO20" s="619"/>
      <c r="DP20" s="620"/>
      <c r="DQ20" s="624">
        <v>5702459</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1838</v>
      </c>
      <c r="S21" s="619"/>
      <c r="T21" s="619"/>
      <c r="U21" s="619"/>
      <c r="V21" s="619"/>
      <c r="W21" s="619"/>
      <c r="X21" s="619"/>
      <c r="Y21" s="620"/>
      <c r="Z21" s="671">
        <v>0</v>
      </c>
      <c r="AA21" s="671"/>
      <c r="AB21" s="671"/>
      <c r="AC21" s="671"/>
      <c r="AD21" s="672">
        <v>1838</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85765</v>
      </c>
      <c r="BH21" s="619"/>
      <c r="BI21" s="619"/>
      <c r="BJ21" s="619"/>
      <c r="BK21" s="619"/>
      <c r="BL21" s="619"/>
      <c r="BM21" s="619"/>
      <c r="BN21" s="620"/>
      <c r="BO21" s="671">
        <v>5.7</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11083</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326468</v>
      </c>
      <c r="S23" s="619"/>
      <c r="T23" s="619"/>
      <c r="U23" s="619"/>
      <c r="V23" s="619"/>
      <c r="W23" s="619"/>
      <c r="X23" s="619"/>
      <c r="Y23" s="620"/>
      <c r="Z23" s="671">
        <v>3.7</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57228</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3039528</v>
      </c>
      <c r="CS24" s="669"/>
      <c r="CT24" s="669"/>
      <c r="CU24" s="669"/>
      <c r="CV24" s="669"/>
      <c r="CW24" s="669"/>
      <c r="CX24" s="669"/>
      <c r="CY24" s="716"/>
      <c r="CZ24" s="720">
        <v>35.1</v>
      </c>
      <c r="DA24" s="721"/>
      <c r="DB24" s="721"/>
      <c r="DC24" s="722"/>
      <c r="DD24" s="715">
        <v>2300259</v>
      </c>
      <c r="DE24" s="669"/>
      <c r="DF24" s="669"/>
      <c r="DG24" s="669"/>
      <c r="DH24" s="669"/>
      <c r="DI24" s="669"/>
      <c r="DJ24" s="669"/>
      <c r="DK24" s="716"/>
      <c r="DL24" s="715">
        <v>2189403</v>
      </c>
      <c r="DM24" s="669"/>
      <c r="DN24" s="669"/>
      <c r="DO24" s="669"/>
      <c r="DP24" s="669"/>
      <c r="DQ24" s="669"/>
      <c r="DR24" s="669"/>
      <c r="DS24" s="669"/>
      <c r="DT24" s="669"/>
      <c r="DU24" s="669"/>
      <c r="DV24" s="716"/>
      <c r="DW24" s="717">
        <v>44</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833995</v>
      </c>
      <c r="S25" s="619"/>
      <c r="T25" s="619"/>
      <c r="U25" s="619"/>
      <c r="V25" s="619"/>
      <c r="W25" s="619"/>
      <c r="X25" s="619"/>
      <c r="Y25" s="620"/>
      <c r="Z25" s="671">
        <v>9.4</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1462745</v>
      </c>
      <c r="CS25" s="637"/>
      <c r="CT25" s="637"/>
      <c r="CU25" s="637"/>
      <c r="CV25" s="637"/>
      <c r="CW25" s="637"/>
      <c r="CX25" s="637"/>
      <c r="CY25" s="638"/>
      <c r="CZ25" s="621">
        <v>16.899999999999999</v>
      </c>
      <c r="DA25" s="639"/>
      <c r="DB25" s="639"/>
      <c r="DC25" s="640"/>
      <c r="DD25" s="624">
        <v>1368472</v>
      </c>
      <c r="DE25" s="637"/>
      <c r="DF25" s="637"/>
      <c r="DG25" s="637"/>
      <c r="DH25" s="637"/>
      <c r="DI25" s="637"/>
      <c r="DJ25" s="637"/>
      <c r="DK25" s="638"/>
      <c r="DL25" s="624">
        <v>1257616</v>
      </c>
      <c r="DM25" s="637"/>
      <c r="DN25" s="637"/>
      <c r="DO25" s="637"/>
      <c r="DP25" s="637"/>
      <c r="DQ25" s="637"/>
      <c r="DR25" s="637"/>
      <c r="DS25" s="637"/>
      <c r="DT25" s="637"/>
      <c r="DU25" s="637"/>
      <c r="DV25" s="638"/>
      <c r="DW25" s="641">
        <v>25.2</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909109</v>
      </c>
      <c r="CS26" s="619"/>
      <c r="CT26" s="619"/>
      <c r="CU26" s="619"/>
      <c r="CV26" s="619"/>
      <c r="CW26" s="619"/>
      <c r="CX26" s="619"/>
      <c r="CY26" s="620"/>
      <c r="CZ26" s="621">
        <v>10.5</v>
      </c>
      <c r="DA26" s="639"/>
      <c r="DB26" s="639"/>
      <c r="DC26" s="640"/>
      <c r="DD26" s="624">
        <v>829818</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772155</v>
      </c>
      <c r="S27" s="619"/>
      <c r="T27" s="619"/>
      <c r="U27" s="619"/>
      <c r="V27" s="619"/>
      <c r="W27" s="619"/>
      <c r="X27" s="619"/>
      <c r="Y27" s="620"/>
      <c r="Z27" s="671">
        <v>8.6999999999999993</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1504087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851103</v>
      </c>
      <c r="CS27" s="637"/>
      <c r="CT27" s="637"/>
      <c r="CU27" s="637"/>
      <c r="CV27" s="637"/>
      <c r="CW27" s="637"/>
      <c r="CX27" s="637"/>
      <c r="CY27" s="638"/>
      <c r="CZ27" s="621">
        <v>9.8000000000000007</v>
      </c>
      <c r="DA27" s="639"/>
      <c r="DB27" s="639"/>
      <c r="DC27" s="640"/>
      <c r="DD27" s="624">
        <v>217963</v>
      </c>
      <c r="DE27" s="637"/>
      <c r="DF27" s="637"/>
      <c r="DG27" s="637"/>
      <c r="DH27" s="637"/>
      <c r="DI27" s="637"/>
      <c r="DJ27" s="637"/>
      <c r="DK27" s="638"/>
      <c r="DL27" s="624">
        <v>217963</v>
      </c>
      <c r="DM27" s="637"/>
      <c r="DN27" s="637"/>
      <c r="DO27" s="637"/>
      <c r="DP27" s="637"/>
      <c r="DQ27" s="637"/>
      <c r="DR27" s="637"/>
      <c r="DS27" s="637"/>
      <c r="DT27" s="637"/>
      <c r="DU27" s="637"/>
      <c r="DV27" s="638"/>
      <c r="DW27" s="641">
        <v>4.4000000000000004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36274</v>
      </c>
      <c r="S28" s="619"/>
      <c r="T28" s="619"/>
      <c r="U28" s="619"/>
      <c r="V28" s="619"/>
      <c r="W28" s="619"/>
      <c r="X28" s="619"/>
      <c r="Y28" s="620"/>
      <c r="Z28" s="671">
        <v>0.4</v>
      </c>
      <c r="AA28" s="671"/>
      <c r="AB28" s="671"/>
      <c r="AC28" s="671"/>
      <c r="AD28" s="672">
        <v>16018</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725680</v>
      </c>
      <c r="CS28" s="619"/>
      <c r="CT28" s="619"/>
      <c r="CU28" s="619"/>
      <c r="CV28" s="619"/>
      <c r="CW28" s="619"/>
      <c r="CX28" s="619"/>
      <c r="CY28" s="620"/>
      <c r="CZ28" s="621">
        <v>8.4</v>
      </c>
      <c r="DA28" s="639"/>
      <c r="DB28" s="639"/>
      <c r="DC28" s="640"/>
      <c r="DD28" s="624">
        <v>713824</v>
      </c>
      <c r="DE28" s="619"/>
      <c r="DF28" s="619"/>
      <c r="DG28" s="619"/>
      <c r="DH28" s="619"/>
      <c r="DI28" s="619"/>
      <c r="DJ28" s="619"/>
      <c r="DK28" s="620"/>
      <c r="DL28" s="624">
        <v>713824</v>
      </c>
      <c r="DM28" s="619"/>
      <c r="DN28" s="619"/>
      <c r="DO28" s="619"/>
      <c r="DP28" s="619"/>
      <c r="DQ28" s="619"/>
      <c r="DR28" s="619"/>
      <c r="DS28" s="619"/>
      <c r="DT28" s="619"/>
      <c r="DU28" s="619"/>
      <c r="DV28" s="620"/>
      <c r="DW28" s="641">
        <v>14.3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68892</v>
      </c>
      <c r="S29" s="619"/>
      <c r="T29" s="619"/>
      <c r="U29" s="619"/>
      <c r="V29" s="619"/>
      <c r="W29" s="619"/>
      <c r="X29" s="619"/>
      <c r="Y29" s="620"/>
      <c r="Z29" s="671">
        <v>0.8</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725680</v>
      </c>
      <c r="CS29" s="637"/>
      <c r="CT29" s="637"/>
      <c r="CU29" s="637"/>
      <c r="CV29" s="637"/>
      <c r="CW29" s="637"/>
      <c r="CX29" s="637"/>
      <c r="CY29" s="638"/>
      <c r="CZ29" s="621">
        <v>8.4</v>
      </c>
      <c r="DA29" s="639"/>
      <c r="DB29" s="639"/>
      <c r="DC29" s="640"/>
      <c r="DD29" s="624">
        <v>713824</v>
      </c>
      <c r="DE29" s="637"/>
      <c r="DF29" s="637"/>
      <c r="DG29" s="637"/>
      <c r="DH29" s="637"/>
      <c r="DI29" s="637"/>
      <c r="DJ29" s="637"/>
      <c r="DK29" s="638"/>
      <c r="DL29" s="624">
        <v>713824</v>
      </c>
      <c r="DM29" s="637"/>
      <c r="DN29" s="637"/>
      <c r="DO29" s="637"/>
      <c r="DP29" s="637"/>
      <c r="DQ29" s="637"/>
      <c r="DR29" s="637"/>
      <c r="DS29" s="637"/>
      <c r="DT29" s="637"/>
      <c r="DU29" s="637"/>
      <c r="DV29" s="638"/>
      <c r="DW29" s="641">
        <v>14.3</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32831</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98.2</v>
      </c>
      <c r="BH30" s="685"/>
      <c r="BI30" s="685"/>
      <c r="BJ30" s="685"/>
      <c r="BK30" s="685"/>
      <c r="BL30" s="685"/>
      <c r="BM30" s="686">
        <v>90.9</v>
      </c>
      <c r="BN30" s="685"/>
      <c r="BO30" s="685"/>
      <c r="BP30" s="685"/>
      <c r="BQ30" s="687"/>
      <c r="BR30" s="684">
        <v>98.2</v>
      </c>
      <c r="BS30" s="685"/>
      <c r="BT30" s="685"/>
      <c r="BU30" s="685"/>
      <c r="BV30" s="685"/>
      <c r="BW30" s="685"/>
      <c r="BX30" s="686">
        <v>91</v>
      </c>
      <c r="BY30" s="685"/>
      <c r="BZ30" s="685"/>
      <c r="CA30" s="685"/>
      <c r="CB30" s="687"/>
      <c r="CD30" s="690"/>
      <c r="CE30" s="691"/>
      <c r="CF30" s="655" t="s">
        <v>289</v>
      </c>
      <c r="CG30" s="652"/>
      <c r="CH30" s="652"/>
      <c r="CI30" s="652"/>
      <c r="CJ30" s="652"/>
      <c r="CK30" s="652"/>
      <c r="CL30" s="652"/>
      <c r="CM30" s="652"/>
      <c r="CN30" s="652"/>
      <c r="CO30" s="652"/>
      <c r="CP30" s="652"/>
      <c r="CQ30" s="653"/>
      <c r="CR30" s="618">
        <v>639901</v>
      </c>
      <c r="CS30" s="619"/>
      <c r="CT30" s="619"/>
      <c r="CU30" s="619"/>
      <c r="CV30" s="619"/>
      <c r="CW30" s="619"/>
      <c r="CX30" s="619"/>
      <c r="CY30" s="620"/>
      <c r="CZ30" s="621">
        <v>7.4</v>
      </c>
      <c r="DA30" s="639"/>
      <c r="DB30" s="639"/>
      <c r="DC30" s="640"/>
      <c r="DD30" s="624">
        <v>630642</v>
      </c>
      <c r="DE30" s="619"/>
      <c r="DF30" s="619"/>
      <c r="DG30" s="619"/>
      <c r="DH30" s="619"/>
      <c r="DI30" s="619"/>
      <c r="DJ30" s="619"/>
      <c r="DK30" s="620"/>
      <c r="DL30" s="624">
        <v>630642</v>
      </c>
      <c r="DM30" s="619"/>
      <c r="DN30" s="619"/>
      <c r="DO30" s="619"/>
      <c r="DP30" s="619"/>
      <c r="DQ30" s="619"/>
      <c r="DR30" s="619"/>
      <c r="DS30" s="619"/>
      <c r="DT30" s="619"/>
      <c r="DU30" s="619"/>
      <c r="DV30" s="620"/>
      <c r="DW30" s="641">
        <v>12.7</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396375</v>
      </c>
      <c r="S31" s="619"/>
      <c r="T31" s="619"/>
      <c r="U31" s="619"/>
      <c r="V31" s="619"/>
      <c r="W31" s="619"/>
      <c r="X31" s="619"/>
      <c r="Y31" s="620"/>
      <c r="Z31" s="671">
        <v>4.5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97.8</v>
      </c>
      <c r="BH31" s="637"/>
      <c r="BI31" s="637"/>
      <c r="BJ31" s="637"/>
      <c r="BK31" s="637"/>
      <c r="BL31" s="637"/>
      <c r="BM31" s="673">
        <v>95.1</v>
      </c>
      <c r="BN31" s="683"/>
      <c r="BO31" s="683"/>
      <c r="BP31" s="683"/>
      <c r="BQ31" s="647"/>
      <c r="BR31" s="682">
        <v>98</v>
      </c>
      <c r="BS31" s="637"/>
      <c r="BT31" s="637"/>
      <c r="BU31" s="637"/>
      <c r="BV31" s="637"/>
      <c r="BW31" s="637"/>
      <c r="BX31" s="673">
        <v>95.1</v>
      </c>
      <c r="BY31" s="683"/>
      <c r="BZ31" s="683"/>
      <c r="CA31" s="683"/>
      <c r="CB31" s="647"/>
      <c r="CD31" s="690"/>
      <c r="CE31" s="691"/>
      <c r="CF31" s="655" t="s">
        <v>293</v>
      </c>
      <c r="CG31" s="652"/>
      <c r="CH31" s="652"/>
      <c r="CI31" s="652"/>
      <c r="CJ31" s="652"/>
      <c r="CK31" s="652"/>
      <c r="CL31" s="652"/>
      <c r="CM31" s="652"/>
      <c r="CN31" s="652"/>
      <c r="CO31" s="652"/>
      <c r="CP31" s="652"/>
      <c r="CQ31" s="653"/>
      <c r="CR31" s="618">
        <v>85779</v>
      </c>
      <c r="CS31" s="637"/>
      <c r="CT31" s="637"/>
      <c r="CU31" s="637"/>
      <c r="CV31" s="637"/>
      <c r="CW31" s="637"/>
      <c r="CX31" s="637"/>
      <c r="CY31" s="638"/>
      <c r="CZ31" s="621">
        <v>1</v>
      </c>
      <c r="DA31" s="639"/>
      <c r="DB31" s="639"/>
      <c r="DC31" s="640"/>
      <c r="DD31" s="624">
        <v>83182</v>
      </c>
      <c r="DE31" s="637"/>
      <c r="DF31" s="637"/>
      <c r="DG31" s="637"/>
      <c r="DH31" s="637"/>
      <c r="DI31" s="637"/>
      <c r="DJ31" s="637"/>
      <c r="DK31" s="638"/>
      <c r="DL31" s="624">
        <v>83182</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118761</v>
      </c>
      <c r="S32" s="619"/>
      <c r="T32" s="619"/>
      <c r="U32" s="619"/>
      <c r="V32" s="619"/>
      <c r="W32" s="619"/>
      <c r="X32" s="619"/>
      <c r="Y32" s="620"/>
      <c r="Z32" s="671">
        <v>1.3</v>
      </c>
      <c r="AA32" s="671"/>
      <c r="AB32" s="671"/>
      <c r="AC32" s="671"/>
      <c r="AD32" s="672">
        <v>371</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98.1</v>
      </c>
      <c r="BH32" s="603"/>
      <c r="BI32" s="603"/>
      <c r="BJ32" s="603"/>
      <c r="BK32" s="603"/>
      <c r="BL32" s="603"/>
      <c r="BM32" s="666">
        <v>85.5</v>
      </c>
      <c r="BN32" s="603"/>
      <c r="BO32" s="603"/>
      <c r="BP32" s="603"/>
      <c r="BQ32" s="660"/>
      <c r="BR32" s="681">
        <v>97.9</v>
      </c>
      <c r="BS32" s="603"/>
      <c r="BT32" s="603"/>
      <c r="BU32" s="603"/>
      <c r="BV32" s="603"/>
      <c r="BW32" s="603"/>
      <c r="BX32" s="666">
        <v>86</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1102752</v>
      </c>
      <c r="S33" s="619"/>
      <c r="T33" s="619"/>
      <c r="U33" s="619"/>
      <c r="V33" s="619"/>
      <c r="W33" s="619"/>
      <c r="X33" s="619"/>
      <c r="Y33" s="620"/>
      <c r="Z33" s="671">
        <v>12.4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4139404</v>
      </c>
      <c r="CS33" s="637"/>
      <c r="CT33" s="637"/>
      <c r="CU33" s="637"/>
      <c r="CV33" s="637"/>
      <c r="CW33" s="637"/>
      <c r="CX33" s="637"/>
      <c r="CY33" s="638"/>
      <c r="CZ33" s="621">
        <v>47.8</v>
      </c>
      <c r="DA33" s="639"/>
      <c r="DB33" s="639"/>
      <c r="DC33" s="640"/>
      <c r="DD33" s="624">
        <v>3054520</v>
      </c>
      <c r="DE33" s="637"/>
      <c r="DF33" s="637"/>
      <c r="DG33" s="637"/>
      <c r="DH33" s="637"/>
      <c r="DI33" s="637"/>
      <c r="DJ33" s="637"/>
      <c r="DK33" s="638"/>
      <c r="DL33" s="624">
        <v>2119155</v>
      </c>
      <c r="DM33" s="637"/>
      <c r="DN33" s="637"/>
      <c r="DO33" s="637"/>
      <c r="DP33" s="637"/>
      <c r="DQ33" s="637"/>
      <c r="DR33" s="637"/>
      <c r="DS33" s="637"/>
      <c r="DT33" s="637"/>
      <c r="DU33" s="637"/>
      <c r="DV33" s="638"/>
      <c r="DW33" s="641">
        <v>42.5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1409672</v>
      </c>
      <c r="CS34" s="619"/>
      <c r="CT34" s="619"/>
      <c r="CU34" s="619"/>
      <c r="CV34" s="619"/>
      <c r="CW34" s="619"/>
      <c r="CX34" s="619"/>
      <c r="CY34" s="620"/>
      <c r="CZ34" s="621">
        <v>16.3</v>
      </c>
      <c r="DA34" s="639"/>
      <c r="DB34" s="639"/>
      <c r="DC34" s="640"/>
      <c r="DD34" s="624">
        <v>1020623</v>
      </c>
      <c r="DE34" s="619"/>
      <c r="DF34" s="619"/>
      <c r="DG34" s="619"/>
      <c r="DH34" s="619"/>
      <c r="DI34" s="619"/>
      <c r="DJ34" s="619"/>
      <c r="DK34" s="620"/>
      <c r="DL34" s="624">
        <v>968616</v>
      </c>
      <c r="DM34" s="619"/>
      <c r="DN34" s="619"/>
      <c r="DO34" s="619"/>
      <c r="DP34" s="619"/>
      <c r="DQ34" s="619"/>
      <c r="DR34" s="619"/>
      <c r="DS34" s="619"/>
      <c r="DT34" s="619"/>
      <c r="DU34" s="619"/>
      <c r="DV34" s="620"/>
      <c r="DW34" s="641">
        <v>19.399999999999999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285502</v>
      </c>
      <c r="S35" s="619"/>
      <c r="T35" s="619"/>
      <c r="U35" s="619"/>
      <c r="V35" s="619"/>
      <c r="W35" s="619"/>
      <c r="X35" s="619"/>
      <c r="Y35" s="620"/>
      <c r="Z35" s="671">
        <v>3.2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1188571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1134</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71343</v>
      </c>
      <c r="CS35" s="637"/>
      <c r="CT35" s="637"/>
      <c r="CU35" s="637"/>
      <c r="CV35" s="637"/>
      <c r="CW35" s="637"/>
      <c r="CX35" s="637"/>
      <c r="CY35" s="638"/>
      <c r="CZ35" s="621">
        <v>0.8</v>
      </c>
      <c r="DA35" s="639"/>
      <c r="DB35" s="639"/>
      <c r="DC35" s="640"/>
      <c r="DD35" s="624">
        <v>32022</v>
      </c>
      <c r="DE35" s="637"/>
      <c r="DF35" s="637"/>
      <c r="DG35" s="637"/>
      <c r="DH35" s="637"/>
      <c r="DI35" s="637"/>
      <c r="DJ35" s="637"/>
      <c r="DK35" s="638"/>
      <c r="DL35" s="624">
        <v>32022</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8899038</v>
      </c>
      <c r="S36" s="659"/>
      <c r="T36" s="659"/>
      <c r="U36" s="659"/>
      <c r="V36" s="659"/>
      <c r="W36" s="659"/>
      <c r="X36" s="659"/>
      <c r="Y36" s="662"/>
      <c r="Z36" s="663">
        <v>100</v>
      </c>
      <c r="AA36" s="663"/>
      <c r="AB36" s="663"/>
      <c r="AC36" s="663"/>
      <c r="AD36" s="664">
        <v>4695926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354515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-52666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1146306</v>
      </c>
      <c r="CS36" s="619"/>
      <c r="CT36" s="619"/>
      <c r="CU36" s="619"/>
      <c r="CV36" s="619"/>
      <c r="CW36" s="619"/>
      <c r="CX36" s="619"/>
      <c r="CY36" s="620"/>
      <c r="CZ36" s="621">
        <v>13.2</v>
      </c>
      <c r="DA36" s="639"/>
      <c r="DB36" s="639"/>
      <c r="DC36" s="640"/>
      <c r="DD36" s="624">
        <v>809855</v>
      </c>
      <c r="DE36" s="619"/>
      <c r="DF36" s="619"/>
      <c r="DG36" s="619"/>
      <c r="DH36" s="619"/>
      <c r="DI36" s="619"/>
      <c r="DJ36" s="619"/>
      <c r="DK36" s="620"/>
      <c r="DL36" s="624">
        <v>525083</v>
      </c>
      <c r="DM36" s="619"/>
      <c r="DN36" s="619"/>
      <c r="DO36" s="619"/>
      <c r="DP36" s="619"/>
      <c r="DQ36" s="619"/>
      <c r="DR36" s="619"/>
      <c r="DS36" s="619"/>
      <c r="DT36" s="619"/>
      <c r="DU36" s="619"/>
      <c r="DV36" s="620"/>
      <c r="DW36" s="641">
        <v>10.5</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33064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3542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160014</v>
      </c>
      <c r="CS37" s="637"/>
      <c r="CT37" s="637"/>
      <c r="CU37" s="637"/>
      <c r="CV37" s="637"/>
      <c r="CW37" s="637"/>
      <c r="CX37" s="637"/>
      <c r="CY37" s="638"/>
      <c r="CZ37" s="621">
        <v>1.8</v>
      </c>
      <c r="DA37" s="639"/>
      <c r="DB37" s="639"/>
      <c r="DC37" s="640"/>
      <c r="DD37" s="624">
        <v>136814</v>
      </c>
      <c r="DE37" s="637"/>
      <c r="DF37" s="637"/>
      <c r="DG37" s="637"/>
      <c r="DH37" s="637"/>
      <c r="DI37" s="637"/>
      <c r="DJ37" s="637"/>
      <c r="DK37" s="638"/>
      <c r="DL37" s="624">
        <v>136587</v>
      </c>
      <c r="DM37" s="637"/>
      <c r="DN37" s="637"/>
      <c r="DO37" s="637"/>
      <c r="DP37" s="637"/>
      <c r="DQ37" s="637"/>
      <c r="DR37" s="637"/>
      <c r="DS37" s="637"/>
      <c r="DT37" s="637"/>
      <c r="DU37" s="637"/>
      <c r="DV37" s="638"/>
      <c r="DW37" s="641">
        <v>2.7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8423</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5828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826704</v>
      </c>
      <c r="CS38" s="619"/>
      <c r="CT38" s="619"/>
      <c r="CU38" s="619"/>
      <c r="CV38" s="619"/>
      <c r="CW38" s="619"/>
      <c r="CX38" s="619"/>
      <c r="CY38" s="620"/>
      <c r="CZ38" s="621">
        <v>9.5</v>
      </c>
      <c r="DA38" s="639"/>
      <c r="DB38" s="639"/>
      <c r="DC38" s="640"/>
      <c r="DD38" s="624">
        <v>629449</v>
      </c>
      <c r="DE38" s="619"/>
      <c r="DF38" s="619"/>
      <c r="DG38" s="619"/>
      <c r="DH38" s="619"/>
      <c r="DI38" s="619"/>
      <c r="DJ38" s="619"/>
      <c r="DK38" s="620"/>
      <c r="DL38" s="624">
        <v>593434</v>
      </c>
      <c r="DM38" s="619"/>
      <c r="DN38" s="619"/>
      <c r="DO38" s="619"/>
      <c r="DP38" s="619"/>
      <c r="DQ38" s="619"/>
      <c r="DR38" s="619"/>
      <c r="DS38" s="619"/>
      <c r="DT38" s="619"/>
      <c r="DU38" s="619"/>
      <c r="DV38" s="620"/>
      <c r="DW38" s="641">
        <v>11.9</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7352</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634029</v>
      </c>
      <c r="CS39" s="637"/>
      <c r="CT39" s="637"/>
      <c r="CU39" s="637"/>
      <c r="CV39" s="637"/>
      <c r="CW39" s="637"/>
      <c r="CX39" s="637"/>
      <c r="CY39" s="638"/>
      <c r="CZ39" s="621">
        <v>7.3</v>
      </c>
      <c r="DA39" s="639"/>
      <c r="DB39" s="639"/>
      <c r="DC39" s="640"/>
      <c r="DD39" s="624">
        <v>562571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232219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51350</v>
      </c>
      <c r="CS40" s="619"/>
      <c r="CT40" s="619"/>
      <c r="CU40" s="619"/>
      <c r="CV40" s="619"/>
      <c r="CW40" s="619"/>
      <c r="CX40" s="619"/>
      <c r="CY40" s="620"/>
      <c r="CZ40" s="621">
        <v>0.6</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552998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1479740</v>
      </c>
      <c r="CS42" s="619"/>
      <c r="CT42" s="619"/>
      <c r="CU42" s="619"/>
      <c r="CV42" s="619"/>
      <c r="CW42" s="619"/>
      <c r="CX42" s="619"/>
      <c r="CY42" s="620"/>
      <c r="CZ42" s="621">
        <v>17.100000000000001</v>
      </c>
      <c r="DA42" s="622"/>
      <c r="DB42" s="622"/>
      <c r="DC42" s="623"/>
      <c r="DD42" s="624">
        <v>347680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30131</v>
      </c>
      <c r="CS43" s="637"/>
      <c r="CT43" s="637"/>
      <c r="CU43" s="637"/>
      <c r="CV43" s="637"/>
      <c r="CW43" s="637"/>
      <c r="CX43" s="637"/>
      <c r="CY43" s="638"/>
      <c r="CZ43" s="621">
        <v>0.3</v>
      </c>
      <c r="DA43" s="639"/>
      <c r="DB43" s="639"/>
      <c r="DC43" s="640"/>
      <c r="DD43" s="624">
        <v>30131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1152672</v>
      </c>
      <c r="CS44" s="619"/>
      <c r="CT44" s="619"/>
      <c r="CU44" s="619"/>
      <c r="CV44" s="619"/>
      <c r="CW44" s="619"/>
      <c r="CX44" s="619"/>
      <c r="CY44" s="620"/>
      <c r="CZ44" s="621">
        <v>13.3</v>
      </c>
      <c r="DA44" s="622"/>
      <c r="DB44" s="622"/>
      <c r="DC44" s="623"/>
      <c r="DD44" s="624">
        <v>172660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352956</v>
      </c>
      <c r="CS45" s="637"/>
      <c r="CT45" s="637"/>
      <c r="CU45" s="637"/>
      <c r="CV45" s="637"/>
      <c r="CW45" s="637"/>
      <c r="CX45" s="637"/>
      <c r="CY45" s="638"/>
      <c r="CZ45" s="621">
        <v>4.0999999999999996</v>
      </c>
      <c r="DA45" s="639"/>
      <c r="DB45" s="639"/>
      <c r="DC45" s="640"/>
      <c r="DD45" s="624">
        <v>20032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738948</v>
      </c>
      <c r="CS46" s="619"/>
      <c r="CT46" s="619"/>
      <c r="CU46" s="619"/>
      <c r="CV46" s="619"/>
      <c r="CW46" s="619"/>
      <c r="CX46" s="619"/>
      <c r="CY46" s="620"/>
      <c r="CZ46" s="621">
        <v>8.5</v>
      </c>
      <c r="DA46" s="622"/>
      <c r="DB46" s="622"/>
      <c r="DC46" s="623"/>
      <c r="DD46" s="624">
        <v>146960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327068</v>
      </c>
      <c r="CS47" s="637"/>
      <c r="CT47" s="637"/>
      <c r="CU47" s="637"/>
      <c r="CV47" s="637"/>
      <c r="CW47" s="637"/>
      <c r="CX47" s="637"/>
      <c r="CY47" s="638"/>
      <c r="CZ47" s="621">
        <v>3.8</v>
      </c>
      <c r="DA47" s="639"/>
      <c r="DB47" s="639"/>
      <c r="DC47" s="640"/>
      <c r="DD47" s="624">
        <v>175020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8658672</v>
      </c>
      <c r="CS49" s="603"/>
      <c r="CT49" s="603"/>
      <c r="CU49" s="603"/>
      <c r="CV49" s="603"/>
      <c r="CW49" s="603"/>
      <c r="CX49" s="603"/>
      <c r="CY49" s="604"/>
      <c r="CZ49" s="605">
        <v>100</v>
      </c>
      <c r="DA49" s="606"/>
      <c r="DB49" s="606"/>
      <c r="DC49" s="607"/>
      <c r="DD49" s="608">
        <v>5702459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4"/>
  <sheetViews>
    <sheetView zoomScale="70" zoomScaleNormal="25" zoomScaleSheetLayoutView="70" workbookViewId="0">
      <selection activeCell="CR102" sqref="CR102:CV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0" t="s">
        <v>339</v>
      </c>
      <c r="DK2" s="1141"/>
      <c r="DL2" s="1141"/>
      <c r="DM2" s="1141"/>
      <c r="DN2" s="1141"/>
      <c r="DO2" s="1142"/>
      <c r="DP2" s="200"/>
      <c r="DQ2" s="1140" t="s">
        <v>340</v>
      </c>
      <c r="DR2" s="1141"/>
      <c r="DS2" s="1141"/>
      <c r="DT2" s="1141"/>
      <c r="DU2" s="1141"/>
      <c r="DV2" s="1141"/>
      <c r="DW2" s="1141"/>
      <c r="DX2" s="1141"/>
      <c r="DY2" s="1141"/>
      <c r="DZ2" s="114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3"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6" t="s">
        <v>357</v>
      </c>
      <c r="DH5" s="1127"/>
      <c r="DI5" s="1127"/>
      <c r="DJ5" s="1127"/>
      <c r="DK5" s="1128"/>
      <c r="DL5" s="1126" t="s">
        <v>358</v>
      </c>
      <c r="DM5" s="1127"/>
      <c r="DN5" s="1127"/>
      <c r="DO5" s="1127"/>
      <c r="DP5" s="1128"/>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4"/>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9"/>
      <c r="DH6" s="1130"/>
      <c r="DI6" s="1130"/>
      <c r="DJ6" s="1130"/>
      <c r="DK6" s="1131"/>
      <c r="DL6" s="1129"/>
      <c r="DM6" s="1130"/>
      <c r="DN6" s="1130"/>
      <c r="DO6" s="1130"/>
      <c r="DP6" s="1131"/>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2">
        <v>9119</v>
      </c>
      <c r="R7" s="1133"/>
      <c r="S7" s="1133"/>
      <c r="T7" s="1133"/>
      <c r="U7" s="1134"/>
      <c r="V7" s="1135">
        <v>8881</v>
      </c>
      <c r="W7" s="1133"/>
      <c r="X7" s="1133"/>
      <c r="Y7" s="1133"/>
      <c r="Z7" s="1134"/>
      <c r="AA7" s="1135">
        <v>238</v>
      </c>
      <c r="AB7" s="1133"/>
      <c r="AC7" s="1133"/>
      <c r="AD7" s="1133"/>
      <c r="AE7" s="1136"/>
      <c r="AF7" s="1137">
        <v>172</v>
      </c>
      <c r="AG7" s="1138"/>
      <c r="AH7" s="1138"/>
      <c r="AI7" s="1138"/>
      <c r="AJ7" s="1139"/>
      <c r="AK7" s="1119">
        <v>3</v>
      </c>
      <c r="AL7" s="1120"/>
      <c r="AM7" s="1120"/>
      <c r="AN7" s="1120"/>
      <c r="AO7" s="1120"/>
      <c r="AP7" s="1120">
        <v>10227</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t="s">
        <v>549</v>
      </c>
      <c r="BT7" s="1124"/>
      <c r="BU7" s="1124"/>
      <c r="BV7" s="1124"/>
      <c r="BW7" s="1124"/>
      <c r="BX7" s="1124"/>
      <c r="BY7" s="1124"/>
      <c r="BZ7" s="1124"/>
      <c r="CA7" s="1124"/>
      <c r="CB7" s="1124"/>
      <c r="CC7" s="1124"/>
      <c r="CD7" s="1124"/>
      <c r="CE7" s="1124"/>
      <c r="CF7" s="1124"/>
      <c r="CG7" s="1125"/>
      <c r="CH7" s="1116">
        <v>-17</v>
      </c>
      <c r="CI7" s="1117"/>
      <c r="CJ7" s="1117"/>
      <c r="CK7" s="1117"/>
      <c r="CL7" s="1118"/>
      <c r="CM7" s="1116">
        <v>58</v>
      </c>
      <c r="CN7" s="1117"/>
      <c r="CO7" s="1117"/>
      <c r="CP7" s="1117"/>
      <c r="CQ7" s="1118"/>
      <c r="CR7" s="1116">
        <v>52</v>
      </c>
      <c r="CS7" s="1117"/>
      <c r="CT7" s="1117"/>
      <c r="CU7" s="1117"/>
      <c r="CV7" s="1118"/>
      <c r="CW7" s="1116">
        <v>0</v>
      </c>
      <c r="CX7" s="1117"/>
      <c r="CY7" s="1117"/>
      <c r="CZ7" s="1117"/>
      <c r="DA7" s="1118"/>
      <c r="DB7" s="1116">
        <v>0</v>
      </c>
      <c r="DC7" s="1117"/>
      <c r="DD7" s="1117"/>
      <c r="DE7" s="1117"/>
      <c r="DF7" s="1118"/>
      <c r="DG7" s="1116">
        <v>0</v>
      </c>
      <c r="DH7" s="1117"/>
      <c r="DI7" s="1117"/>
      <c r="DJ7" s="1117"/>
      <c r="DK7" s="1118"/>
      <c r="DL7" s="1116">
        <v>0</v>
      </c>
      <c r="DM7" s="1117"/>
      <c r="DN7" s="1117"/>
      <c r="DO7" s="1117"/>
      <c r="DP7" s="1118"/>
      <c r="DQ7" s="1116">
        <v>0</v>
      </c>
      <c r="DR7" s="1117"/>
      <c r="DS7" s="1117"/>
      <c r="DT7" s="1117"/>
      <c r="DU7" s="1118"/>
      <c r="DV7" s="1145"/>
      <c r="DW7" s="1146"/>
      <c r="DX7" s="1146"/>
      <c r="DY7" s="1146"/>
      <c r="DZ7" s="1147"/>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114">
        <v>4</v>
      </c>
      <c r="R8" s="1046"/>
      <c r="S8" s="1046"/>
      <c r="T8" s="1046"/>
      <c r="U8" s="1115"/>
      <c r="V8" s="1071">
        <v>3</v>
      </c>
      <c r="W8" s="1046"/>
      <c r="X8" s="1046"/>
      <c r="Y8" s="1046"/>
      <c r="Z8" s="1115"/>
      <c r="AA8" s="1071">
        <v>2</v>
      </c>
      <c r="AB8" s="1046"/>
      <c r="AC8" s="1046"/>
      <c r="AD8" s="1046"/>
      <c r="AE8" s="1047"/>
      <c r="AF8" s="1045">
        <v>2</v>
      </c>
      <c r="AG8" s="1046"/>
      <c r="AH8" s="1046"/>
      <c r="AI8" s="1046"/>
      <c r="AJ8" s="1047"/>
      <c r="AK8" s="1112">
        <v>0</v>
      </c>
      <c r="AL8" s="1113"/>
      <c r="AM8" s="1113"/>
      <c r="AN8" s="1113"/>
      <c r="AO8" s="1113"/>
      <c r="AP8" s="1113">
        <v>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114">
        <v>8</v>
      </c>
      <c r="R9" s="1046"/>
      <c r="S9" s="1046"/>
      <c r="T9" s="1046"/>
      <c r="U9" s="1115"/>
      <c r="V9" s="1071">
        <v>8</v>
      </c>
      <c r="W9" s="1046"/>
      <c r="X9" s="1046"/>
      <c r="Y9" s="1046"/>
      <c r="Z9" s="1115"/>
      <c r="AA9" s="1071">
        <v>0</v>
      </c>
      <c r="AB9" s="1046"/>
      <c r="AC9" s="1046"/>
      <c r="AD9" s="1046"/>
      <c r="AE9" s="1047"/>
      <c r="AF9" s="1045" t="s">
        <v>108</v>
      </c>
      <c r="AG9" s="1046"/>
      <c r="AH9" s="1046"/>
      <c r="AI9" s="1046"/>
      <c r="AJ9" s="1047"/>
      <c r="AK9" s="1112">
        <v>0</v>
      </c>
      <c r="AL9" s="1113"/>
      <c r="AM9" s="1113"/>
      <c r="AN9" s="1113"/>
      <c r="AO9" s="1113"/>
      <c r="AP9" s="1113" t="s">
        <v>537</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363</v>
      </c>
      <c r="C10" s="1064"/>
      <c r="D10" s="1064"/>
      <c r="E10" s="1064"/>
      <c r="F10" s="1064"/>
      <c r="G10" s="1064"/>
      <c r="H10" s="1064"/>
      <c r="I10" s="1064"/>
      <c r="J10" s="1064"/>
      <c r="K10" s="1064"/>
      <c r="L10" s="1064"/>
      <c r="M10" s="1064"/>
      <c r="N10" s="1064"/>
      <c r="O10" s="1064"/>
      <c r="P10" s="1065"/>
      <c r="Q10" s="1114">
        <v>6</v>
      </c>
      <c r="R10" s="1046"/>
      <c r="S10" s="1046"/>
      <c r="T10" s="1046"/>
      <c r="U10" s="1115"/>
      <c r="V10" s="1071">
        <v>5</v>
      </c>
      <c r="W10" s="1046"/>
      <c r="X10" s="1046"/>
      <c r="Y10" s="1046"/>
      <c r="Z10" s="1115"/>
      <c r="AA10" s="1071">
        <v>1</v>
      </c>
      <c r="AB10" s="1046"/>
      <c r="AC10" s="1046"/>
      <c r="AD10" s="1046"/>
      <c r="AE10" s="1047"/>
      <c r="AF10" s="1045">
        <v>1</v>
      </c>
      <c r="AG10" s="1046"/>
      <c r="AH10" s="1046"/>
      <c r="AI10" s="1046"/>
      <c r="AJ10" s="1047"/>
      <c r="AK10" s="1112">
        <v>0</v>
      </c>
      <c r="AL10" s="1113"/>
      <c r="AM10" s="1113"/>
      <c r="AN10" s="1113"/>
      <c r="AO10" s="1113"/>
      <c r="AP10" s="1113" t="s">
        <v>537</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8899</v>
      </c>
      <c r="R23" s="1095"/>
      <c r="S23" s="1095"/>
      <c r="T23" s="1095"/>
      <c r="U23" s="1095"/>
      <c r="V23" s="1095">
        <v>8659</v>
      </c>
      <c r="W23" s="1095"/>
      <c r="X23" s="1095"/>
      <c r="Y23" s="1095"/>
      <c r="Z23" s="1095"/>
      <c r="AA23" s="1095">
        <v>240</v>
      </c>
      <c r="AB23" s="1095"/>
      <c r="AC23" s="1095"/>
      <c r="AD23" s="1095"/>
      <c r="AE23" s="1096"/>
      <c r="AF23" s="1097">
        <v>174</v>
      </c>
      <c r="AG23" s="1095"/>
      <c r="AH23" s="1095"/>
      <c r="AI23" s="1095"/>
      <c r="AJ23" s="1098"/>
      <c r="AK23" s="1099"/>
      <c r="AL23" s="1100"/>
      <c r="AM23" s="1100"/>
      <c r="AN23" s="1100"/>
      <c r="AO23" s="1100"/>
      <c r="AP23" s="1095">
        <v>10231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3022</v>
      </c>
      <c r="R28" s="1080"/>
      <c r="S28" s="1080"/>
      <c r="T28" s="1080"/>
      <c r="U28" s="1080"/>
      <c r="V28" s="1080">
        <v>3021</v>
      </c>
      <c r="W28" s="1080"/>
      <c r="X28" s="1080"/>
      <c r="Y28" s="1080"/>
      <c r="Z28" s="1080"/>
      <c r="AA28" s="1080">
        <v>1</v>
      </c>
      <c r="AB28" s="1080"/>
      <c r="AC28" s="1080"/>
      <c r="AD28" s="1080"/>
      <c r="AE28" s="1081"/>
      <c r="AF28" s="1082">
        <v>1</v>
      </c>
      <c r="AG28" s="1080"/>
      <c r="AH28" s="1080"/>
      <c r="AI28" s="1080"/>
      <c r="AJ28" s="1083"/>
      <c r="AK28" s="1084">
        <v>234</v>
      </c>
      <c r="AL28" s="1072"/>
      <c r="AM28" s="1072"/>
      <c r="AN28" s="1072"/>
      <c r="AO28" s="1072"/>
      <c r="AP28" s="1072" t="s">
        <v>482</v>
      </c>
      <c r="AQ28" s="1072"/>
      <c r="AR28" s="1072"/>
      <c r="AS28" s="1072"/>
      <c r="AT28" s="1072"/>
      <c r="AU28" s="1072" t="s">
        <v>482</v>
      </c>
      <c r="AV28" s="1072"/>
      <c r="AW28" s="1072"/>
      <c r="AX28" s="1072"/>
      <c r="AY28" s="1072"/>
      <c r="AZ28" s="1073" t="s">
        <v>482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408</v>
      </c>
      <c r="R29" s="1070"/>
      <c r="S29" s="1070"/>
      <c r="T29" s="1070"/>
      <c r="U29" s="1070"/>
      <c r="V29" s="1070">
        <v>408</v>
      </c>
      <c r="W29" s="1070"/>
      <c r="X29" s="1070"/>
      <c r="Y29" s="1070"/>
      <c r="Z29" s="1070"/>
      <c r="AA29" s="1070">
        <v>0</v>
      </c>
      <c r="AB29" s="1070"/>
      <c r="AC29" s="1070"/>
      <c r="AD29" s="1070"/>
      <c r="AE29" s="1071"/>
      <c r="AF29" s="1045">
        <v>0</v>
      </c>
      <c r="AG29" s="1046"/>
      <c r="AH29" s="1046"/>
      <c r="AI29" s="1046"/>
      <c r="AJ29" s="1047"/>
      <c r="AK29" s="1006">
        <v>268</v>
      </c>
      <c r="AL29" s="997"/>
      <c r="AM29" s="997"/>
      <c r="AN29" s="997"/>
      <c r="AO29" s="997"/>
      <c r="AP29" s="997" t="s">
        <v>482</v>
      </c>
      <c r="AQ29" s="997"/>
      <c r="AR29" s="997"/>
      <c r="AS29" s="997"/>
      <c r="AT29" s="997"/>
      <c r="AU29" s="997" t="s">
        <v>482</v>
      </c>
      <c r="AV29" s="997"/>
      <c r="AW29" s="997"/>
      <c r="AX29" s="997"/>
      <c r="AY29" s="997"/>
      <c r="AZ29" s="1068" t="s">
        <v>482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1968</v>
      </c>
      <c r="R30" s="1070"/>
      <c r="S30" s="1070"/>
      <c r="T30" s="1070"/>
      <c r="U30" s="1070"/>
      <c r="V30" s="1070">
        <v>1964</v>
      </c>
      <c r="W30" s="1070"/>
      <c r="X30" s="1070"/>
      <c r="Y30" s="1070"/>
      <c r="Z30" s="1070"/>
      <c r="AA30" s="1070">
        <v>4</v>
      </c>
      <c r="AB30" s="1070"/>
      <c r="AC30" s="1070"/>
      <c r="AD30" s="1070"/>
      <c r="AE30" s="1071"/>
      <c r="AF30" s="1045">
        <v>4</v>
      </c>
      <c r="AG30" s="1046"/>
      <c r="AH30" s="1046"/>
      <c r="AI30" s="1046"/>
      <c r="AJ30" s="1047"/>
      <c r="AK30" s="1006">
        <v>262</v>
      </c>
      <c r="AL30" s="997"/>
      <c r="AM30" s="997"/>
      <c r="AN30" s="997"/>
      <c r="AO30" s="997"/>
      <c r="AP30" s="997" t="s">
        <v>482</v>
      </c>
      <c r="AQ30" s="997"/>
      <c r="AR30" s="997"/>
      <c r="AS30" s="997"/>
      <c r="AT30" s="997"/>
      <c r="AU30" s="997" t="s">
        <v>482</v>
      </c>
      <c r="AV30" s="997"/>
      <c r="AW30" s="997"/>
      <c r="AX30" s="997"/>
      <c r="AY30" s="997"/>
      <c r="AZ30" s="1068" t="s">
        <v>482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6</v>
      </c>
      <c r="R31" s="1070"/>
      <c r="S31" s="1070"/>
      <c r="T31" s="1070"/>
      <c r="U31" s="1070"/>
      <c r="V31" s="1070">
        <v>6</v>
      </c>
      <c r="W31" s="1070"/>
      <c r="X31" s="1070"/>
      <c r="Y31" s="1070"/>
      <c r="Z31" s="1070"/>
      <c r="AA31" s="1070">
        <v>0</v>
      </c>
      <c r="AB31" s="1070"/>
      <c r="AC31" s="1070"/>
      <c r="AD31" s="1070"/>
      <c r="AE31" s="1071"/>
      <c r="AF31" s="1045" t="s">
        <v>108</v>
      </c>
      <c r="AG31" s="1046"/>
      <c r="AH31" s="1046"/>
      <c r="AI31" s="1046"/>
      <c r="AJ31" s="1047"/>
      <c r="AK31" s="1006">
        <v>4</v>
      </c>
      <c r="AL31" s="997"/>
      <c r="AM31" s="997"/>
      <c r="AN31" s="997"/>
      <c r="AO31" s="997"/>
      <c r="AP31" s="997">
        <v>19</v>
      </c>
      <c r="AQ31" s="997"/>
      <c r="AR31" s="997"/>
      <c r="AS31" s="997"/>
      <c r="AT31" s="997"/>
      <c r="AU31" s="997">
        <v>8</v>
      </c>
      <c r="AV31" s="997"/>
      <c r="AW31" s="997"/>
      <c r="AX31" s="997"/>
      <c r="AY31" s="997"/>
      <c r="AZ31" s="1068" t="s">
        <v>482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3</v>
      </c>
      <c r="R32" s="1070"/>
      <c r="S32" s="1070"/>
      <c r="T32" s="1070"/>
      <c r="U32" s="1070"/>
      <c r="V32" s="1070">
        <v>3</v>
      </c>
      <c r="W32" s="1070"/>
      <c r="X32" s="1070"/>
      <c r="Y32" s="1070"/>
      <c r="Z32" s="1070"/>
      <c r="AA32" s="1070">
        <v>0</v>
      </c>
      <c r="AB32" s="1070"/>
      <c r="AC32" s="1070"/>
      <c r="AD32" s="1070"/>
      <c r="AE32" s="1071"/>
      <c r="AF32" s="1045" t="s">
        <v>108</v>
      </c>
      <c r="AG32" s="1046"/>
      <c r="AH32" s="1046"/>
      <c r="AI32" s="1046"/>
      <c r="AJ32" s="1047"/>
      <c r="AK32" s="1006">
        <v>2</v>
      </c>
      <c r="AL32" s="997"/>
      <c r="AM32" s="997"/>
      <c r="AN32" s="997"/>
      <c r="AO32" s="997"/>
      <c r="AP32" s="997" t="s">
        <v>482</v>
      </c>
      <c r="AQ32" s="997"/>
      <c r="AR32" s="997"/>
      <c r="AS32" s="997"/>
      <c r="AT32" s="997"/>
      <c r="AU32" s="997" t="s">
        <v>482</v>
      </c>
      <c r="AV32" s="997"/>
      <c r="AW32" s="997"/>
      <c r="AX32" s="997"/>
      <c r="AY32" s="997"/>
      <c r="AZ32" s="1068" t="s">
        <v>482</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380</v>
      </c>
      <c r="R33" s="1070"/>
      <c r="S33" s="1070"/>
      <c r="T33" s="1070"/>
      <c r="U33" s="1070"/>
      <c r="V33" s="1070">
        <v>387</v>
      </c>
      <c r="W33" s="1070"/>
      <c r="X33" s="1070"/>
      <c r="Y33" s="1070"/>
      <c r="Z33" s="1070"/>
      <c r="AA33" s="1070">
        <v>-7</v>
      </c>
      <c r="AB33" s="1070"/>
      <c r="AC33" s="1070"/>
      <c r="AD33" s="1070"/>
      <c r="AE33" s="1071"/>
      <c r="AF33" s="1045">
        <v>476</v>
      </c>
      <c r="AG33" s="1046"/>
      <c r="AH33" s="1046"/>
      <c r="AI33" s="1046"/>
      <c r="AJ33" s="1047"/>
      <c r="AK33" s="1006">
        <v>6</v>
      </c>
      <c r="AL33" s="997"/>
      <c r="AM33" s="997"/>
      <c r="AN33" s="997"/>
      <c r="AO33" s="997"/>
      <c r="AP33" s="997">
        <v>2779</v>
      </c>
      <c r="AQ33" s="997"/>
      <c r="AR33" s="997"/>
      <c r="AS33" s="997"/>
      <c r="AT33" s="997"/>
      <c r="AU33" s="997">
        <v>39</v>
      </c>
      <c r="AV33" s="997"/>
      <c r="AW33" s="997"/>
      <c r="AX33" s="997"/>
      <c r="AY33" s="997"/>
      <c r="AZ33" s="1068" t="s">
        <v>482</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2098</v>
      </c>
      <c r="R34" s="1070"/>
      <c r="S34" s="1070"/>
      <c r="T34" s="1070"/>
      <c r="U34" s="1070"/>
      <c r="V34" s="1070">
        <v>2025</v>
      </c>
      <c r="W34" s="1070"/>
      <c r="X34" s="1070"/>
      <c r="Y34" s="1070"/>
      <c r="Z34" s="1070"/>
      <c r="AA34" s="1070">
        <v>73</v>
      </c>
      <c r="AB34" s="1070"/>
      <c r="AC34" s="1070"/>
      <c r="AD34" s="1070"/>
      <c r="AE34" s="1071"/>
      <c r="AF34" s="1045">
        <v>433</v>
      </c>
      <c r="AG34" s="1046"/>
      <c r="AH34" s="1046"/>
      <c r="AI34" s="1046"/>
      <c r="AJ34" s="1047"/>
      <c r="AK34" s="1006">
        <v>168</v>
      </c>
      <c r="AL34" s="997"/>
      <c r="AM34" s="997"/>
      <c r="AN34" s="997"/>
      <c r="AO34" s="997"/>
      <c r="AP34" s="997">
        <v>443</v>
      </c>
      <c r="AQ34" s="997"/>
      <c r="AR34" s="997"/>
      <c r="AS34" s="997"/>
      <c r="AT34" s="997"/>
      <c r="AU34" s="997">
        <v>221</v>
      </c>
      <c r="AV34" s="997"/>
      <c r="AW34" s="997"/>
      <c r="AX34" s="997"/>
      <c r="AY34" s="997"/>
      <c r="AZ34" s="1068" t="s">
        <v>482</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385</v>
      </c>
      <c r="C35" s="1064"/>
      <c r="D35" s="1064"/>
      <c r="E35" s="1064"/>
      <c r="F35" s="1064"/>
      <c r="G35" s="1064"/>
      <c r="H35" s="1064"/>
      <c r="I35" s="1064"/>
      <c r="J35" s="1064"/>
      <c r="K35" s="1064"/>
      <c r="L35" s="1064"/>
      <c r="M35" s="1064"/>
      <c r="N35" s="1064"/>
      <c r="O35" s="1064"/>
      <c r="P35" s="1065"/>
      <c r="Q35" s="1069">
        <v>588</v>
      </c>
      <c r="R35" s="1070"/>
      <c r="S35" s="1070"/>
      <c r="T35" s="1070"/>
      <c r="U35" s="1070"/>
      <c r="V35" s="1070">
        <v>553</v>
      </c>
      <c r="W35" s="1070"/>
      <c r="X35" s="1070"/>
      <c r="Y35" s="1070"/>
      <c r="Z35" s="1070"/>
      <c r="AA35" s="1070">
        <v>35</v>
      </c>
      <c r="AB35" s="1070"/>
      <c r="AC35" s="1070"/>
      <c r="AD35" s="1070"/>
      <c r="AE35" s="1071"/>
      <c r="AF35" s="1045">
        <v>36</v>
      </c>
      <c r="AG35" s="1046"/>
      <c r="AH35" s="1046"/>
      <c r="AI35" s="1046"/>
      <c r="AJ35" s="1047"/>
      <c r="AK35" s="1006">
        <v>191</v>
      </c>
      <c r="AL35" s="997"/>
      <c r="AM35" s="997"/>
      <c r="AN35" s="997"/>
      <c r="AO35" s="997"/>
      <c r="AP35" s="997">
        <v>533</v>
      </c>
      <c r="AQ35" s="997"/>
      <c r="AR35" s="997"/>
      <c r="AS35" s="997"/>
      <c r="AT35" s="997"/>
      <c r="AU35" s="997">
        <v>93</v>
      </c>
      <c r="AV35" s="997"/>
      <c r="AW35" s="997"/>
      <c r="AX35" s="997"/>
      <c r="AY35" s="997"/>
      <c r="AZ35" s="1068" t="s">
        <v>482</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387</v>
      </c>
      <c r="C36" s="1064"/>
      <c r="D36" s="1064"/>
      <c r="E36" s="1064"/>
      <c r="F36" s="1064"/>
      <c r="G36" s="1064"/>
      <c r="H36" s="1064"/>
      <c r="I36" s="1064"/>
      <c r="J36" s="1064"/>
      <c r="K36" s="1064"/>
      <c r="L36" s="1064"/>
      <c r="M36" s="1064"/>
      <c r="N36" s="1064"/>
      <c r="O36" s="1064"/>
      <c r="P36" s="1065"/>
      <c r="Q36" s="1069">
        <v>36</v>
      </c>
      <c r="R36" s="1070"/>
      <c r="S36" s="1070"/>
      <c r="T36" s="1070"/>
      <c r="U36" s="1070"/>
      <c r="V36" s="1070">
        <v>36</v>
      </c>
      <c r="W36" s="1070"/>
      <c r="X36" s="1070"/>
      <c r="Y36" s="1070"/>
      <c r="Z36" s="1070"/>
      <c r="AA36" s="1070">
        <v>0</v>
      </c>
      <c r="AB36" s="1070"/>
      <c r="AC36" s="1070"/>
      <c r="AD36" s="1070"/>
      <c r="AE36" s="1071"/>
      <c r="AF36" s="1045" t="s">
        <v>108</v>
      </c>
      <c r="AG36" s="1046"/>
      <c r="AH36" s="1046"/>
      <c r="AI36" s="1046"/>
      <c r="AJ36" s="1047"/>
      <c r="AK36" s="1006">
        <v>33</v>
      </c>
      <c r="AL36" s="997"/>
      <c r="AM36" s="997"/>
      <c r="AN36" s="997"/>
      <c r="AO36" s="997"/>
      <c r="AP36" s="997">
        <v>171</v>
      </c>
      <c r="AQ36" s="997"/>
      <c r="AR36" s="997"/>
      <c r="AS36" s="997"/>
      <c r="AT36" s="997"/>
      <c r="AU36" s="997">
        <v>171</v>
      </c>
      <c r="AV36" s="997"/>
      <c r="AW36" s="997"/>
      <c r="AX36" s="997"/>
      <c r="AY36" s="997"/>
      <c r="AZ36" s="1068" t="s">
        <v>482</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950</v>
      </c>
      <c r="AG63" s="985"/>
      <c r="AH63" s="985"/>
      <c r="AI63" s="985"/>
      <c r="AJ63" s="1056"/>
      <c r="AK63" s="1057"/>
      <c r="AL63" s="989"/>
      <c r="AM63" s="989"/>
      <c r="AN63" s="989"/>
      <c r="AO63" s="989"/>
      <c r="AP63" s="985">
        <v>3945</v>
      </c>
      <c r="AQ63" s="985"/>
      <c r="AR63" s="985"/>
      <c r="AS63" s="985"/>
      <c r="AT63" s="985"/>
      <c r="AU63" s="985">
        <v>532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538</v>
      </c>
      <c r="C68" s="1012"/>
      <c r="D68" s="1012"/>
      <c r="E68" s="1012"/>
      <c r="F68" s="1012"/>
      <c r="G68" s="1012"/>
      <c r="H68" s="1012"/>
      <c r="I68" s="1012"/>
      <c r="J68" s="1012"/>
      <c r="K68" s="1012"/>
      <c r="L68" s="1012"/>
      <c r="M68" s="1012"/>
      <c r="N68" s="1012"/>
      <c r="O68" s="1012"/>
      <c r="P68" s="1013"/>
      <c r="Q68" s="1014">
        <v>9885</v>
      </c>
      <c r="R68" s="1008"/>
      <c r="S68" s="1008"/>
      <c r="T68" s="1008"/>
      <c r="U68" s="1008"/>
      <c r="V68" s="1008">
        <v>8418</v>
      </c>
      <c r="W68" s="1008"/>
      <c r="X68" s="1008"/>
      <c r="Y68" s="1008"/>
      <c r="Z68" s="1008"/>
      <c r="AA68" s="1008">
        <v>1467</v>
      </c>
      <c r="AB68" s="1008"/>
      <c r="AC68" s="1008"/>
      <c r="AD68" s="1008"/>
      <c r="AE68" s="1008"/>
      <c r="AF68" s="1008">
        <v>1467</v>
      </c>
      <c r="AG68" s="1008"/>
      <c r="AH68" s="1008"/>
      <c r="AI68" s="1008"/>
      <c r="AJ68" s="1008"/>
      <c r="AK68" s="1008">
        <v>0</v>
      </c>
      <c r="AL68" s="1008"/>
      <c r="AM68" s="1008"/>
      <c r="AN68" s="1008"/>
      <c r="AO68" s="1008"/>
      <c r="AP68" s="1008">
        <v>0</v>
      </c>
      <c r="AQ68" s="1008"/>
      <c r="AR68" s="1008"/>
      <c r="AS68" s="1008"/>
      <c r="AT68" s="1008"/>
      <c r="AU68" s="1008" t="s">
        <v>482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539</v>
      </c>
      <c r="C69" s="1001"/>
      <c r="D69" s="1001"/>
      <c r="E69" s="1001"/>
      <c r="F69" s="1001"/>
      <c r="G69" s="1001"/>
      <c r="H69" s="1001"/>
      <c r="I69" s="1001"/>
      <c r="J69" s="1001"/>
      <c r="K69" s="1001"/>
      <c r="L69" s="1001"/>
      <c r="M69" s="1001"/>
      <c r="N69" s="1001"/>
      <c r="O69" s="1001"/>
      <c r="P69" s="1002"/>
      <c r="Q69" s="1003">
        <v>138</v>
      </c>
      <c r="R69" s="997"/>
      <c r="S69" s="997"/>
      <c r="T69" s="997"/>
      <c r="U69" s="997"/>
      <c r="V69" s="997">
        <v>133</v>
      </c>
      <c r="W69" s="997"/>
      <c r="X69" s="997"/>
      <c r="Y69" s="997"/>
      <c r="Z69" s="997"/>
      <c r="AA69" s="997">
        <v>4</v>
      </c>
      <c r="AB69" s="997"/>
      <c r="AC69" s="997"/>
      <c r="AD69" s="997"/>
      <c r="AE69" s="997"/>
      <c r="AF69" s="997">
        <v>4</v>
      </c>
      <c r="AG69" s="997"/>
      <c r="AH69" s="997"/>
      <c r="AI69" s="997"/>
      <c r="AJ69" s="997"/>
      <c r="AK69" s="997">
        <v>0</v>
      </c>
      <c r="AL69" s="997"/>
      <c r="AM69" s="997"/>
      <c r="AN69" s="997"/>
      <c r="AO69" s="997"/>
      <c r="AP69" s="997">
        <v>0</v>
      </c>
      <c r="AQ69" s="997"/>
      <c r="AR69" s="997"/>
      <c r="AS69" s="997"/>
      <c r="AT69" s="997"/>
      <c r="AU69" s="997" t="s">
        <v>482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540</v>
      </c>
      <c r="C70" s="1001"/>
      <c r="D70" s="1001"/>
      <c r="E70" s="1001"/>
      <c r="F70" s="1001"/>
      <c r="G70" s="1001"/>
      <c r="H70" s="1001"/>
      <c r="I70" s="1001"/>
      <c r="J70" s="1001"/>
      <c r="K70" s="1001"/>
      <c r="L70" s="1001"/>
      <c r="M70" s="1001"/>
      <c r="N70" s="1001"/>
      <c r="O70" s="1001"/>
      <c r="P70" s="1002"/>
      <c r="Q70" s="1003">
        <v>165</v>
      </c>
      <c r="R70" s="997"/>
      <c r="S70" s="997"/>
      <c r="T70" s="997"/>
      <c r="U70" s="997"/>
      <c r="V70" s="997">
        <v>154</v>
      </c>
      <c r="W70" s="997"/>
      <c r="X70" s="997"/>
      <c r="Y70" s="997"/>
      <c r="Z70" s="997"/>
      <c r="AA70" s="997">
        <v>11</v>
      </c>
      <c r="AB70" s="997"/>
      <c r="AC70" s="997"/>
      <c r="AD70" s="997"/>
      <c r="AE70" s="997"/>
      <c r="AF70" s="997">
        <v>11</v>
      </c>
      <c r="AG70" s="997"/>
      <c r="AH70" s="997"/>
      <c r="AI70" s="997"/>
      <c r="AJ70" s="997"/>
      <c r="AK70" s="997">
        <v>35</v>
      </c>
      <c r="AL70" s="997"/>
      <c r="AM70" s="997"/>
      <c r="AN70" s="997"/>
      <c r="AO70" s="997"/>
      <c r="AP70" s="997">
        <v>0</v>
      </c>
      <c r="AQ70" s="997"/>
      <c r="AR70" s="997"/>
      <c r="AS70" s="997"/>
      <c r="AT70" s="997"/>
      <c r="AU70" s="997" t="s">
        <v>482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541</v>
      </c>
      <c r="C71" s="1001"/>
      <c r="D71" s="1001"/>
      <c r="E71" s="1001"/>
      <c r="F71" s="1001"/>
      <c r="G71" s="1001"/>
      <c r="H71" s="1001"/>
      <c r="I71" s="1001"/>
      <c r="J71" s="1001"/>
      <c r="K71" s="1001"/>
      <c r="L71" s="1001"/>
      <c r="M71" s="1001"/>
      <c r="N71" s="1001"/>
      <c r="O71" s="1001"/>
      <c r="P71" s="1002"/>
      <c r="Q71" s="1003">
        <v>456</v>
      </c>
      <c r="R71" s="997"/>
      <c r="S71" s="997"/>
      <c r="T71" s="997"/>
      <c r="U71" s="997"/>
      <c r="V71" s="997">
        <v>447</v>
      </c>
      <c r="W71" s="997"/>
      <c r="X71" s="997"/>
      <c r="Y71" s="997"/>
      <c r="Z71" s="997"/>
      <c r="AA71" s="997">
        <v>28</v>
      </c>
      <c r="AB71" s="997"/>
      <c r="AC71" s="997"/>
      <c r="AD71" s="997"/>
      <c r="AE71" s="997"/>
      <c r="AF71" s="997">
        <v>28</v>
      </c>
      <c r="AG71" s="997"/>
      <c r="AH71" s="997"/>
      <c r="AI71" s="997"/>
      <c r="AJ71" s="997"/>
      <c r="AK71" s="997" t="s">
        <v>482</v>
      </c>
      <c r="AL71" s="997"/>
      <c r="AM71" s="997"/>
      <c r="AN71" s="997"/>
      <c r="AO71" s="997"/>
      <c r="AP71" s="997">
        <v>649</v>
      </c>
      <c r="AQ71" s="997"/>
      <c r="AR71" s="997"/>
      <c r="AS71" s="997"/>
      <c r="AT71" s="997"/>
      <c r="AU71" s="997" t="s">
        <v>482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542</v>
      </c>
      <c r="C72" s="1001"/>
      <c r="D72" s="1001"/>
      <c r="E72" s="1001"/>
      <c r="F72" s="1001"/>
      <c r="G72" s="1001"/>
      <c r="H72" s="1001"/>
      <c r="I72" s="1001"/>
      <c r="J72" s="1001"/>
      <c r="K72" s="1001"/>
      <c r="L72" s="1001"/>
      <c r="M72" s="1001"/>
      <c r="N72" s="1001"/>
      <c r="O72" s="1001"/>
      <c r="P72" s="1002"/>
      <c r="Q72" s="1003">
        <v>127</v>
      </c>
      <c r="R72" s="997"/>
      <c r="S72" s="997"/>
      <c r="T72" s="997"/>
      <c r="U72" s="997"/>
      <c r="V72" s="997">
        <v>127</v>
      </c>
      <c r="W72" s="997"/>
      <c r="X72" s="997"/>
      <c r="Y72" s="997"/>
      <c r="Z72" s="997"/>
      <c r="AA72" s="997">
        <v>0</v>
      </c>
      <c r="AB72" s="997"/>
      <c r="AC72" s="997"/>
      <c r="AD72" s="997"/>
      <c r="AE72" s="997"/>
      <c r="AF72" s="997">
        <v>0</v>
      </c>
      <c r="AG72" s="997"/>
      <c r="AH72" s="997"/>
      <c r="AI72" s="997"/>
      <c r="AJ72" s="997"/>
      <c r="AK72" s="997">
        <v>0</v>
      </c>
      <c r="AL72" s="997"/>
      <c r="AM72" s="997"/>
      <c r="AN72" s="997"/>
      <c r="AO72" s="997"/>
      <c r="AP72" s="997">
        <v>0</v>
      </c>
      <c r="AQ72" s="997"/>
      <c r="AR72" s="997"/>
      <c r="AS72" s="997"/>
      <c r="AT72" s="997"/>
      <c r="AU72" s="997" t="s">
        <v>482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543</v>
      </c>
      <c r="C73" s="1001"/>
      <c r="D73" s="1001"/>
      <c r="E73" s="1001"/>
      <c r="F73" s="1001"/>
      <c r="G73" s="1001"/>
      <c r="H73" s="1001"/>
      <c r="I73" s="1001"/>
      <c r="J73" s="1001"/>
      <c r="K73" s="1001"/>
      <c r="L73" s="1001"/>
      <c r="M73" s="1001"/>
      <c r="N73" s="1001"/>
      <c r="O73" s="1001"/>
      <c r="P73" s="1002"/>
      <c r="Q73" s="1003">
        <v>5</v>
      </c>
      <c r="R73" s="997"/>
      <c r="S73" s="997"/>
      <c r="T73" s="997"/>
      <c r="U73" s="997"/>
      <c r="V73" s="997">
        <v>5</v>
      </c>
      <c r="W73" s="997"/>
      <c r="X73" s="997"/>
      <c r="Y73" s="997"/>
      <c r="Z73" s="997"/>
      <c r="AA73" s="997">
        <v>1</v>
      </c>
      <c r="AB73" s="997"/>
      <c r="AC73" s="997"/>
      <c r="AD73" s="997"/>
      <c r="AE73" s="997"/>
      <c r="AF73" s="997">
        <v>1</v>
      </c>
      <c r="AG73" s="997"/>
      <c r="AH73" s="997"/>
      <c r="AI73" s="997"/>
      <c r="AJ73" s="997"/>
      <c r="AK73" s="997">
        <v>0</v>
      </c>
      <c r="AL73" s="997"/>
      <c r="AM73" s="997"/>
      <c r="AN73" s="997"/>
      <c r="AO73" s="997"/>
      <c r="AP73" s="997">
        <v>0</v>
      </c>
      <c r="AQ73" s="997"/>
      <c r="AR73" s="997"/>
      <c r="AS73" s="997"/>
      <c r="AT73" s="997"/>
      <c r="AU73" s="997" t="s">
        <v>482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544</v>
      </c>
      <c r="C74" s="1001"/>
      <c r="D74" s="1001"/>
      <c r="E74" s="1001"/>
      <c r="F74" s="1001"/>
      <c r="G74" s="1001"/>
      <c r="H74" s="1001"/>
      <c r="I74" s="1001"/>
      <c r="J74" s="1001"/>
      <c r="K74" s="1001"/>
      <c r="L74" s="1001"/>
      <c r="M74" s="1001"/>
      <c r="N74" s="1001"/>
      <c r="O74" s="1001"/>
      <c r="P74" s="1002"/>
      <c r="Q74" s="1003">
        <v>62</v>
      </c>
      <c r="R74" s="997"/>
      <c r="S74" s="997"/>
      <c r="T74" s="997"/>
      <c r="U74" s="997"/>
      <c r="V74" s="997">
        <v>57</v>
      </c>
      <c r="W74" s="997"/>
      <c r="X74" s="997"/>
      <c r="Y74" s="997"/>
      <c r="Z74" s="997"/>
      <c r="AA74" s="997">
        <v>12</v>
      </c>
      <c r="AB74" s="997"/>
      <c r="AC74" s="997"/>
      <c r="AD74" s="997"/>
      <c r="AE74" s="997"/>
      <c r="AF74" s="997">
        <v>12</v>
      </c>
      <c r="AG74" s="997"/>
      <c r="AH74" s="997"/>
      <c r="AI74" s="997"/>
      <c r="AJ74" s="997"/>
      <c r="AK74" s="997" t="s">
        <v>482</v>
      </c>
      <c r="AL74" s="997"/>
      <c r="AM74" s="997"/>
      <c r="AN74" s="997"/>
      <c r="AO74" s="997"/>
      <c r="AP74" s="997">
        <v>0</v>
      </c>
      <c r="AQ74" s="997"/>
      <c r="AR74" s="997"/>
      <c r="AS74" s="997"/>
      <c r="AT74" s="997"/>
      <c r="AU74" s="997" t="s">
        <v>482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545</v>
      </c>
      <c r="C75" s="1001"/>
      <c r="D75" s="1001"/>
      <c r="E75" s="1001"/>
      <c r="F75" s="1001"/>
      <c r="G75" s="1001"/>
      <c r="H75" s="1001"/>
      <c r="I75" s="1001"/>
      <c r="J75" s="1001"/>
      <c r="K75" s="1001"/>
      <c r="L75" s="1001"/>
      <c r="M75" s="1001"/>
      <c r="N75" s="1001"/>
      <c r="O75" s="1001"/>
      <c r="P75" s="1002"/>
      <c r="Q75" s="1004">
        <v>146</v>
      </c>
      <c r="R75" s="1005"/>
      <c r="S75" s="1005"/>
      <c r="T75" s="1005"/>
      <c r="U75" s="1006"/>
      <c r="V75" s="1007">
        <v>129</v>
      </c>
      <c r="W75" s="1005"/>
      <c r="X75" s="1005"/>
      <c r="Y75" s="1005"/>
      <c r="Z75" s="1006"/>
      <c r="AA75" s="1007">
        <v>17</v>
      </c>
      <c r="AB75" s="1005"/>
      <c r="AC75" s="1005"/>
      <c r="AD75" s="1005"/>
      <c r="AE75" s="1006"/>
      <c r="AF75" s="1007">
        <v>17</v>
      </c>
      <c r="AG75" s="1005"/>
      <c r="AH75" s="1005"/>
      <c r="AI75" s="1005"/>
      <c r="AJ75" s="1006"/>
      <c r="AK75" s="1007">
        <v>0</v>
      </c>
      <c r="AL75" s="1005"/>
      <c r="AM75" s="1005"/>
      <c r="AN75" s="1005"/>
      <c r="AO75" s="1006"/>
      <c r="AP75" s="1007">
        <v>0</v>
      </c>
      <c r="AQ75" s="1005"/>
      <c r="AR75" s="1005"/>
      <c r="AS75" s="1005"/>
      <c r="AT75" s="1006"/>
      <c r="AU75" s="1007" t="s">
        <v>482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546</v>
      </c>
      <c r="C76" s="1001"/>
      <c r="D76" s="1001"/>
      <c r="E76" s="1001"/>
      <c r="F76" s="1001"/>
      <c r="G76" s="1001"/>
      <c r="H76" s="1001"/>
      <c r="I76" s="1001"/>
      <c r="J76" s="1001"/>
      <c r="K76" s="1001"/>
      <c r="L76" s="1001"/>
      <c r="M76" s="1001"/>
      <c r="N76" s="1001"/>
      <c r="O76" s="1001"/>
      <c r="P76" s="1002"/>
      <c r="Q76" s="1004">
        <v>97</v>
      </c>
      <c r="R76" s="1005"/>
      <c r="S76" s="1005"/>
      <c r="T76" s="1005"/>
      <c r="U76" s="1006"/>
      <c r="V76" s="1007">
        <v>95</v>
      </c>
      <c r="W76" s="1005"/>
      <c r="X76" s="1005"/>
      <c r="Y76" s="1005"/>
      <c r="Z76" s="1006"/>
      <c r="AA76" s="1007">
        <v>3</v>
      </c>
      <c r="AB76" s="1005"/>
      <c r="AC76" s="1005"/>
      <c r="AD76" s="1005"/>
      <c r="AE76" s="1006"/>
      <c r="AF76" s="1007">
        <v>3</v>
      </c>
      <c r="AG76" s="1005"/>
      <c r="AH76" s="1005"/>
      <c r="AI76" s="1005"/>
      <c r="AJ76" s="1006"/>
      <c r="AK76" s="1007">
        <v>2</v>
      </c>
      <c r="AL76" s="1005"/>
      <c r="AM76" s="1005"/>
      <c r="AN76" s="1005"/>
      <c r="AO76" s="1006"/>
      <c r="AP76" s="1007">
        <v>0</v>
      </c>
      <c r="AQ76" s="1005"/>
      <c r="AR76" s="1005"/>
      <c r="AS76" s="1005"/>
      <c r="AT76" s="1006"/>
      <c r="AU76" s="1007" t="s">
        <v>482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547</v>
      </c>
      <c r="C77" s="1001"/>
      <c r="D77" s="1001"/>
      <c r="E77" s="1001"/>
      <c r="F77" s="1001"/>
      <c r="G77" s="1001"/>
      <c r="H77" s="1001"/>
      <c r="I77" s="1001"/>
      <c r="J77" s="1001"/>
      <c r="K77" s="1001"/>
      <c r="L77" s="1001"/>
      <c r="M77" s="1001"/>
      <c r="N77" s="1001"/>
      <c r="O77" s="1001"/>
      <c r="P77" s="1002"/>
      <c r="Q77" s="1004">
        <v>140783</v>
      </c>
      <c r="R77" s="1005"/>
      <c r="S77" s="1005"/>
      <c r="T77" s="1005"/>
      <c r="U77" s="1006"/>
      <c r="V77" s="1007">
        <v>138611</v>
      </c>
      <c r="W77" s="1005"/>
      <c r="X77" s="1005"/>
      <c r="Y77" s="1005"/>
      <c r="Z77" s="1006"/>
      <c r="AA77" s="1007">
        <v>2172</v>
      </c>
      <c r="AB77" s="1005"/>
      <c r="AC77" s="1005"/>
      <c r="AD77" s="1005"/>
      <c r="AE77" s="1006"/>
      <c r="AF77" s="1007">
        <v>2172</v>
      </c>
      <c r="AG77" s="1005"/>
      <c r="AH77" s="1005"/>
      <c r="AI77" s="1005"/>
      <c r="AJ77" s="1006"/>
      <c r="AK77" s="1007">
        <v>97</v>
      </c>
      <c r="AL77" s="1005"/>
      <c r="AM77" s="1005"/>
      <c r="AN77" s="1005"/>
      <c r="AO77" s="1006"/>
      <c r="AP77" s="1007" t="s">
        <v>482</v>
      </c>
      <c r="AQ77" s="1005"/>
      <c r="AR77" s="1005"/>
      <c r="AS77" s="1005"/>
      <c r="AT77" s="1006"/>
      <c r="AU77" s="1007" t="s">
        <v>482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548</v>
      </c>
      <c r="C78" s="1001"/>
      <c r="D78" s="1001"/>
      <c r="E78" s="1001"/>
      <c r="F78" s="1001"/>
      <c r="G78" s="1001"/>
      <c r="H78" s="1001"/>
      <c r="I78" s="1001"/>
      <c r="J78" s="1001"/>
      <c r="K78" s="1001"/>
      <c r="L78" s="1001"/>
      <c r="M78" s="1001"/>
      <c r="N78" s="1001"/>
      <c r="O78" s="1001"/>
      <c r="P78" s="1002"/>
      <c r="Q78" s="1003">
        <v>725</v>
      </c>
      <c r="R78" s="997"/>
      <c r="S78" s="997"/>
      <c r="T78" s="997"/>
      <c r="U78" s="997"/>
      <c r="V78" s="997">
        <v>725</v>
      </c>
      <c r="W78" s="997"/>
      <c r="X78" s="997"/>
      <c r="Y78" s="997"/>
      <c r="Z78" s="997"/>
      <c r="AA78" s="997">
        <v>0</v>
      </c>
      <c r="AB78" s="997"/>
      <c r="AC78" s="997"/>
      <c r="AD78" s="997"/>
      <c r="AE78" s="997"/>
      <c r="AF78" s="997">
        <v>0</v>
      </c>
      <c r="AG78" s="997"/>
      <c r="AH78" s="997"/>
      <c r="AI78" s="997"/>
      <c r="AJ78" s="997"/>
      <c r="AK78" s="997">
        <v>13</v>
      </c>
      <c r="AL78" s="997"/>
      <c r="AM78" s="997"/>
      <c r="AN78" s="997"/>
      <c r="AO78" s="997"/>
      <c r="AP78" s="997">
        <v>0</v>
      </c>
      <c r="AQ78" s="997"/>
      <c r="AR78" s="997"/>
      <c r="AS78" s="997"/>
      <c r="AT78" s="997"/>
      <c r="AU78" s="997" t="s">
        <v>482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3715</v>
      </c>
      <c r="AG88" s="985"/>
      <c r="AH88" s="985"/>
      <c r="AI88" s="985"/>
      <c r="AJ88" s="985"/>
      <c r="AK88" s="989"/>
      <c r="AL88" s="989"/>
      <c r="AM88" s="989"/>
      <c r="AN88" s="989"/>
      <c r="AO88" s="989"/>
      <c r="AP88" s="985">
        <v>649</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52</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681341</v>
      </c>
      <c r="AB110" s="903"/>
      <c r="AC110" s="903"/>
      <c r="AD110" s="903"/>
      <c r="AE110" s="904"/>
      <c r="AF110" s="905">
        <v>730422</v>
      </c>
      <c r="AG110" s="903"/>
      <c r="AH110" s="903"/>
      <c r="AI110" s="903"/>
      <c r="AJ110" s="904"/>
      <c r="AK110" s="905">
        <v>725680</v>
      </c>
      <c r="AL110" s="903"/>
      <c r="AM110" s="903"/>
      <c r="AN110" s="903"/>
      <c r="AO110" s="904"/>
      <c r="AP110" s="906">
        <v>17</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8607152</v>
      </c>
      <c r="BR110" s="830"/>
      <c r="BS110" s="830"/>
      <c r="BT110" s="830"/>
      <c r="BU110" s="830"/>
      <c r="BV110" s="830">
        <v>9538480</v>
      </c>
      <c r="BW110" s="830"/>
      <c r="BX110" s="830"/>
      <c r="BY110" s="830"/>
      <c r="BZ110" s="830"/>
      <c r="CA110" s="830">
        <v>10231014</v>
      </c>
      <c r="CB110" s="830"/>
      <c r="CC110" s="830"/>
      <c r="CD110" s="830"/>
      <c r="CE110" s="830"/>
      <c r="CF110" s="891">
        <v>240</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t="s">
        <v>410</v>
      </c>
      <c r="CB111" s="801"/>
      <c r="CC111" s="801"/>
      <c r="CD111" s="801"/>
      <c r="CE111" s="801"/>
      <c r="CF111" s="878" t="s">
        <v>410</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393222</v>
      </c>
      <c r="BR112" s="801"/>
      <c r="BS112" s="801"/>
      <c r="BT112" s="801"/>
      <c r="BU112" s="801"/>
      <c r="BV112" s="801">
        <v>564000</v>
      </c>
      <c r="BW112" s="801"/>
      <c r="BX112" s="801"/>
      <c r="BY112" s="801"/>
      <c r="BZ112" s="801"/>
      <c r="CA112" s="801">
        <v>532310</v>
      </c>
      <c r="CB112" s="801"/>
      <c r="CC112" s="801"/>
      <c r="CD112" s="801"/>
      <c r="CE112" s="801"/>
      <c r="CF112" s="878">
        <v>12.5</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31865</v>
      </c>
      <c r="AB113" s="939"/>
      <c r="AC113" s="939"/>
      <c r="AD113" s="939"/>
      <c r="AE113" s="940"/>
      <c r="AF113" s="941">
        <v>39224</v>
      </c>
      <c r="AG113" s="939"/>
      <c r="AH113" s="939"/>
      <c r="AI113" s="939"/>
      <c r="AJ113" s="940"/>
      <c r="AK113" s="941">
        <v>46444</v>
      </c>
      <c r="AL113" s="939"/>
      <c r="AM113" s="939"/>
      <c r="AN113" s="939"/>
      <c r="AO113" s="940"/>
      <c r="AP113" s="942">
        <v>1.1000000000000001</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209660</v>
      </c>
      <c r="BR113" s="801"/>
      <c r="BS113" s="801"/>
      <c r="BT113" s="801"/>
      <c r="BU113" s="801"/>
      <c r="BV113" s="801">
        <v>209660</v>
      </c>
      <c r="BW113" s="801"/>
      <c r="BX113" s="801"/>
      <c r="BY113" s="801"/>
      <c r="BZ113" s="801"/>
      <c r="CA113" s="801">
        <v>209660</v>
      </c>
      <c r="CB113" s="801"/>
      <c r="CC113" s="801"/>
      <c r="CD113" s="801"/>
      <c r="CE113" s="801"/>
      <c r="CF113" s="878">
        <v>4.9000000000000004</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2033522</v>
      </c>
      <c r="BR114" s="801"/>
      <c r="BS114" s="801"/>
      <c r="BT114" s="801"/>
      <c r="BU114" s="801"/>
      <c r="BV114" s="801">
        <v>1747057</v>
      </c>
      <c r="BW114" s="801"/>
      <c r="BX114" s="801"/>
      <c r="BY114" s="801"/>
      <c r="BZ114" s="801"/>
      <c r="CA114" s="801">
        <v>1684862</v>
      </c>
      <c r="CB114" s="801"/>
      <c r="CC114" s="801"/>
      <c r="CD114" s="801"/>
      <c r="CE114" s="801"/>
      <c r="CF114" s="878">
        <v>39.5</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41</v>
      </c>
      <c r="AB115" s="939"/>
      <c r="AC115" s="939"/>
      <c r="AD115" s="939"/>
      <c r="AE115" s="940"/>
      <c r="AF115" s="941">
        <v>9</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713247</v>
      </c>
      <c r="AB117" s="925"/>
      <c r="AC117" s="925"/>
      <c r="AD117" s="925"/>
      <c r="AE117" s="926"/>
      <c r="AF117" s="928">
        <v>769655</v>
      </c>
      <c r="AG117" s="925"/>
      <c r="AH117" s="925"/>
      <c r="AI117" s="925"/>
      <c r="AJ117" s="926"/>
      <c r="AK117" s="928">
        <v>772124</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431</v>
      </c>
      <c r="BR117" s="888"/>
      <c r="BS117" s="888"/>
      <c r="BT117" s="888"/>
      <c r="BU117" s="888"/>
      <c r="BV117" s="888" t="s">
        <v>431</v>
      </c>
      <c r="BW117" s="888"/>
      <c r="BX117" s="888"/>
      <c r="BY117" s="888"/>
      <c r="BZ117" s="888"/>
      <c r="CA117" s="888" t="s">
        <v>431</v>
      </c>
      <c r="CB117" s="888"/>
      <c r="CC117" s="888"/>
      <c r="CD117" s="888"/>
      <c r="CE117" s="888"/>
      <c r="CF117" s="878" t="s">
        <v>431</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431</v>
      </c>
      <c r="DH117" s="814"/>
      <c r="DI117" s="814"/>
      <c r="DJ117" s="814"/>
      <c r="DK117" s="815"/>
      <c r="DL117" s="816" t="s">
        <v>431</v>
      </c>
      <c r="DM117" s="814"/>
      <c r="DN117" s="814"/>
      <c r="DO117" s="814"/>
      <c r="DP117" s="815"/>
      <c r="DQ117" s="816" t="s">
        <v>431</v>
      </c>
      <c r="DR117" s="814"/>
      <c r="DS117" s="814"/>
      <c r="DT117" s="814"/>
      <c r="DU117" s="815"/>
      <c r="DV117" s="784" t="s">
        <v>431</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11243556</v>
      </c>
      <c r="BR118" s="888"/>
      <c r="BS118" s="888"/>
      <c r="BT118" s="888"/>
      <c r="BU118" s="888"/>
      <c r="BV118" s="888">
        <v>12059197</v>
      </c>
      <c r="BW118" s="888"/>
      <c r="BX118" s="888"/>
      <c r="BY118" s="888"/>
      <c r="BZ118" s="888"/>
      <c r="CA118" s="888">
        <v>12657846</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431</v>
      </c>
      <c r="DH118" s="814"/>
      <c r="DI118" s="814"/>
      <c r="DJ118" s="814"/>
      <c r="DK118" s="815"/>
      <c r="DL118" s="816" t="s">
        <v>431</v>
      </c>
      <c r="DM118" s="814"/>
      <c r="DN118" s="814"/>
      <c r="DO118" s="814"/>
      <c r="DP118" s="815"/>
      <c r="DQ118" s="816" t="s">
        <v>431</v>
      </c>
      <c r="DR118" s="814"/>
      <c r="DS118" s="814"/>
      <c r="DT118" s="814"/>
      <c r="DU118" s="815"/>
      <c r="DV118" s="784" t="s">
        <v>431</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431</v>
      </c>
      <c r="AB119" s="903"/>
      <c r="AC119" s="903"/>
      <c r="AD119" s="903"/>
      <c r="AE119" s="904"/>
      <c r="AF119" s="905" t="s">
        <v>431</v>
      </c>
      <c r="AG119" s="903"/>
      <c r="AH119" s="903"/>
      <c r="AI119" s="903"/>
      <c r="AJ119" s="904"/>
      <c r="AK119" s="905" t="s">
        <v>431</v>
      </c>
      <c r="AL119" s="903"/>
      <c r="AM119" s="903"/>
      <c r="AN119" s="903"/>
      <c r="AO119" s="904"/>
      <c r="AP119" s="906" t="s">
        <v>431</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3156959</v>
      </c>
      <c r="BR119" s="830"/>
      <c r="BS119" s="830"/>
      <c r="BT119" s="830"/>
      <c r="BU119" s="830"/>
      <c r="BV119" s="830">
        <v>2963326</v>
      </c>
      <c r="BW119" s="830"/>
      <c r="BX119" s="830"/>
      <c r="BY119" s="830"/>
      <c r="BZ119" s="830"/>
      <c r="CA119" s="830">
        <v>3616816</v>
      </c>
      <c r="CB119" s="830"/>
      <c r="CC119" s="830"/>
      <c r="CD119" s="830"/>
      <c r="CE119" s="830"/>
      <c r="CF119" s="891">
        <v>84.9</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431</v>
      </c>
      <c r="DH119" s="747"/>
      <c r="DI119" s="747"/>
      <c r="DJ119" s="747"/>
      <c r="DK119" s="748"/>
      <c r="DL119" s="749" t="s">
        <v>431</v>
      </c>
      <c r="DM119" s="747"/>
      <c r="DN119" s="747"/>
      <c r="DO119" s="747"/>
      <c r="DP119" s="748"/>
      <c r="DQ119" s="749" t="s">
        <v>431</v>
      </c>
      <c r="DR119" s="747"/>
      <c r="DS119" s="747"/>
      <c r="DT119" s="747"/>
      <c r="DU119" s="748"/>
      <c r="DV119" s="837" t="s">
        <v>431</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431</v>
      </c>
      <c r="AB120" s="814"/>
      <c r="AC120" s="814"/>
      <c r="AD120" s="814"/>
      <c r="AE120" s="815"/>
      <c r="AF120" s="816" t="s">
        <v>431</v>
      </c>
      <c r="AG120" s="814"/>
      <c r="AH120" s="814"/>
      <c r="AI120" s="814"/>
      <c r="AJ120" s="815"/>
      <c r="AK120" s="816" t="s">
        <v>431</v>
      </c>
      <c r="AL120" s="814"/>
      <c r="AM120" s="814"/>
      <c r="AN120" s="814"/>
      <c r="AO120" s="815"/>
      <c r="AP120" s="784" t="s">
        <v>431</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33040</v>
      </c>
      <c r="BR120" s="801"/>
      <c r="BS120" s="801"/>
      <c r="BT120" s="801"/>
      <c r="BU120" s="801"/>
      <c r="BV120" s="801">
        <v>21999</v>
      </c>
      <c r="BW120" s="801"/>
      <c r="BX120" s="801"/>
      <c r="BY120" s="801"/>
      <c r="BZ120" s="801"/>
      <c r="CA120" s="801">
        <v>11657</v>
      </c>
      <c r="CB120" s="801"/>
      <c r="CC120" s="801"/>
      <c r="CD120" s="801"/>
      <c r="CE120" s="801"/>
      <c r="CF120" s="878">
        <v>0.3</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179655</v>
      </c>
      <c r="DH120" s="830"/>
      <c r="DI120" s="830"/>
      <c r="DJ120" s="830"/>
      <c r="DK120" s="830"/>
      <c r="DL120" s="830">
        <v>265973</v>
      </c>
      <c r="DM120" s="830"/>
      <c r="DN120" s="830"/>
      <c r="DO120" s="830"/>
      <c r="DP120" s="830"/>
      <c r="DQ120" s="830">
        <v>221483</v>
      </c>
      <c r="DR120" s="830"/>
      <c r="DS120" s="830"/>
      <c r="DT120" s="830"/>
      <c r="DU120" s="830"/>
      <c r="DV120" s="831">
        <v>5.2</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431</v>
      </c>
      <c r="AB121" s="814"/>
      <c r="AC121" s="814"/>
      <c r="AD121" s="814"/>
      <c r="AE121" s="815"/>
      <c r="AF121" s="816" t="s">
        <v>431</v>
      </c>
      <c r="AG121" s="814"/>
      <c r="AH121" s="814"/>
      <c r="AI121" s="814"/>
      <c r="AJ121" s="815"/>
      <c r="AK121" s="816" t="s">
        <v>431</v>
      </c>
      <c r="AL121" s="814"/>
      <c r="AM121" s="814"/>
      <c r="AN121" s="814"/>
      <c r="AO121" s="815"/>
      <c r="AP121" s="784" t="s">
        <v>431</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5886817</v>
      </c>
      <c r="BR121" s="888"/>
      <c r="BS121" s="888"/>
      <c r="BT121" s="888"/>
      <c r="BU121" s="888"/>
      <c r="BV121" s="888">
        <v>7156049</v>
      </c>
      <c r="BW121" s="888"/>
      <c r="BX121" s="888"/>
      <c r="BY121" s="888"/>
      <c r="BZ121" s="888"/>
      <c r="CA121" s="888">
        <v>7660539</v>
      </c>
      <c r="CB121" s="888"/>
      <c r="CC121" s="888"/>
      <c r="CD121" s="888"/>
      <c r="CE121" s="888"/>
      <c r="CF121" s="889">
        <v>179.7</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199403</v>
      </c>
      <c r="DH121" s="801"/>
      <c r="DI121" s="801"/>
      <c r="DJ121" s="801"/>
      <c r="DK121" s="801"/>
      <c r="DL121" s="801">
        <v>185375</v>
      </c>
      <c r="DM121" s="801"/>
      <c r="DN121" s="801"/>
      <c r="DO121" s="801"/>
      <c r="DP121" s="801"/>
      <c r="DQ121" s="801">
        <v>170951</v>
      </c>
      <c r="DR121" s="801"/>
      <c r="DS121" s="801"/>
      <c r="DT121" s="801"/>
      <c r="DU121" s="801"/>
      <c r="DV121" s="853">
        <v>4</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431</v>
      </c>
      <c r="AB122" s="814"/>
      <c r="AC122" s="814"/>
      <c r="AD122" s="814"/>
      <c r="AE122" s="815"/>
      <c r="AF122" s="816" t="s">
        <v>431</v>
      </c>
      <c r="AG122" s="814"/>
      <c r="AH122" s="814"/>
      <c r="AI122" s="814"/>
      <c r="AJ122" s="815"/>
      <c r="AK122" s="816" t="s">
        <v>431</v>
      </c>
      <c r="AL122" s="814"/>
      <c r="AM122" s="814"/>
      <c r="AN122" s="814"/>
      <c r="AO122" s="815"/>
      <c r="AP122" s="784" t="s">
        <v>431</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9076816</v>
      </c>
      <c r="BR122" s="870"/>
      <c r="BS122" s="870"/>
      <c r="BT122" s="870"/>
      <c r="BU122" s="870"/>
      <c r="BV122" s="870">
        <v>10141374</v>
      </c>
      <c r="BW122" s="870"/>
      <c r="BX122" s="870"/>
      <c r="BY122" s="870"/>
      <c r="BZ122" s="870"/>
      <c r="CA122" s="870">
        <v>11289012</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v>80214</v>
      </c>
      <c r="DM122" s="801"/>
      <c r="DN122" s="801"/>
      <c r="DO122" s="801"/>
      <c r="DP122" s="801"/>
      <c r="DQ122" s="801">
        <v>92702</v>
      </c>
      <c r="DR122" s="801"/>
      <c r="DS122" s="801"/>
      <c r="DT122" s="801"/>
      <c r="DU122" s="801"/>
      <c r="DV122" s="853">
        <v>2.2000000000000002</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51.8</v>
      </c>
      <c r="BR123" s="862"/>
      <c r="BS123" s="862"/>
      <c r="BT123" s="862"/>
      <c r="BU123" s="862"/>
      <c r="BV123" s="862">
        <v>46.7</v>
      </c>
      <c r="BW123" s="862"/>
      <c r="BX123" s="862"/>
      <c r="BY123" s="862"/>
      <c r="BZ123" s="862"/>
      <c r="CA123" s="862">
        <v>32.1</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v>22726</v>
      </c>
      <c r="DM123" s="814"/>
      <c r="DN123" s="814"/>
      <c r="DO123" s="814"/>
      <c r="DP123" s="815"/>
      <c r="DQ123" s="816">
        <v>38912</v>
      </c>
      <c r="DR123" s="814"/>
      <c r="DS123" s="814"/>
      <c r="DT123" s="814"/>
      <c r="DU123" s="815"/>
      <c r="DV123" s="784">
        <v>0.9</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14164</v>
      </c>
      <c r="DH124" s="747"/>
      <c r="DI124" s="747"/>
      <c r="DJ124" s="747"/>
      <c r="DK124" s="748"/>
      <c r="DL124" s="749">
        <v>9712</v>
      </c>
      <c r="DM124" s="747"/>
      <c r="DN124" s="747"/>
      <c r="DO124" s="747"/>
      <c r="DP124" s="748"/>
      <c r="DQ124" s="749">
        <v>8262</v>
      </c>
      <c r="DR124" s="747"/>
      <c r="DS124" s="747"/>
      <c r="DT124" s="747"/>
      <c r="DU124" s="748"/>
      <c r="DV124" s="837">
        <v>0.2</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41</v>
      </c>
      <c r="AB127" s="814"/>
      <c r="AC127" s="814"/>
      <c r="AD127" s="814"/>
      <c r="AE127" s="815"/>
      <c r="AF127" s="816">
        <v>9</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455</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11760</v>
      </c>
      <c r="AB128" s="754"/>
      <c r="AC128" s="754"/>
      <c r="AD128" s="754"/>
      <c r="AE128" s="755"/>
      <c r="AF128" s="756">
        <v>10941</v>
      </c>
      <c r="AG128" s="754"/>
      <c r="AH128" s="754"/>
      <c r="AI128" s="754"/>
      <c r="AJ128" s="755"/>
      <c r="AK128" s="756">
        <v>9439</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4700580</v>
      </c>
      <c r="AB129" s="814"/>
      <c r="AC129" s="814"/>
      <c r="AD129" s="814"/>
      <c r="AE129" s="815"/>
      <c r="AF129" s="816">
        <v>4680870</v>
      </c>
      <c r="AG129" s="814"/>
      <c r="AH129" s="814"/>
      <c r="AI129" s="814"/>
      <c r="AJ129" s="815"/>
      <c r="AK129" s="816">
        <v>4841303</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4.3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520612</v>
      </c>
      <c r="AB130" s="814"/>
      <c r="AC130" s="814"/>
      <c r="AD130" s="814"/>
      <c r="AE130" s="815"/>
      <c r="AF130" s="816">
        <v>576065</v>
      </c>
      <c r="AG130" s="814"/>
      <c r="AH130" s="814"/>
      <c r="AI130" s="814"/>
      <c r="AJ130" s="815"/>
      <c r="AK130" s="816">
        <v>578966</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32.1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4179968</v>
      </c>
      <c r="AB131" s="747"/>
      <c r="AC131" s="747"/>
      <c r="AD131" s="747"/>
      <c r="AE131" s="748"/>
      <c r="AF131" s="749">
        <v>4104805</v>
      </c>
      <c r="AG131" s="747"/>
      <c r="AH131" s="747"/>
      <c r="AI131" s="747"/>
      <c r="AJ131" s="748"/>
      <c r="AK131" s="749">
        <v>4262337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4.3271862370000003</v>
      </c>
      <c r="AB132" s="770"/>
      <c r="AC132" s="770"/>
      <c r="AD132" s="770"/>
      <c r="AE132" s="771"/>
      <c r="AF132" s="772">
        <v>4.449638899</v>
      </c>
      <c r="AG132" s="770"/>
      <c r="AH132" s="770"/>
      <c r="AI132" s="770"/>
      <c r="AJ132" s="771"/>
      <c r="AK132" s="772">
        <v>4.3102879950000004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4.5</v>
      </c>
      <c r="AB133" s="779"/>
      <c r="AC133" s="779"/>
      <c r="AD133" s="779"/>
      <c r="AE133" s="780"/>
      <c r="AF133" s="778">
        <v>4.2</v>
      </c>
      <c r="AG133" s="779"/>
      <c r="AH133" s="779"/>
      <c r="AI133" s="779"/>
      <c r="AJ133" s="780"/>
      <c r="AK133" s="778">
        <v>4.3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topLeftCell="A31" zoomScaleNormal="85" zoomScaleSheetLayoutView="55" workbookViewId="0">
      <selection activeCell="O73" sqref="O7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topLeftCell="P25" zoomScaleNormal="40" zoomScaleSheetLayoutView="55" workbookViewId="0">
      <selection activeCell="AH49" sqref="AH49"/>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4"/>
  <sheetViews>
    <sheetView showGridLines="0" view="pageBreakPreview" workbookViewId="0">
      <selection activeCell="G36" sqref="G36:J3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53" t="s">
        <v>472</v>
      </c>
      <c r="L7" s="254"/>
      <c r="M7" s="255" t="s">
        <v>473</v>
      </c>
      <c r="N7" s="256"/>
    </row>
    <row r="8" spans="1:16" x14ac:dyDescent="0.15">
      <c r="A8" s="248"/>
      <c r="B8" s="244"/>
      <c r="C8" s="244"/>
      <c r="D8" s="244"/>
      <c r="E8" s="244"/>
      <c r="F8" s="244"/>
      <c r="G8" s="257"/>
      <c r="H8" s="258"/>
      <c r="I8" s="258"/>
      <c r="J8" s="259"/>
      <c r="K8" s="1154"/>
      <c r="L8" s="260" t="s">
        <v>474</v>
      </c>
      <c r="M8" s="261" t="s">
        <v>475</v>
      </c>
      <c r="N8" s="262" t="s">
        <v>476</v>
      </c>
    </row>
    <row r="9" spans="1:16" x14ac:dyDescent="0.15">
      <c r="A9" s="248"/>
      <c r="B9" s="244"/>
      <c r="C9" s="244"/>
      <c r="D9" s="244"/>
      <c r="E9" s="244"/>
      <c r="F9" s="244"/>
      <c r="G9" s="1167" t="s">
        <v>477</v>
      </c>
      <c r="H9" s="1168"/>
      <c r="I9" s="1168"/>
      <c r="J9" s="1169"/>
      <c r="K9" s="263">
        <v>1462745</v>
      </c>
      <c r="L9" s="264">
        <v>89871</v>
      </c>
      <c r="M9" s="265">
        <v>80077</v>
      </c>
      <c r="N9" s="266">
        <v>12.2</v>
      </c>
    </row>
    <row r="10" spans="1:16" x14ac:dyDescent="0.15">
      <c r="A10" s="248"/>
      <c r="B10" s="244"/>
      <c r="C10" s="244"/>
      <c r="D10" s="244"/>
      <c r="E10" s="244"/>
      <c r="F10" s="244"/>
      <c r="G10" s="1167" t="s">
        <v>478</v>
      </c>
      <c r="H10" s="1168"/>
      <c r="I10" s="1168"/>
      <c r="J10" s="1169"/>
      <c r="K10" s="267">
        <v>249667</v>
      </c>
      <c r="L10" s="268">
        <v>15340</v>
      </c>
      <c r="M10" s="269">
        <v>7955</v>
      </c>
      <c r="N10" s="270">
        <v>92.8</v>
      </c>
    </row>
    <row r="11" spans="1:16" ht="13.5" customHeight="1" x14ac:dyDescent="0.15">
      <c r="A11" s="248"/>
      <c r="B11" s="244"/>
      <c r="C11" s="244"/>
      <c r="D11" s="244"/>
      <c r="E11" s="244"/>
      <c r="F11" s="244"/>
      <c r="G11" s="1167" t="s">
        <v>479</v>
      </c>
      <c r="H11" s="1168"/>
      <c r="I11" s="1168"/>
      <c r="J11" s="1169"/>
      <c r="K11" s="267">
        <v>59918</v>
      </c>
      <c r="L11" s="268">
        <v>3681</v>
      </c>
      <c r="M11" s="269">
        <v>10951</v>
      </c>
      <c r="N11" s="270">
        <v>-66.400000000000006</v>
      </c>
    </row>
    <row r="12" spans="1:16" ht="13.5" customHeight="1" x14ac:dyDescent="0.15">
      <c r="A12" s="248"/>
      <c r="B12" s="244"/>
      <c r="C12" s="244"/>
      <c r="D12" s="244"/>
      <c r="E12" s="244"/>
      <c r="F12" s="244"/>
      <c r="G12" s="1167" t="s">
        <v>480</v>
      </c>
      <c r="H12" s="1168"/>
      <c r="I12" s="1168"/>
      <c r="J12" s="1169"/>
      <c r="K12" s="267">
        <v>145442</v>
      </c>
      <c r="L12" s="268">
        <v>8936</v>
      </c>
      <c r="M12" s="269">
        <v>416</v>
      </c>
      <c r="N12" s="270">
        <v>2048.1</v>
      </c>
    </row>
    <row r="13" spans="1:16" ht="13.5" customHeight="1" x14ac:dyDescent="0.15">
      <c r="A13" s="248"/>
      <c r="B13" s="244"/>
      <c r="C13" s="244"/>
      <c r="D13" s="244"/>
      <c r="E13" s="244"/>
      <c r="F13" s="244"/>
      <c r="G13" s="1167" t="s">
        <v>481</v>
      </c>
      <c r="H13" s="1168"/>
      <c r="I13" s="1168"/>
      <c r="J13" s="1169"/>
      <c r="K13" s="267" t="s">
        <v>482</v>
      </c>
      <c r="L13" s="268" t="s">
        <v>482</v>
      </c>
      <c r="M13" s="269" t="s">
        <v>482</v>
      </c>
      <c r="N13" s="270" t="s">
        <v>482</v>
      </c>
    </row>
    <row r="14" spans="1:16" ht="13.5" customHeight="1" x14ac:dyDescent="0.15">
      <c r="A14" s="248"/>
      <c r="B14" s="244"/>
      <c r="C14" s="244"/>
      <c r="D14" s="244"/>
      <c r="E14" s="244"/>
      <c r="F14" s="244"/>
      <c r="G14" s="1167" t="s">
        <v>483</v>
      </c>
      <c r="H14" s="1168"/>
      <c r="I14" s="1168"/>
      <c r="J14" s="1169"/>
      <c r="K14" s="267">
        <v>63322</v>
      </c>
      <c r="L14" s="268">
        <v>3891</v>
      </c>
      <c r="M14" s="269">
        <v>3811</v>
      </c>
      <c r="N14" s="270">
        <v>2.1</v>
      </c>
    </row>
    <row r="15" spans="1:16" ht="13.5" customHeight="1" x14ac:dyDescent="0.15">
      <c r="A15" s="248"/>
      <c r="B15" s="244"/>
      <c r="C15" s="244"/>
      <c r="D15" s="244"/>
      <c r="E15" s="244"/>
      <c r="F15" s="244"/>
      <c r="G15" s="1167" t="s">
        <v>484</v>
      </c>
      <c r="H15" s="1168"/>
      <c r="I15" s="1168"/>
      <c r="J15" s="1169"/>
      <c r="K15" s="267">
        <v>30131</v>
      </c>
      <c r="L15" s="268">
        <v>1851</v>
      </c>
      <c r="M15" s="269">
        <v>1566</v>
      </c>
      <c r="N15" s="270">
        <v>18.2</v>
      </c>
    </row>
    <row r="16" spans="1:16" x14ac:dyDescent="0.15">
      <c r="A16" s="248"/>
      <c r="B16" s="244"/>
      <c r="C16" s="244"/>
      <c r="D16" s="244"/>
      <c r="E16" s="244"/>
      <c r="F16" s="244"/>
      <c r="G16" s="1170" t="s">
        <v>485</v>
      </c>
      <c r="H16" s="1171"/>
      <c r="I16" s="1171"/>
      <c r="J16" s="1172"/>
      <c r="K16" s="268">
        <v>-219028</v>
      </c>
      <c r="L16" s="268">
        <v>-13457</v>
      </c>
      <c r="M16" s="269">
        <v>-8208</v>
      </c>
      <c r="N16" s="270">
        <v>63.9</v>
      </c>
    </row>
    <row r="17" spans="1:16" x14ac:dyDescent="0.15">
      <c r="A17" s="248"/>
      <c r="B17" s="244"/>
      <c r="C17" s="244"/>
      <c r="D17" s="244"/>
      <c r="E17" s="244"/>
      <c r="F17" s="244"/>
      <c r="G17" s="1170" t="s">
        <v>166</v>
      </c>
      <c r="H17" s="1171"/>
      <c r="I17" s="1171"/>
      <c r="J17" s="1172"/>
      <c r="K17" s="268">
        <v>1792197</v>
      </c>
      <c r="L17" s="268">
        <v>110113</v>
      </c>
      <c r="M17" s="269">
        <v>96567</v>
      </c>
      <c r="N17" s="270">
        <v>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4" t="s">
        <v>490</v>
      </c>
      <c r="H21" s="1165"/>
      <c r="I21" s="1165"/>
      <c r="J21" s="1166"/>
      <c r="K21" s="280">
        <v>11.37</v>
      </c>
      <c r="L21" s="281">
        <v>8.9</v>
      </c>
      <c r="M21" s="282">
        <v>2.4700000000000002</v>
      </c>
      <c r="N21" s="249"/>
      <c r="O21" s="283"/>
      <c r="P21" s="279"/>
    </row>
    <row r="22" spans="1:16" s="284" customFormat="1" x14ac:dyDescent="0.15">
      <c r="A22" s="279"/>
      <c r="B22" s="249"/>
      <c r="C22" s="249"/>
      <c r="D22" s="249"/>
      <c r="E22" s="249"/>
      <c r="F22" s="249"/>
      <c r="G22" s="1164" t="s">
        <v>491</v>
      </c>
      <c r="H22" s="1165"/>
      <c r="I22" s="1165"/>
      <c r="J22" s="1166"/>
      <c r="K22" s="285">
        <v>99</v>
      </c>
      <c r="L22" s="286">
        <v>97.4</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53" t="s">
        <v>472</v>
      </c>
      <c r="L30" s="254"/>
      <c r="M30" s="255" t="s">
        <v>473</v>
      </c>
      <c r="N30" s="256"/>
    </row>
    <row r="31" spans="1:16" x14ac:dyDescent="0.15">
      <c r="A31" s="248"/>
      <c r="B31" s="244"/>
      <c r="C31" s="244"/>
      <c r="D31" s="244"/>
      <c r="E31" s="244"/>
      <c r="F31" s="244"/>
      <c r="G31" s="257"/>
      <c r="H31" s="258"/>
      <c r="I31" s="258"/>
      <c r="J31" s="259"/>
      <c r="K31" s="1154"/>
      <c r="L31" s="260" t="s">
        <v>474</v>
      </c>
      <c r="M31" s="261" t="s">
        <v>475</v>
      </c>
      <c r="N31" s="262" t="s">
        <v>476</v>
      </c>
    </row>
    <row r="32" spans="1:16" ht="27" customHeight="1" x14ac:dyDescent="0.15">
      <c r="A32" s="248"/>
      <c r="B32" s="244"/>
      <c r="C32" s="244"/>
      <c r="D32" s="244"/>
      <c r="E32" s="244"/>
      <c r="F32" s="244"/>
      <c r="G32" s="1155" t="s">
        <v>495</v>
      </c>
      <c r="H32" s="1156"/>
      <c r="I32" s="1156"/>
      <c r="J32" s="1157"/>
      <c r="K32" s="294">
        <v>725680</v>
      </c>
      <c r="L32" s="294">
        <v>44586</v>
      </c>
      <c r="M32" s="295">
        <v>47101</v>
      </c>
      <c r="N32" s="296">
        <v>-5.3</v>
      </c>
    </row>
    <row r="33" spans="1:16" ht="13.5" customHeight="1" x14ac:dyDescent="0.15">
      <c r="A33" s="248"/>
      <c r="B33" s="244"/>
      <c r="C33" s="244"/>
      <c r="D33" s="244"/>
      <c r="E33" s="244"/>
      <c r="F33" s="244"/>
      <c r="G33" s="1155" t="s">
        <v>496</v>
      </c>
      <c r="H33" s="1156"/>
      <c r="I33" s="1156"/>
      <c r="J33" s="1157"/>
      <c r="K33" s="294" t="s">
        <v>482</v>
      </c>
      <c r="L33" s="294" t="s">
        <v>482</v>
      </c>
      <c r="M33" s="295" t="s">
        <v>482</v>
      </c>
      <c r="N33" s="296" t="s">
        <v>482</v>
      </c>
    </row>
    <row r="34" spans="1:16" ht="27" customHeight="1" x14ac:dyDescent="0.15">
      <c r="A34" s="248"/>
      <c r="B34" s="244"/>
      <c r="C34" s="244"/>
      <c r="D34" s="244"/>
      <c r="E34" s="244"/>
      <c r="F34" s="244"/>
      <c r="G34" s="1155" t="s">
        <v>497</v>
      </c>
      <c r="H34" s="1156"/>
      <c r="I34" s="1156"/>
      <c r="J34" s="1157"/>
      <c r="K34" s="294" t="s">
        <v>482</v>
      </c>
      <c r="L34" s="294" t="s">
        <v>482</v>
      </c>
      <c r="M34" s="295">
        <v>22</v>
      </c>
      <c r="N34" s="296" t="s">
        <v>482</v>
      </c>
    </row>
    <row r="35" spans="1:16" ht="27" customHeight="1" x14ac:dyDescent="0.15">
      <c r="A35" s="248"/>
      <c r="B35" s="244"/>
      <c r="C35" s="244"/>
      <c r="D35" s="244"/>
      <c r="E35" s="244"/>
      <c r="F35" s="244"/>
      <c r="G35" s="1155" t="s">
        <v>498</v>
      </c>
      <c r="H35" s="1156"/>
      <c r="I35" s="1156"/>
      <c r="J35" s="1157"/>
      <c r="K35" s="294">
        <v>46444</v>
      </c>
      <c r="L35" s="294">
        <v>2854</v>
      </c>
      <c r="M35" s="295">
        <v>14567</v>
      </c>
      <c r="N35" s="296">
        <v>-80.400000000000006</v>
      </c>
    </row>
    <row r="36" spans="1:16" ht="27" customHeight="1" x14ac:dyDescent="0.15">
      <c r="A36" s="248"/>
      <c r="B36" s="244"/>
      <c r="C36" s="244"/>
      <c r="D36" s="244"/>
      <c r="E36" s="244"/>
      <c r="F36" s="244"/>
      <c r="G36" s="1155" t="s">
        <v>499</v>
      </c>
      <c r="H36" s="1156"/>
      <c r="I36" s="1156"/>
      <c r="J36" s="1157"/>
      <c r="K36" s="294" t="s">
        <v>482</v>
      </c>
      <c r="L36" s="294" t="s">
        <v>482</v>
      </c>
      <c r="M36" s="295">
        <v>3162</v>
      </c>
      <c r="N36" s="296" t="s">
        <v>482</v>
      </c>
    </row>
    <row r="37" spans="1:16" ht="13.5" customHeight="1" x14ac:dyDescent="0.15">
      <c r="A37" s="248"/>
      <c r="B37" s="244"/>
      <c r="C37" s="244"/>
      <c r="D37" s="244"/>
      <c r="E37" s="244"/>
      <c r="F37" s="244"/>
      <c r="G37" s="1155" t="s">
        <v>500</v>
      </c>
      <c r="H37" s="1156"/>
      <c r="I37" s="1156"/>
      <c r="J37" s="1157"/>
      <c r="K37" s="294" t="s">
        <v>482</v>
      </c>
      <c r="L37" s="294" t="s">
        <v>482</v>
      </c>
      <c r="M37" s="295">
        <v>1050</v>
      </c>
      <c r="N37" s="296" t="s">
        <v>482</v>
      </c>
    </row>
    <row r="38" spans="1:16" ht="27" customHeight="1" x14ac:dyDescent="0.15">
      <c r="A38" s="248"/>
      <c r="B38" s="244"/>
      <c r="C38" s="244"/>
      <c r="D38" s="244"/>
      <c r="E38" s="244"/>
      <c r="F38" s="244"/>
      <c r="G38" s="1158" t="s">
        <v>501</v>
      </c>
      <c r="H38" s="1159"/>
      <c r="I38" s="1159"/>
      <c r="J38" s="1160"/>
      <c r="K38" s="297" t="s">
        <v>482</v>
      </c>
      <c r="L38" s="297" t="s">
        <v>482</v>
      </c>
      <c r="M38" s="298">
        <v>8</v>
      </c>
      <c r="N38" s="299" t="s">
        <v>482</v>
      </c>
      <c r="O38" s="293"/>
    </row>
    <row r="39" spans="1:16" x14ac:dyDescent="0.15">
      <c r="A39" s="248"/>
      <c r="B39" s="244"/>
      <c r="C39" s="244"/>
      <c r="D39" s="244"/>
      <c r="E39" s="244"/>
      <c r="F39" s="244"/>
      <c r="G39" s="1158" t="s">
        <v>502</v>
      </c>
      <c r="H39" s="1159"/>
      <c r="I39" s="1159"/>
      <c r="J39" s="1160"/>
      <c r="K39" s="300">
        <v>-9439</v>
      </c>
      <c r="L39" s="300">
        <v>-580</v>
      </c>
      <c r="M39" s="301">
        <v>-3518</v>
      </c>
      <c r="N39" s="302">
        <v>-83.5</v>
      </c>
      <c r="O39" s="293"/>
    </row>
    <row r="40" spans="1:16" ht="27" customHeight="1" x14ac:dyDescent="0.15">
      <c r="A40" s="248"/>
      <c r="B40" s="244"/>
      <c r="C40" s="244"/>
      <c r="D40" s="244"/>
      <c r="E40" s="244"/>
      <c r="F40" s="244"/>
      <c r="G40" s="1155" t="s">
        <v>503</v>
      </c>
      <c r="H40" s="1156"/>
      <c r="I40" s="1156"/>
      <c r="J40" s="1157"/>
      <c r="K40" s="300">
        <v>-578966</v>
      </c>
      <c r="L40" s="300">
        <v>-35572</v>
      </c>
      <c r="M40" s="301">
        <v>-41712</v>
      </c>
      <c r="N40" s="302">
        <v>-14.7</v>
      </c>
      <c r="O40" s="293"/>
    </row>
    <row r="41" spans="1:16" x14ac:dyDescent="0.15">
      <c r="A41" s="248"/>
      <c r="B41" s="244"/>
      <c r="C41" s="244"/>
      <c r="D41" s="244"/>
      <c r="E41" s="244"/>
      <c r="F41" s="244"/>
      <c r="G41" s="1161" t="s">
        <v>277</v>
      </c>
      <c r="H41" s="1162"/>
      <c r="I41" s="1162"/>
      <c r="J41" s="1163"/>
      <c r="K41" s="294">
        <v>183719</v>
      </c>
      <c r="L41" s="300">
        <v>11288</v>
      </c>
      <c r="M41" s="301">
        <v>20682</v>
      </c>
      <c r="N41" s="302">
        <v>-45.4</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8" t="s">
        <v>472</v>
      </c>
      <c r="J49" s="1150" t="s">
        <v>507</v>
      </c>
      <c r="K49" s="1151"/>
      <c r="L49" s="1151"/>
      <c r="M49" s="1151"/>
      <c r="N49" s="1152"/>
    </row>
    <row r="50" spans="1:14" x14ac:dyDescent="0.15">
      <c r="A50" s="248"/>
      <c r="B50" s="244"/>
      <c r="C50" s="244"/>
      <c r="D50" s="244"/>
      <c r="E50" s="244"/>
      <c r="F50" s="244"/>
      <c r="G50" s="312"/>
      <c r="H50" s="313"/>
      <c r="I50" s="1149"/>
      <c r="J50" s="314" t="s">
        <v>508</v>
      </c>
      <c r="K50" s="315" t="s">
        <v>509</v>
      </c>
      <c r="L50" s="316" t="s">
        <v>510</v>
      </c>
      <c r="M50" s="317" t="s">
        <v>511</v>
      </c>
      <c r="N50" s="318" t="s">
        <v>512</v>
      </c>
    </row>
    <row r="51" spans="1:14" x14ac:dyDescent="0.15">
      <c r="A51" s="248"/>
      <c r="B51" s="244"/>
      <c r="C51" s="244"/>
      <c r="D51" s="244"/>
      <c r="E51" s="244"/>
      <c r="F51" s="244"/>
      <c r="G51" s="310" t="s">
        <v>513</v>
      </c>
      <c r="H51" s="311"/>
      <c r="I51" s="319">
        <v>752814</v>
      </c>
      <c r="J51" s="320">
        <v>43870</v>
      </c>
      <c r="K51" s="321">
        <v>-1.8</v>
      </c>
      <c r="L51" s="322">
        <v>61557</v>
      </c>
      <c r="M51" s="323">
        <v>-4.9000000000000004</v>
      </c>
      <c r="N51" s="324">
        <v>3.1</v>
      </c>
    </row>
    <row r="52" spans="1:14" x14ac:dyDescent="0.15">
      <c r="A52" s="248"/>
      <c r="B52" s="244"/>
      <c r="C52" s="244"/>
      <c r="D52" s="244"/>
      <c r="E52" s="244"/>
      <c r="F52" s="244"/>
      <c r="G52" s="325"/>
      <c r="H52" s="326" t="s">
        <v>514</v>
      </c>
      <c r="I52" s="327">
        <v>398490</v>
      </c>
      <c r="J52" s="328">
        <v>23222</v>
      </c>
      <c r="K52" s="329">
        <v>-14.9</v>
      </c>
      <c r="L52" s="330">
        <v>32497</v>
      </c>
      <c r="M52" s="331">
        <v>1.8</v>
      </c>
      <c r="N52" s="332">
        <v>-16.7</v>
      </c>
    </row>
    <row r="53" spans="1:14" x14ac:dyDescent="0.15">
      <c r="A53" s="248"/>
      <c r="B53" s="244"/>
      <c r="C53" s="244"/>
      <c r="D53" s="244"/>
      <c r="E53" s="244"/>
      <c r="F53" s="244"/>
      <c r="G53" s="310" t="s">
        <v>515</v>
      </c>
      <c r="H53" s="311"/>
      <c r="I53" s="319">
        <v>727427</v>
      </c>
      <c r="J53" s="320">
        <v>42667</v>
      </c>
      <c r="K53" s="321">
        <v>-2.7</v>
      </c>
      <c r="L53" s="322">
        <v>69806</v>
      </c>
      <c r="M53" s="323">
        <v>13.4</v>
      </c>
      <c r="N53" s="324">
        <v>-16.100000000000001</v>
      </c>
    </row>
    <row r="54" spans="1:14" x14ac:dyDescent="0.15">
      <c r="A54" s="248"/>
      <c r="B54" s="244"/>
      <c r="C54" s="244"/>
      <c r="D54" s="244"/>
      <c r="E54" s="244"/>
      <c r="F54" s="244"/>
      <c r="G54" s="325"/>
      <c r="H54" s="326" t="s">
        <v>514</v>
      </c>
      <c r="I54" s="327">
        <v>351450</v>
      </c>
      <c r="J54" s="328">
        <v>20614</v>
      </c>
      <c r="K54" s="329">
        <v>-11.2</v>
      </c>
      <c r="L54" s="330">
        <v>32823</v>
      </c>
      <c r="M54" s="331">
        <v>1</v>
      </c>
      <c r="N54" s="332">
        <v>-12.2</v>
      </c>
    </row>
    <row r="55" spans="1:14" x14ac:dyDescent="0.15">
      <c r="A55" s="248"/>
      <c r="B55" s="244"/>
      <c r="C55" s="244"/>
      <c r="D55" s="244"/>
      <c r="E55" s="244"/>
      <c r="F55" s="244"/>
      <c r="G55" s="310" t="s">
        <v>516</v>
      </c>
      <c r="H55" s="311"/>
      <c r="I55" s="319">
        <v>2246380</v>
      </c>
      <c r="J55" s="320">
        <v>133237</v>
      </c>
      <c r="K55" s="321">
        <v>212.3</v>
      </c>
      <c r="L55" s="322">
        <v>74444</v>
      </c>
      <c r="M55" s="323">
        <v>6.6</v>
      </c>
      <c r="N55" s="324">
        <v>205.7</v>
      </c>
    </row>
    <row r="56" spans="1:14" x14ac:dyDescent="0.15">
      <c r="A56" s="248"/>
      <c r="B56" s="244"/>
      <c r="C56" s="244"/>
      <c r="D56" s="244"/>
      <c r="E56" s="244"/>
      <c r="F56" s="244"/>
      <c r="G56" s="325"/>
      <c r="H56" s="326" t="s">
        <v>514</v>
      </c>
      <c r="I56" s="327">
        <v>1253626</v>
      </c>
      <c r="J56" s="328">
        <v>74355</v>
      </c>
      <c r="K56" s="329">
        <v>260.7</v>
      </c>
      <c r="L56" s="330">
        <v>34175</v>
      </c>
      <c r="M56" s="331">
        <v>4.0999999999999996</v>
      </c>
      <c r="N56" s="332">
        <v>256.60000000000002</v>
      </c>
    </row>
    <row r="57" spans="1:14" x14ac:dyDescent="0.15">
      <c r="A57" s="248"/>
      <c r="B57" s="244"/>
      <c r="C57" s="244"/>
      <c r="D57" s="244"/>
      <c r="E57" s="244"/>
      <c r="F57" s="244"/>
      <c r="G57" s="310" t="s">
        <v>517</v>
      </c>
      <c r="H57" s="311"/>
      <c r="I57" s="319">
        <v>1611431</v>
      </c>
      <c r="J57" s="320">
        <v>97232</v>
      </c>
      <c r="K57" s="321">
        <v>-27</v>
      </c>
      <c r="L57" s="322">
        <v>85205</v>
      </c>
      <c r="M57" s="323">
        <v>14.5</v>
      </c>
      <c r="N57" s="324">
        <v>-41.5</v>
      </c>
    </row>
    <row r="58" spans="1:14" x14ac:dyDescent="0.15">
      <c r="A58" s="248"/>
      <c r="B58" s="244"/>
      <c r="C58" s="244"/>
      <c r="D58" s="244"/>
      <c r="E58" s="244"/>
      <c r="F58" s="244"/>
      <c r="G58" s="325"/>
      <c r="H58" s="326" t="s">
        <v>514</v>
      </c>
      <c r="I58" s="327">
        <v>1183770</v>
      </c>
      <c r="J58" s="328">
        <v>71428</v>
      </c>
      <c r="K58" s="329">
        <v>-3.9</v>
      </c>
      <c r="L58" s="330">
        <v>38847</v>
      </c>
      <c r="M58" s="331">
        <v>13.7</v>
      </c>
      <c r="N58" s="332">
        <v>-17.600000000000001</v>
      </c>
    </row>
    <row r="59" spans="1:14" x14ac:dyDescent="0.15">
      <c r="A59" s="248"/>
      <c r="B59" s="244"/>
      <c r="C59" s="244"/>
      <c r="D59" s="244"/>
      <c r="E59" s="244"/>
      <c r="F59" s="244"/>
      <c r="G59" s="310" t="s">
        <v>518</v>
      </c>
      <c r="H59" s="311"/>
      <c r="I59" s="319">
        <v>1152672</v>
      </c>
      <c r="J59" s="320">
        <v>70820</v>
      </c>
      <c r="K59" s="321">
        <v>-27.2</v>
      </c>
      <c r="L59" s="322">
        <v>69469</v>
      </c>
      <c r="M59" s="323">
        <v>-18.5</v>
      </c>
      <c r="N59" s="324">
        <v>-8.6999999999999993</v>
      </c>
    </row>
    <row r="60" spans="1:14" x14ac:dyDescent="0.15">
      <c r="A60" s="248"/>
      <c r="B60" s="244"/>
      <c r="C60" s="244"/>
      <c r="D60" s="244"/>
      <c r="E60" s="244"/>
      <c r="F60" s="244"/>
      <c r="G60" s="325"/>
      <c r="H60" s="326" t="s">
        <v>514</v>
      </c>
      <c r="I60" s="333">
        <v>738948</v>
      </c>
      <c r="J60" s="328">
        <v>45401</v>
      </c>
      <c r="K60" s="329">
        <v>-36.4</v>
      </c>
      <c r="L60" s="330">
        <v>38215</v>
      </c>
      <c r="M60" s="331">
        <v>-1.6</v>
      </c>
      <c r="N60" s="332">
        <v>-34.799999999999997</v>
      </c>
    </row>
    <row r="61" spans="1:14" x14ac:dyDescent="0.15">
      <c r="A61" s="248"/>
      <c r="B61" s="244"/>
      <c r="C61" s="244"/>
      <c r="D61" s="244"/>
      <c r="E61" s="244"/>
      <c r="F61" s="244"/>
      <c r="G61" s="310" t="s">
        <v>519</v>
      </c>
      <c r="H61" s="334"/>
      <c r="I61" s="335">
        <v>1298145</v>
      </c>
      <c r="J61" s="336">
        <v>77565</v>
      </c>
      <c r="K61" s="337">
        <v>30.7</v>
      </c>
      <c r="L61" s="338">
        <v>72096</v>
      </c>
      <c r="M61" s="339">
        <v>2.2000000000000002</v>
      </c>
      <c r="N61" s="324">
        <v>28.5</v>
      </c>
    </row>
    <row r="62" spans="1:14" x14ac:dyDescent="0.15">
      <c r="A62" s="248"/>
      <c r="B62" s="244"/>
      <c r="C62" s="244"/>
      <c r="D62" s="244"/>
      <c r="E62" s="244"/>
      <c r="F62" s="244"/>
      <c r="G62" s="325"/>
      <c r="H62" s="326" t="s">
        <v>514</v>
      </c>
      <c r="I62" s="327">
        <v>785257</v>
      </c>
      <c r="J62" s="328">
        <v>47004</v>
      </c>
      <c r="K62" s="329">
        <v>38.9</v>
      </c>
      <c r="L62" s="330">
        <v>35311</v>
      </c>
      <c r="M62" s="331">
        <v>3.8</v>
      </c>
      <c r="N62" s="332">
        <v>35.1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91" zoomScale="70" zoomScaleNormal="70" zoomScaleSheetLayoutView="55" workbookViewId="0">
      <selection activeCell="Z61" sqref="Z6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44" zoomScale="115" zoomScaleNormal="115" zoomScaleSheetLayoutView="55" workbookViewId="0">
      <selection activeCell="I62" sqref="I6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J4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3" t="s">
        <v>3</v>
      </c>
      <c r="D47" s="1173"/>
      <c r="E47" s="1174"/>
      <c r="F47" s="11">
        <v>11.96</v>
      </c>
      <c r="G47" s="12">
        <v>14.34</v>
      </c>
      <c r="H47" s="12">
        <v>17.54</v>
      </c>
      <c r="I47" s="12">
        <v>17.62</v>
      </c>
      <c r="J47" s="13">
        <v>20.149999999999999</v>
      </c>
    </row>
    <row r="48" spans="2:10" ht="57.75" customHeight="1" x14ac:dyDescent="0.15">
      <c r="B48" s="14"/>
      <c r="C48" s="1175" t="s">
        <v>4</v>
      </c>
      <c r="D48" s="1175"/>
      <c r="E48" s="1176"/>
      <c r="F48" s="15">
        <v>3.92</v>
      </c>
      <c r="G48" s="16">
        <v>2.82</v>
      </c>
      <c r="H48" s="16">
        <v>3.52</v>
      </c>
      <c r="I48" s="16">
        <v>4.57</v>
      </c>
      <c r="J48" s="17">
        <v>3.6</v>
      </c>
    </row>
    <row r="49" spans="2:10" ht="57.75" customHeight="1" thickBot="1" x14ac:dyDescent="0.2">
      <c r="B49" s="18"/>
      <c r="C49" s="1177" t="s">
        <v>5</v>
      </c>
      <c r="D49" s="1177"/>
      <c r="E49" s="1178"/>
      <c r="F49" s="19" t="s">
        <v>526</v>
      </c>
      <c r="G49" s="20">
        <v>0.96</v>
      </c>
      <c r="H49" s="20">
        <v>3.9</v>
      </c>
      <c r="I49" s="20">
        <v>1.04</v>
      </c>
      <c r="J49" s="21">
        <v>2.29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和歌山県</cp:lastModifiedBy>
  <cp:lastPrinted>2017-05-08T05:02:22Z</cp:lastPrinted>
  <dcterms:created xsi:type="dcterms:W3CDTF">2017-02-15T21:13:31Z</dcterms:created>
  <dcterms:modified xsi:type="dcterms:W3CDTF">2017-05-23T05:49:38Z</dcterms:modified>
</cp:coreProperties>
</file>