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AM36" i="9"/>
  <c r="CO35" i="9"/>
  <c r="AM35" i="9"/>
  <c r="C35" i="9"/>
  <c r="C36" i="9" s="1"/>
  <c r="CO34" i="9"/>
  <c r="C34" i="9"/>
  <c r="U34" i="9" l="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<sst xmlns="http://schemas.openxmlformats.org/spreadsheetml/2006/main" count="1106" uniqueCount="568">
  <si>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</si>
  <si>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</si>
  <si>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</si>
  <si>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</si>
  <si>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</si>
  <si>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</si>
  <si>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</si>
  <si>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</si>
  <si>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</si>
  <si>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</si>
  <si>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</si>
  <si>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</si>
  <si>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</si>
  <si>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</si>
  <si>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</si>
  <si>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</si>
  <si>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</si>
  <si>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</si>
  <si>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</si>
  <si>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</si>
  <si>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</si>
  <si>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</si>
  <si>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</si>
  <si>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</si>
  <si>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</si>
  <si>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</si>
  <si>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</si>
  <si>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</si>
  <si>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</si>
  <si>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</si>
  <si>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</si>
  <si>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</si>
  <si>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</si>
  <si>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</si>
  <si>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</si>
  <si>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</si>
  <si>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</si>
  <si>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</si>
  <si>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</si>
  <si>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</si>
  <si>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</si>
  <si>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</si>
  <si>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</si>
  <si>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</si>
  <si>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</si>
  <si>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</si>
  <si>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</si>
  <si>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</si>
  <si>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</si>
  <si>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</si>
  <si>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</si>
  <si>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</si>
  <si>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</si>
  <si>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</si>
  <si>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</si>
  <si>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</si>
  <si>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</si>
  <si>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</si>
  <si>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</si>
  <si>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</si>
  <si>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</si>
  <si>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</si>
  <si>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</si>
  <si>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</si>
  <si>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</si>
  <si>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</si>
  <si>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</si>
  <si>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</si>
  <si>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</si>
  <si>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</si>
  <si>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</si>
  <si>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</si>
  <si>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</si>
  <si>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</si>
  <si>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</si>
  <si>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</si>
  <si>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</si>
  <si>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</si>
  <si>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</si>
  <si>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</si>
  <si>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</si>
  <si>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</si>
  <si>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</si>
  <si>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</si>
  <si>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</si>
  <si>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</si>
  <si>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</si>
  <si>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</si>
  <si>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</si>
  <si>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</si>
  <si>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</si>
  <si>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</si>
  <si>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</si>
  <si>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</si>
  <si>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</si>
  <si>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</si>
  <si>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</si>
  <si>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</si>
  <si>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</si>
  <si>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</si>
  <si>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</si>
  <si>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</si>
  <si>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</si>
  <si>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</si>
  <si>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</si>
  <si>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</si>
  <si>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</si>
  <si>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</si>
  <si>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</si>
  <si>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</si>
  <si>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</si>
  <si>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</si>
  <si>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</si>
  <si>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</si>
  <si>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</si>
  <si>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</si>
  <si>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</si>
  <si>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</si>
  <si>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</si>
  <si>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</si>
  <si>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</si>
  <si>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</si>
  <si>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</si>
  <si>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</si>
  <si>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</si>
  <si>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</si>
  <si>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</si>
  <si>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</si>
  <si>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</si>
  <si>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</si>
  <si>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</si>
  <si>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</si>
  <si>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</si>
  <si>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</si>
  <si>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</si>
  <si>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</si>
  <si>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</si>
  <si>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</si>
  <si>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</si>
  <si>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</si>
  <si>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</si>
  <si>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</si>
  <si>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</si>
  <si>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</si>
  <si>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</si>
  <si>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</si>
  <si>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</si>
  <si>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</si>
  <si>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</si>
  <si>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</si>
  <si>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</si>
  <si>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</si>
  <si>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</si>
  <si>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</si>
  <si>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</si>
  <si>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</si>
  <si>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</si>
  <si>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</si>
  <si>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</si>
  <si>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</si>
  <si>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</si>
  <si>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</si>
  <si>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</si>
  <si>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</si>
  <si>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</si>
  <si>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</si>
  <si>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</si>
  <si>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</si>
  <si>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</si>
  <si>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</si>
  <si>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</si>
  <si>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</si>
  <si>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</si>
  <si>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</si>
  <si>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</si>
  <si>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</si>
  <si>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</si>
  <si>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</si>
  <si>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</si>
  <si>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</si>
  <si>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</si>
  <si>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</si>
  <si>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</si>
  <si>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</si>
  <si>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</si>
  <si>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</si>
  <si>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</si>
  <si>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</si>
  <si>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</si>
  <si>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</si>
  <si>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</si>
  <si>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和歌山県上富田町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</si>
  <si>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</si>
  <si>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</si>
  <si>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</si>
  <si>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</si>
  <si>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</si>
  <si>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</si>
  <si>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</si>
  <si>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</si>
  <si>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</si>
  <si>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</si>
  <si>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</si>
  <si>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</si>
  <si>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</si>
  <si>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</si>
  <si>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</si>
  <si>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</si>
  <si>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</si>
  <si>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</si>
  <si>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</si>
  <si>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</si>
  <si>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</si>
  <si>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</si>
  <si>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</si>
  <si>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</si>
  <si>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</si>
  <si>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</si>
  <si>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</si>
  <si>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</si>
  <si>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</si>
  <si>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</si>
  <si>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</si>
  <si>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</si>
  <si>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</si>
  <si>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</si>
  <si>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</si>
  <si>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</si>
  <si>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</si>
  <si>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</si>
  <si>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</si>
  <si>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</si>
  <si>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</si>
  <si>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</si>
  <si>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</si>
  <si>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</si>
  <si>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</si>
  <si>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</si>
  <si>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</si>
  <si>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</si>
  <si>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</si>
  <si>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</si>
  <si>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</si>
  <si>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</si>
  <si>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</si>
  <si>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</si>
  <si>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</si>
  <si>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</si>
  <si>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</si>
  <si>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</si>
  <si>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</si>
  <si>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</si>
  <si>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</si>
  <si>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</si>
  <si>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</si>
  <si>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</si>
  <si>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</si>
  <si>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</si>
  <si>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</si>
  <si>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</si>
  <si>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</si>
  <si>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</si>
  <si>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</si>
  <si>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</si>
  <si>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</si>
  <si>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</si>
  <si>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</si>
  <si>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</si>
  <si>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</si>
  <si>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</si>
  <si>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</si>
  <si>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</si>
  <si>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</si>
  <si>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</si>
  <si>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</si>
  <si>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</si>
  <si>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</si>
  <si>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</si>
  <si>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</si>
  <si>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</si>
  <si>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</si>
  <si>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</si>
  <si>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</si>
  <si>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</si>
  <si>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</si>
  <si>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</si>
  <si>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</si>
  <si>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</si>
  <si>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</si>
  <si>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</si>
  <si>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</si>
  <si>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</si>
  <si>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</si>
  <si>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</si>
  <si>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</si>
  <si>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</si>
  <si>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</si>
  <si>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</si>
  <si>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</si>
  <si>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</si>
  <si>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</si>
  <si>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</si>
  <si>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</si>
  <si>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</si>
  <si>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</si>
  <si>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</si>
  <si>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</si>
  <si>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</si>
  <si>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</si>
  <si>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</si>
  <si>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</si>
  <si>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</si>
  <si>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</si>
  <si>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</si>
  <si>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</si>
  <si>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</si>
  <si>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</si>
  <si>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</si>
  <si>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</si>
  <si>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</si>
  <si>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</si>
  <si>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</si>
  <si>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</si>
  <si>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</si>
  <si>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</si>
  <si>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</si>
  <si>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</si>
  <si>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</si>
  <si>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</si>
  <si>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</si>
  <si>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</si>
  <si>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</si>
  <si>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</si>
  <si>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</si>
  <si>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</si>
  <si>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</si>
  <si>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</si>
  <si>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</si>
  <si>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</si>
  <si>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和歌山県上富田町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</si>
  <si>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</si>
  <si>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</si>
  <si>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</si>
  <si>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</si>
  <si>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</si>
  <si>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</si>
  <si>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</si>
  <si>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</si>
  <si>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</si>
  <si>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</si>
  <si>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</si>
  <si>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</si>
  <si>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</si>
  <si>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</si>
  <si>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</si>
  <si>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</si>
  <si>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</si>
  <si>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</si>
  <si>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</si>
  <si>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</si>
  <si>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</si>
  <si>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</si>
  <si>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</si>
  <si>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</si>
  <si>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</si>
  <si>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</si>
  <si>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</si>
  <si>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</si>
  <si>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</si>
  <si>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</si>
  <si>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</si>
  <si>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</si>
  <si>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</si>
  <si>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</si>
  <si>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</si>
  <si>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</si>
  <si>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</si>
  <si>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</si>
  <si>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</si>
  <si>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法適用企業</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</si>
  <si>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</si>
  <si>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</si>
  <si>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</si>
  <si>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</si>
  <si>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</si>
  <si>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</si>
  <si>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</si>
  <si>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</si>
  <si>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</si>
  <si>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</si>
  <si>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</si>
  <si>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</si>
  <si>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</si>
  <si>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</si>
  <si>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</si>
  <si>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</si>
  <si>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</si>
  <si>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</si>
  <si>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</si>
  <si>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</si>
  <si>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</si>
  <si>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</si>
  <si>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</si>
  <si>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</si>
  <si>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</si>
  <si>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</si>
  <si>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</si>
  <si>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</si>
  <si>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</si>
  <si>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</si>
  <si>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</si>
  <si>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</si>
  <si>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</si>
  <si>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</si>
  <si>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</si>
  <si>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</si>
  <si>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</si>
  <si>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</si>
  <si>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</si>
  <si>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</si>
  <si>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</si>
  <si>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</si>
  <si>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</si>
  <si>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</si>
  <si>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</si>
  <si>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</si>
  <si>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</si>
  <si>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</si>
  <si>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</si>
  <si>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</si>
  <si>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</si>
  <si>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</si>
  <si>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</si>
  <si>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</si>
  <si>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</si>
  <si>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</si>
  <si>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</si>
  <si>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</si>
  <si>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</si>
  <si>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</si>
  <si>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</si>
  <si>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</si>
  <si>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</si>
  <si>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</si>
  <si>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</si>
  <si>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</si>
  <si>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</si>
  <si>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</si>
  <si>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</si>
  <si>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</si>
  <si>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</si>
  <si>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</si>
  <si>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</si>
  <si>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</si>
  <si>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</si>
  <si>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</si>
  <si>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</si>
  <si>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</si>
  <si>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</si>
  <si>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</si>
  <si>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</si>
  <si>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</si>
  <si>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</si>
  <si>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</si>
  <si>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</si>
  <si>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</si>
  <si>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</si>
  <si>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</si>
  <si>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</si>
  <si>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</si>
  <si>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</si>
  <si>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</si>
  <si>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</si>
  <si>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</si>
  <si>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</si>
  <si>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</si>
  <si>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</si>
  <si>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</si>
  <si>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</si>
  <si>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</si>
  <si>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</si>
  <si>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</si>
  <si>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</si>
  <si>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</si>
  <si>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</si>
  <si>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</si>
  <si>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</si>
  <si>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</si>
  <si>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</si>
  <si>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</si>
  <si>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</si>
  <si>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</si>
  <si>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</si>
  <si>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</si>
  <si>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</si>
  <si>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</si>
  <si>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</si>
  <si>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</si>
  <si>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</si>
  <si>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</si>
  <si>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</si>
  <si>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</si>
  <si>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</si>
  <si>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</si>
  <si>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</si>
  <si>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</si>
  <si>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</si>
  <si>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</si>
  <si>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</si>
  <si>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</si>
  <si>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</si>
  <si>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</si>
  <si>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</si>
  <si>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</si>
  <si>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</si>
  <si>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</si>
  <si>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</si>
  <si>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0.02</t>
  </si>
  <si>
    <t>▲ 1.35</t>
  </si>
  <si>
    <t>住宅新築資金貸付事業</t>
  </si>
  <si>
    <t>▲ 1.18</t>
  </si>
  <si>
    <t>▲ 1.13</t>
  </si>
  <si>
    <t>▲ 1.05</t>
  </si>
  <si>
    <t>▲ 1.00</t>
  </si>
  <si>
    <t>宅地取得資金貸付事業</t>
  </si>
  <si>
    <t>▲ 0.16</t>
  </si>
  <si>
    <t>▲ 0.15</t>
  </si>
  <si>
    <t>▲ 0.10</t>
  </si>
  <si>
    <t>▲ 0.09</t>
  </si>
  <si>
    <t>水道事業</t>
  </si>
  <si>
    <t>宅地造成事業</t>
  </si>
  <si>
    <t>一般会計</t>
  </si>
  <si>
    <t>国民健康保険事業</t>
  </si>
  <si>
    <t>介護保険</t>
  </si>
  <si>
    <t>後期高齢者医療</t>
  </si>
  <si>
    <t>その他会計（赤字）</t>
  </si>
  <si>
    <t>その他会計（黒字）</t>
  </si>
  <si>
    <t>和歌山県市町村総合事務組合</t>
  </si>
  <si>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</si>
  <si>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</si>
  <si>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</si>
  <si>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</si>
  <si>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</si>
  <si>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</si>
  <si>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</si>
  <si>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</si>
  <si>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</si>
  <si>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</si>
  <si>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</si>
  <si>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</si>
  <si>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2"/>
  </si>
  <si>
    <t>-</t>
    <phoneticPr fontId="2"/>
  </si>
  <si>
    <t>公共下水道事業</t>
  </si>
  <si>
    <t>農業集落排水事業</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</si>
  <si>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</si>
  <si>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</si>
  <si>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</si>
  <si>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</si>
  <si>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</si>
  <si>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</si>
  <si>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</si>
  <si>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</si>
  <si>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</si>
  <si>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</si>
  <si>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</si>
  <si>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</si>
  <si>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</si>
  <si>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将来負担比率及び実質公債費比率とも、徐々にではあるが年々改善されてきている。これは、新規地方債の発行の抑制や行財政改革により経費削減を徹底し基金残高減少の抑制を図ってきた成果である。
しかしながら類似団体との比較では両指数とも依然高い状態で推移しており、今後も緊急性や住民ニーズを的確に把握し、優先順位をつけて事業を実施するとともに、一部事務組合等に関しても普通建設事業に係る負担金等の動向を見極めながら、引き続き財政健全化を推し進めていく。</t>
    <rPh sb="0" eb="2">
      <t>ショウライ</t>
    </rPh>
    <rPh sb="2" eb="4">
      <t>フタン</t>
    </rPh>
    <rPh sb="4" eb="6">
      <t>ヒリツ</t>
    </rPh>
    <rPh sb="6" eb="7">
      <t>オヨ</t>
    </rPh>
    <rPh sb="8" eb="10">
      <t>ジッシツ</t>
    </rPh>
    <rPh sb="10" eb="12">
      <t>コウサイ</t>
    </rPh>
    <rPh sb="12" eb="13">
      <t>ヒ</t>
    </rPh>
    <rPh sb="13" eb="15">
      <t>ヒリツ</t>
    </rPh>
    <rPh sb="18" eb="20">
      <t>ジョジョ</t>
    </rPh>
    <rPh sb="26" eb="28">
      <t>ネンネン</t>
    </rPh>
    <rPh sb="28" eb="30">
      <t>カイゼン</t>
    </rPh>
    <rPh sb="42" eb="44">
      <t>シンキ</t>
    </rPh>
    <rPh sb="44" eb="47">
      <t>チホウサイ</t>
    </rPh>
    <rPh sb="48" eb="50">
      <t>ハッコウ</t>
    </rPh>
    <rPh sb="51" eb="53">
      <t>ヨクセイ</t>
    </rPh>
    <rPh sb="54" eb="57">
      <t>ギョウザイセイ</t>
    </rPh>
    <rPh sb="57" eb="59">
      <t>カイカク</t>
    </rPh>
    <rPh sb="62" eb="64">
      <t>ケイヒ</t>
    </rPh>
    <rPh sb="64" eb="66">
      <t>サクゲン</t>
    </rPh>
    <rPh sb="67" eb="69">
      <t>テッテイ</t>
    </rPh>
    <rPh sb="70" eb="72">
      <t>キキン</t>
    </rPh>
    <rPh sb="72" eb="74">
      <t>ザンダカ</t>
    </rPh>
    <rPh sb="74" eb="76">
      <t>ゲンショウ</t>
    </rPh>
    <rPh sb="77" eb="79">
      <t>ヨクセイ</t>
    </rPh>
    <rPh sb="80" eb="81">
      <t>ハカ</t>
    </rPh>
    <rPh sb="85" eb="87">
      <t>セイカ</t>
    </rPh>
    <rPh sb="98" eb="100">
      <t>ルイジ</t>
    </rPh>
    <rPh sb="100" eb="102">
      <t>ダンタイ</t>
    </rPh>
    <rPh sb="104" eb="106">
      <t>ヒカク</t>
    </rPh>
    <rPh sb="108" eb="109">
      <t>リョウ</t>
    </rPh>
    <rPh sb="109" eb="111">
      <t>シスウ</t>
    </rPh>
    <rPh sb="113" eb="115">
      <t>イゼン</t>
    </rPh>
    <rPh sb="115" eb="116">
      <t>タカ</t>
    </rPh>
    <rPh sb="117" eb="119">
      <t>ジョウタイ</t>
    </rPh>
    <rPh sb="120" eb="122">
      <t>スイイ</t>
    </rPh>
    <rPh sb="127" eb="129">
      <t>コンゴ</t>
    </rPh>
    <rPh sb="130" eb="133">
      <t>キンキュウセイ</t>
    </rPh>
    <rPh sb="134" eb="136">
      <t>ジュウミン</t>
    </rPh>
    <rPh sb="140" eb="142">
      <t>テキカク</t>
    </rPh>
    <rPh sb="143" eb="145">
      <t>ハアク</t>
    </rPh>
    <rPh sb="147" eb="149">
      <t>ユウセン</t>
    </rPh>
    <rPh sb="149" eb="151">
      <t>ジュンイ</t>
    </rPh>
    <rPh sb="155" eb="157">
      <t>ジギョウ</t>
    </rPh>
    <rPh sb="158" eb="160">
      <t>ジッシ</t>
    </rPh>
    <rPh sb="175" eb="176">
      <t>カン</t>
    </rPh>
    <rPh sb="203" eb="204">
      <t>ヒ</t>
    </rPh>
    <rPh sb="205" eb="206">
      <t>ツヅ</t>
    </rPh>
    <rPh sb="207" eb="209">
      <t>ザイセイ</t>
    </rPh>
    <rPh sb="209" eb="212">
      <t>ケンゼンカ</t>
    </rPh>
    <rPh sb="213" eb="214">
      <t>オ</t>
    </rPh>
    <rPh sb="215" eb="216">
      <t>スス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</si>
</sst>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48405</c:v>
                </c:pt>
                <c:pt idx="1">
                  <c:v>46284</c:v>
                </c:pt>
                <c:pt idx="2">
                  <c:v>63391</c:v>
                </c:pt>
                <c:pt idx="3">
                  <c:v>53579</c:v>
                </c:pt>
                <c:pt idx="4">
                  <c:v>74703</c:v>
                </c:pt>
              </c:numCache>
            </c:numRef>
          </c:val>
          <c:smooth val="0"/>
        </c:ser>
        <c:dLbls>
          <c:showLegendKey val="0"/>
          <c:showVal val="0"/>
          <c:showCatName val="0"/>
          <c:showSerName val="0"/>
          <c:showPercent val="0"/>
          <c:showBubbleSize val="0"/>
        </c:dLbls>
        <c:marker val="1"/>
        <c:smooth val="0"/>
        <c:axId val="89557632"/>
        <c:axId val="89559808"/>
      </c:lineChart>
      <c:catAx>
        <c:axId val="8955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59808"/>
        <c:crosses val="autoZero"/>
        <c:auto val="1"/>
        <c:lblAlgn val="ctr"/>
        <c:lblOffset val="100"/>
        <c:tickLblSkip val="1"/>
        <c:tickMarkSkip val="1"/>
        <c:noMultiLvlLbl val="0"/>
      </c:catAx>
      <c:valAx>
        <c:axId val="89559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5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1.34</c:v>
                </c:pt>
                <c:pt idx="1">
                  <c:v>1.59</c:v>
                </c:pt>
                <c:pt idx="2">
                  <c:v>4.4400000000000004</c:v>
                </c:pt>
                <c:pt idx="3">
                  <c:v>1.56</c:v>
                </c:pt>
                <c:pt idx="4">
                  <c:v>1.26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11.36</c:v>
                </c:pt>
                <c:pt idx="1">
                  <c:v>9.75</c:v>
                </c:pt>
                <c:pt idx="2">
                  <c:v>8.33</c:v>
                </c:pt>
                <c:pt idx="3">
                  <c:v>16.239999999999998</c:v>
                </c:pt>
                <c:pt idx="4">
                  <c:v>28.55</c:v>
                </c:pt>
              </c:numCache>
            </c:numRef>
          </c:val>
        </c:ser>
        <c:dLbls>
          <c:showLegendKey val="0"/>
          <c:showVal val="0"/>
          <c:showCatName val="0"/>
          <c:showSerName val="0"/>
          <c:showPercent val="0"/>
          <c:showBubbleSize val="0"/>
        </c:dLbls>
        <c:gapWidth val="250"/>
        <c:overlap val="100"/>
        <c:axId val="96173056"/>
        <c:axId val="9617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-0.02</c:v>
                </c:pt>
                <c:pt idx="1">
                  <c:v>-1.35</c:v>
                </c:pt>
                <c:pt idx="2">
                  <c:v>1.55</c:v>
                </c:pt>
                <c:pt idx="3">
                  <c:v>5</c:v>
                </c:pt>
                <c:pt idx="4">
                  <c:v>12.29</c:v>
                </c:pt>
              </c:numCache>
            </c:numRef>
          </c:val>
          <c:smooth val="0"/>
        </c:ser>
        <c:dLbls>
          <c:showLegendKey val="0"/>
          <c:showVal val="0"/>
          <c:showCatName val="0"/>
          <c:showSerName val="0"/>
          <c:showPercent val="0"/>
          <c:showBubbleSize val="0"/>
        </c:dLbls>
        <c:marker val="1"/>
        <c:smooth val="0"/>
        <c:axId val="96173056"/>
        <c:axId val="96175232"/>
      </c:lineChart>
      <c:catAx>
        <c:axId val="961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75232"/>
        <c:crosses val="autoZero"/>
        <c:auto val="1"/>
        <c:lblAlgn val="ctr"/>
        <c:lblOffset val="100"/>
        <c:tickLblSkip val="1"/>
        <c:tickMarkSkip val="1"/>
        <c:noMultiLvlLbl val="0"/>
      </c:catAx>
      <c:valAx>
        <c:axId val="961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7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ser>
        <c:ser>
          <c:idx val="3"/>
          <c:order val="3"/>
          <c:tx>
            <c:strRef>
              <c:f>データシート!$A$30</c:f>
              <c:strCache>
                <c:ptCount val="1"/>
                <c:pt idx="0">
                  <c:v>介護保険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0.31</c:v>
                </c:pt>
                <c:pt idx="4">
                  <c:v>#N/A</c:v>
                </c:pt>
                <c:pt idx="5">
                  <c:v>0.02</c:v>
                </c:pt>
                <c:pt idx="6">
                  <c:v>0.02</c:v>
                </c:pt>
                <c:pt idx="7">
                  <c:v>#N/A</c:v>
                </c:pt>
                <c:pt idx="8">
                  <c:v>#N/A</c:v>
                </c:pt>
                <c:pt idx="9">
                  <c:v>0.34</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1.53</c:v>
                </c:pt>
                <c:pt idx="2">
                  <c:v>#N/A</c:v>
                </c:pt>
                <c:pt idx="3">
                  <c:v>1.87</c:v>
                </c:pt>
                <c:pt idx="4">
                  <c:v>#N/A</c:v>
                </c:pt>
                <c:pt idx="5">
                  <c:v>1.89</c:v>
                </c:pt>
                <c:pt idx="6">
                  <c:v>#N/A</c:v>
                </c:pt>
                <c:pt idx="7">
                  <c:v>2.23</c:v>
                </c:pt>
                <c:pt idx="8">
                  <c:v>#N/A</c:v>
                </c:pt>
                <c:pt idx="9">
                  <c:v>1.34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2.73</c:v>
                </c:pt>
                <c:pt idx="2">
                  <c:v>#N/A</c:v>
                </c:pt>
                <c:pt idx="3">
                  <c:v>2.75</c:v>
                </c:pt>
                <c:pt idx="4">
                  <c:v>#N/A</c:v>
                </c:pt>
                <c:pt idx="5">
                  <c:v>2.71</c:v>
                </c:pt>
                <c:pt idx="6">
                  <c:v>#N/A</c:v>
                </c:pt>
                <c:pt idx="7">
                  <c:v>2.72</c:v>
                </c:pt>
                <c:pt idx="8">
                  <c:v>#N/A</c:v>
                </c:pt>
                <c:pt idx="9">
                  <c:v>2.35</c:v>
                </c:pt>
              </c:numCache>
            </c:numRef>
          </c:val>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0.44</c:v>
                </c:pt>
                <c:pt idx="2">
                  <c:v>#N/A</c:v>
                </c:pt>
                <c:pt idx="3">
                  <c:v>0.85</c:v>
                </c:pt>
                <c:pt idx="4">
                  <c:v>#N/A</c:v>
                </c:pt>
                <c:pt idx="5">
                  <c:v>0.92</c:v>
                </c:pt>
                <c:pt idx="6">
                  <c:v>#N/A</c:v>
                </c:pt>
                <c:pt idx="7">
                  <c:v>0.44</c:v>
                </c:pt>
                <c:pt idx="8">
                  <c:v>#N/A</c:v>
                </c:pt>
                <c:pt idx="9">
                  <c:v>2.86</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13.27</c:v>
                </c:pt>
                <c:pt idx="2">
                  <c:v>#N/A</c:v>
                </c:pt>
                <c:pt idx="3">
                  <c:v>14.23</c:v>
                </c:pt>
                <c:pt idx="4">
                  <c:v>#N/A</c:v>
                </c:pt>
                <c:pt idx="5">
                  <c:v>15.12</c:v>
                </c:pt>
                <c:pt idx="6">
                  <c:v>#N/A</c:v>
                </c:pt>
                <c:pt idx="7">
                  <c:v>14.04</c:v>
                </c:pt>
                <c:pt idx="8">
                  <c:v>#N/A</c:v>
                </c:pt>
                <c:pt idx="9">
                  <c:v>14.09</c:v>
                </c:pt>
              </c:numCache>
            </c:numRef>
          </c:val>
        </c:ser>
        <c:ser>
          <c:idx val="8"/>
          <c:order val="8"/>
          <c:tx>
            <c:strRef>
              <c:f>データシート!$A$35</c:f>
              <c:strCache>
                <c:ptCount val="1"/>
                <c:pt idx="0">
                  <c:v>宅地取得資金貸付事業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0.16</c:v>
                </c:pt>
                <c:pt idx="1">
                  <c:v>#N/A</c:v>
                </c:pt>
                <c:pt idx="2">
                  <c:v>0.16</c:v>
                </c:pt>
                <c:pt idx="3">
                  <c:v>#N/A</c:v>
                </c:pt>
                <c:pt idx="4">
                  <c:v>0.15</c:v>
                </c:pt>
                <c:pt idx="5">
                  <c:v>#N/A</c:v>
                </c:pt>
                <c:pt idx="6">
                  <c:v>0.1</c:v>
                </c:pt>
                <c:pt idx="7">
                  <c:v>#N/A</c:v>
                </c:pt>
                <c:pt idx="8">
                  <c:v>0.09</c:v>
                </c:pt>
                <c:pt idx="9">
                  <c:v>#N/A</c:v>
                </c:pt>
              </c:numCache>
            </c:numRef>
          </c:val>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1.18</c:v>
                </c:pt>
                <c:pt idx="1">
                  <c:v>#N/A</c:v>
                </c:pt>
                <c:pt idx="2">
                  <c:v>1.18</c:v>
                </c:pt>
                <c:pt idx="3">
                  <c:v>#N/A</c:v>
                </c:pt>
                <c:pt idx="4">
                  <c:v>1.1299999999999999</c:v>
                </c:pt>
                <c:pt idx="5">
                  <c:v>#N/A</c:v>
                </c:pt>
                <c:pt idx="6">
                  <c:v>1.05</c:v>
                </c:pt>
                <c:pt idx="7">
                  <c:v>#N/A</c:v>
                </c:pt>
                <c:pt idx="8">
                  <c:v>1</c:v>
                </c:pt>
                <c:pt idx="9">
                  <c:v>#N/A</c:v>
                </c:pt>
              </c:numCache>
            </c:numRef>
          </c:val>
        </c:ser>
        <c:dLbls>
          <c:showLegendKey val="0"/>
          <c:showVal val="0"/>
          <c:showCatName val="0"/>
          <c:showSerName val="0"/>
          <c:showPercent val="0"/>
          <c:showBubbleSize val="0"/>
        </c:dLbls>
        <c:gapWidth val="150"/>
        <c:overlap val="100"/>
        <c:axId val="96305920"/>
        <c:axId val="96307456"/>
      </c:barChart>
      <c:catAx>
        <c:axId val="963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07456"/>
        <c:crosses val="autoZero"/>
        <c:auto val="1"/>
        <c:lblAlgn val="ctr"/>
        <c:lblOffset val="100"/>
        <c:tickLblSkip val="1"/>
        <c:tickMarkSkip val="1"/>
        <c:noMultiLvlLbl val="0"/>
      </c:catAx>
      <c:valAx>
        <c:axId val="963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0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516</c:v>
                </c:pt>
                <c:pt idx="5">
                  <c:v>527</c:v>
                </c:pt>
                <c:pt idx="8">
                  <c:v>514</c:v>
                </c:pt>
                <c:pt idx="11">
                  <c:v>528</c:v>
                </c:pt>
                <c:pt idx="14">
                  <c:v>499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122</c:v>
                </c:pt>
                <c:pt idx="3">
                  <c:v>100</c:v>
                </c:pt>
                <c:pt idx="6">
                  <c:v>69</c:v>
                </c:pt>
                <c:pt idx="9">
                  <c:v>66</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181</c:v>
                </c:pt>
                <c:pt idx="3">
                  <c:v>175</c:v>
                </c:pt>
                <c:pt idx="6">
                  <c:v>180</c:v>
                </c:pt>
                <c:pt idx="9">
                  <c:v>183</c:v>
                </c:pt>
                <c:pt idx="12">
                  <c:v>173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731</c:v>
                </c:pt>
                <c:pt idx="3">
                  <c:v>691</c:v>
                </c:pt>
                <c:pt idx="6">
                  <c:v>684</c:v>
                </c:pt>
                <c:pt idx="9">
                  <c:v>674</c:v>
                </c:pt>
                <c:pt idx="12">
                  <c:v>640</c:v>
                </c:pt>
              </c:numCache>
            </c:numRef>
          </c:val>
        </c:ser>
        <c:dLbls>
          <c:showLegendKey val="0"/>
          <c:showVal val="0"/>
          <c:showCatName val="0"/>
          <c:showSerName val="0"/>
          <c:showPercent val="0"/>
          <c:showBubbleSize val="0"/>
        </c:dLbls>
        <c:gapWidth val="100"/>
        <c:overlap val="100"/>
        <c:axId val="89146112"/>
        <c:axId val="8914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518</c:v>
                </c:pt>
                <c:pt idx="2">
                  <c:v>#N/A</c:v>
                </c:pt>
                <c:pt idx="3">
                  <c:v>#N/A</c:v>
                </c:pt>
                <c:pt idx="4">
                  <c:v>439</c:v>
                </c:pt>
                <c:pt idx="5">
                  <c:v>#N/A</c:v>
                </c:pt>
                <c:pt idx="6">
                  <c:v>#N/A</c:v>
                </c:pt>
                <c:pt idx="7">
                  <c:v>419</c:v>
                </c:pt>
                <c:pt idx="8">
                  <c:v>#N/A</c:v>
                </c:pt>
                <c:pt idx="9">
                  <c:v>#N/A</c:v>
                </c:pt>
                <c:pt idx="10">
                  <c:v>395</c:v>
                </c:pt>
                <c:pt idx="11">
                  <c:v>#N/A</c:v>
                </c:pt>
                <c:pt idx="12">
                  <c:v>#N/A</c:v>
                </c:pt>
                <c:pt idx="13">
                  <c:v>379</c:v>
                </c:pt>
                <c:pt idx="14">
                  <c:v>#N/A</c:v>
                </c:pt>
              </c:numCache>
            </c:numRef>
          </c:val>
          <c:smooth val="0"/>
        </c:ser>
        <c:dLbls>
          <c:showLegendKey val="0"/>
          <c:showVal val="0"/>
          <c:showCatName val="0"/>
          <c:showSerName val="0"/>
          <c:showPercent val="0"/>
          <c:showBubbleSize val="0"/>
        </c:dLbls>
        <c:marker val="1"/>
        <c:smooth val="0"/>
        <c:axId val="89146112"/>
        <c:axId val="89148032"/>
      </c:lineChart>
      <c:catAx>
        <c:axId val="891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48032"/>
        <c:crosses val="autoZero"/>
        <c:auto val="1"/>
        <c:lblAlgn val="ctr"/>
        <c:lblOffset val="100"/>
        <c:tickLblSkip val="1"/>
        <c:tickMarkSkip val="1"/>
        <c:noMultiLvlLbl val="0"/>
      </c:catAx>
      <c:valAx>
        <c:axId val="8914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4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5421</c:v>
                </c:pt>
                <c:pt idx="5">
                  <c:v>5430</c:v>
                </c:pt>
                <c:pt idx="8">
                  <c:v>5729</c:v>
                </c:pt>
                <c:pt idx="11">
                  <c:v>5607</c:v>
                </c:pt>
                <c:pt idx="14">
                  <c:v>5623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386</c:v>
                </c:pt>
                <c:pt idx="5">
                  <c:v>322</c:v>
                </c:pt>
                <c:pt idx="8">
                  <c:v>341</c:v>
                </c:pt>
                <c:pt idx="11">
                  <c:v>361</c:v>
                </c:pt>
                <c:pt idx="14">
                  <c:v>350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1366</c:v>
                </c:pt>
                <c:pt idx="5">
                  <c:v>1332</c:v>
                </c:pt>
                <c:pt idx="8">
                  <c:v>1252</c:v>
                </c:pt>
                <c:pt idx="11">
                  <c:v>1525</c:v>
                </c:pt>
                <c:pt idx="14">
                  <c:v>2109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1190</c:v>
                </c:pt>
                <c:pt idx="3">
                  <c:v>1127</c:v>
                </c:pt>
                <c:pt idx="6">
                  <c:v>1030</c:v>
                </c:pt>
                <c:pt idx="9">
                  <c:v>968</c:v>
                </c:pt>
                <c:pt idx="12">
                  <c:v>932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1018</c:v>
                </c:pt>
                <c:pt idx="3">
                  <c:v>904</c:v>
                </c:pt>
                <c:pt idx="6">
                  <c:v>920</c:v>
                </c:pt>
                <c:pt idx="9">
                  <c:v>778</c:v>
                </c:pt>
                <c:pt idx="12">
                  <c:v>700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3188</c:v>
                </c:pt>
                <c:pt idx="3">
                  <c:v>3000</c:v>
                </c:pt>
                <c:pt idx="6">
                  <c:v>2904</c:v>
                </c:pt>
                <c:pt idx="9">
                  <c:v>2850</c:v>
                </c:pt>
                <c:pt idx="12">
                  <c:v>2746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6129</c:v>
                </c:pt>
                <c:pt idx="3">
                  <c:v>6242</c:v>
                </c:pt>
                <c:pt idx="6">
                  <c:v>6452</c:v>
                </c:pt>
                <c:pt idx="9">
                  <c:v>6355</c:v>
                </c:pt>
                <c:pt idx="12">
                  <c:v>6488</c:v>
                </c:pt>
              </c:numCache>
            </c:numRef>
          </c:val>
        </c:ser>
        <c:dLbls>
          <c:showLegendKey val="0"/>
          <c:showVal val="0"/>
          <c:showCatName val="0"/>
          <c:showSerName val="0"/>
          <c:showPercent val="0"/>
          <c:showBubbleSize val="0"/>
        </c:dLbls>
        <c:gapWidth val="100"/>
        <c:overlap val="100"/>
        <c:axId val="96225920"/>
        <c:axId val="9623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4352</c:v>
                </c:pt>
                <c:pt idx="2">
                  <c:v>#N/A</c:v>
                </c:pt>
                <c:pt idx="3">
                  <c:v>#N/A</c:v>
                </c:pt>
                <c:pt idx="4">
                  <c:v>4189</c:v>
                </c:pt>
                <c:pt idx="5">
                  <c:v>#N/A</c:v>
                </c:pt>
                <c:pt idx="6">
                  <c:v>#N/A</c:v>
                </c:pt>
                <c:pt idx="7">
                  <c:v>3984</c:v>
                </c:pt>
                <c:pt idx="8">
                  <c:v>#N/A</c:v>
                </c:pt>
                <c:pt idx="9">
                  <c:v>#N/A</c:v>
                </c:pt>
                <c:pt idx="10">
                  <c:v>3458</c:v>
                </c:pt>
                <c:pt idx="11">
                  <c:v>#N/A</c:v>
                </c:pt>
                <c:pt idx="12">
                  <c:v>#N/A</c:v>
                </c:pt>
                <c:pt idx="13">
                  <c:v>2785</c:v>
                </c:pt>
                <c:pt idx="14">
                  <c:v>#N/A</c:v>
                </c:pt>
              </c:numCache>
            </c:numRef>
          </c:val>
          <c:smooth val="0"/>
        </c:ser>
        <c:dLbls>
          <c:showLegendKey val="0"/>
          <c:showVal val="0"/>
          <c:showCatName val="0"/>
          <c:showSerName val="0"/>
          <c:showPercent val="0"/>
          <c:showBubbleSize val="0"/>
        </c:dLbls>
        <c:marker val="1"/>
        <c:smooth val="0"/>
        <c:axId val="96225920"/>
        <c:axId val="96236288"/>
      </c:lineChart>
      <c:catAx>
        <c:axId val="962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236288"/>
        <c:crosses val="autoZero"/>
        <c:auto val="1"/>
        <c:lblAlgn val="ctr"/>
        <c:lblOffset val="100"/>
        <c:tickLblSkip val="1"/>
        <c:tickMarkSkip val="1"/>
        <c:noMultiLvlLbl val="0"/>
      </c:catAx>
      <c:valAx>
        <c:axId val="9623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{E113FEA7-4F38-4D90-946B-5BF29F9CF906}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{4F20F0C6-9F93-4859-A86C-4AAA5D31479D}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{5C1EFC42-A48F-48F8-B23D-94FD6B6409FA}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{4C2F24D8-34F2-4256-8402-7DF23D3CBEE5}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{47362BD3-DF18-430C-8581-F9B5FC143D9D}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{1BA7652F-AE0B-4FE3-A29E-34879672F6A0}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{ABD1C3B8-9060-4085-A249-8FF19B9882C2}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{DC9DBF1A-6608-48D5-89EC-593ED1306E53}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{8EDA5A56-68C9-4463-BB44-48A542DDB0E0}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{DFF70F9A-2B97-4088-A4E4-199A404D558A}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723328"/>
        <c:axId val="96725248"/>
      </c:scatterChart>
      <c:valAx>
        <c:axId val="96723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25248"/>
        <c:crosses val="autoZero"/>
        <c:crossBetween val="midCat"/>
      </c:valAx>
      <c:valAx>
        <c:axId val="96725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23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{8FC5986A-A9BE-4775-98EB-D66CB7B353F9}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{B1DDDEDA-B2B6-4886-AE0B-D3F152258C32}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{51B65BE7-7890-4A87-99A7-178DA88B6D55}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{E0EC61CF-E2DC-4F01-9B03-33B5C3BE0E9B}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{D1357490-C8EE-4913-9850-679C060F1EC4}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c:v>
                </c:pt>
                <c:pt idx="1">
                  <c:v>15.9</c:v>
                </c:pt>
                <c:pt idx="2">
                  <c:v>14.7</c:v>
                </c:pt>
                <c:pt idx="3">
                  <c:v>13.3</c:v>
                </c:pt>
                <c:pt idx="4">
                  <c:v>12.5</c:v>
                </c:pt>
              </c:numCache>
            </c:numRef>
          </c:xVal>
          <c:yVal>
            <c:numRef>
              <c:f>公会計指標分析・財政指標組合せ分析表!$K$73:$O$73</c:f>
              <c:numCache>
                <c:formatCode>#,##0.0;"▲ "#,##0.0</c:formatCode>
                <c:ptCount val="5"/>
                <c:pt idx="0">
                  <c:v>139.30000000000001</c:v>
                </c:pt>
                <c:pt idx="1">
                  <c:v>134.6</c:v>
                </c:pt>
                <c:pt idx="2">
                  <c:v>125.7</c:v>
                </c:pt>
                <c:pt idx="3">
                  <c:v>110</c:v>
                </c:pt>
                <c:pt idx="4">
                  <c:v>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{583E0158-55BD-4857-9574-920B2CBFC507}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{5AB3326F-DE47-400A-9DBF-55E2E0B325E3}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{5A19FC28-8A57-4449-AC6A-CB7A55672AF3}</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608291952562017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{0DCADDDE-026E-424B-8F3C-DED47809A524}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732800499800724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{2A27F0A5-805F-4FE7-9780-918E5C896FF6}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44838272"/>
        <c:axId val="44901888"/>
      </c:scatterChart>
      <c:valAx>
        <c:axId val="44838272"/>
        <c:scaling>
          <c:orientation val="minMax"/>
          <c:max val="19.10000000000000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01888"/>
        <c:crosses val="autoZero"/>
        <c:crossBetween val="midCat"/>
      </c:valAx>
      <c:valAx>
        <c:axId val="44901888"/>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38272"/>
        <c:crosses val="autoZero"/>
        <c:crossBetween val="midCat"/>
        <c:majorUnit val="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前年度と比較して０．０１ポイントの上昇となっており、類似団体内平均値を上回った。和歌山県平均値と比較しても上回っているが、依然として全国平均値よりは下回っている。</a:t>
          </a:r>
          <a:endParaRPr lang="ja-JP" altLang="ja-JP" sz="1300">
            <a:effectLst/>
          </a:endParaRPr>
        </a:p>
        <a:p>
          <a:r>
            <a:rPr kumimoji="1" lang="ja-JP" altLang="ja-JP" sz="130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今後も税収等の歳入において安易に増を見込むことができないため、事業の優先度を見極め、経費削減を徹底することで歳出を抑えつつ、継続して安定した歳入確保を図る取組みを行う。</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105833</xdr:rowOff>
    </xdr:to>
    <xdr:cxnSp macro="">
      <xdr:nvCxnSpPr>
        <xdr:cNvPr id="69" name="直線コネクタ 68"/>
        <xdr:cNvCxnSpPr/>
      </xdr:nvCxnSpPr>
      <xdr:spPr>
        <a:xfrm flipV="1">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2" name="直線コネクタ 71"/>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117324</xdr:rowOff>
    </xdr:to>
    <xdr:cxnSp macro="">
      <xdr:nvCxnSpPr>
        <xdr:cNvPr id="75" name="直線コネクタ 74"/>
        <xdr:cNvCxnSpPr/>
      </xdr:nvCxnSpPr>
      <xdr:spPr>
        <a:xfrm>
          <a:off x="2336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117324</xdr:rowOff>
    </xdr:to>
    <xdr:cxnSp macro="">
      <xdr:nvCxnSpPr>
        <xdr:cNvPr id="78" name="直線コネクタ 77"/>
        <xdr:cNvCxnSpPr/>
      </xdr:nvCxnSpPr>
      <xdr:spPr>
        <a:xfrm>
          <a:off x="1447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90" name="円/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6" name="円/楕円 95"/>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97" name="テキスト ボックス 96"/>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前年度と比較して</a:t>
          </a:r>
          <a:r>
            <a:rPr lang="ja-JP" altLang="en-US" sz="1300" b="0" i="0" baseline="0">
              <a:solidFill>
                <a:schemeClr val="dk1"/>
              </a:solidFill>
              <a:effectLst/>
              <a:latin typeface="+mn-lt"/>
              <a:ea typeface="+mn-ea"/>
              <a:cs typeface="+mn-cs"/>
            </a:rPr>
            <a:t>４．４</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減少となっているが</a:t>
          </a:r>
          <a:r>
            <a:rPr lang="ja-JP" altLang="ja-JP" sz="1300" b="0" i="0" baseline="0">
              <a:solidFill>
                <a:schemeClr val="dk1"/>
              </a:solidFill>
              <a:effectLst/>
              <a:latin typeface="+mn-lt"/>
              <a:ea typeface="+mn-ea"/>
              <a:cs typeface="+mn-cs"/>
            </a:rPr>
            <a:t>、依然として類似団体の平均値を上回った状態にある。主な要因としては、</a:t>
          </a:r>
          <a:r>
            <a:rPr lang="ja-JP" altLang="en-US" sz="1300" b="0" i="0" baseline="0">
              <a:solidFill>
                <a:schemeClr val="dk1"/>
              </a:solidFill>
              <a:effectLst/>
              <a:latin typeface="+mn-lt"/>
              <a:ea typeface="+mn-ea"/>
              <a:cs typeface="+mn-cs"/>
            </a:rPr>
            <a:t>歳入のうち、経常的なものかつ一般財源である収入（地方消費税交付金及び地方交付税など）が大幅に増加したためである。歳出に関しては、前回と大きく変わらないが、今後も引き続き、</a:t>
          </a:r>
          <a:r>
            <a:rPr lang="ja-JP" altLang="ja-JP" sz="1300" b="0" i="0" baseline="0">
              <a:solidFill>
                <a:schemeClr val="dk1"/>
              </a:solidFill>
              <a:effectLst/>
              <a:latin typeface="+mn-lt"/>
              <a:ea typeface="+mn-ea"/>
              <a:cs typeface="+mn-cs"/>
            </a:rPr>
            <a:t>歳出全体での抑制に加え、経常的に支出している補助金等の抜本的な見直しに向けて取組みを行う。</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106934</xdr:rowOff>
    </xdr:to>
    <xdr:cxnSp macro="">
      <xdr:nvCxnSpPr>
        <xdr:cNvPr id="130" name="直線コネクタ 129"/>
        <xdr:cNvCxnSpPr/>
      </xdr:nvCxnSpPr>
      <xdr:spPr>
        <a:xfrm flipV="1">
          <a:off x="4114800" y="1086739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64</xdr:row>
      <xdr:rowOff>106934</xdr:rowOff>
    </xdr:to>
    <xdr:cxnSp macro="">
      <xdr:nvCxnSpPr>
        <xdr:cNvPr id="133" name="直線コネクタ 132"/>
        <xdr:cNvCxnSpPr/>
      </xdr:nvCxnSpPr>
      <xdr:spPr>
        <a:xfrm>
          <a:off x="3225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73152</xdr:rowOff>
    </xdr:from>
    <xdr:to>
      <xdr:col>4</xdr:col>
      <xdr:colOff>482600</xdr:colOff>
      <xdr:row>64</xdr:row>
      <xdr:rowOff>77978</xdr:rowOff>
    </xdr:to>
    <xdr:cxnSp macro="">
      <xdr:nvCxnSpPr>
        <xdr:cNvPr id="136" name="直線コネクタ 135"/>
        <xdr:cNvCxnSpPr/>
      </xdr:nvCxnSpPr>
      <xdr:spPr>
        <a:xfrm>
          <a:off x="2336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73152</xdr:rowOff>
    </xdr:to>
    <xdr:cxnSp macro="">
      <xdr:nvCxnSpPr>
        <xdr:cNvPr id="139" name="直線コネクタ 138"/>
        <xdr:cNvCxnSpPr/>
      </xdr:nvCxnSpPr>
      <xdr:spPr>
        <a:xfrm>
          <a:off x="1447800" y="1101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9" name="円/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0"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1" name="円/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2" name="テキスト ボックス 151"/>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3" name="円/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22352</xdr:rowOff>
    </xdr:from>
    <xdr:to>
      <xdr:col>3</xdr:col>
      <xdr:colOff>330200</xdr:colOff>
      <xdr:row>64</xdr:row>
      <xdr:rowOff>123952</xdr:rowOff>
    </xdr:to>
    <xdr:sp macro="" textlink="">
      <xdr:nvSpPr>
        <xdr:cNvPr id="155" name="円/楕円 154"/>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56" name="テキスト ボックス 155"/>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7" name="円/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8" name="テキスト ボックス 157"/>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32460</xdr:rowOff>
    </xdr:from>
    <xdr:to>
      <xdr:col>7</xdr:col>
      <xdr:colOff>152400</xdr:colOff>
      <xdr:row>81</xdr:row>
      <xdr:rowOff>44332</xdr:rowOff>
    </xdr:to>
    <xdr:cxnSp macro="">
      <xdr:nvCxnSpPr>
        <xdr:cNvPr id="191" name="直線コネクタ 190"/>
        <xdr:cNvCxnSpPr/>
      </xdr:nvCxnSpPr>
      <xdr:spPr>
        <a:xfrm>
          <a:off x="4114800" y="13919910"/>
          <a:ext cx="8382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8973</xdr:rowOff>
    </xdr:from>
    <xdr:to>
      <xdr:col>6</xdr:col>
      <xdr:colOff>0</xdr:colOff>
      <xdr:row>81</xdr:row>
      <xdr:rowOff>32460</xdr:rowOff>
    </xdr:to>
    <xdr:cxnSp macro="">
      <xdr:nvCxnSpPr>
        <xdr:cNvPr id="194" name="直線コネクタ 193"/>
        <xdr:cNvCxnSpPr/>
      </xdr:nvCxnSpPr>
      <xdr:spPr>
        <a:xfrm>
          <a:off x="3225800" y="13896423"/>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8973</xdr:rowOff>
    </xdr:from>
    <xdr:to>
      <xdr:col>4</xdr:col>
      <xdr:colOff>482600</xdr:colOff>
      <xdr:row>81</xdr:row>
      <xdr:rowOff>20560</xdr:rowOff>
    </xdr:to>
    <xdr:cxnSp macro="">
      <xdr:nvCxnSpPr>
        <xdr:cNvPr id="197" name="直線コネクタ 196"/>
        <xdr:cNvCxnSpPr/>
      </xdr:nvCxnSpPr>
      <xdr:spPr>
        <a:xfrm flipV="1">
          <a:off x="2336800" y="13896423"/>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162485</xdr:rowOff>
    </xdr:from>
    <xdr:to>
      <xdr:col>3</xdr:col>
      <xdr:colOff>279400</xdr:colOff>
      <xdr:row>81</xdr:row>
      <xdr:rowOff>20560</xdr:rowOff>
    </xdr:to>
    <xdr:cxnSp macro="">
      <xdr:nvCxnSpPr>
        <xdr:cNvPr id="200" name="直線コネクタ 199"/>
        <xdr:cNvCxnSpPr/>
      </xdr:nvCxnSpPr>
      <xdr:spPr>
        <a:xfrm>
          <a:off x="1447800" y="13878485"/>
          <a:ext cx="889000" cy="2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164982</xdr:rowOff>
    </xdr:from>
    <xdr:to>
      <xdr:col>7</xdr:col>
      <xdr:colOff>203200</xdr:colOff>
      <xdr:row>81</xdr:row>
      <xdr:rowOff>95132</xdr:rowOff>
    </xdr:to>
    <xdr:sp macro="" textlink="">
      <xdr:nvSpPr>
        <xdr:cNvPr id="210" name="円/楕円 209"/>
        <xdr:cNvSpPr/>
      </xdr:nvSpPr>
      <xdr:spPr>
        <a:xfrm>
          <a:off x="4902200" y="138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86259</xdr:rowOff>
    </xdr:from>
    <xdr:ext cx="762000" cy="259045"/>
    <xdr:sp macro="" textlink="">
      <xdr:nvSpPr>
        <xdr:cNvPr id="211" name="人件費・物件費等の状況該当値テキスト"/>
        <xdr:cNvSpPr txBox="1"/>
      </xdr:nvSpPr>
      <xdr:spPr>
        <a:xfrm>
          <a:off x="5041900" y="138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153110</xdr:rowOff>
    </xdr:from>
    <xdr:to>
      <xdr:col>6</xdr:col>
      <xdr:colOff>50800</xdr:colOff>
      <xdr:row>81</xdr:row>
      <xdr:rowOff>83260</xdr:rowOff>
    </xdr:to>
    <xdr:sp macro="" textlink="">
      <xdr:nvSpPr>
        <xdr:cNvPr id="212" name="円/楕円 211"/>
        <xdr:cNvSpPr/>
      </xdr:nvSpPr>
      <xdr:spPr>
        <a:xfrm>
          <a:off x="4064000" y="13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93437</xdr:rowOff>
    </xdr:from>
    <xdr:ext cx="736600" cy="259045"/>
    <xdr:sp macro="" textlink="">
      <xdr:nvSpPr>
        <xdr:cNvPr id="213" name="テキスト ボックス 212"/>
        <xdr:cNvSpPr txBox="1"/>
      </xdr:nvSpPr>
      <xdr:spPr>
        <a:xfrm>
          <a:off x="3733800" y="1363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129623</xdr:rowOff>
    </xdr:from>
    <xdr:to>
      <xdr:col>4</xdr:col>
      <xdr:colOff>533400</xdr:colOff>
      <xdr:row>81</xdr:row>
      <xdr:rowOff>59773</xdr:rowOff>
    </xdr:to>
    <xdr:sp macro="" textlink="">
      <xdr:nvSpPr>
        <xdr:cNvPr id="214" name="円/楕円 213"/>
        <xdr:cNvSpPr/>
      </xdr:nvSpPr>
      <xdr:spPr>
        <a:xfrm>
          <a:off x="3175000" y="13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69950</xdr:rowOff>
    </xdr:from>
    <xdr:ext cx="762000" cy="259045"/>
    <xdr:sp macro="" textlink="">
      <xdr:nvSpPr>
        <xdr:cNvPr id="215" name="テキスト ボックス 214"/>
        <xdr:cNvSpPr txBox="1"/>
      </xdr:nvSpPr>
      <xdr:spPr>
        <a:xfrm>
          <a:off x="2844800" y="136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103,175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141210</xdr:rowOff>
    </xdr:from>
    <xdr:to>
      <xdr:col>3</xdr:col>
      <xdr:colOff>330200</xdr:colOff>
      <xdr:row>81</xdr:row>
      <xdr:rowOff>71360</xdr:rowOff>
    </xdr:to>
    <xdr:sp macro="" textlink="">
      <xdr:nvSpPr>
        <xdr:cNvPr id="216" name="円/楕円 215"/>
        <xdr:cNvSpPr/>
      </xdr:nvSpPr>
      <xdr:spPr>
        <a:xfrm>
          <a:off x="2286000" y="13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81537</xdr:rowOff>
    </xdr:from>
    <xdr:ext cx="762000" cy="259045"/>
    <xdr:sp macro="" textlink="">
      <xdr:nvSpPr>
        <xdr:cNvPr id="217" name="テキスト ボックス 216"/>
        <xdr:cNvSpPr txBox="1"/>
      </xdr:nvSpPr>
      <xdr:spPr>
        <a:xfrm>
          <a:off x="1955800" y="1362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111685</xdr:rowOff>
    </xdr:from>
    <xdr:to>
      <xdr:col>2</xdr:col>
      <xdr:colOff>127000</xdr:colOff>
      <xdr:row>81</xdr:row>
      <xdr:rowOff>41835</xdr:rowOff>
    </xdr:to>
    <xdr:sp macro="" textlink="">
      <xdr:nvSpPr>
        <xdr:cNvPr id="218" name="円/楕円 217"/>
        <xdr:cNvSpPr/>
      </xdr:nvSpPr>
      <xdr:spPr>
        <a:xfrm>
          <a:off x="1397000" y="138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52012</xdr:rowOff>
    </xdr:from>
    <xdr:ext cx="762000" cy="259045"/>
    <xdr:sp macro="" textlink="">
      <xdr:nvSpPr>
        <xdr:cNvPr id="219" name="テキスト ボックス 218"/>
        <xdr:cNvSpPr txBox="1"/>
      </xdr:nvSpPr>
      <xdr:spPr>
        <a:xfrm>
          <a:off x="1066800" y="1359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前年度と比較して数値は増加したが、類似団体の平均値からは下回った。</a:t>
          </a:r>
        </a:p>
        <a:p>
          <a:r>
            <a:rPr kumimoji="1" lang="ja-JP" altLang="en-US" sz="1300">
              <a:solidFill>
                <a:schemeClr val="tx1"/>
              </a:solidFill>
              <a:latin typeface="ＭＳ Ｐゴシック"/>
            </a:rPr>
            <a:t>平成２３・２４年度において、国家公務員が東日本大震災の復興財源を確保するために平均７．８％の給与減額支給措置を行ったことにより、指数が１００ポイントを超え、当町でも給与を３．６％減額したが、平成２７年度においては若年層において前歴のある人が多いため、数値が増加した。</a:t>
          </a:r>
        </a:p>
        <a:p>
          <a:r>
            <a:rPr kumimoji="1" lang="ja-JP" altLang="en-US" sz="1300">
              <a:solidFill>
                <a:schemeClr val="tx1"/>
              </a:solidFill>
              <a:latin typeface="ＭＳ Ｐゴシック"/>
            </a:rPr>
            <a:t>既に各種手当等の廃止や見直しを実施しているが、更なる効率化を進め、行政サービスの確保を考慮しながら、今後も引き続き抑制に取り組む。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88054</xdr:rowOff>
    </xdr:to>
    <xdr:cxnSp macro="">
      <xdr:nvCxnSpPr>
        <xdr:cNvPr id="253" name="直線コネクタ 252"/>
        <xdr:cNvCxnSpPr/>
      </xdr:nvCxnSpPr>
      <xdr:spPr>
        <a:xfrm>
          <a:off x="16179800" y="14564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31750</xdr:rowOff>
    </xdr:to>
    <xdr:cxnSp macro="">
      <xdr:nvCxnSpPr>
        <xdr:cNvPr id="256" name="直線コネクタ 255"/>
        <xdr:cNvCxnSpPr/>
      </xdr:nvCxnSpPr>
      <xdr:spPr>
        <a:xfrm flipV="1">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160866</xdr:rowOff>
    </xdr:to>
    <xdr:cxnSp macro="">
      <xdr:nvCxnSpPr>
        <xdr:cNvPr id="259" name="直線コネクタ 258"/>
        <xdr:cNvCxnSpPr/>
      </xdr:nvCxnSpPr>
      <xdr:spPr>
        <a:xfrm flipV="1">
          <a:off x="14401800" y="146050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37677</xdr:rowOff>
    </xdr:to>
    <xdr:cxnSp macro="">
      <xdr:nvCxnSpPr>
        <xdr:cNvPr id="262" name="直線コネクタ 261"/>
        <xdr:cNvCxnSpPr/>
      </xdr:nvCxnSpPr>
      <xdr:spPr>
        <a:xfrm flipV="1">
          <a:off x="13512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2" name="円/楕円 271"/>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3"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4" name="円/楕円 27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52511</xdr:rowOff>
    </xdr:from>
    <xdr:ext cx="736600" cy="259045"/>
    <xdr:sp macro="" textlink="">
      <xdr:nvSpPr>
        <xdr:cNvPr id="275" name="テキスト ボックス 274"/>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7" name="テキスト ボックス 27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0" name="円/楕円 279"/>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1" name="テキスト ボックス 280"/>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前年度と比較して数値は減少し、行財政改革による定員管理の適正化の継続により、類似団体、全国、県の各平均を大きく下回っている。</a:t>
          </a:r>
        </a:p>
        <a:p>
          <a:r>
            <a:rPr kumimoji="1" lang="ja-JP" altLang="en-US" sz="1300">
              <a:latin typeface="ＭＳ Ｐゴシック"/>
            </a:rPr>
            <a:t>過度の人員削減は各業務に支障をきたすことも考えられるため、今後も行政運営の効率化とサービス向上のバランスを測りながら、引き続き定員管理の適正化を継続していく。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108889</xdr:rowOff>
    </xdr:to>
    <xdr:cxnSp macro="">
      <xdr:nvCxnSpPr>
        <xdr:cNvPr id="313" name="直線コネクタ 312"/>
        <xdr:cNvCxnSpPr/>
      </xdr:nvCxnSpPr>
      <xdr:spPr>
        <a:xfrm flipV="1">
          <a:off x="16179800" y="10372725"/>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108889</xdr:rowOff>
    </xdr:from>
    <xdr:to>
      <xdr:col>23</xdr:col>
      <xdr:colOff>406400</xdr:colOff>
      <xdr:row>60</xdr:row>
      <xdr:rowOff>114198</xdr:rowOff>
    </xdr:to>
    <xdr:cxnSp macro="">
      <xdr:nvCxnSpPr>
        <xdr:cNvPr id="316" name="直線コネクタ 315"/>
        <xdr:cNvCxnSpPr/>
      </xdr:nvCxnSpPr>
      <xdr:spPr>
        <a:xfrm flipV="1">
          <a:off x="15290800" y="1039588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102616</xdr:rowOff>
    </xdr:from>
    <xdr:to>
      <xdr:col>22</xdr:col>
      <xdr:colOff>203200</xdr:colOff>
      <xdr:row>60</xdr:row>
      <xdr:rowOff>114198</xdr:rowOff>
    </xdr:to>
    <xdr:cxnSp macro="">
      <xdr:nvCxnSpPr>
        <xdr:cNvPr id="319" name="直線コネクタ 318"/>
        <xdr:cNvCxnSpPr/>
      </xdr:nvCxnSpPr>
      <xdr:spPr>
        <a:xfrm>
          <a:off x="14401800" y="103896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91999</xdr:rowOff>
    </xdr:from>
    <xdr:to>
      <xdr:col>21</xdr:col>
      <xdr:colOff>0</xdr:colOff>
      <xdr:row>60</xdr:row>
      <xdr:rowOff>102616</xdr:rowOff>
    </xdr:to>
    <xdr:cxnSp macro="">
      <xdr:nvCxnSpPr>
        <xdr:cNvPr id="322" name="直線コネクタ 321"/>
        <xdr:cNvCxnSpPr/>
      </xdr:nvCxnSpPr>
      <xdr:spPr>
        <a:xfrm>
          <a:off x="13512800" y="10378999"/>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2" name="円/楕円 331"/>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127652</xdr:rowOff>
    </xdr:from>
    <xdr:ext cx="762000" cy="259045"/>
    <xdr:sp macro="" textlink="">
      <xdr:nvSpPr>
        <xdr:cNvPr id="333" name="定員管理の状況該当値テキスト"/>
        <xdr:cNvSpPr txBox="1"/>
      </xdr:nvSpPr>
      <xdr:spPr>
        <a:xfrm>
          <a:off x="17106900" y="1024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58089</xdr:rowOff>
    </xdr:from>
    <xdr:to>
      <xdr:col>23</xdr:col>
      <xdr:colOff>457200</xdr:colOff>
      <xdr:row>60</xdr:row>
      <xdr:rowOff>159689</xdr:rowOff>
    </xdr:to>
    <xdr:sp macro="" textlink="">
      <xdr:nvSpPr>
        <xdr:cNvPr id="334" name="円/楕円 333"/>
        <xdr:cNvSpPr/>
      </xdr:nvSpPr>
      <xdr:spPr>
        <a:xfrm>
          <a:off x="16129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169866</xdr:rowOff>
    </xdr:from>
    <xdr:ext cx="736600" cy="259045"/>
    <xdr:sp macro="" textlink="">
      <xdr:nvSpPr>
        <xdr:cNvPr id="335" name="テキスト ボックス 334"/>
        <xdr:cNvSpPr txBox="1"/>
      </xdr:nvSpPr>
      <xdr:spPr>
        <a:xfrm>
          <a:off x="15798800" y="1011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63398</xdr:rowOff>
    </xdr:from>
    <xdr:to>
      <xdr:col>22</xdr:col>
      <xdr:colOff>254000</xdr:colOff>
      <xdr:row>60</xdr:row>
      <xdr:rowOff>164998</xdr:rowOff>
    </xdr:to>
    <xdr:sp macro="" textlink="">
      <xdr:nvSpPr>
        <xdr:cNvPr id="336" name="円/楕円 335"/>
        <xdr:cNvSpPr/>
      </xdr:nvSpPr>
      <xdr:spPr>
        <a:xfrm>
          <a:off x="15240000" y="10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3725</xdr:rowOff>
    </xdr:from>
    <xdr:ext cx="762000" cy="259045"/>
    <xdr:sp macro="" textlink="">
      <xdr:nvSpPr>
        <xdr:cNvPr id="337" name="テキスト ボックス 336"/>
        <xdr:cNvSpPr txBox="1"/>
      </xdr:nvSpPr>
      <xdr:spPr>
        <a:xfrm>
          <a:off x="14909800" y="10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51816</xdr:rowOff>
    </xdr:from>
    <xdr:to>
      <xdr:col>21</xdr:col>
      <xdr:colOff>50800</xdr:colOff>
      <xdr:row>60</xdr:row>
      <xdr:rowOff>153416</xdr:rowOff>
    </xdr:to>
    <xdr:sp macro="" textlink="">
      <xdr:nvSpPr>
        <xdr:cNvPr id="338" name="円/楕円 337"/>
        <xdr:cNvSpPr/>
      </xdr:nvSpPr>
      <xdr:spPr>
        <a:xfrm>
          <a:off x="14351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163593</xdr:rowOff>
    </xdr:from>
    <xdr:ext cx="762000" cy="259045"/>
    <xdr:sp macro="" textlink="">
      <xdr:nvSpPr>
        <xdr:cNvPr id="339" name="テキスト ボックス 338"/>
        <xdr:cNvSpPr txBox="1"/>
      </xdr:nvSpPr>
      <xdr:spPr>
        <a:xfrm>
          <a:off x="14020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41199</xdr:rowOff>
    </xdr:from>
    <xdr:to>
      <xdr:col>19</xdr:col>
      <xdr:colOff>533400</xdr:colOff>
      <xdr:row>60</xdr:row>
      <xdr:rowOff>142799</xdr:rowOff>
    </xdr:to>
    <xdr:sp macro="" textlink="">
      <xdr:nvSpPr>
        <xdr:cNvPr id="340" name="円/楕円 339"/>
        <xdr:cNvSpPr/>
      </xdr:nvSpPr>
      <xdr:spPr>
        <a:xfrm>
          <a:off x="13462000" y="10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152976</xdr:rowOff>
    </xdr:from>
    <xdr:ext cx="762000" cy="259045"/>
    <xdr:sp macro="" textlink="">
      <xdr:nvSpPr>
        <xdr:cNvPr id="341" name="テキスト ボックス 340"/>
        <xdr:cNvSpPr txBox="1"/>
      </xdr:nvSpPr>
      <xdr:spPr>
        <a:xfrm>
          <a:off x="13131800" y="100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等に係る起債の償還に伴い、類似団体、全国市町村の各平均をともに上回っているが、主な要因の一つとなっていた一部事務組合等への公債費分としての負担金が抑えられたこともあり、前年度より０．８％の改善となった。しかしながら、今後も起債の対象となる普通建設事業が控えており、実質公債費率について、横ばいもしくは上昇していく見込みであるので、引き続き財政健全化を図ることが優先事項とな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70" name="直線コネクタ 369"/>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1"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2" name="直線コネクタ 371"/>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4" name="直線コネクタ 37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156633</xdr:rowOff>
    </xdr:from>
    <xdr:to>
      <xdr:col>24</xdr:col>
      <xdr:colOff>558800</xdr:colOff>
      <xdr:row>42</xdr:row>
      <xdr:rowOff>49530</xdr:rowOff>
    </xdr:to>
    <xdr:cxnSp macro="">
      <xdr:nvCxnSpPr>
        <xdr:cNvPr id="375" name="直線コネクタ 374"/>
        <xdr:cNvCxnSpPr/>
      </xdr:nvCxnSpPr>
      <xdr:spPr>
        <a:xfrm flipV="1">
          <a:off x="16179800" y="71860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6"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7" name="フローチャート : 判断 376"/>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162137</xdr:rowOff>
    </xdr:to>
    <xdr:cxnSp macro="">
      <xdr:nvCxnSpPr>
        <xdr:cNvPr id="378" name="直線コネクタ 377"/>
        <xdr:cNvCxnSpPr/>
      </xdr:nvCxnSpPr>
      <xdr:spPr>
        <a:xfrm flipV="1">
          <a:off x="15290800" y="72504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87206</xdr:rowOff>
    </xdr:to>
    <xdr:cxnSp macro="">
      <xdr:nvCxnSpPr>
        <xdr:cNvPr id="381" name="直線コネクタ 380"/>
        <xdr:cNvCxnSpPr/>
      </xdr:nvCxnSpPr>
      <xdr:spPr>
        <a:xfrm flipV="1">
          <a:off x="14401800" y="73630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82" name="フローチャート : 判断 381"/>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83" name="テキスト ボックス 38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44</xdr:row>
      <xdr:rowOff>108796</xdr:rowOff>
    </xdr:to>
    <xdr:cxnSp macro="">
      <xdr:nvCxnSpPr>
        <xdr:cNvPr id="384" name="直線コネクタ 383"/>
        <xdr:cNvCxnSpPr/>
      </xdr:nvCxnSpPr>
      <xdr:spPr>
        <a:xfrm flipV="1">
          <a:off x="13512800" y="74595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7" name="フローチャート : 判断 38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88" name="テキスト ボックス 38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105833</xdr:rowOff>
    </xdr:from>
    <xdr:to>
      <xdr:col>24</xdr:col>
      <xdr:colOff>609600</xdr:colOff>
      <xdr:row>42</xdr:row>
      <xdr:rowOff>35983</xdr:rowOff>
    </xdr:to>
    <xdr:sp macro="" textlink="">
      <xdr:nvSpPr>
        <xdr:cNvPr id="394" name="円/楕円 393"/>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77910</xdr:rowOff>
    </xdr:from>
    <xdr:ext cx="762000" cy="259045"/>
    <xdr:sp macro="" textlink="">
      <xdr:nvSpPr>
        <xdr:cNvPr id="395"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396" name="円/楕円 395"/>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397" name="テキスト ボックス 396"/>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398" name="円/楕円 397"/>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399" name="テキスト ボックス 398"/>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0" name="円/楕円 399"/>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1" name="テキスト ボックス 400"/>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57996</xdr:rowOff>
    </xdr:from>
    <xdr:to>
      <xdr:col>19</xdr:col>
      <xdr:colOff>533400</xdr:colOff>
      <xdr:row>44</xdr:row>
      <xdr:rowOff>159596</xdr:rowOff>
    </xdr:to>
    <xdr:sp macro="" textlink="">
      <xdr:nvSpPr>
        <xdr:cNvPr id="402" name="円/楕円 401"/>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144373</xdr:rowOff>
    </xdr:from>
    <xdr:ext cx="762000" cy="259045"/>
    <xdr:sp macro="" textlink="">
      <xdr:nvSpPr>
        <xdr:cNvPr id="403" name="テキスト ボックス 402"/>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公共下水道事業会計と農業集落排水事業会計の地方債残高が標準財政規模と比較して多額のため、類似団体と比較すると高水準で推移している。</a:t>
          </a:r>
        </a:p>
        <a:p>
          <a:r>
            <a:rPr kumimoji="1" lang="ja-JP" altLang="en-US" sz="1100">
              <a:latin typeface="ＭＳ Ｐゴシック"/>
            </a:rPr>
            <a:t>一部事務組合の普通建設事業費に係る負担金が抑えられたため、前々年度から前年度は１５．７％、前年度から本年度は２４．０％の改善となっているが、耐震化を目的とした学校施設の整備や公営住宅の建て替え事業を優先して実施したこともあり、依然として各平均を上回る数値となっている。一部事務組合への経常的な負担も引き続き必要となる見込みであり、今後は各種事業の見直しや、財政状況、新規事業についての優先順位を見極めながら財政の健全化の取組みを行う。</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147743</xdr:rowOff>
    </xdr:from>
    <xdr:to>
      <xdr:col>24</xdr:col>
      <xdr:colOff>558800</xdr:colOff>
      <xdr:row>18</xdr:row>
      <xdr:rowOff>169333</xdr:rowOff>
    </xdr:to>
    <xdr:cxnSp macro="">
      <xdr:nvCxnSpPr>
        <xdr:cNvPr id="437" name="直線コネクタ 436"/>
        <xdr:cNvCxnSpPr/>
      </xdr:nvCxnSpPr>
      <xdr:spPr>
        <a:xfrm flipV="1">
          <a:off x="16179800" y="306239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8"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169333</xdr:rowOff>
    </xdr:from>
    <xdr:to>
      <xdr:col>23</xdr:col>
      <xdr:colOff>406400</xdr:colOff>
      <xdr:row>19</xdr:row>
      <xdr:rowOff>124164</xdr:rowOff>
    </xdr:to>
    <xdr:cxnSp macro="">
      <xdr:nvCxnSpPr>
        <xdr:cNvPr id="440" name="直線コネクタ 439"/>
        <xdr:cNvCxnSpPr/>
      </xdr:nvCxnSpPr>
      <xdr:spPr>
        <a:xfrm flipV="1">
          <a:off x="15290800" y="3255433"/>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124164</xdr:rowOff>
    </xdr:from>
    <xdr:to>
      <xdr:col>22</xdr:col>
      <xdr:colOff>203200</xdr:colOff>
      <xdr:row>20</xdr:row>
      <xdr:rowOff>24299</xdr:rowOff>
    </xdr:to>
    <xdr:cxnSp macro="">
      <xdr:nvCxnSpPr>
        <xdr:cNvPr id="443" name="直線コネクタ 442"/>
        <xdr:cNvCxnSpPr/>
      </xdr:nvCxnSpPr>
      <xdr:spPr>
        <a:xfrm flipV="1">
          <a:off x="14401800" y="3381714"/>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4" name="フローチャート : 判断 44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5" name="テキスト ボックス 44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24299</xdr:rowOff>
    </xdr:from>
    <xdr:to>
      <xdr:col>21</xdr:col>
      <xdr:colOff>0</xdr:colOff>
      <xdr:row>20</xdr:row>
      <xdr:rowOff>62103</xdr:rowOff>
    </xdr:to>
    <xdr:cxnSp macro="">
      <xdr:nvCxnSpPr>
        <xdr:cNvPr id="446" name="直線コネクタ 445"/>
        <xdr:cNvCxnSpPr/>
      </xdr:nvCxnSpPr>
      <xdr:spPr>
        <a:xfrm flipV="1">
          <a:off x="13512800" y="345329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96943</xdr:rowOff>
    </xdr:from>
    <xdr:to>
      <xdr:col>24</xdr:col>
      <xdr:colOff>609600</xdr:colOff>
      <xdr:row>18</xdr:row>
      <xdr:rowOff>27093</xdr:rowOff>
    </xdr:to>
    <xdr:sp macro="" textlink="">
      <xdr:nvSpPr>
        <xdr:cNvPr id="456" name="円/楕円 455"/>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69020</xdr:rowOff>
    </xdr:from>
    <xdr:ext cx="762000" cy="259045"/>
    <xdr:sp macro="" textlink="">
      <xdr:nvSpPr>
        <xdr:cNvPr id="457" name="将来負担の状況該当値テキスト"/>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58" name="円/楕円 457"/>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59" name="テキスト ボックス 458"/>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73364</xdr:rowOff>
    </xdr:from>
    <xdr:to>
      <xdr:col>22</xdr:col>
      <xdr:colOff>254000</xdr:colOff>
      <xdr:row>20</xdr:row>
      <xdr:rowOff>3514</xdr:rowOff>
    </xdr:to>
    <xdr:sp macro="" textlink="">
      <xdr:nvSpPr>
        <xdr:cNvPr id="460" name="円/楕円 459"/>
        <xdr:cNvSpPr/>
      </xdr:nvSpPr>
      <xdr:spPr>
        <a:xfrm>
          <a:off x="152400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159741</xdr:rowOff>
    </xdr:from>
    <xdr:ext cx="762000" cy="259045"/>
    <xdr:sp macro="" textlink="">
      <xdr:nvSpPr>
        <xdr:cNvPr id="461" name="テキスト ボックス 460"/>
        <xdr:cNvSpPr txBox="1"/>
      </xdr:nvSpPr>
      <xdr:spPr>
        <a:xfrm>
          <a:off x="149098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144949</xdr:rowOff>
    </xdr:from>
    <xdr:to>
      <xdr:col>21</xdr:col>
      <xdr:colOff>50800</xdr:colOff>
      <xdr:row>20</xdr:row>
      <xdr:rowOff>75099</xdr:rowOff>
    </xdr:to>
    <xdr:sp macro="" textlink="">
      <xdr:nvSpPr>
        <xdr:cNvPr id="462" name="円/楕円 461"/>
        <xdr:cNvSpPr/>
      </xdr:nvSpPr>
      <xdr:spPr>
        <a:xfrm>
          <a:off x="14351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59876</xdr:rowOff>
    </xdr:from>
    <xdr:ext cx="762000" cy="259045"/>
    <xdr:sp macro="" textlink="">
      <xdr:nvSpPr>
        <xdr:cNvPr id="463" name="テキスト ボックス 462"/>
        <xdr:cNvSpPr txBox="1"/>
      </xdr:nvSpPr>
      <xdr:spPr>
        <a:xfrm>
          <a:off x="14020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11303</xdr:rowOff>
    </xdr:from>
    <xdr:to>
      <xdr:col>19</xdr:col>
      <xdr:colOff>533400</xdr:colOff>
      <xdr:row>20</xdr:row>
      <xdr:rowOff>112903</xdr:rowOff>
    </xdr:to>
    <xdr:sp macro="" textlink="">
      <xdr:nvSpPr>
        <xdr:cNvPr id="464" name="円/楕円 463"/>
        <xdr:cNvSpPr/>
      </xdr:nvSpPr>
      <xdr:spPr>
        <a:xfrm>
          <a:off x="13462000" y="3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97680</xdr:rowOff>
    </xdr:from>
    <xdr:ext cx="762000" cy="259045"/>
    <xdr:sp macro="" textlink="">
      <xdr:nvSpPr>
        <xdr:cNvPr id="465" name="テキスト ボックス 464"/>
        <xdr:cNvSpPr txBox="1"/>
      </xdr:nvSpPr>
      <xdr:spPr>
        <a:xfrm>
          <a:off x="13131800" y="352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a:t>
          </a:r>
          <a:r>
            <a:rPr kumimoji="1" lang="en-US" altLang="ja-JP" sz="1300">
              <a:latin typeface="ＭＳ Ｐゴシック"/>
            </a:rPr>
            <a:t>±</a:t>
          </a:r>
          <a:r>
            <a:rPr kumimoji="1" lang="ja-JP" altLang="en-US" sz="1300">
              <a:latin typeface="ＭＳ Ｐゴシック"/>
            </a:rPr>
            <a:t>０名であったが、給与が高額な者の退職があったことから前年度より０．８％減少している。既に各種手当等の廃止や見直しを実施しており、全国平均や県平均と比較して非常に低い割合であることから、今後も行政運営の効率化とサービス向上のバランスを測りながら、引き続き定員管理の適正化等の取組みを継続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35</xdr:row>
      <xdr:rowOff>161290</xdr:rowOff>
    </xdr:to>
    <xdr:cxnSp macro="">
      <xdr:nvCxnSpPr>
        <xdr:cNvPr id="64" name="直線コネクタ 63"/>
        <xdr:cNvCxnSpPr/>
      </xdr:nvCxnSpPr>
      <xdr:spPr>
        <a:xfrm flipV="1">
          <a:off x="3987800" y="61254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35</xdr:row>
      <xdr:rowOff>161290</xdr:rowOff>
    </xdr:to>
    <xdr:cxnSp macro="">
      <xdr:nvCxnSpPr>
        <xdr:cNvPr id="67" name="直線コネクタ 66"/>
        <xdr:cNvCxnSpPr/>
      </xdr:nvCxnSpPr>
      <xdr:spPr>
        <a:xfrm>
          <a:off x="3098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165862</xdr:rowOff>
    </xdr:to>
    <xdr:cxnSp macro="">
      <xdr:nvCxnSpPr>
        <xdr:cNvPr id="70" name="直線コネクタ 69"/>
        <xdr:cNvCxnSpPr/>
      </xdr:nvCxnSpPr>
      <xdr:spPr>
        <a:xfrm flipV="1">
          <a:off x="2209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35</xdr:row>
      <xdr:rowOff>165862</xdr:rowOff>
    </xdr:to>
    <xdr:cxnSp macro="">
      <xdr:nvCxnSpPr>
        <xdr:cNvPr id="73" name="直線コネクタ 72"/>
        <xdr:cNvCxnSpPr/>
      </xdr:nvCxnSpPr>
      <xdr:spPr>
        <a:xfrm>
          <a:off x="1320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3" name="円/楕円 82"/>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153941</xdr:rowOff>
    </xdr:from>
    <xdr:ext cx="762000" cy="259045"/>
    <xdr:sp macro="" textlink="">
      <xdr:nvSpPr>
        <xdr:cNvPr id="84" name="人件費該当値テキスト"/>
        <xdr:cNvSpPr txBox="1"/>
      </xdr:nvSpPr>
      <xdr:spPr>
        <a:xfrm>
          <a:off x="4914900" y="59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7" name="円/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１．４％減少しているが、依然として類似団体の平均値を上回った状態にある。減少の要因としては、特定財源である可燃・不燃物収集処理手数料等の増によるものである。既に行財政改革の一環として、経費の削減や委託事業等の見直しに着手しており、物件費に係る経常収支比率について顕著な減額効果を生むことは容易ではないが、更なる改善に向けての取組みを行う。</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115570</xdr:rowOff>
    </xdr:to>
    <xdr:cxnSp macro="">
      <xdr:nvCxnSpPr>
        <xdr:cNvPr id="125" name="直線コネクタ 124"/>
        <xdr:cNvCxnSpPr/>
      </xdr:nvCxnSpPr>
      <xdr:spPr>
        <a:xfrm flipV="1">
          <a:off x="15671800" y="2923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115570</xdr:rowOff>
    </xdr:to>
    <xdr:cxnSp macro="">
      <xdr:nvCxnSpPr>
        <xdr:cNvPr id="128" name="直線コネクタ 127"/>
        <xdr:cNvCxnSpPr/>
      </xdr:nvCxnSpPr>
      <xdr:spPr>
        <a:xfrm>
          <a:off x="14782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17</xdr:row>
      <xdr:rowOff>31750</xdr:rowOff>
    </xdr:to>
    <xdr:cxnSp macro="">
      <xdr:nvCxnSpPr>
        <xdr:cNvPr id="131" name="直線コネクタ 130"/>
        <xdr:cNvCxnSpPr/>
      </xdr:nvCxnSpPr>
      <xdr:spPr>
        <a:xfrm>
          <a:off x="13893800" y="280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66040</xdr:rowOff>
    </xdr:to>
    <xdr:cxnSp macro="">
      <xdr:nvCxnSpPr>
        <xdr:cNvPr id="134" name="直線コネクタ 133"/>
        <xdr:cNvCxnSpPr/>
      </xdr:nvCxnSpPr>
      <xdr:spPr>
        <a:xfrm>
          <a:off x="13004800" y="277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0" name="円/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1" name="テキスト ボックス 150"/>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２％の減少となっている。全国、県の各平均を下回っているものの、類似団体内においては依然として高い水準で推移している。主な要因としては社会福祉費の増が挙げられるが、特に障害福祉サービス費が年々増加している事が挙げられる。今後の見通しとしても社会福祉費は増加していくことが予想されることから、予防事業等の取組みを積極的に行い、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59</xdr:row>
      <xdr:rowOff>146050</xdr:rowOff>
    </xdr:to>
    <xdr:cxnSp macro="">
      <xdr:nvCxnSpPr>
        <xdr:cNvPr id="186" name="直線コネクタ 185"/>
        <xdr:cNvCxnSpPr/>
      </xdr:nvCxnSpPr>
      <xdr:spPr>
        <a:xfrm flipV="1">
          <a:off x="3987800" y="1022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60</xdr:row>
      <xdr:rowOff>88900</xdr:rowOff>
    </xdr:to>
    <xdr:cxnSp macro="">
      <xdr:nvCxnSpPr>
        <xdr:cNvPr id="189" name="直線コネクタ 188"/>
        <xdr:cNvCxnSpPr/>
      </xdr:nvCxnSpPr>
      <xdr:spPr>
        <a:xfrm flipV="1">
          <a:off x="3098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60</xdr:row>
      <xdr:rowOff>88900</xdr:rowOff>
    </xdr:to>
    <xdr:cxnSp macro="">
      <xdr:nvCxnSpPr>
        <xdr:cNvPr id="192" name="直線コネクタ 191"/>
        <xdr:cNvCxnSpPr/>
      </xdr:nvCxnSpPr>
      <xdr:spPr>
        <a:xfrm>
          <a:off x="2209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88900</xdr:rowOff>
    </xdr:from>
    <xdr:to>
      <xdr:col>3</xdr:col>
      <xdr:colOff>142875</xdr:colOff>
      <xdr:row>59</xdr:row>
      <xdr:rowOff>165100</xdr:rowOff>
    </xdr:to>
    <xdr:cxnSp macro="">
      <xdr:nvCxnSpPr>
        <xdr:cNvPr id="195" name="直線コネクタ 194"/>
        <xdr:cNvCxnSpPr/>
      </xdr:nvCxnSpPr>
      <xdr:spPr>
        <a:xfrm>
          <a:off x="1320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5" name="円/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07" name="円/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09" name="円/楕円 208"/>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0" name="テキスト ボックス 209"/>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1" name="円/楕円 210"/>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12" name="テキスト ボックス 211"/>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38100</xdr:rowOff>
    </xdr:from>
    <xdr:to>
      <xdr:col>1</xdr:col>
      <xdr:colOff>676275</xdr:colOff>
      <xdr:row>59</xdr:row>
      <xdr:rowOff>139700</xdr:rowOff>
    </xdr:to>
    <xdr:sp macro="" textlink="">
      <xdr:nvSpPr>
        <xdr:cNvPr id="213" name="円/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124477</xdr:rowOff>
    </xdr:from>
    <xdr:ext cx="762000" cy="259045"/>
    <xdr:sp macro="" textlink="">
      <xdr:nvSpPr>
        <xdr:cNvPr id="214" name="テキスト ボックス 213"/>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３％の減少となっている。維持補修費、投資及び出資金・貸付金については横ばいとなったが、繰出金に係る経常収支比率が減少したことが主な要因である。引き続き、集中改革プラン・中期健全化計画と繰出先となる事業の経営計画とのバランスを見極めながら歳出の抑制に向けての取組みを行う。</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33274</xdr:rowOff>
    </xdr:from>
    <xdr:to>
      <xdr:col>24</xdr:col>
      <xdr:colOff>31750</xdr:colOff>
      <xdr:row>57</xdr:row>
      <xdr:rowOff>46990</xdr:rowOff>
    </xdr:to>
    <xdr:cxnSp macro="">
      <xdr:nvCxnSpPr>
        <xdr:cNvPr id="244" name="直線コネクタ 243"/>
        <xdr:cNvCxnSpPr/>
      </xdr:nvCxnSpPr>
      <xdr:spPr>
        <a:xfrm flipV="1">
          <a:off x="15671800" y="9805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46990</xdr:rowOff>
    </xdr:to>
    <xdr:cxnSp macro="">
      <xdr:nvCxnSpPr>
        <xdr:cNvPr id="247" name="直線コネクタ 246"/>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1270</xdr:rowOff>
    </xdr:to>
    <xdr:cxnSp macro="">
      <xdr:nvCxnSpPr>
        <xdr:cNvPr id="250" name="直線コネクタ 249"/>
        <xdr:cNvCxnSpPr/>
      </xdr:nvCxnSpPr>
      <xdr:spPr>
        <a:xfrm>
          <a:off x="13893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57</xdr:row>
      <xdr:rowOff>1270</xdr:rowOff>
    </xdr:to>
    <xdr:cxnSp macro="">
      <xdr:nvCxnSpPr>
        <xdr:cNvPr id="253" name="直線コネクタ 252"/>
        <xdr:cNvCxnSpPr/>
      </xdr:nvCxnSpPr>
      <xdr:spPr>
        <a:xfrm>
          <a:off x="13004800" y="9741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63" name="円/楕円 262"/>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126001</xdr:rowOff>
    </xdr:from>
    <xdr:ext cx="762000" cy="259045"/>
    <xdr:sp macro="" textlink="">
      <xdr:nvSpPr>
        <xdr:cNvPr id="264" name="その他該当値テキスト"/>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5" name="円/楕円 264"/>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6" name="テキスト ボックス 26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8" name="テキスト ボックス 26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69" name="円/楕円 268"/>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0" name="テキスト ボックス 26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1" name="円/楕円 270"/>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72" name="テキスト ボックス 271"/>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同じで横ばいの状態であるが、依然として類似団体の平均値を上回った状態にある。今後も、補助費等の全体費用を抑制しつつ、財政状況、優先事業等を見極めながら、経常化した補助費等の対象事業を見直すための庁内での聞き取りなど、更なる改善に向けての取組みを行う。</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106426</xdr:rowOff>
    </xdr:to>
    <xdr:cxnSp macro="">
      <xdr:nvCxnSpPr>
        <xdr:cNvPr id="302" name="直線コネクタ 301"/>
        <xdr:cNvCxnSpPr/>
      </xdr:nvCxnSpPr>
      <xdr:spPr>
        <a:xfrm>
          <a:off x="15671800" y="6450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133858</xdr:rowOff>
    </xdr:to>
    <xdr:cxnSp macro="">
      <xdr:nvCxnSpPr>
        <xdr:cNvPr id="305" name="直線コネクタ 304"/>
        <xdr:cNvCxnSpPr/>
      </xdr:nvCxnSpPr>
      <xdr:spPr>
        <a:xfrm flipV="1">
          <a:off x="14782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38</xdr:row>
      <xdr:rowOff>30988</xdr:rowOff>
    </xdr:to>
    <xdr:cxnSp macro="">
      <xdr:nvCxnSpPr>
        <xdr:cNvPr id="308" name="直線コネクタ 307"/>
        <xdr:cNvCxnSpPr/>
      </xdr:nvCxnSpPr>
      <xdr:spPr>
        <a:xfrm flipV="1">
          <a:off x="13893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44704</xdr:rowOff>
    </xdr:to>
    <xdr:cxnSp macro="">
      <xdr:nvCxnSpPr>
        <xdr:cNvPr id="311" name="直線コネクタ 310"/>
        <xdr:cNvCxnSpPr/>
      </xdr:nvCxnSpPr>
      <xdr:spPr>
        <a:xfrm flipV="1">
          <a:off x="13004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1" name="円/楕円 320"/>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2"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3" name="円/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5" name="円/楕円 324"/>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6" name="テキスト ボックス 325"/>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27" name="円/楕円 326"/>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28" name="テキスト ボックス 327"/>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29" name="円/楕円 328"/>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30" name="テキスト ボックス 329"/>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前年度と比較すると１．７％の改善となっている。要因としては、大型事業等の償還が終了し、支出が抑えられたことが挙げられる。</a:t>
          </a:r>
        </a:p>
        <a:p>
          <a:r>
            <a:rPr kumimoji="1" lang="ja-JP" altLang="en-US" sz="1200">
              <a:latin typeface="ＭＳ Ｐゴシック"/>
            </a:rPr>
            <a:t>ただし、これまで進めてきた公営住宅建設事業、優先事業として実施した教育施設の耐震化事業や学校給食センター建設事業が今後の公債費に影響してくることが見込まれており、引き続き各種事業の見直しや、新規事業についての優先順位を見極めながら財政の健全化を遂行し、更なる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78</xdr:row>
      <xdr:rowOff>3556</xdr:rowOff>
    </xdr:to>
    <xdr:cxnSp macro="">
      <xdr:nvCxnSpPr>
        <xdr:cNvPr id="360" name="直線コネクタ 359"/>
        <xdr:cNvCxnSpPr/>
      </xdr:nvCxnSpPr>
      <xdr:spPr>
        <a:xfrm flipV="1">
          <a:off x="3987800" y="13298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21844</xdr:rowOff>
    </xdr:to>
    <xdr:cxnSp macro="">
      <xdr:nvCxnSpPr>
        <xdr:cNvPr id="363" name="直線コネクタ 362"/>
        <xdr:cNvCxnSpPr/>
      </xdr:nvCxnSpPr>
      <xdr:spPr>
        <a:xfrm flipV="1">
          <a:off x="3098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44704</xdr:rowOff>
    </xdr:to>
    <xdr:cxnSp macro="">
      <xdr:nvCxnSpPr>
        <xdr:cNvPr id="366" name="直線コネクタ 365"/>
        <xdr:cNvCxnSpPr/>
      </xdr:nvCxnSpPr>
      <xdr:spPr>
        <a:xfrm flipV="1">
          <a:off x="2209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72137</xdr:rowOff>
    </xdr:to>
    <xdr:cxnSp macro="">
      <xdr:nvCxnSpPr>
        <xdr:cNvPr id="369" name="直線コネクタ 368"/>
        <xdr:cNvCxnSpPr/>
      </xdr:nvCxnSpPr>
      <xdr:spPr>
        <a:xfrm flipV="1">
          <a:off x="1320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79" name="円/楕円 37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80"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1" name="円/楕円 380"/>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2" name="テキスト ボックス 38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83" name="円/楕円 382"/>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84" name="テキスト ボックス 383"/>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5" name="円/楕円 384"/>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86" name="テキスト ボックス 385"/>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7" name="円/楕円 386"/>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8" name="テキスト ボックス 387"/>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繰出金に係る経常収支比率が減少したことにより、前年度と比較して２．７％の減となった。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78</xdr:row>
      <xdr:rowOff>35561</xdr:rowOff>
    </xdr:to>
    <xdr:cxnSp macro="">
      <xdr:nvCxnSpPr>
        <xdr:cNvPr id="421" name="直線コネクタ 420"/>
        <xdr:cNvCxnSpPr/>
      </xdr:nvCxnSpPr>
      <xdr:spPr>
        <a:xfrm flipV="1">
          <a:off x="15671800" y="133057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35561</xdr:rowOff>
    </xdr:to>
    <xdr:cxnSp macro="">
      <xdr:nvCxnSpPr>
        <xdr:cNvPr id="424" name="直線コネクタ 423"/>
        <xdr:cNvCxnSpPr/>
      </xdr:nvCxnSpPr>
      <xdr:spPr>
        <a:xfrm>
          <a:off x="14782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77</xdr:row>
      <xdr:rowOff>168911</xdr:rowOff>
    </xdr:to>
    <xdr:cxnSp macro="">
      <xdr:nvCxnSpPr>
        <xdr:cNvPr id="427" name="直線コネクタ 426"/>
        <xdr:cNvCxnSpPr/>
      </xdr:nvCxnSpPr>
      <xdr:spPr>
        <a:xfrm>
          <a:off x="13893800" y="13347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146050</xdr:rowOff>
    </xdr:to>
    <xdr:cxnSp macro="">
      <xdr:nvCxnSpPr>
        <xdr:cNvPr id="430" name="直線コネクタ 429"/>
        <xdr:cNvCxnSpPr/>
      </xdr:nvCxnSpPr>
      <xdr:spPr>
        <a:xfrm>
          <a:off x="13004800" y="13298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0" name="円/楕円 439"/>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1"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2" name="円/楕円 441"/>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3" name="テキスト ボックス 442"/>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4" name="円/楕円 443"/>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5" name="テキスト ボックス 444"/>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6" name="円/楕円 44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7" name="テキスト ボックス 44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48" name="円/楕円 447"/>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49" name="テキスト ボックス 448"/>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和歌山県上富田町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14548</xdr:rowOff>
    </xdr:from>
    <xdr:ext cx="762000" cy="259045"/>
    <xdr:sp macro="" textlink="">
      <xdr:nvSpPr>
        <xdr:cNvPr id="46" name="人口1人当たり決算額の推移最小値テキスト130"/>
        <xdr:cNvSpPr txBox="1"/>
      </xdr:nvSpPr>
      <xdr:spPr>
        <a:xfrm>
          <a:off x="5740400" y="34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114930</xdr:rowOff>
    </xdr:from>
    <xdr:to>
      <xdr:col>4</xdr:col>
      <xdr:colOff>1117600</xdr:colOff>
      <xdr:row>20</xdr:row>
      <xdr:rowOff>4371</xdr:rowOff>
    </xdr:to>
    <xdr:cxnSp macro="">
      <xdr:nvCxnSpPr>
        <xdr:cNvPr id="50" name="直線コネクタ 49"/>
        <xdr:cNvCxnSpPr/>
      </xdr:nvCxnSpPr>
      <xdr:spPr bwMode="auto">
        <a:xfrm>
          <a:off x="5003800" y="3420105"/>
          <a:ext cx="647700" cy="6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114930</xdr:rowOff>
    </xdr:from>
    <xdr:to>
      <xdr:col>4</xdr:col>
      <xdr:colOff>469900</xdr:colOff>
      <xdr:row>19</xdr:row>
      <xdr:rowOff>138140</xdr:rowOff>
    </xdr:to>
    <xdr:cxnSp macro="">
      <xdr:nvCxnSpPr>
        <xdr:cNvPr id="53" name="直線コネクタ 52"/>
        <xdr:cNvCxnSpPr/>
      </xdr:nvCxnSpPr>
      <xdr:spPr bwMode="auto">
        <a:xfrm flipV="1">
          <a:off x="4305300" y="3420105"/>
          <a:ext cx="698500" cy="2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138140</xdr:rowOff>
    </xdr:from>
    <xdr:to>
      <xdr:col>3</xdr:col>
      <xdr:colOff>904875</xdr:colOff>
      <xdr:row>19</xdr:row>
      <xdr:rowOff>141920</xdr:rowOff>
    </xdr:to>
    <xdr:cxnSp macro="">
      <xdr:nvCxnSpPr>
        <xdr:cNvPr id="56" name="直線コネクタ 55"/>
        <xdr:cNvCxnSpPr/>
      </xdr:nvCxnSpPr>
      <xdr:spPr bwMode="auto">
        <a:xfrm flipV="1">
          <a:off x="3606800" y="3443315"/>
          <a:ext cx="698500" cy="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141470</xdr:rowOff>
    </xdr:from>
    <xdr:to>
      <xdr:col>3</xdr:col>
      <xdr:colOff>206375</xdr:colOff>
      <xdr:row>19</xdr:row>
      <xdr:rowOff>141920</xdr:rowOff>
    </xdr:to>
    <xdr:cxnSp macro="">
      <xdr:nvCxnSpPr>
        <xdr:cNvPr id="59" name="直線コネクタ 58"/>
        <xdr:cNvCxnSpPr/>
      </xdr:nvCxnSpPr>
      <xdr:spPr bwMode="auto">
        <a:xfrm>
          <a:off x="2908300" y="3446645"/>
          <a:ext cx="698500" cy="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125021</xdr:rowOff>
    </xdr:from>
    <xdr:to>
      <xdr:col>5</xdr:col>
      <xdr:colOff>34925</xdr:colOff>
      <xdr:row>20</xdr:row>
      <xdr:rowOff>55171</xdr:rowOff>
    </xdr:to>
    <xdr:sp macro="" textlink="">
      <xdr:nvSpPr>
        <xdr:cNvPr id="69" name="円/楕円 68"/>
        <xdr:cNvSpPr/>
      </xdr:nvSpPr>
      <xdr:spPr bwMode="auto">
        <a:xfrm>
          <a:off x="5600700" y="343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33598</xdr:rowOff>
    </xdr:from>
    <xdr:ext cx="762000" cy="259045"/>
    <xdr:sp macro="" textlink="">
      <xdr:nvSpPr>
        <xdr:cNvPr id="70" name="人口1人当たり決算額の推移該当値テキスト130"/>
        <xdr:cNvSpPr txBox="1"/>
      </xdr:nvSpPr>
      <xdr:spPr>
        <a:xfrm>
          <a:off x="5740400" y="33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64130</xdr:rowOff>
    </xdr:from>
    <xdr:to>
      <xdr:col>4</xdr:col>
      <xdr:colOff>520700</xdr:colOff>
      <xdr:row>19</xdr:row>
      <xdr:rowOff>165730</xdr:rowOff>
    </xdr:to>
    <xdr:sp macro="" textlink="">
      <xdr:nvSpPr>
        <xdr:cNvPr id="71" name="円/楕円 70"/>
        <xdr:cNvSpPr/>
      </xdr:nvSpPr>
      <xdr:spPr bwMode="auto">
        <a:xfrm>
          <a:off x="4953000" y="336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150507</xdr:rowOff>
    </xdr:from>
    <xdr:ext cx="736600" cy="259045"/>
    <xdr:sp macro="" textlink="">
      <xdr:nvSpPr>
        <xdr:cNvPr id="72" name="テキスト ボックス 71"/>
        <xdr:cNvSpPr txBox="1"/>
      </xdr:nvSpPr>
      <xdr:spPr>
        <a:xfrm>
          <a:off x="4622800" y="345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87340</xdr:rowOff>
    </xdr:from>
    <xdr:to>
      <xdr:col>3</xdr:col>
      <xdr:colOff>955675</xdr:colOff>
      <xdr:row>20</xdr:row>
      <xdr:rowOff>17490</xdr:rowOff>
    </xdr:to>
    <xdr:sp macro="" textlink="">
      <xdr:nvSpPr>
        <xdr:cNvPr id="73" name="円/楕円 72"/>
        <xdr:cNvSpPr/>
      </xdr:nvSpPr>
      <xdr:spPr bwMode="auto">
        <a:xfrm>
          <a:off x="4254500" y="339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2267</xdr:rowOff>
    </xdr:from>
    <xdr:ext cx="762000" cy="259045"/>
    <xdr:sp macro="" textlink="">
      <xdr:nvSpPr>
        <xdr:cNvPr id="74" name="テキスト ボックス 73"/>
        <xdr:cNvSpPr txBox="1"/>
      </xdr:nvSpPr>
      <xdr:spPr>
        <a:xfrm>
          <a:off x="3924300" y="347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91120</xdr:rowOff>
    </xdr:from>
    <xdr:to>
      <xdr:col>3</xdr:col>
      <xdr:colOff>257175</xdr:colOff>
      <xdr:row>20</xdr:row>
      <xdr:rowOff>21270</xdr:rowOff>
    </xdr:to>
    <xdr:sp macro="" textlink="">
      <xdr:nvSpPr>
        <xdr:cNvPr id="75" name="円/楕円 74"/>
        <xdr:cNvSpPr/>
      </xdr:nvSpPr>
      <xdr:spPr bwMode="auto">
        <a:xfrm>
          <a:off x="3556000" y="339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6047</xdr:rowOff>
    </xdr:from>
    <xdr:ext cx="762000" cy="259045"/>
    <xdr:sp macro="" textlink="">
      <xdr:nvSpPr>
        <xdr:cNvPr id="76" name="テキスト ボックス 75"/>
        <xdr:cNvSpPr txBox="1"/>
      </xdr:nvSpPr>
      <xdr:spPr>
        <a:xfrm>
          <a:off x="3225800" y="34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90670</xdr:rowOff>
    </xdr:from>
    <xdr:to>
      <xdr:col>2</xdr:col>
      <xdr:colOff>692150</xdr:colOff>
      <xdr:row>20</xdr:row>
      <xdr:rowOff>20820</xdr:rowOff>
    </xdr:to>
    <xdr:sp macro="" textlink="">
      <xdr:nvSpPr>
        <xdr:cNvPr id="77" name="円/楕円 76"/>
        <xdr:cNvSpPr/>
      </xdr:nvSpPr>
      <xdr:spPr bwMode="auto">
        <a:xfrm>
          <a:off x="2857500" y="339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5597</xdr:rowOff>
    </xdr:from>
    <xdr:ext cx="762000" cy="259045"/>
    <xdr:sp macro="" textlink="">
      <xdr:nvSpPr>
        <xdr:cNvPr id="78" name="テキスト ボックス 77"/>
        <xdr:cNvSpPr txBox="1"/>
      </xdr:nvSpPr>
      <xdr:spPr>
        <a:xfrm>
          <a:off x="2527300" y="348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287500</xdr:rowOff>
    </xdr:from>
    <xdr:to>
      <xdr:col>4</xdr:col>
      <xdr:colOff>1117600</xdr:colOff>
      <xdr:row>35</xdr:row>
      <xdr:rowOff>308325</xdr:rowOff>
    </xdr:to>
    <xdr:cxnSp macro="">
      <xdr:nvCxnSpPr>
        <xdr:cNvPr id="110" name="直線コネクタ 109"/>
        <xdr:cNvCxnSpPr/>
      </xdr:nvCxnSpPr>
      <xdr:spPr bwMode="auto">
        <a:xfrm>
          <a:off x="5003800" y="6897850"/>
          <a:ext cx="6477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293102</xdr:rowOff>
    </xdr:from>
    <xdr:ext cx="762000" cy="259045"/>
    <xdr:sp macro="" textlink="">
      <xdr:nvSpPr>
        <xdr:cNvPr id="111" name="人口1人当たり決算額の推移平均値テキスト445"/>
        <xdr:cNvSpPr txBox="1"/>
      </xdr:nvSpPr>
      <xdr:spPr>
        <a:xfrm>
          <a:off x="5740400" y="6903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241414</xdr:rowOff>
    </xdr:from>
    <xdr:to>
      <xdr:col>4</xdr:col>
      <xdr:colOff>469900</xdr:colOff>
      <xdr:row>35</xdr:row>
      <xdr:rowOff>287500</xdr:rowOff>
    </xdr:to>
    <xdr:cxnSp macro="">
      <xdr:nvCxnSpPr>
        <xdr:cNvPr id="113" name="直線コネクタ 112"/>
        <xdr:cNvCxnSpPr/>
      </xdr:nvCxnSpPr>
      <xdr:spPr bwMode="auto">
        <a:xfrm>
          <a:off x="4305300" y="6851764"/>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212039</xdr:rowOff>
    </xdr:from>
    <xdr:to>
      <xdr:col>3</xdr:col>
      <xdr:colOff>904875</xdr:colOff>
      <xdr:row>35</xdr:row>
      <xdr:rowOff>241414</xdr:rowOff>
    </xdr:to>
    <xdr:cxnSp macro="">
      <xdr:nvCxnSpPr>
        <xdr:cNvPr id="116" name="直線コネクタ 115"/>
        <xdr:cNvCxnSpPr/>
      </xdr:nvCxnSpPr>
      <xdr:spPr bwMode="auto">
        <a:xfrm>
          <a:off x="3606800" y="6822389"/>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89144</xdr:rowOff>
    </xdr:from>
    <xdr:to>
      <xdr:col>3</xdr:col>
      <xdr:colOff>206375</xdr:colOff>
      <xdr:row>35</xdr:row>
      <xdr:rowOff>212039</xdr:rowOff>
    </xdr:to>
    <xdr:cxnSp macro="">
      <xdr:nvCxnSpPr>
        <xdr:cNvPr id="119" name="直線コネクタ 118"/>
        <xdr:cNvCxnSpPr/>
      </xdr:nvCxnSpPr>
      <xdr:spPr bwMode="auto">
        <a:xfrm>
          <a:off x="2908300" y="6699494"/>
          <a:ext cx="698500" cy="12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257525</xdr:rowOff>
    </xdr:from>
    <xdr:to>
      <xdr:col>5</xdr:col>
      <xdr:colOff>34925</xdr:colOff>
      <xdr:row>36</xdr:row>
      <xdr:rowOff>16225</xdr:rowOff>
    </xdr:to>
    <xdr:sp macro="" textlink="">
      <xdr:nvSpPr>
        <xdr:cNvPr id="129" name="円/楕円 128"/>
        <xdr:cNvSpPr/>
      </xdr:nvSpPr>
      <xdr:spPr bwMode="auto">
        <a:xfrm>
          <a:off x="5600700" y="686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102602</xdr:rowOff>
    </xdr:from>
    <xdr:ext cx="762000" cy="259045"/>
    <xdr:sp macro="" textlink="">
      <xdr:nvSpPr>
        <xdr:cNvPr id="130" name="人口1人当たり決算額の推移該当値テキスト445"/>
        <xdr:cNvSpPr txBox="1"/>
      </xdr:nvSpPr>
      <xdr:spPr>
        <a:xfrm>
          <a:off x="5740400" y="67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236700</xdr:rowOff>
    </xdr:from>
    <xdr:to>
      <xdr:col>4</xdr:col>
      <xdr:colOff>520700</xdr:colOff>
      <xdr:row>35</xdr:row>
      <xdr:rowOff>338300</xdr:rowOff>
    </xdr:to>
    <xdr:sp macro="" textlink="">
      <xdr:nvSpPr>
        <xdr:cNvPr id="131" name="円/楕円 130"/>
        <xdr:cNvSpPr/>
      </xdr:nvSpPr>
      <xdr:spPr bwMode="auto">
        <a:xfrm>
          <a:off x="4953000" y="684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5577</xdr:rowOff>
    </xdr:from>
    <xdr:ext cx="736600" cy="259045"/>
    <xdr:sp macro="" textlink="">
      <xdr:nvSpPr>
        <xdr:cNvPr id="132" name="テキスト ボックス 131"/>
        <xdr:cNvSpPr txBox="1"/>
      </xdr:nvSpPr>
      <xdr:spPr>
        <a:xfrm>
          <a:off x="4622800" y="661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190614</xdr:rowOff>
    </xdr:from>
    <xdr:to>
      <xdr:col>3</xdr:col>
      <xdr:colOff>955675</xdr:colOff>
      <xdr:row>35</xdr:row>
      <xdr:rowOff>292214</xdr:rowOff>
    </xdr:to>
    <xdr:sp macro="" textlink="">
      <xdr:nvSpPr>
        <xdr:cNvPr id="133" name="円/楕円 132"/>
        <xdr:cNvSpPr/>
      </xdr:nvSpPr>
      <xdr:spPr bwMode="auto">
        <a:xfrm>
          <a:off x="42545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302391</xdr:rowOff>
    </xdr:from>
    <xdr:ext cx="762000" cy="259045"/>
    <xdr:sp macro="" textlink="">
      <xdr:nvSpPr>
        <xdr:cNvPr id="134" name="テキスト ボックス 133"/>
        <xdr:cNvSpPr txBox="1"/>
      </xdr:nvSpPr>
      <xdr:spPr>
        <a:xfrm>
          <a:off x="3924300" y="65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161239</xdr:rowOff>
    </xdr:from>
    <xdr:to>
      <xdr:col>3</xdr:col>
      <xdr:colOff>257175</xdr:colOff>
      <xdr:row>35</xdr:row>
      <xdr:rowOff>262839</xdr:rowOff>
    </xdr:to>
    <xdr:sp macro="" textlink="">
      <xdr:nvSpPr>
        <xdr:cNvPr id="135" name="円/楕円 134"/>
        <xdr:cNvSpPr/>
      </xdr:nvSpPr>
      <xdr:spPr bwMode="auto">
        <a:xfrm>
          <a:off x="3556000" y="677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273016</xdr:rowOff>
    </xdr:from>
    <xdr:ext cx="762000" cy="259045"/>
    <xdr:sp macro="" textlink="">
      <xdr:nvSpPr>
        <xdr:cNvPr id="136" name="テキスト ボックス 135"/>
        <xdr:cNvSpPr txBox="1"/>
      </xdr:nvSpPr>
      <xdr:spPr>
        <a:xfrm>
          <a:off x="3225800" y="654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38344</xdr:rowOff>
    </xdr:from>
    <xdr:to>
      <xdr:col>2</xdr:col>
      <xdr:colOff>692150</xdr:colOff>
      <xdr:row>35</xdr:row>
      <xdr:rowOff>139944</xdr:rowOff>
    </xdr:to>
    <xdr:sp macro="" textlink="">
      <xdr:nvSpPr>
        <xdr:cNvPr id="137" name="円/楕円 136"/>
        <xdr:cNvSpPr/>
      </xdr:nvSpPr>
      <xdr:spPr bwMode="auto">
        <a:xfrm>
          <a:off x="2857500" y="664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150121</xdr:rowOff>
    </xdr:from>
    <xdr:ext cx="762000" cy="259045"/>
    <xdr:sp macro="" textlink="">
      <xdr:nvSpPr>
        <xdr:cNvPr id="138" name="テキスト ボックス 137"/>
        <xdr:cNvSpPr txBox="1"/>
      </xdr:nvSpPr>
      <xdr:spPr>
        <a:xfrm>
          <a:off x="2527300" y="64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140782</xdr:rowOff>
    </xdr:from>
    <xdr:to>
      <xdr:col>6</xdr:col>
      <xdr:colOff>511175</xdr:colOff>
      <xdr:row>38</xdr:row>
      <xdr:rowOff>153904</xdr:rowOff>
    </xdr:to>
    <xdr:cxnSp macro="">
      <xdr:nvCxnSpPr>
        <xdr:cNvPr id="61" name="直線コネクタ 60"/>
        <xdr:cNvCxnSpPr/>
      </xdr:nvCxnSpPr>
      <xdr:spPr>
        <a:xfrm>
          <a:off x="3797300" y="6655882"/>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140782</xdr:rowOff>
    </xdr:from>
    <xdr:to>
      <xdr:col>5</xdr:col>
      <xdr:colOff>358775</xdr:colOff>
      <xdr:row>38</xdr:row>
      <xdr:rowOff>171392</xdr:rowOff>
    </xdr:to>
    <xdr:cxnSp macro="">
      <xdr:nvCxnSpPr>
        <xdr:cNvPr id="64" name="直線コネクタ 63"/>
        <xdr:cNvCxnSpPr/>
      </xdr:nvCxnSpPr>
      <xdr:spPr>
        <a:xfrm flipV="1">
          <a:off x="2908300" y="6655882"/>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170104</xdr:rowOff>
    </xdr:from>
    <xdr:to>
      <xdr:col>4</xdr:col>
      <xdr:colOff>155575</xdr:colOff>
      <xdr:row>38</xdr:row>
      <xdr:rowOff>171392</xdr:rowOff>
    </xdr:to>
    <xdr:cxnSp macro="">
      <xdr:nvCxnSpPr>
        <xdr:cNvPr id="67" name="直線コネクタ 66"/>
        <xdr:cNvCxnSpPr/>
      </xdr:nvCxnSpPr>
      <xdr:spPr>
        <a:xfrm>
          <a:off x="2019300" y="6685204"/>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161211</xdr:rowOff>
    </xdr:from>
    <xdr:to>
      <xdr:col>2</xdr:col>
      <xdr:colOff>638175</xdr:colOff>
      <xdr:row>38</xdr:row>
      <xdr:rowOff>170104</xdr:rowOff>
    </xdr:to>
    <xdr:cxnSp macro="">
      <xdr:nvCxnSpPr>
        <xdr:cNvPr id="70" name="直線コネクタ 69"/>
        <xdr:cNvCxnSpPr/>
      </xdr:nvCxnSpPr>
      <xdr:spPr>
        <a:xfrm>
          <a:off x="1130300" y="6676311"/>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103104</xdr:rowOff>
    </xdr:from>
    <xdr:to>
      <xdr:col>6</xdr:col>
      <xdr:colOff>561975</xdr:colOff>
      <xdr:row>39</xdr:row>
      <xdr:rowOff>33254</xdr:rowOff>
    </xdr:to>
    <xdr:sp macro="" textlink="">
      <xdr:nvSpPr>
        <xdr:cNvPr id="80" name="円/楕円 79"/>
        <xdr:cNvSpPr/>
      </xdr:nvSpPr>
      <xdr:spPr>
        <a:xfrm>
          <a:off x="4584700" y="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18031</xdr:rowOff>
    </xdr:from>
    <xdr:ext cx="534377" cy="259045"/>
    <xdr:sp macro="" textlink="">
      <xdr:nvSpPr>
        <xdr:cNvPr id="81" name="人件費該当値テキスト"/>
        <xdr:cNvSpPr txBox="1"/>
      </xdr:nvSpPr>
      <xdr:spPr>
        <a:xfrm>
          <a:off x="4686300" y="65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89982</xdr:rowOff>
    </xdr:from>
    <xdr:to>
      <xdr:col>5</xdr:col>
      <xdr:colOff>409575</xdr:colOff>
      <xdr:row>39</xdr:row>
      <xdr:rowOff>20132</xdr:rowOff>
    </xdr:to>
    <xdr:sp macro="" textlink="">
      <xdr:nvSpPr>
        <xdr:cNvPr id="82" name="円/楕円 81"/>
        <xdr:cNvSpPr/>
      </xdr:nvSpPr>
      <xdr:spPr>
        <a:xfrm>
          <a:off x="3746500" y="66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11259</xdr:rowOff>
    </xdr:from>
    <xdr:ext cx="534377" cy="259045"/>
    <xdr:sp macro="" textlink="">
      <xdr:nvSpPr>
        <xdr:cNvPr id="83" name="テキスト ボックス 82"/>
        <xdr:cNvSpPr txBox="1"/>
      </xdr:nvSpPr>
      <xdr:spPr>
        <a:xfrm>
          <a:off x="3530111" y="66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120592</xdr:rowOff>
    </xdr:from>
    <xdr:to>
      <xdr:col>4</xdr:col>
      <xdr:colOff>206375</xdr:colOff>
      <xdr:row>39</xdr:row>
      <xdr:rowOff>50742</xdr:rowOff>
    </xdr:to>
    <xdr:sp macro="" textlink="">
      <xdr:nvSpPr>
        <xdr:cNvPr id="84" name="円/楕円 83"/>
        <xdr:cNvSpPr/>
      </xdr:nvSpPr>
      <xdr:spPr>
        <a:xfrm>
          <a:off x="2857500" y="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41869</xdr:rowOff>
    </xdr:from>
    <xdr:ext cx="534377" cy="259045"/>
    <xdr:sp macro="" textlink="">
      <xdr:nvSpPr>
        <xdr:cNvPr id="85" name="テキスト ボックス 84"/>
        <xdr:cNvSpPr txBox="1"/>
      </xdr:nvSpPr>
      <xdr:spPr>
        <a:xfrm>
          <a:off x="2641111" y="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119304</xdr:rowOff>
    </xdr:from>
    <xdr:to>
      <xdr:col>3</xdr:col>
      <xdr:colOff>3175</xdr:colOff>
      <xdr:row>39</xdr:row>
      <xdr:rowOff>49454</xdr:rowOff>
    </xdr:to>
    <xdr:sp macro="" textlink="">
      <xdr:nvSpPr>
        <xdr:cNvPr id="86" name="円/楕円 85"/>
        <xdr:cNvSpPr/>
      </xdr:nvSpPr>
      <xdr:spPr>
        <a:xfrm>
          <a:off x="1968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40581</xdr:rowOff>
    </xdr:from>
    <xdr:ext cx="534377" cy="259045"/>
    <xdr:sp macro="" textlink="">
      <xdr:nvSpPr>
        <xdr:cNvPr id="87" name="テキスト ボックス 86"/>
        <xdr:cNvSpPr txBox="1"/>
      </xdr:nvSpPr>
      <xdr:spPr>
        <a:xfrm>
          <a:off x="1752111" y="67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110411</xdr:rowOff>
    </xdr:from>
    <xdr:to>
      <xdr:col>1</xdr:col>
      <xdr:colOff>485775</xdr:colOff>
      <xdr:row>39</xdr:row>
      <xdr:rowOff>40561</xdr:rowOff>
    </xdr:to>
    <xdr:sp macro="" textlink="">
      <xdr:nvSpPr>
        <xdr:cNvPr id="88" name="円/楕円 87"/>
        <xdr:cNvSpPr/>
      </xdr:nvSpPr>
      <xdr:spPr>
        <a:xfrm>
          <a:off x="1079500" y="66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31688</xdr:rowOff>
    </xdr:from>
    <xdr:ext cx="534377" cy="259045"/>
    <xdr:sp macro="" textlink="">
      <xdr:nvSpPr>
        <xdr:cNvPr id="89" name="テキスト ボックス 88"/>
        <xdr:cNvSpPr txBox="1"/>
      </xdr:nvSpPr>
      <xdr:spPr>
        <a:xfrm>
          <a:off x="863111" y="67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150216</xdr:rowOff>
    </xdr:from>
    <xdr:to>
      <xdr:col>6</xdr:col>
      <xdr:colOff>511175</xdr:colOff>
      <xdr:row>58</xdr:row>
      <xdr:rowOff>3552</xdr:rowOff>
    </xdr:to>
    <xdr:cxnSp macro="">
      <xdr:nvCxnSpPr>
        <xdr:cNvPr id="121" name="直線コネクタ 120"/>
        <xdr:cNvCxnSpPr/>
      </xdr:nvCxnSpPr>
      <xdr:spPr>
        <a:xfrm flipV="1">
          <a:off x="3797300" y="9922866"/>
          <a:ext cx="8382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3552</xdr:rowOff>
    </xdr:from>
    <xdr:to>
      <xdr:col>5</xdr:col>
      <xdr:colOff>358775</xdr:colOff>
      <xdr:row>58</xdr:row>
      <xdr:rowOff>17519</xdr:rowOff>
    </xdr:to>
    <xdr:cxnSp macro="">
      <xdr:nvCxnSpPr>
        <xdr:cNvPr id="124" name="直線コネクタ 123"/>
        <xdr:cNvCxnSpPr/>
      </xdr:nvCxnSpPr>
      <xdr:spPr>
        <a:xfrm flipV="1">
          <a:off x="2908300" y="9947652"/>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157367</xdr:rowOff>
    </xdr:from>
    <xdr:to>
      <xdr:col>4</xdr:col>
      <xdr:colOff>155575</xdr:colOff>
      <xdr:row>58</xdr:row>
      <xdr:rowOff>17519</xdr:rowOff>
    </xdr:to>
    <xdr:cxnSp macro="">
      <xdr:nvCxnSpPr>
        <xdr:cNvPr id="127" name="直線コネクタ 126"/>
        <xdr:cNvCxnSpPr/>
      </xdr:nvCxnSpPr>
      <xdr:spPr>
        <a:xfrm>
          <a:off x="2019300" y="9930017"/>
          <a:ext cx="8890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157367</xdr:rowOff>
    </xdr:from>
    <xdr:to>
      <xdr:col>2</xdr:col>
      <xdr:colOff>638175</xdr:colOff>
      <xdr:row>58</xdr:row>
      <xdr:rowOff>62618</xdr:rowOff>
    </xdr:to>
    <xdr:cxnSp macro="">
      <xdr:nvCxnSpPr>
        <xdr:cNvPr id="130" name="直線コネクタ 129"/>
        <xdr:cNvCxnSpPr/>
      </xdr:nvCxnSpPr>
      <xdr:spPr>
        <a:xfrm flipV="1">
          <a:off x="1130300" y="9930017"/>
          <a:ext cx="889000" cy="7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99416</xdr:rowOff>
    </xdr:from>
    <xdr:to>
      <xdr:col>6</xdr:col>
      <xdr:colOff>561975</xdr:colOff>
      <xdr:row>58</xdr:row>
      <xdr:rowOff>29566</xdr:rowOff>
    </xdr:to>
    <xdr:sp macro="" textlink="">
      <xdr:nvSpPr>
        <xdr:cNvPr id="140" name="円/楕円 139"/>
        <xdr:cNvSpPr/>
      </xdr:nvSpPr>
      <xdr:spPr>
        <a:xfrm>
          <a:off x="4584700" y="9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77843</xdr:rowOff>
    </xdr:from>
    <xdr:ext cx="534377" cy="259045"/>
    <xdr:sp macro="" textlink="">
      <xdr:nvSpPr>
        <xdr:cNvPr id="141" name="物件費該当値テキスト"/>
        <xdr:cNvSpPr txBox="1"/>
      </xdr:nvSpPr>
      <xdr:spPr>
        <a:xfrm>
          <a:off x="4686300"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124202</xdr:rowOff>
    </xdr:from>
    <xdr:to>
      <xdr:col>5</xdr:col>
      <xdr:colOff>409575</xdr:colOff>
      <xdr:row>58</xdr:row>
      <xdr:rowOff>54352</xdr:rowOff>
    </xdr:to>
    <xdr:sp macro="" textlink="">
      <xdr:nvSpPr>
        <xdr:cNvPr id="142" name="円/楕円 141"/>
        <xdr:cNvSpPr/>
      </xdr:nvSpPr>
      <xdr:spPr>
        <a:xfrm>
          <a:off x="3746500" y="98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45479</xdr:rowOff>
    </xdr:from>
    <xdr:ext cx="534377" cy="259045"/>
    <xdr:sp macro="" textlink="">
      <xdr:nvSpPr>
        <xdr:cNvPr id="143" name="テキスト ボックス 142"/>
        <xdr:cNvSpPr txBox="1"/>
      </xdr:nvSpPr>
      <xdr:spPr>
        <a:xfrm>
          <a:off x="3530111" y="99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138169</xdr:rowOff>
    </xdr:from>
    <xdr:to>
      <xdr:col>4</xdr:col>
      <xdr:colOff>206375</xdr:colOff>
      <xdr:row>58</xdr:row>
      <xdr:rowOff>68319</xdr:rowOff>
    </xdr:to>
    <xdr:sp macro="" textlink="">
      <xdr:nvSpPr>
        <xdr:cNvPr id="144" name="円/楕円 143"/>
        <xdr:cNvSpPr/>
      </xdr:nvSpPr>
      <xdr:spPr>
        <a:xfrm>
          <a:off x="2857500" y="9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59446</xdr:rowOff>
    </xdr:from>
    <xdr:ext cx="534377" cy="259045"/>
    <xdr:sp macro="" textlink="">
      <xdr:nvSpPr>
        <xdr:cNvPr id="145" name="テキスト ボックス 144"/>
        <xdr:cNvSpPr txBox="1"/>
      </xdr:nvSpPr>
      <xdr:spPr>
        <a:xfrm>
          <a:off x="2641111" y="10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106567</xdr:rowOff>
    </xdr:from>
    <xdr:to>
      <xdr:col>3</xdr:col>
      <xdr:colOff>3175</xdr:colOff>
      <xdr:row>58</xdr:row>
      <xdr:rowOff>36717</xdr:rowOff>
    </xdr:to>
    <xdr:sp macro="" textlink="">
      <xdr:nvSpPr>
        <xdr:cNvPr id="146" name="円/楕円 145"/>
        <xdr:cNvSpPr/>
      </xdr:nvSpPr>
      <xdr:spPr>
        <a:xfrm>
          <a:off x="1968500" y="98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27844</xdr:rowOff>
    </xdr:from>
    <xdr:ext cx="534377" cy="259045"/>
    <xdr:sp macro="" textlink="">
      <xdr:nvSpPr>
        <xdr:cNvPr id="147" name="テキスト ボックス 146"/>
        <xdr:cNvSpPr txBox="1"/>
      </xdr:nvSpPr>
      <xdr:spPr>
        <a:xfrm>
          <a:off x="1752111" y="99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11818</xdr:rowOff>
    </xdr:from>
    <xdr:to>
      <xdr:col>1</xdr:col>
      <xdr:colOff>485775</xdr:colOff>
      <xdr:row>58</xdr:row>
      <xdr:rowOff>113418</xdr:rowOff>
    </xdr:to>
    <xdr:sp macro="" textlink="">
      <xdr:nvSpPr>
        <xdr:cNvPr id="148" name="円/楕円 147"/>
        <xdr:cNvSpPr/>
      </xdr:nvSpPr>
      <xdr:spPr>
        <a:xfrm>
          <a:off x="1079500" y="9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104545</xdr:rowOff>
    </xdr:from>
    <xdr:ext cx="534377" cy="259045"/>
    <xdr:sp macro="" textlink="">
      <xdr:nvSpPr>
        <xdr:cNvPr id="149" name="テキスト ボックス 148"/>
        <xdr:cNvSpPr txBox="1"/>
      </xdr:nvSpPr>
      <xdr:spPr>
        <a:xfrm>
          <a:off x="863111" y="100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55256</xdr:rowOff>
    </xdr:from>
    <xdr:to>
      <xdr:col>6</xdr:col>
      <xdr:colOff>511175</xdr:colOff>
      <xdr:row>78</xdr:row>
      <xdr:rowOff>86254</xdr:rowOff>
    </xdr:to>
    <xdr:cxnSp macro="">
      <xdr:nvCxnSpPr>
        <xdr:cNvPr id="176" name="直線コネクタ 175"/>
        <xdr:cNvCxnSpPr/>
      </xdr:nvCxnSpPr>
      <xdr:spPr>
        <a:xfrm flipV="1">
          <a:off x="3797300" y="13428356"/>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86254</xdr:rowOff>
    </xdr:from>
    <xdr:to>
      <xdr:col>5</xdr:col>
      <xdr:colOff>358775</xdr:colOff>
      <xdr:row>78</xdr:row>
      <xdr:rowOff>106370</xdr:rowOff>
    </xdr:to>
    <xdr:cxnSp macro="">
      <xdr:nvCxnSpPr>
        <xdr:cNvPr id="179" name="直線コネクタ 178"/>
        <xdr:cNvCxnSpPr/>
      </xdr:nvCxnSpPr>
      <xdr:spPr>
        <a:xfrm flipV="1">
          <a:off x="2908300" y="134593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106370</xdr:rowOff>
    </xdr:from>
    <xdr:to>
      <xdr:col>4</xdr:col>
      <xdr:colOff>155575</xdr:colOff>
      <xdr:row>78</xdr:row>
      <xdr:rowOff>108427</xdr:rowOff>
    </xdr:to>
    <xdr:cxnSp macro="">
      <xdr:nvCxnSpPr>
        <xdr:cNvPr id="182" name="直線コネクタ 181"/>
        <xdr:cNvCxnSpPr/>
      </xdr:nvCxnSpPr>
      <xdr:spPr>
        <a:xfrm flipV="1">
          <a:off x="2019300" y="134794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106507</xdr:rowOff>
    </xdr:from>
    <xdr:to>
      <xdr:col>2</xdr:col>
      <xdr:colOff>638175</xdr:colOff>
      <xdr:row>78</xdr:row>
      <xdr:rowOff>108427</xdr:rowOff>
    </xdr:to>
    <xdr:cxnSp macro="">
      <xdr:nvCxnSpPr>
        <xdr:cNvPr id="185" name="直線コネクタ 184"/>
        <xdr:cNvCxnSpPr/>
      </xdr:nvCxnSpPr>
      <xdr:spPr>
        <a:xfrm>
          <a:off x="1130300" y="1347960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4456</xdr:rowOff>
    </xdr:from>
    <xdr:to>
      <xdr:col>6</xdr:col>
      <xdr:colOff>561975</xdr:colOff>
      <xdr:row>78</xdr:row>
      <xdr:rowOff>106056</xdr:rowOff>
    </xdr:to>
    <xdr:sp macro="" textlink="">
      <xdr:nvSpPr>
        <xdr:cNvPr id="195" name="円/楕円 194"/>
        <xdr:cNvSpPr/>
      </xdr:nvSpPr>
      <xdr:spPr>
        <a:xfrm>
          <a:off x="45847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90833</xdr:rowOff>
    </xdr:from>
    <xdr:ext cx="469744" cy="259045"/>
    <xdr:sp macro="" textlink="">
      <xdr:nvSpPr>
        <xdr:cNvPr id="196" name="維持補修費該当値テキスト"/>
        <xdr:cNvSpPr txBox="1"/>
      </xdr:nvSpPr>
      <xdr:spPr>
        <a:xfrm>
          <a:off x="4686300" y="1329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35454</xdr:rowOff>
    </xdr:from>
    <xdr:to>
      <xdr:col>5</xdr:col>
      <xdr:colOff>409575</xdr:colOff>
      <xdr:row>78</xdr:row>
      <xdr:rowOff>137054</xdr:rowOff>
    </xdr:to>
    <xdr:sp macro="" textlink="">
      <xdr:nvSpPr>
        <xdr:cNvPr id="197" name="円/楕円 196"/>
        <xdr:cNvSpPr/>
      </xdr:nvSpPr>
      <xdr:spPr>
        <a:xfrm>
          <a:off x="3746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128181</xdr:rowOff>
    </xdr:from>
    <xdr:ext cx="469744" cy="259045"/>
    <xdr:sp macro="" textlink="">
      <xdr:nvSpPr>
        <xdr:cNvPr id="198" name="テキスト ボックス 197"/>
        <xdr:cNvSpPr txBox="1"/>
      </xdr:nvSpPr>
      <xdr:spPr>
        <a:xfrm>
          <a:off x="3562427"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55570</xdr:rowOff>
    </xdr:from>
    <xdr:to>
      <xdr:col>4</xdr:col>
      <xdr:colOff>206375</xdr:colOff>
      <xdr:row>78</xdr:row>
      <xdr:rowOff>157170</xdr:rowOff>
    </xdr:to>
    <xdr:sp macro="" textlink="">
      <xdr:nvSpPr>
        <xdr:cNvPr id="199" name="円/楕円 198"/>
        <xdr:cNvSpPr/>
      </xdr:nvSpPr>
      <xdr:spPr>
        <a:xfrm>
          <a:off x="2857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148297</xdr:rowOff>
    </xdr:from>
    <xdr:ext cx="378565" cy="259045"/>
    <xdr:sp macro="" textlink="">
      <xdr:nvSpPr>
        <xdr:cNvPr id="200" name="テキスト ボックス 199"/>
        <xdr:cNvSpPr txBox="1"/>
      </xdr:nvSpPr>
      <xdr:spPr>
        <a:xfrm>
          <a:off x="2719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57627</xdr:rowOff>
    </xdr:from>
    <xdr:to>
      <xdr:col>3</xdr:col>
      <xdr:colOff>3175</xdr:colOff>
      <xdr:row>78</xdr:row>
      <xdr:rowOff>159227</xdr:rowOff>
    </xdr:to>
    <xdr:sp macro="" textlink="">
      <xdr:nvSpPr>
        <xdr:cNvPr id="201" name="円/楕円 200"/>
        <xdr:cNvSpPr/>
      </xdr:nvSpPr>
      <xdr:spPr>
        <a:xfrm>
          <a:off x="1968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150354</xdr:rowOff>
    </xdr:from>
    <xdr:ext cx="378565" cy="259045"/>
    <xdr:sp macro="" textlink="">
      <xdr:nvSpPr>
        <xdr:cNvPr id="202" name="テキスト ボックス 201"/>
        <xdr:cNvSpPr txBox="1"/>
      </xdr:nvSpPr>
      <xdr:spPr>
        <a:xfrm>
          <a:off x="1830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55707</xdr:rowOff>
    </xdr:from>
    <xdr:to>
      <xdr:col>1</xdr:col>
      <xdr:colOff>485775</xdr:colOff>
      <xdr:row>78</xdr:row>
      <xdr:rowOff>157307</xdr:rowOff>
    </xdr:to>
    <xdr:sp macro="" textlink="">
      <xdr:nvSpPr>
        <xdr:cNvPr id="203" name="円/楕円 202"/>
        <xdr:cNvSpPr/>
      </xdr:nvSpPr>
      <xdr:spPr>
        <a:xfrm>
          <a:off x="1079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148434</xdr:rowOff>
    </xdr:from>
    <xdr:ext cx="378565" cy="259045"/>
    <xdr:sp macro="" textlink="">
      <xdr:nvSpPr>
        <xdr:cNvPr id="204" name="テキスト ボックス 203"/>
        <xdr:cNvSpPr txBox="1"/>
      </xdr:nvSpPr>
      <xdr:spPr>
        <a:xfrm>
          <a:off x="941017" y="1352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85849</xdr:rowOff>
    </xdr:from>
    <xdr:to>
      <xdr:col>6</xdr:col>
      <xdr:colOff>511175</xdr:colOff>
      <xdr:row>95</xdr:row>
      <xdr:rowOff>112333</xdr:rowOff>
    </xdr:to>
    <xdr:cxnSp macro="">
      <xdr:nvCxnSpPr>
        <xdr:cNvPr id="236" name="直線コネクタ 235"/>
        <xdr:cNvCxnSpPr/>
      </xdr:nvCxnSpPr>
      <xdr:spPr>
        <a:xfrm>
          <a:off x="3797300" y="16373599"/>
          <a:ext cx="8382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85849</xdr:rowOff>
    </xdr:from>
    <xdr:to>
      <xdr:col>5</xdr:col>
      <xdr:colOff>358775</xdr:colOff>
      <xdr:row>95</xdr:row>
      <xdr:rowOff>145219</xdr:rowOff>
    </xdr:to>
    <xdr:cxnSp macro="">
      <xdr:nvCxnSpPr>
        <xdr:cNvPr id="239" name="直線コネクタ 238"/>
        <xdr:cNvCxnSpPr/>
      </xdr:nvCxnSpPr>
      <xdr:spPr>
        <a:xfrm flipV="1">
          <a:off x="2908300" y="16373599"/>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145219</xdr:rowOff>
    </xdr:from>
    <xdr:to>
      <xdr:col>4</xdr:col>
      <xdr:colOff>155575</xdr:colOff>
      <xdr:row>95</xdr:row>
      <xdr:rowOff>156175</xdr:rowOff>
    </xdr:to>
    <xdr:cxnSp macro="">
      <xdr:nvCxnSpPr>
        <xdr:cNvPr id="242" name="直線コネクタ 241"/>
        <xdr:cNvCxnSpPr/>
      </xdr:nvCxnSpPr>
      <xdr:spPr>
        <a:xfrm flipV="1">
          <a:off x="2019300" y="16432969"/>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156175</xdr:rowOff>
    </xdr:from>
    <xdr:to>
      <xdr:col>2</xdr:col>
      <xdr:colOff>638175</xdr:colOff>
      <xdr:row>96</xdr:row>
      <xdr:rowOff>22836</xdr:rowOff>
    </xdr:to>
    <xdr:cxnSp macro="">
      <xdr:nvCxnSpPr>
        <xdr:cNvPr id="245" name="直線コネクタ 244"/>
        <xdr:cNvCxnSpPr/>
      </xdr:nvCxnSpPr>
      <xdr:spPr>
        <a:xfrm flipV="1">
          <a:off x="1130300" y="16443925"/>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61533</xdr:rowOff>
    </xdr:from>
    <xdr:to>
      <xdr:col>6</xdr:col>
      <xdr:colOff>561975</xdr:colOff>
      <xdr:row>95</xdr:row>
      <xdr:rowOff>163133</xdr:rowOff>
    </xdr:to>
    <xdr:sp macro="" textlink="">
      <xdr:nvSpPr>
        <xdr:cNvPr id="255" name="円/楕円 254"/>
        <xdr:cNvSpPr/>
      </xdr:nvSpPr>
      <xdr:spPr>
        <a:xfrm>
          <a:off x="4584700" y="163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39960</xdr:rowOff>
    </xdr:from>
    <xdr:ext cx="534377" cy="259045"/>
    <xdr:sp macro="" textlink="">
      <xdr:nvSpPr>
        <xdr:cNvPr id="256" name="扶助費該当値テキスト"/>
        <xdr:cNvSpPr txBox="1"/>
      </xdr:nvSpPr>
      <xdr:spPr>
        <a:xfrm>
          <a:off x="4686300" y="1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35049</xdr:rowOff>
    </xdr:from>
    <xdr:to>
      <xdr:col>5</xdr:col>
      <xdr:colOff>409575</xdr:colOff>
      <xdr:row>95</xdr:row>
      <xdr:rowOff>136649</xdr:rowOff>
    </xdr:to>
    <xdr:sp macro="" textlink="">
      <xdr:nvSpPr>
        <xdr:cNvPr id="257" name="円/楕円 256"/>
        <xdr:cNvSpPr/>
      </xdr:nvSpPr>
      <xdr:spPr>
        <a:xfrm>
          <a:off x="3746500" y="163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153176</xdr:rowOff>
    </xdr:from>
    <xdr:ext cx="534377" cy="259045"/>
    <xdr:sp macro="" textlink="">
      <xdr:nvSpPr>
        <xdr:cNvPr id="258" name="テキスト ボックス 257"/>
        <xdr:cNvSpPr txBox="1"/>
      </xdr:nvSpPr>
      <xdr:spPr>
        <a:xfrm>
          <a:off x="3530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94419</xdr:rowOff>
    </xdr:from>
    <xdr:to>
      <xdr:col>4</xdr:col>
      <xdr:colOff>206375</xdr:colOff>
      <xdr:row>96</xdr:row>
      <xdr:rowOff>24569</xdr:rowOff>
    </xdr:to>
    <xdr:sp macro="" textlink="">
      <xdr:nvSpPr>
        <xdr:cNvPr id="259" name="円/楕円 258"/>
        <xdr:cNvSpPr/>
      </xdr:nvSpPr>
      <xdr:spPr>
        <a:xfrm>
          <a:off x="2857500" y="163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41096</xdr:rowOff>
    </xdr:from>
    <xdr:ext cx="534377" cy="259045"/>
    <xdr:sp macro="" textlink="">
      <xdr:nvSpPr>
        <xdr:cNvPr id="260" name="テキスト ボックス 259"/>
        <xdr:cNvSpPr txBox="1"/>
      </xdr:nvSpPr>
      <xdr:spPr>
        <a:xfrm>
          <a:off x="2641111" y="161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105375</xdr:rowOff>
    </xdr:from>
    <xdr:to>
      <xdr:col>3</xdr:col>
      <xdr:colOff>3175</xdr:colOff>
      <xdr:row>96</xdr:row>
      <xdr:rowOff>35525</xdr:rowOff>
    </xdr:to>
    <xdr:sp macro="" textlink="">
      <xdr:nvSpPr>
        <xdr:cNvPr id="261" name="円/楕円 260"/>
        <xdr:cNvSpPr/>
      </xdr:nvSpPr>
      <xdr:spPr>
        <a:xfrm>
          <a:off x="1968500" y="163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52052</xdr:rowOff>
    </xdr:from>
    <xdr:ext cx="534377" cy="259045"/>
    <xdr:sp macro="" textlink="">
      <xdr:nvSpPr>
        <xdr:cNvPr id="262" name="テキスト ボックス 261"/>
        <xdr:cNvSpPr txBox="1"/>
      </xdr:nvSpPr>
      <xdr:spPr>
        <a:xfrm>
          <a:off x="1752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143486</xdr:rowOff>
    </xdr:from>
    <xdr:to>
      <xdr:col>1</xdr:col>
      <xdr:colOff>485775</xdr:colOff>
      <xdr:row>96</xdr:row>
      <xdr:rowOff>73636</xdr:rowOff>
    </xdr:to>
    <xdr:sp macro="" textlink="">
      <xdr:nvSpPr>
        <xdr:cNvPr id="263" name="円/楕円 262"/>
        <xdr:cNvSpPr/>
      </xdr:nvSpPr>
      <xdr:spPr>
        <a:xfrm>
          <a:off x="1079500" y="164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90163</xdr:rowOff>
    </xdr:from>
    <xdr:ext cx="534377" cy="259045"/>
    <xdr:sp macro="" textlink="">
      <xdr:nvSpPr>
        <xdr:cNvPr id="264" name="テキスト ボックス 263"/>
        <xdr:cNvSpPr txBox="1"/>
      </xdr:nvSpPr>
      <xdr:spPr>
        <a:xfrm>
          <a:off x="863111" y="162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123731</xdr:rowOff>
    </xdr:from>
    <xdr:to>
      <xdr:col>15</xdr:col>
      <xdr:colOff>180975</xdr:colOff>
      <xdr:row>38</xdr:row>
      <xdr:rowOff>73678</xdr:rowOff>
    </xdr:to>
    <xdr:cxnSp macro="">
      <xdr:nvCxnSpPr>
        <xdr:cNvPr id="296" name="直線コネクタ 295"/>
        <xdr:cNvCxnSpPr/>
      </xdr:nvCxnSpPr>
      <xdr:spPr>
        <a:xfrm flipV="1">
          <a:off x="9639300" y="6467381"/>
          <a:ext cx="838200" cy="1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19631</xdr:rowOff>
    </xdr:from>
    <xdr:to>
      <xdr:col>14</xdr:col>
      <xdr:colOff>28575</xdr:colOff>
      <xdr:row>38</xdr:row>
      <xdr:rowOff>73678</xdr:rowOff>
    </xdr:to>
    <xdr:cxnSp macro="">
      <xdr:nvCxnSpPr>
        <xdr:cNvPr id="299" name="直線コネクタ 298"/>
        <xdr:cNvCxnSpPr/>
      </xdr:nvCxnSpPr>
      <xdr:spPr>
        <a:xfrm>
          <a:off x="8750300" y="6534731"/>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19631</xdr:rowOff>
    </xdr:from>
    <xdr:to>
      <xdr:col>12</xdr:col>
      <xdr:colOff>511175</xdr:colOff>
      <xdr:row>38</xdr:row>
      <xdr:rowOff>46137</xdr:rowOff>
    </xdr:to>
    <xdr:cxnSp macro="">
      <xdr:nvCxnSpPr>
        <xdr:cNvPr id="302" name="直線コネクタ 301"/>
        <xdr:cNvCxnSpPr/>
      </xdr:nvCxnSpPr>
      <xdr:spPr>
        <a:xfrm flipV="1">
          <a:off x="7861300" y="6534731"/>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18955</xdr:rowOff>
    </xdr:from>
    <xdr:to>
      <xdr:col>11</xdr:col>
      <xdr:colOff>307975</xdr:colOff>
      <xdr:row>38</xdr:row>
      <xdr:rowOff>46137</xdr:rowOff>
    </xdr:to>
    <xdr:cxnSp macro="">
      <xdr:nvCxnSpPr>
        <xdr:cNvPr id="305" name="直線コネクタ 304"/>
        <xdr:cNvCxnSpPr/>
      </xdr:nvCxnSpPr>
      <xdr:spPr>
        <a:xfrm>
          <a:off x="6972300" y="6534055"/>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72931</xdr:rowOff>
    </xdr:from>
    <xdr:to>
      <xdr:col>15</xdr:col>
      <xdr:colOff>231775</xdr:colOff>
      <xdr:row>38</xdr:row>
      <xdr:rowOff>3080</xdr:rowOff>
    </xdr:to>
    <xdr:sp macro="" textlink="">
      <xdr:nvSpPr>
        <xdr:cNvPr id="315" name="円/楕円 314"/>
        <xdr:cNvSpPr/>
      </xdr:nvSpPr>
      <xdr:spPr>
        <a:xfrm>
          <a:off x="10426700" y="6416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51358</xdr:rowOff>
    </xdr:from>
    <xdr:ext cx="534377" cy="259045"/>
    <xdr:sp macro="" textlink="">
      <xdr:nvSpPr>
        <xdr:cNvPr id="316" name="補助費等該当値テキスト"/>
        <xdr:cNvSpPr txBox="1"/>
      </xdr:nvSpPr>
      <xdr:spPr>
        <a:xfrm>
          <a:off x="10528300" y="63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22878</xdr:rowOff>
    </xdr:from>
    <xdr:to>
      <xdr:col>14</xdr:col>
      <xdr:colOff>79375</xdr:colOff>
      <xdr:row>38</xdr:row>
      <xdr:rowOff>124478</xdr:rowOff>
    </xdr:to>
    <xdr:sp macro="" textlink="">
      <xdr:nvSpPr>
        <xdr:cNvPr id="317" name="円/楕円 316"/>
        <xdr:cNvSpPr/>
      </xdr:nvSpPr>
      <xdr:spPr>
        <a:xfrm>
          <a:off x="9588500" y="6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115605</xdr:rowOff>
    </xdr:from>
    <xdr:ext cx="534377" cy="259045"/>
    <xdr:sp macro="" textlink="">
      <xdr:nvSpPr>
        <xdr:cNvPr id="318" name="テキスト ボックス 317"/>
        <xdr:cNvSpPr txBox="1"/>
      </xdr:nvSpPr>
      <xdr:spPr>
        <a:xfrm>
          <a:off x="9372111" y="66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140281</xdr:rowOff>
    </xdr:from>
    <xdr:to>
      <xdr:col>12</xdr:col>
      <xdr:colOff>561975</xdr:colOff>
      <xdr:row>38</xdr:row>
      <xdr:rowOff>70431</xdr:rowOff>
    </xdr:to>
    <xdr:sp macro="" textlink="">
      <xdr:nvSpPr>
        <xdr:cNvPr id="319" name="円/楕円 318"/>
        <xdr:cNvSpPr/>
      </xdr:nvSpPr>
      <xdr:spPr>
        <a:xfrm>
          <a:off x="8699500" y="64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61558</xdr:rowOff>
    </xdr:from>
    <xdr:ext cx="534377" cy="259045"/>
    <xdr:sp macro="" textlink="">
      <xdr:nvSpPr>
        <xdr:cNvPr id="320" name="テキスト ボックス 319"/>
        <xdr:cNvSpPr txBox="1"/>
      </xdr:nvSpPr>
      <xdr:spPr>
        <a:xfrm>
          <a:off x="8483111" y="657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166787</xdr:rowOff>
    </xdr:from>
    <xdr:to>
      <xdr:col>11</xdr:col>
      <xdr:colOff>358775</xdr:colOff>
      <xdr:row>38</xdr:row>
      <xdr:rowOff>96937</xdr:rowOff>
    </xdr:to>
    <xdr:sp macro="" textlink="">
      <xdr:nvSpPr>
        <xdr:cNvPr id="321" name="円/楕円 320"/>
        <xdr:cNvSpPr/>
      </xdr:nvSpPr>
      <xdr:spPr>
        <a:xfrm>
          <a:off x="7810500" y="65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88064</xdr:rowOff>
    </xdr:from>
    <xdr:ext cx="534377" cy="259045"/>
    <xdr:sp macro="" textlink="">
      <xdr:nvSpPr>
        <xdr:cNvPr id="322" name="テキスト ボックス 321"/>
        <xdr:cNvSpPr txBox="1"/>
      </xdr:nvSpPr>
      <xdr:spPr>
        <a:xfrm>
          <a:off x="7594111" y="66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139606</xdr:rowOff>
    </xdr:from>
    <xdr:to>
      <xdr:col>10</xdr:col>
      <xdr:colOff>155575</xdr:colOff>
      <xdr:row>38</xdr:row>
      <xdr:rowOff>69755</xdr:rowOff>
    </xdr:to>
    <xdr:sp macro="" textlink="">
      <xdr:nvSpPr>
        <xdr:cNvPr id="323" name="円/楕円 322"/>
        <xdr:cNvSpPr/>
      </xdr:nvSpPr>
      <xdr:spPr>
        <a:xfrm>
          <a:off x="6921500" y="6483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60882</xdr:rowOff>
    </xdr:from>
    <xdr:ext cx="534377" cy="259045"/>
    <xdr:sp macro="" textlink="">
      <xdr:nvSpPr>
        <xdr:cNvPr id="324" name="テキスト ボックス 323"/>
        <xdr:cNvSpPr txBox="1"/>
      </xdr:nvSpPr>
      <xdr:spPr>
        <a:xfrm>
          <a:off x="6705111" y="6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102732</xdr:rowOff>
    </xdr:from>
    <xdr:to>
      <xdr:col>15</xdr:col>
      <xdr:colOff>180975</xdr:colOff>
      <xdr:row>58</xdr:row>
      <xdr:rowOff>11764</xdr:rowOff>
    </xdr:to>
    <xdr:cxnSp macro="">
      <xdr:nvCxnSpPr>
        <xdr:cNvPr id="353" name="直線コネクタ 352"/>
        <xdr:cNvCxnSpPr/>
      </xdr:nvCxnSpPr>
      <xdr:spPr>
        <a:xfrm flipV="1">
          <a:off x="9639300" y="9875382"/>
          <a:ext cx="838200" cy="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145831</xdr:rowOff>
    </xdr:from>
    <xdr:to>
      <xdr:col>14</xdr:col>
      <xdr:colOff>28575</xdr:colOff>
      <xdr:row>58</xdr:row>
      <xdr:rowOff>11764</xdr:rowOff>
    </xdr:to>
    <xdr:cxnSp macro="">
      <xdr:nvCxnSpPr>
        <xdr:cNvPr id="356" name="直線コネクタ 355"/>
        <xdr:cNvCxnSpPr/>
      </xdr:nvCxnSpPr>
      <xdr:spPr>
        <a:xfrm>
          <a:off x="8750300" y="9918481"/>
          <a:ext cx="889000" cy="3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145831</xdr:rowOff>
    </xdr:from>
    <xdr:to>
      <xdr:col>12</xdr:col>
      <xdr:colOff>511175</xdr:colOff>
      <xdr:row>58</xdr:row>
      <xdr:rowOff>39558</xdr:rowOff>
    </xdr:to>
    <xdr:cxnSp macro="">
      <xdr:nvCxnSpPr>
        <xdr:cNvPr id="359" name="直線コネクタ 358"/>
        <xdr:cNvCxnSpPr/>
      </xdr:nvCxnSpPr>
      <xdr:spPr>
        <a:xfrm flipV="1">
          <a:off x="7861300" y="9918481"/>
          <a:ext cx="889000" cy="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31477</xdr:rowOff>
    </xdr:from>
    <xdr:to>
      <xdr:col>11</xdr:col>
      <xdr:colOff>307975</xdr:colOff>
      <xdr:row>58</xdr:row>
      <xdr:rowOff>39558</xdr:rowOff>
    </xdr:to>
    <xdr:cxnSp macro="">
      <xdr:nvCxnSpPr>
        <xdr:cNvPr id="362" name="直線コネクタ 361"/>
        <xdr:cNvCxnSpPr/>
      </xdr:nvCxnSpPr>
      <xdr:spPr>
        <a:xfrm>
          <a:off x="6972300" y="9975577"/>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51932</xdr:rowOff>
    </xdr:from>
    <xdr:to>
      <xdr:col>15</xdr:col>
      <xdr:colOff>231775</xdr:colOff>
      <xdr:row>57</xdr:row>
      <xdr:rowOff>153532</xdr:rowOff>
    </xdr:to>
    <xdr:sp macro="" textlink="">
      <xdr:nvSpPr>
        <xdr:cNvPr id="372" name="円/楕円 371"/>
        <xdr:cNvSpPr/>
      </xdr:nvSpPr>
      <xdr:spPr>
        <a:xfrm>
          <a:off x="10426700" y="9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30359</xdr:rowOff>
    </xdr:from>
    <xdr:ext cx="534377" cy="259045"/>
    <xdr:sp macro="" textlink="">
      <xdr:nvSpPr>
        <xdr:cNvPr id="373" name="普通建設事業費該当値テキスト"/>
        <xdr:cNvSpPr txBox="1"/>
      </xdr:nvSpPr>
      <xdr:spPr>
        <a:xfrm>
          <a:off x="10528300" y="98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132414</xdr:rowOff>
    </xdr:from>
    <xdr:to>
      <xdr:col>14</xdr:col>
      <xdr:colOff>79375</xdr:colOff>
      <xdr:row>58</xdr:row>
      <xdr:rowOff>62564</xdr:rowOff>
    </xdr:to>
    <xdr:sp macro="" textlink="">
      <xdr:nvSpPr>
        <xdr:cNvPr id="374" name="円/楕円 373"/>
        <xdr:cNvSpPr/>
      </xdr:nvSpPr>
      <xdr:spPr>
        <a:xfrm>
          <a:off x="9588500" y="99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53691</xdr:rowOff>
    </xdr:from>
    <xdr:ext cx="534377" cy="259045"/>
    <xdr:sp macro="" textlink="">
      <xdr:nvSpPr>
        <xdr:cNvPr id="375" name="テキスト ボックス 374"/>
        <xdr:cNvSpPr txBox="1"/>
      </xdr:nvSpPr>
      <xdr:spPr>
        <a:xfrm>
          <a:off x="9372111" y="99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95031</xdr:rowOff>
    </xdr:from>
    <xdr:to>
      <xdr:col>12</xdr:col>
      <xdr:colOff>561975</xdr:colOff>
      <xdr:row>58</xdr:row>
      <xdr:rowOff>25181</xdr:rowOff>
    </xdr:to>
    <xdr:sp macro="" textlink="">
      <xdr:nvSpPr>
        <xdr:cNvPr id="376" name="円/楕円 375"/>
        <xdr:cNvSpPr/>
      </xdr:nvSpPr>
      <xdr:spPr>
        <a:xfrm>
          <a:off x="8699500" y="98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16308</xdr:rowOff>
    </xdr:from>
    <xdr:ext cx="534377" cy="259045"/>
    <xdr:sp macro="" textlink="">
      <xdr:nvSpPr>
        <xdr:cNvPr id="377" name="テキスト ボックス 376"/>
        <xdr:cNvSpPr txBox="1"/>
      </xdr:nvSpPr>
      <xdr:spPr>
        <a:xfrm>
          <a:off x="8483111" y="996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160208</xdr:rowOff>
    </xdr:from>
    <xdr:to>
      <xdr:col>11</xdr:col>
      <xdr:colOff>358775</xdr:colOff>
      <xdr:row>58</xdr:row>
      <xdr:rowOff>90358</xdr:rowOff>
    </xdr:to>
    <xdr:sp macro="" textlink="">
      <xdr:nvSpPr>
        <xdr:cNvPr id="378" name="円/楕円 377"/>
        <xdr:cNvSpPr/>
      </xdr:nvSpPr>
      <xdr:spPr>
        <a:xfrm>
          <a:off x="7810500" y="99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81485</xdr:rowOff>
    </xdr:from>
    <xdr:ext cx="534377" cy="259045"/>
    <xdr:sp macro="" textlink="">
      <xdr:nvSpPr>
        <xdr:cNvPr id="379" name="テキスト ボックス 378"/>
        <xdr:cNvSpPr txBox="1"/>
      </xdr:nvSpPr>
      <xdr:spPr>
        <a:xfrm>
          <a:off x="7594111" y="100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152127</xdr:rowOff>
    </xdr:from>
    <xdr:to>
      <xdr:col>10</xdr:col>
      <xdr:colOff>155575</xdr:colOff>
      <xdr:row>58</xdr:row>
      <xdr:rowOff>82277</xdr:rowOff>
    </xdr:to>
    <xdr:sp macro="" textlink="">
      <xdr:nvSpPr>
        <xdr:cNvPr id="380" name="円/楕円 379"/>
        <xdr:cNvSpPr/>
      </xdr:nvSpPr>
      <xdr:spPr>
        <a:xfrm>
          <a:off x="6921500" y="99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73404</xdr:rowOff>
    </xdr:from>
    <xdr:ext cx="534377" cy="259045"/>
    <xdr:sp macro="" textlink="">
      <xdr:nvSpPr>
        <xdr:cNvPr id="381" name="テキスト ボックス 380"/>
        <xdr:cNvSpPr txBox="1"/>
      </xdr:nvSpPr>
      <xdr:spPr>
        <a:xfrm>
          <a:off x="6705111" y="100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134765</xdr:rowOff>
    </xdr:from>
    <xdr:to>
      <xdr:col>15</xdr:col>
      <xdr:colOff>180975</xdr:colOff>
      <xdr:row>78</xdr:row>
      <xdr:rowOff>60364</xdr:rowOff>
    </xdr:to>
    <xdr:cxnSp macro="">
      <xdr:nvCxnSpPr>
        <xdr:cNvPr id="410" name="直線コネクタ 409"/>
        <xdr:cNvCxnSpPr/>
      </xdr:nvCxnSpPr>
      <xdr:spPr>
        <a:xfrm flipV="1">
          <a:off x="9639300" y="13336415"/>
          <a:ext cx="8382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83965</xdr:rowOff>
    </xdr:from>
    <xdr:to>
      <xdr:col>15</xdr:col>
      <xdr:colOff>231775</xdr:colOff>
      <xdr:row>78</xdr:row>
      <xdr:rowOff>14115</xdr:rowOff>
    </xdr:to>
    <xdr:sp macro="" textlink="">
      <xdr:nvSpPr>
        <xdr:cNvPr id="420" name="円/楕円 419"/>
        <xdr:cNvSpPr/>
      </xdr:nvSpPr>
      <xdr:spPr>
        <a:xfrm>
          <a:off x="10426700" y="132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106842</xdr:rowOff>
    </xdr:from>
    <xdr:ext cx="534377" cy="259045"/>
    <xdr:sp macro="" textlink="">
      <xdr:nvSpPr>
        <xdr:cNvPr id="421" name="普通建設事業費 （ うち新規整備　）該当値テキスト"/>
        <xdr:cNvSpPr txBox="1"/>
      </xdr:nvSpPr>
      <xdr:spPr>
        <a:xfrm>
          <a:off x="10528300" y="1313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9564</xdr:rowOff>
    </xdr:from>
    <xdr:to>
      <xdr:col>14</xdr:col>
      <xdr:colOff>79375</xdr:colOff>
      <xdr:row>78</xdr:row>
      <xdr:rowOff>111164</xdr:rowOff>
    </xdr:to>
    <xdr:sp macro="" textlink="">
      <xdr:nvSpPr>
        <xdr:cNvPr id="422" name="円/楕円 421"/>
        <xdr:cNvSpPr/>
      </xdr:nvSpPr>
      <xdr:spPr>
        <a:xfrm>
          <a:off x="9588500" y="133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127691</xdr:rowOff>
    </xdr:from>
    <xdr:ext cx="534377" cy="259045"/>
    <xdr:sp macro="" textlink="">
      <xdr:nvSpPr>
        <xdr:cNvPr id="423" name="テキスト ボックス 422"/>
        <xdr:cNvSpPr txBox="1"/>
      </xdr:nvSpPr>
      <xdr:spPr>
        <a:xfrm>
          <a:off x="9372111" y="131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119555</xdr:rowOff>
    </xdr:from>
    <xdr:to>
      <xdr:col>15</xdr:col>
      <xdr:colOff>180975</xdr:colOff>
      <xdr:row>98</xdr:row>
      <xdr:rowOff>121265</xdr:rowOff>
    </xdr:to>
    <xdr:cxnSp macro="">
      <xdr:nvCxnSpPr>
        <xdr:cNvPr id="450" name="直線コネクタ 449"/>
        <xdr:cNvCxnSpPr/>
      </xdr:nvCxnSpPr>
      <xdr:spPr>
        <a:xfrm flipV="1">
          <a:off x="9639300" y="16921655"/>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68755</xdr:rowOff>
    </xdr:from>
    <xdr:to>
      <xdr:col>15</xdr:col>
      <xdr:colOff>231775</xdr:colOff>
      <xdr:row>98</xdr:row>
      <xdr:rowOff>170355</xdr:rowOff>
    </xdr:to>
    <xdr:sp macro="" textlink="">
      <xdr:nvSpPr>
        <xdr:cNvPr id="460" name="円/楕円 459"/>
        <xdr:cNvSpPr/>
      </xdr:nvSpPr>
      <xdr:spPr>
        <a:xfrm>
          <a:off x="10426700" y="168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155132</xdr:rowOff>
    </xdr:from>
    <xdr:ext cx="469744" cy="259045"/>
    <xdr:sp macro="" textlink="">
      <xdr:nvSpPr>
        <xdr:cNvPr id="461" name="普通建設事業費 （ うち更新整備　）該当値テキスト"/>
        <xdr:cNvSpPr txBox="1"/>
      </xdr:nvSpPr>
      <xdr:spPr>
        <a:xfrm>
          <a:off x="10528300" y="167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70465</xdr:rowOff>
    </xdr:from>
    <xdr:to>
      <xdr:col>14</xdr:col>
      <xdr:colOff>79375</xdr:colOff>
      <xdr:row>99</xdr:row>
      <xdr:rowOff>615</xdr:rowOff>
    </xdr:to>
    <xdr:sp macro="" textlink="">
      <xdr:nvSpPr>
        <xdr:cNvPr id="462" name="円/楕円 461"/>
        <xdr:cNvSpPr/>
      </xdr:nvSpPr>
      <xdr:spPr>
        <a:xfrm>
          <a:off x="9588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163192</xdr:rowOff>
    </xdr:from>
    <xdr:ext cx="469744" cy="259045"/>
    <xdr:sp macro="" textlink="">
      <xdr:nvSpPr>
        <xdr:cNvPr id="463" name="テキスト ボックス 462"/>
        <xdr:cNvSpPr txBox="1"/>
      </xdr:nvSpPr>
      <xdr:spPr>
        <a:xfrm>
          <a:off x="9404427"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114173</xdr:rowOff>
    </xdr:from>
    <xdr:to>
      <xdr:col>23</xdr:col>
      <xdr:colOff>517525</xdr:colOff>
      <xdr:row>38</xdr:row>
      <xdr:rowOff>134251</xdr:rowOff>
    </xdr:to>
    <xdr:cxnSp macro="">
      <xdr:nvCxnSpPr>
        <xdr:cNvPr id="492" name="直線コネクタ 491"/>
        <xdr:cNvCxnSpPr/>
      </xdr:nvCxnSpPr>
      <xdr:spPr>
        <a:xfrm>
          <a:off x="15481300" y="6629273"/>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114173</xdr:rowOff>
    </xdr:from>
    <xdr:to>
      <xdr:col>22</xdr:col>
      <xdr:colOff>365125</xdr:colOff>
      <xdr:row>38</xdr:row>
      <xdr:rowOff>146139</xdr:rowOff>
    </xdr:to>
    <xdr:cxnSp macro="">
      <xdr:nvCxnSpPr>
        <xdr:cNvPr id="495" name="直線コネクタ 494"/>
        <xdr:cNvCxnSpPr/>
      </xdr:nvCxnSpPr>
      <xdr:spPr>
        <a:xfrm flipV="1">
          <a:off x="14592300" y="6629273"/>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133376</xdr:rowOff>
    </xdr:from>
    <xdr:to>
      <xdr:col>21</xdr:col>
      <xdr:colOff>161925</xdr:colOff>
      <xdr:row>38</xdr:row>
      <xdr:rowOff>146139</xdr:rowOff>
    </xdr:to>
    <xdr:cxnSp macro="">
      <xdr:nvCxnSpPr>
        <xdr:cNvPr id="498" name="直線コネクタ 497"/>
        <xdr:cNvCxnSpPr/>
      </xdr:nvCxnSpPr>
      <xdr:spPr>
        <a:xfrm>
          <a:off x="13703300" y="5448326"/>
          <a:ext cx="889000" cy="12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133376</xdr:rowOff>
    </xdr:from>
    <xdr:to>
      <xdr:col>19</xdr:col>
      <xdr:colOff>644525</xdr:colOff>
      <xdr:row>35</xdr:row>
      <xdr:rowOff>165494</xdr:rowOff>
    </xdr:to>
    <xdr:cxnSp macro="">
      <xdr:nvCxnSpPr>
        <xdr:cNvPr id="501" name="直線コネクタ 500"/>
        <xdr:cNvCxnSpPr/>
      </xdr:nvCxnSpPr>
      <xdr:spPr>
        <a:xfrm flipV="1">
          <a:off x="12814300" y="5448326"/>
          <a:ext cx="889000" cy="7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108970</xdr:rowOff>
    </xdr:from>
    <xdr:ext cx="469744" cy="259045"/>
    <xdr:sp macro="" textlink="">
      <xdr:nvSpPr>
        <xdr:cNvPr id="503" name="テキスト ボックス 502"/>
        <xdr:cNvSpPr txBox="1"/>
      </xdr:nvSpPr>
      <xdr:spPr>
        <a:xfrm>
          <a:off x="13468427" y="64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83451</xdr:rowOff>
    </xdr:from>
    <xdr:to>
      <xdr:col>23</xdr:col>
      <xdr:colOff>568325</xdr:colOff>
      <xdr:row>39</xdr:row>
      <xdr:rowOff>13601</xdr:rowOff>
    </xdr:to>
    <xdr:sp macro="" textlink="">
      <xdr:nvSpPr>
        <xdr:cNvPr id="511" name="円/楕円 510"/>
        <xdr:cNvSpPr/>
      </xdr:nvSpPr>
      <xdr:spPr>
        <a:xfrm>
          <a:off x="16268700" y="65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42829</xdr:rowOff>
    </xdr:from>
    <xdr:ext cx="469744" cy="259045"/>
    <xdr:sp macro="" textlink="">
      <xdr:nvSpPr>
        <xdr:cNvPr id="512" name="災害復旧事業費該当値テキスト"/>
        <xdr:cNvSpPr txBox="1"/>
      </xdr:nvSpPr>
      <xdr:spPr>
        <a:xfrm>
          <a:off x="16370300" y="638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63373</xdr:rowOff>
    </xdr:from>
    <xdr:to>
      <xdr:col>22</xdr:col>
      <xdr:colOff>415925</xdr:colOff>
      <xdr:row>38</xdr:row>
      <xdr:rowOff>164973</xdr:rowOff>
    </xdr:to>
    <xdr:sp macro="" textlink="">
      <xdr:nvSpPr>
        <xdr:cNvPr id="513" name="円/楕円 512"/>
        <xdr:cNvSpPr/>
      </xdr:nvSpPr>
      <xdr:spPr>
        <a:xfrm>
          <a:off x="15430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156100</xdr:rowOff>
    </xdr:from>
    <xdr:ext cx="469744" cy="259045"/>
    <xdr:sp macro="" textlink="">
      <xdr:nvSpPr>
        <xdr:cNvPr id="514" name="テキスト ボックス 513"/>
        <xdr:cNvSpPr txBox="1"/>
      </xdr:nvSpPr>
      <xdr:spPr>
        <a:xfrm>
          <a:off x="15246427" y="667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95339</xdr:rowOff>
    </xdr:from>
    <xdr:to>
      <xdr:col>21</xdr:col>
      <xdr:colOff>212725</xdr:colOff>
      <xdr:row>39</xdr:row>
      <xdr:rowOff>25489</xdr:rowOff>
    </xdr:to>
    <xdr:sp macro="" textlink="">
      <xdr:nvSpPr>
        <xdr:cNvPr id="515" name="円/楕円 514"/>
        <xdr:cNvSpPr/>
      </xdr:nvSpPr>
      <xdr:spPr>
        <a:xfrm>
          <a:off x="14541500" y="66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16616</xdr:rowOff>
    </xdr:from>
    <xdr:ext cx="469744" cy="259045"/>
    <xdr:sp macro="" textlink="">
      <xdr:nvSpPr>
        <xdr:cNvPr id="516" name="テキスト ボックス 515"/>
        <xdr:cNvSpPr txBox="1"/>
      </xdr:nvSpPr>
      <xdr:spPr>
        <a:xfrm>
          <a:off x="14357427" y="670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82576</xdr:rowOff>
    </xdr:from>
    <xdr:to>
      <xdr:col>20</xdr:col>
      <xdr:colOff>9525</xdr:colOff>
      <xdr:row>32</xdr:row>
      <xdr:rowOff>12726</xdr:rowOff>
    </xdr:to>
    <xdr:sp macro="" textlink="">
      <xdr:nvSpPr>
        <xdr:cNvPr id="517" name="円/楕円 516"/>
        <xdr:cNvSpPr/>
      </xdr:nvSpPr>
      <xdr:spPr>
        <a:xfrm>
          <a:off x="13652500" y="53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29253</xdr:rowOff>
    </xdr:from>
    <xdr:ext cx="534377" cy="259045"/>
    <xdr:sp macro="" textlink="">
      <xdr:nvSpPr>
        <xdr:cNvPr id="518" name="テキスト ボックス 517"/>
        <xdr:cNvSpPr txBox="1"/>
      </xdr:nvSpPr>
      <xdr:spPr>
        <a:xfrm>
          <a:off x="13436111" y="51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114694</xdr:rowOff>
    </xdr:from>
    <xdr:to>
      <xdr:col>18</xdr:col>
      <xdr:colOff>492125</xdr:colOff>
      <xdr:row>36</xdr:row>
      <xdr:rowOff>44844</xdr:rowOff>
    </xdr:to>
    <xdr:sp macro="" textlink="">
      <xdr:nvSpPr>
        <xdr:cNvPr id="519" name="円/楕円 518"/>
        <xdr:cNvSpPr/>
      </xdr:nvSpPr>
      <xdr:spPr>
        <a:xfrm>
          <a:off x="12763500" y="61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61371</xdr:rowOff>
    </xdr:from>
    <xdr:ext cx="534377" cy="259045"/>
    <xdr:sp macro="" textlink="">
      <xdr:nvSpPr>
        <xdr:cNvPr id="520" name="テキスト ボックス 519"/>
        <xdr:cNvSpPr txBox="1"/>
      </xdr:nvSpPr>
      <xdr:spPr>
        <a:xfrm>
          <a:off x="12547111" y="58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55415</xdr:rowOff>
    </xdr:from>
    <xdr:to>
      <xdr:col>23</xdr:col>
      <xdr:colOff>517525</xdr:colOff>
      <xdr:row>77</xdr:row>
      <xdr:rowOff>73101</xdr:rowOff>
    </xdr:to>
    <xdr:cxnSp macro="">
      <xdr:nvCxnSpPr>
        <xdr:cNvPr id="598" name="直線コネクタ 597"/>
        <xdr:cNvCxnSpPr/>
      </xdr:nvCxnSpPr>
      <xdr:spPr>
        <a:xfrm>
          <a:off x="15481300" y="13257065"/>
          <a:ext cx="8382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47696</xdr:rowOff>
    </xdr:from>
    <xdr:to>
      <xdr:col>22</xdr:col>
      <xdr:colOff>365125</xdr:colOff>
      <xdr:row>77</xdr:row>
      <xdr:rowOff>55415</xdr:rowOff>
    </xdr:to>
    <xdr:cxnSp macro="">
      <xdr:nvCxnSpPr>
        <xdr:cNvPr id="601" name="直線コネクタ 600"/>
        <xdr:cNvCxnSpPr/>
      </xdr:nvCxnSpPr>
      <xdr:spPr>
        <a:xfrm>
          <a:off x="14592300" y="1324934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43018</xdr:rowOff>
    </xdr:from>
    <xdr:to>
      <xdr:col>21</xdr:col>
      <xdr:colOff>161925</xdr:colOff>
      <xdr:row>77</xdr:row>
      <xdr:rowOff>47696</xdr:rowOff>
    </xdr:to>
    <xdr:cxnSp macro="">
      <xdr:nvCxnSpPr>
        <xdr:cNvPr id="604" name="直線コネクタ 603"/>
        <xdr:cNvCxnSpPr/>
      </xdr:nvCxnSpPr>
      <xdr:spPr>
        <a:xfrm>
          <a:off x="13703300" y="1324466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19586</xdr:rowOff>
    </xdr:from>
    <xdr:to>
      <xdr:col>19</xdr:col>
      <xdr:colOff>644525</xdr:colOff>
      <xdr:row>77</xdr:row>
      <xdr:rowOff>43018</xdr:rowOff>
    </xdr:to>
    <xdr:cxnSp macro="">
      <xdr:nvCxnSpPr>
        <xdr:cNvPr id="607" name="直線コネクタ 606"/>
        <xdr:cNvCxnSpPr/>
      </xdr:nvCxnSpPr>
      <xdr:spPr>
        <a:xfrm>
          <a:off x="12814300" y="1322123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22301</xdr:rowOff>
    </xdr:from>
    <xdr:to>
      <xdr:col>23</xdr:col>
      <xdr:colOff>568325</xdr:colOff>
      <xdr:row>77</xdr:row>
      <xdr:rowOff>123901</xdr:rowOff>
    </xdr:to>
    <xdr:sp macro="" textlink="">
      <xdr:nvSpPr>
        <xdr:cNvPr id="617" name="円/楕円 616"/>
        <xdr:cNvSpPr/>
      </xdr:nvSpPr>
      <xdr:spPr>
        <a:xfrm>
          <a:off x="162687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728</xdr:rowOff>
    </xdr:from>
    <xdr:ext cx="534377" cy="259045"/>
    <xdr:sp macro="" textlink="">
      <xdr:nvSpPr>
        <xdr:cNvPr id="618" name="公債費該当値テキスト"/>
        <xdr:cNvSpPr txBox="1"/>
      </xdr:nvSpPr>
      <xdr:spPr>
        <a:xfrm>
          <a:off x="16370300" y="13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4615</xdr:rowOff>
    </xdr:from>
    <xdr:to>
      <xdr:col>22</xdr:col>
      <xdr:colOff>415925</xdr:colOff>
      <xdr:row>77</xdr:row>
      <xdr:rowOff>106215</xdr:rowOff>
    </xdr:to>
    <xdr:sp macro="" textlink="">
      <xdr:nvSpPr>
        <xdr:cNvPr id="619" name="円/楕円 618"/>
        <xdr:cNvSpPr/>
      </xdr:nvSpPr>
      <xdr:spPr>
        <a:xfrm>
          <a:off x="15430500" y="132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97342</xdr:rowOff>
    </xdr:from>
    <xdr:ext cx="534377" cy="259045"/>
    <xdr:sp macro="" textlink="">
      <xdr:nvSpPr>
        <xdr:cNvPr id="620" name="テキスト ボックス 619"/>
        <xdr:cNvSpPr txBox="1"/>
      </xdr:nvSpPr>
      <xdr:spPr>
        <a:xfrm>
          <a:off x="15214111" y="132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168346</xdr:rowOff>
    </xdr:from>
    <xdr:to>
      <xdr:col>21</xdr:col>
      <xdr:colOff>212725</xdr:colOff>
      <xdr:row>77</xdr:row>
      <xdr:rowOff>98496</xdr:rowOff>
    </xdr:to>
    <xdr:sp macro="" textlink="">
      <xdr:nvSpPr>
        <xdr:cNvPr id="621" name="円/楕円 620"/>
        <xdr:cNvSpPr/>
      </xdr:nvSpPr>
      <xdr:spPr>
        <a:xfrm>
          <a:off x="14541500" y="13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89623</xdr:rowOff>
    </xdr:from>
    <xdr:ext cx="534377" cy="259045"/>
    <xdr:sp macro="" textlink="">
      <xdr:nvSpPr>
        <xdr:cNvPr id="622" name="テキスト ボックス 621"/>
        <xdr:cNvSpPr txBox="1"/>
      </xdr:nvSpPr>
      <xdr:spPr>
        <a:xfrm>
          <a:off x="14325111" y="132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163668</xdr:rowOff>
    </xdr:from>
    <xdr:to>
      <xdr:col>20</xdr:col>
      <xdr:colOff>9525</xdr:colOff>
      <xdr:row>77</xdr:row>
      <xdr:rowOff>93818</xdr:rowOff>
    </xdr:to>
    <xdr:sp macro="" textlink="">
      <xdr:nvSpPr>
        <xdr:cNvPr id="623" name="円/楕円 622"/>
        <xdr:cNvSpPr/>
      </xdr:nvSpPr>
      <xdr:spPr>
        <a:xfrm>
          <a:off x="13652500" y="131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84945</xdr:rowOff>
    </xdr:from>
    <xdr:ext cx="534377" cy="259045"/>
    <xdr:sp macro="" textlink="">
      <xdr:nvSpPr>
        <xdr:cNvPr id="624" name="テキスト ボックス 623"/>
        <xdr:cNvSpPr txBox="1"/>
      </xdr:nvSpPr>
      <xdr:spPr>
        <a:xfrm>
          <a:off x="13436111" y="132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140236</xdr:rowOff>
    </xdr:from>
    <xdr:to>
      <xdr:col>18</xdr:col>
      <xdr:colOff>492125</xdr:colOff>
      <xdr:row>77</xdr:row>
      <xdr:rowOff>70386</xdr:rowOff>
    </xdr:to>
    <xdr:sp macro="" textlink="">
      <xdr:nvSpPr>
        <xdr:cNvPr id="625" name="円/楕円 624"/>
        <xdr:cNvSpPr/>
      </xdr:nvSpPr>
      <xdr:spPr>
        <a:xfrm>
          <a:off x="12763500" y="131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61513</xdr:rowOff>
    </xdr:from>
    <xdr:ext cx="534377" cy="259045"/>
    <xdr:sp macro="" textlink="">
      <xdr:nvSpPr>
        <xdr:cNvPr id="626" name="テキスト ボックス 625"/>
        <xdr:cNvSpPr txBox="1"/>
      </xdr:nvSpPr>
      <xdr:spPr>
        <a:xfrm>
          <a:off x="12547111" y="132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144670</xdr:rowOff>
    </xdr:from>
    <xdr:to>
      <xdr:col>23</xdr:col>
      <xdr:colOff>517525</xdr:colOff>
      <xdr:row>98</xdr:row>
      <xdr:rowOff>47862</xdr:rowOff>
    </xdr:to>
    <xdr:cxnSp macro="">
      <xdr:nvCxnSpPr>
        <xdr:cNvPr id="653" name="直線コネクタ 652"/>
        <xdr:cNvCxnSpPr/>
      </xdr:nvCxnSpPr>
      <xdr:spPr>
        <a:xfrm flipV="1">
          <a:off x="15481300" y="16775320"/>
          <a:ext cx="838200" cy="7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47862</xdr:rowOff>
    </xdr:from>
    <xdr:to>
      <xdr:col>22</xdr:col>
      <xdr:colOff>365125</xdr:colOff>
      <xdr:row>98</xdr:row>
      <xdr:rowOff>125788</xdr:rowOff>
    </xdr:to>
    <xdr:cxnSp macro="">
      <xdr:nvCxnSpPr>
        <xdr:cNvPr id="656" name="直線コネクタ 655"/>
        <xdr:cNvCxnSpPr/>
      </xdr:nvCxnSpPr>
      <xdr:spPr>
        <a:xfrm flipV="1">
          <a:off x="14592300" y="16849962"/>
          <a:ext cx="889000" cy="7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125788</xdr:rowOff>
    </xdr:from>
    <xdr:to>
      <xdr:col>21</xdr:col>
      <xdr:colOff>161925</xdr:colOff>
      <xdr:row>98</xdr:row>
      <xdr:rowOff>127132</xdr:rowOff>
    </xdr:to>
    <xdr:cxnSp macro="">
      <xdr:nvCxnSpPr>
        <xdr:cNvPr id="659" name="直線コネクタ 658"/>
        <xdr:cNvCxnSpPr/>
      </xdr:nvCxnSpPr>
      <xdr:spPr>
        <a:xfrm flipV="1">
          <a:off x="13703300" y="16927888"/>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127132</xdr:rowOff>
    </xdr:from>
    <xdr:to>
      <xdr:col>19</xdr:col>
      <xdr:colOff>644525</xdr:colOff>
      <xdr:row>98</xdr:row>
      <xdr:rowOff>136322</xdr:rowOff>
    </xdr:to>
    <xdr:cxnSp macro="">
      <xdr:nvCxnSpPr>
        <xdr:cNvPr id="662" name="直線コネクタ 661"/>
        <xdr:cNvCxnSpPr/>
      </xdr:nvCxnSpPr>
      <xdr:spPr>
        <a:xfrm flipV="1">
          <a:off x="12814300" y="16929232"/>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93870</xdr:rowOff>
    </xdr:from>
    <xdr:to>
      <xdr:col>23</xdr:col>
      <xdr:colOff>568325</xdr:colOff>
      <xdr:row>98</xdr:row>
      <xdr:rowOff>24020</xdr:rowOff>
    </xdr:to>
    <xdr:sp macro="" textlink="">
      <xdr:nvSpPr>
        <xdr:cNvPr id="672" name="円/楕円 671"/>
        <xdr:cNvSpPr/>
      </xdr:nvSpPr>
      <xdr:spPr>
        <a:xfrm>
          <a:off x="16268700" y="167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116747</xdr:rowOff>
    </xdr:from>
    <xdr:ext cx="534377" cy="259045"/>
    <xdr:sp macro="" textlink="">
      <xdr:nvSpPr>
        <xdr:cNvPr id="673" name="積立金該当値テキスト"/>
        <xdr:cNvSpPr txBox="1"/>
      </xdr:nvSpPr>
      <xdr:spPr>
        <a:xfrm>
          <a:off x="16370300" y="165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168512</xdr:rowOff>
    </xdr:from>
    <xdr:to>
      <xdr:col>22</xdr:col>
      <xdr:colOff>415925</xdr:colOff>
      <xdr:row>98</xdr:row>
      <xdr:rowOff>98662</xdr:rowOff>
    </xdr:to>
    <xdr:sp macro="" textlink="">
      <xdr:nvSpPr>
        <xdr:cNvPr id="674" name="円/楕円 673"/>
        <xdr:cNvSpPr/>
      </xdr:nvSpPr>
      <xdr:spPr>
        <a:xfrm>
          <a:off x="15430500" y="167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89789</xdr:rowOff>
    </xdr:from>
    <xdr:ext cx="534377" cy="259045"/>
    <xdr:sp macro="" textlink="">
      <xdr:nvSpPr>
        <xdr:cNvPr id="675" name="テキスト ボックス 674"/>
        <xdr:cNvSpPr txBox="1"/>
      </xdr:nvSpPr>
      <xdr:spPr>
        <a:xfrm>
          <a:off x="15214111" y="168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74988</xdr:rowOff>
    </xdr:from>
    <xdr:to>
      <xdr:col>21</xdr:col>
      <xdr:colOff>212725</xdr:colOff>
      <xdr:row>99</xdr:row>
      <xdr:rowOff>5138</xdr:rowOff>
    </xdr:to>
    <xdr:sp macro="" textlink="">
      <xdr:nvSpPr>
        <xdr:cNvPr id="676" name="円/楕円 675"/>
        <xdr:cNvSpPr/>
      </xdr:nvSpPr>
      <xdr:spPr>
        <a:xfrm>
          <a:off x="14541500" y="168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167715</xdr:rowOff>
    </xdr:from>
    <xdr:ext cx="469744" cy="259045"/>
    <xdr:sp macro="" textlink="">
      <xdr:nvSpPr>
        <xdr:cNvPr id="677" name="テキスト ボックス 676"/>
        <xdr:cNvSpPr txBox="1"/>
      </xdr:nvSpPr>
      <xdr:spPr>
        <a:xfrm>
          <a:off x="14357427" y="169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76332</xdr:rowOff>
    </xdr:from>
    <xdr:to>
      <xdr:col>20</xdr:col>
      <xdr:colOff>9525</xdr:colOff>
      <xdr:row>99</xdr:row>
      <xdr:rowOff>6482</xdr:rowOff>
    </xdr:to>
    <xdr:sp macro="" textlink="">
      <xdr:nvSpPr>
        <xdr:cNvPr id="678" name="円/楕円 677"/>
        <xdr:cNvSpPr/>
      </xdr:nvSpPr>
      <xdr:spPr>
        <a:xfrm>
          <a:off x="13652500" y="168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169059</xdr:rowOff>
    </xdr:from>
    <xdr:ext cx="469744" cy="259045"/>
    <xdr:sp macro="" textlink="">
      <xdr:nvSpPr>
        <xdr:cNvPr id="679" name="テキスト ボックス 678"/>
        <xdr:cNvSpPr txBox="1"/>
      </xdr:nvSpPr>
      <xdr:spPr>
        <a:xfrm>
          <a:off x="13468427" y="169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85522</xdr:rowOff>
    </xdr:from>
    <xdr:to>
      <xdr:col>18</xdr:col>
      <xdr:colOff>492125</xdr:colOff>
      <xdr:row>99</xdr:row>
      <xdr:rowOff>15672</xdr:rowOff>
    </xdr:to>
    <xdr:sp macro="" textlink="">
      <xdr:nvSpPr>
        <xdr:cNvPr id="680" name="円/楕円 679"/>
        <xdr:cNvSpPr/>
      </xdr:nvSpPr>
      <xdr:spPr>
        <a:xfrm>
          <a:off x="12763500" y="168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6799</xdr:rowOff>
    </xdr:from>
    <xdr:ext cx="378565" cy="259045"/>
    <xdr:sp macro="" textlink="">
      <xdr:nvSpPr>
        <xdr:cNvPr id="681" name="テキスト ボックス 680"/>
        <xdr:cNvSpPr txBox="1"/>
      </xdr:nvSpPr>
      <xdr:spPr>
        <a:xfrm>
          <a:off x="12625017" y="1698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27305</xdr:rowOff>
    </xdr:from>
    <xdr:to>
      <xdr:col>32</xdr:col>
      <xdr:colOff>187325</xdr:colOff>
      <xdr:row>59</xdr:row>
      <xdr:rowOff>28067</xdr:rowOff>
    </xdr:to>
    <xdr:cxnSp macro="">
      <xdr:nvCxnSpPr>
        <xdr:cNvPr id="769" name="直線コネクタ 768"/>
        <xdr:cNvCxnSpPr/>
      </xdr:nvCxnSpPr>
      <xdr:spPr>
        <a:xfrm flipV="1">
          <a:off x="21323300" y="1014285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25591</xdr:rowOff>
    </xdr:from>
    <xdr:to>
      <xdr:col>31</xdr:col>
      <xdr:colOff>34925</xdr:colOff>
      <xdr:row>59</xdr:row>
      <xdr:rowOff>28067</xdr:rowOff>
    </xdr:to>
    <xdr:cxnSp macro="">
      <xdr:nvCxnSpPr>
        <xdr:cNvPr id="772" name="直線コネクタ 771"/>
        <xdr:cNvCxnSpPr/>
      </xdr:nvCxnSpPr>
      <xdr:spPr>
        <a:xfrm>
          <a:off x="20434300" y="1014114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20790</xdr:rowOff>
    </xdr:from>
    <xdr:to>
      <xdr:col>29</xdr:col>
      <xdr:colOff>517525</xdr:colOff>
      <xdr:row>59</xdr:row>
      <xdr:rowOff>25591</xdr:rowOff>
    </xdr:to>
    <xdr:cxnSp macro="">
      <xdr:nvCxnSpPr>
        <xdr:cNvPr id="775" name="直線コネクタ 774"/>
        <xdr:cNvCxnSpPr/>
      </xdr:nvCxnSpPr>
      <xdr:spPr>
        <a:xfrm>
          <a:off x="19545300" y="1013634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19914</xdr:rowOff>
    </xdr:from>
    <xdr:to>
      <xdr:col>28</xdr:col>
      <xdr:colOff>314325</xdr:colOff>
      <xdr:row>59</xdr:row>
      <xdr:rowOff>20790</xdr:rowOff>
    </xdr:to>
    <xdr:cxnSp macro="">
      <xdr:nvCxnSpPr>
        <xdr:cNvPr id="778" name="直線コネクタ 777"/>
        <xdr:cNvCxnSpPr/>
      </xdr:nvCxnSpPr>
      <xdr:spPr>
        <a:xfrm>
          <a:off x="18656300" y="1013546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147955</xdr:rowOff>
    </xdr:from>
    <xdr:to>
      <xdr:col>32</xdr:col>
      <xdr:colOff>238125</xdr:colOff>
      <xdr:row>59</xdr:row>
      <xdr:rowOff>78105</xdr:rowOff>
    </xdr:to>
    <xdr:sp macro="" textlink="">
      <xdr:nvSpPr>
        <xdr:cNvPr id="788" name="円/楕円 787"/>
        <xdr:cNvSpPr/>
      </xdr:nvSpPr>
      <xdr:spPr>
        <a:xfrm>
          <a:off x="22110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62882</xdr:rowOff>
    </xdr:from>
    <xdr:ext cx="378565" cy="259045"/>
    <xdr:sp macro="" textlink="">
      <xdr:nvSpPr>
        <xdr:cNvPr id="789" name="貸付金該当値テキスト"/>
        <xdr:cNvSpPr txBox="1"/>
      </xdr:nvSpPr>
      <xdr:spPr>
        <a:xfrm>
          <a:off x="22212300" y="100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148717</xdr:rowOff>
    </xdr:from>
    <xdr:to>
      <xdr:col>31</xdr:col>
      <xdr:colOff>85725</xdr:colOff>
      <xdr:row>59</xdr:row>
      <xdr:rowOff>78867</xdr:rowOff>
    </xdr:to>
    <xdr:sp macro="" textlink="">
      <xdr:nvSpPr>
        <xdr:cNvPr id="790" name="円/楕円 789"/>
        <xdr:cNvSpPr/>
      </xdr:nvSpPr>
      <xdr:spPr>
        <a:xfrm>
          <a:off x="21272500" y="100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69994</xdr:rowOff>
    </xdr:from>
    <xdr:ext cx="378565" cy="259045"/>
    <xdr:sp macro="" textlink="">
      <xdr:nvSpPr>
        <xdr:cNvPr id="791" name="テキスト ボックス 790"/>
        <xdr:cNvSpPr txBox="1"/>
      </xdr:nvSpPr>
      <xdr:spPr>
        <a:xfrm>
          <a:off x="21134017" y="1018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146241</xdr:rowOff>
    </xdr:from>
    <xdr:to>
      <xdr:col>29</xdr:col>
      <xdr:colOff>568325</xdr:colOff>
      <xdr:row>59</xdr:row>
      <xdr:rowOff>76391</xdr:rowOff>
    </xdr:to>
    <xdr:sp macro="" textlink="">
      <xdr:nvSpPr>
        <xdr:cNvPr id="792" name="円/楕円 791"/>
        <xdr:cNvSpPr/>
      </xdr:nvSpPr>
      <xdr:spPr>
        <a:xfrm>
          <a:off x="20383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67518</xdr:rowOff>
    </xdr:from>
    <xdr:ext cx="378565" cy="259045"/>
    <xdr:sp macro="" textlink="">
      <xdr:nvSpPr>
        <xdr:cNvPr id="793" name="テキスト ボックス 792"/>
        <xdr:cNvSpPr txBox="1"/>
      </xdr:nvSpPr>
      <xdr:spPr>
        <a:xfrm>
          <a:off x="20245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141440</xdr:rowOff>
    </xdr:from>
    <xdr:to>
      <xdr:col>28</xdr:col>
      <xdr:colOff>365125</xdr:colOff>
      <xdr:row>59</xdr:row>
      <xdr:rowOff>71590</xdr:rowOff>
    </xdr:to>
    <xdr:sp macro="" textlink="">
      <xdr:nvSpPr>
        <xdr:cNvPr id="794" name="円/楕円 793"/>
        <xdr:cNvSpPr/>
      </xdr:nvSpPr>
      <xdr:spPr>
        <a:xfrm>
          <a:off x="19494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62717</xdr:rowOff>
    </xdr:from>
    <xdr:ext cx="378565" cy="259045"/>
    <xdr:sp macro="" textlink="">
      <xdr:nvSpPr>
        <xdr:cNvPr id="795" name="テキスト ボックス 794"/>
        <xdr:cNvSpPr txBox="1"/>
      </xdr:nvSpPr>
      <xdr:spPr>
        <a:xfrm>
          <a:off x="19356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140564</xdr:rowOff>
    </xdr:from>
    <xdr:to>
      <xdr:col>27</xdr:col>
      <xdr:colOff>161925</xdr:colOff>
      <xdr:row>59</xdr:row>
      <xdr:rowOff>70714</xdr:rowOff>
    </xdr:to>
    <xdr:sp macro="" textlink="">
      <xdr:nvSpPr>
        <xdr:cNvPr id="796" name="円/楕円 795"/>
        <xdr:cNvSpPr/>
      </xdr:nvSpPr>
      <xdr:spPr>
        <a:xfrm>
          <a:off x="18605500" y="100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61841</xdr:rowOff>
    </xdr:from>
    <xdr:ext cx="378565" cy="259045"/>
    <xdr:sp macro="" textlink="">
      <xdr:nvSpPr>
        <xdr:cNvPr id="797" name="テキスト ボックス 796"/>
        <xdr:cNvSpPr txBox="1"/>
      </xdr:nvSpPr>
      <xdr:spPr>
        <a:xfrm>
          <a:off x="18467017" y="10177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129093</xdr:rowOff>
    </xdr:from>
    <xdr:to>
      <xdr:col>32</xdr:col>
      <xdr:colOff>187325</xdr:colOff>
      <xdr:row>76</xdr:row>
      <xdr:rowOff>142984</xdr:rowOff>
    </xdr:to>
    <xdr:cxnSp macro="">
      <xdr:nvCxnSpPr>
        <xdr:cNvPr id="826" name="直線コネクタ 825"/>
        <xdr:cNvCxnSpPr/>
      </xdr:nvCxnSpPr>
      <xdr:spPr>
        <a:xfrm flipV="1">
          <a:off x="21323300" y="13159293"/>
          <a:ext cx="8382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142984</xdr:rowOff>
    </xdr:from>
    <xdr:to>
      <xdr:col>31</xdr:col>
      <xdr:colOff>34925</xdr:colOff>
      <xdr:row>76</xdr:row>
      <xdr:rowOff>163643</xdr:rowOff>
    </xdr:to>
    <xdr:cxnSp macro="">
      <xdr:nvCxnSpPr>
        <xdr:cNvPr id="829" name="直線コネクタ 828"/>
        <xdr:cNvCxnSpPr/>
      </xdr:nvCxnSpPr>
      <xdr:spPr>
        <a:xfrm flipV="1">
          <a:off x="20434300" y="13173184"/>
          <a:ext cx="889000" cy="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160144</xdr:rowOff>
    </xdr:from>
    <xdr:to>
      <xdr:col>29</xdr:col>
      <xdr:colOff>517525</xdr:colOff>
      <xdr:row>76</xdr:row>
      <xdr:rowOff>163643</xdr:rowOff>
    </xdr:to>
    <xdr:cxnSp macro="">
      <xdr:nvCxnSpPr>
        <xdr:cNvPr id="832" name="直線コネクタ 831"/>
        <xdr:cNvCxnSpPr/>
      </xdr:nvCxnSpPr>
      <xdr:spPr>
        <a:xfrm>
          <a:off x="19545300" y="13190344"/>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145134</xdr:rowOff>
    </xdr:from>
    <xdr:to>
      <xdr:col>28</xdr:col>
      <xdr:colOff>314325</xdr:colOff>
      <xdr:row>76</xdr:row>
      <xdr:rowOff>160144</xdr:rowOff>
    </xdr:to>
    <xdr:cxnSp macro="">
      <xdr:nvCxnSpPr>
        <xdr:cNvPr id="835" name="直線コネクタ 834"/>
        <xdr:cNvCxnSpPr/>
      </xdr:nvCxnSpPr>
      <xdr:spPr>
        <a:xfrm>
          <a:off x="18656300" y="13175334"/>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78293</xdr:rowOff>
    </xdr:from>
    <xdr:to>
      <xdr:col>32</xdr:col>
      <xdr:colOff>238125</xdr:colOff>
      <xdr:row>77</xdr:row>
      <xdr:rowOff>8443</xdr:rowOff>
    </xdr:to>
    <xdr:sp macro="" textlink="">
      <xdr:nvSpPr>
        <xdr:cNvPr id="845" name="円/楕円 844"/>
        <xdr:cNvSpPr/>
      </xdr:nvSpPr>
      <xdr:spPr>
        <a:xfrm>
          <a:off x="221107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56720</xdr:rowOff>
    </xdr:from>
    <xdr:ext cx="534377" cy="259045"/>
    <xdr:sp macro="" textlink="">
      <xdr:nvSpPr>
        <xdr:cNvPr id="846" name="繰出金該当値テキスト"/>
        <xdr:cNvSpPr txBox="1"/>
      </xdr:nvSpPr>
      <xdr:spPr>
        <a:xfrm>
          <a:off x="22212300" y="130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92184</xdr:rowOff>
    </xdr:from>
    <xdr:to>
      <xdr:col>31</xdr:col>
      <xdr:colOff>85725</xdr:colOff>
      <xdr:row>77</xdr:row>
      <xdr:rowOff>22334</xdr:rowOff>
    </xdr:to>
    <xdr:sp macro="" textlink="">
      <xdr:nvSpPr>
        <xdr:cNvPr id="847" name="円/楕円 846"/>
        <xdr:cNvSpPr/>
      </xdr:nvSpPr>
      <xdr:spPr>
        <a:xfrm>
          <a:off x="21272500" y="131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13461</xdr:rowOff>
    </xdr:from>
    <xdr:ext cx="534377" cy="259045"/>
    <xdr:sp macro="" textlink="">
      <xdr:nvSpPr>
        <xdr:cNvPr id="848" name="テキスト ボックス 847"/>
        <xdr:cNvSpPr txBox="1"/>
      </xdr:nvSpPr>
      <xdr:spPr>
        <a:xfrm>
          <a:off x="21056111" y="132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112843</xdr:rowOff>
    </xdr:from>
    <xdr:to>
      <xdr:col>29</xdr:col>
      <xdr:colOff>568325</xdr:colOff>
      <xdr:row>77</xdr:row>
      <xdr:rowOff>42993</xdr:rowOff>
    </xdr:to>
    <xdr:sp macro="" textlink="">
      <xdr:nvSpPr>
        <xdr:cNvPr id="849" name="円/楕円 848"/>
        <xdr:cNvSpPr/>
      </xdr:nvSpPr>
      <xdr:spPr>
        <a:xfrm>
          <a:off x="20383500" y="131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34120</xdr:rowOff>
    </xdr:from>
    <xdr:ext cx="534377" cy="259045"/>
    <xdr:sp macro="" textlink="">
      <xdr:nvSpPr>
        <xdr:cNvPr id="850" name="テキスト ボックス 849"/>
        <xdr:cNvSpPr txBox="1"/>
      </xdr:nvSpPr>
      <xdr:spPr>
        <a:xfrm>
          <a:off x="20167111" y="132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109344</xdr:rowOff>
    </xdr:from>
    <xdr:to>
      <xdr:col>28</xdr:col>
      <xdr:colOff>365125</xdr:colOff>
      <xdr:row>77</xdr:row>
      <xdr:rowOff>39494</xdr:rowOff>
    </xdr:to>
    <xdr:sp macro="" textlink="">
      <xdr:nvSpPr>
        <xdr:cNvPr id="851" name="円/楕円 850"/>
        <xdr:cNvSpPr/>
      </xdr:nvSpPr>
      <xdr:spPr>
        <a:xfrm>
          <a:off x="19494500" y="131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30621</xdr:rowOff>
    </xdr:from>
    <xdr:ext cx="534377" cy="259045"/>
    <xdr:sp macro="" textlink="">
      <xdr:nvSpPr>
        <xdr:cNvPr id="852" name="テキスト ボックス 851"/>
        <xdr:cNvSpPr txBox="1"/>
      </xdr:nvSpPr>
      <xdr:spPr>
        <a:xfrm>
          <a:off x="19278111" y="132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94334</xdr:rowOff>
    </xdr:from>
    <xdr:to>
      <xdr:col>27</xdr:col>
      <xdr:colOff>161925</xdr:colOff>
      <xdr:row>77</xdr:row>
      <xdr:rowOff>24484</xdr:rowOff>
    </xdr:to>
    <xdr:sp macro="" textlink="">
      <xdr:nvSpPr>
        <xdr:cNvPr id="853" name="円/楕円 852"/>
        <xdr:cNvSpPr/>
      </xdr:nvSpPr>
      <xdr:spPr>
        <a:xfrm>
          <a:off x="18605500" y="131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15611</xdr:rowOff>
    </xdr:from>
    <xdr:ext cx="534377" cy="259045"/>
    <xdr:sp macro="" textlink="">
      <xdr:nvSpPr>
        <xdr:cNvPr id="854" name="テキスト ボックス 853"/>
        <xdr:cNvSpPr txBox="1"/>
      </xdr:nvSpPr>
      <xdr:spPr>
        <a:xfrm>
          <a:off x="18389111" y="132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歳出決算総額は、住民一人当たり４４８，５００円となっている。</a:t>
          </a:r>
          <a:endParaRPr kumimoji="1" lang="en-US" altLang="ja-JP" sz="1400">
            <a:latin typeface="+mn-ea"/>
            <a:ea typeface="+mn-ea"/>
          </a:endParaRPr>
        </a:p>
        <a:p>
          <a:r>
            <a:rPr kumimoji="1" lang="ja-JP" altLang="en-US" sz="1400">
              <a:latin typeface="+mn-ea"/>
              <a:ea typeface="+mn-ea"/>
            </a:rPr>
            <a:t>補助費等は、住民一人当たり５９，２１７円となっており、平成２６年度と比較して２３．２％上昇しているが、類似団体平均と比べて低い水準にある。増加の主な要因は、紀の国わかやま国体上富田実行委員会補助金（紀の国わかやま国体の実施費用や施設整備にかかる費用に支出によるもの）や、紀南環境広域施設組合負担金（広域最終処分場が建設されることとなったための負担増）や、地方創生関係事業のプレミアム商品券補助金によるものでる。</a:t>
          </a:r>
          <a:endParaRPr kumimoji="1" lang="en-US" altLang="ja-JP" sz="1400">
            <a:latin typeface="+mn-ea"/>
            <a:ea typeface="+mn-ea"/>
          </a:endParaRPr>
        </a:p>
        <a:p>
          <a:r>
            <a:rPr kumimoji="1" lang="ja-JP" altLang="en-US" sz="1400">
              <a:latin typeface="+mn-ea"/>
              <a:ea typeface="+mn-ea"/>
            </a:rPr>
            <a:t>普通建設事業費費（うち新規整備）は、住民一人当たり６６，２９５円となっており、類似団体と比較して一人あたりのコストが高い状況となっている。これは近年の大型投資的事業（統合保育所建築工事、大内谷残土処分場工事、産業振興施設建設工事）によるものであり、前年度決算と比較すると６２．４％増となっている。このため、公共施設等総合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24447</xdr:rowOff>
    </xdr:from>
    <xdr:to>
      <xdr:col>6</xdr:col>
      <xdr:colOff>511175</xdr:colOff>
      <xdr:row>37</xdr:row>
      <xdr:rowOff>82931</xdr:rowOff>
    </xdr:to>
    <xdr:cxnSp macro="">
      <xdr:nvCxnSpPr>
        <xdr:cNvPr id="61" name="直線コネクタ 60"/>
        <xdr:cNvCxnSpPr/>
      </xdr:nvCxnSpPr>
      <xdr:spPr>
        <a:xfrm flipV="1">
          <a:off x="3797300" y="6368097"/>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78168</xdr:rowOff>
    </xdr:from>
    <xdr:to>
      <xdr:col>5</xdr:col>
      <xdr:colOff>358775</xdr:colOff>
      <xdr:row>37</xdr:row>
      <xdr:rowOff>82931</xdr:rowOff>
    </xdr:to>
    <xdr:cxnSp macro="">
      <xdr:nvCxnSpPr>
        <xdr:cNvPr id="64" name="直線コネクタ 63"/>
        <xdr:cNvCxnSpPr/>
      </xdr:nvCxnSpPr>
      <xdr:spPr>
        <a:xfrm>
          <a:off x="2908300" y="642181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77788</xdr:rowOff>
    </xdr:from>
    <xdr:to>
      <xdr:col>4</xdr:col>
      <xdr:colOff>155575</xdr:colOff>
      <xdr:row>37</xdr:row>
      <xdr:rowOff>78168</xdr:rowOff>
    </xdr:to>
    <xdr:cxnSp macro="">
      <xdr:nvCxnSpPr>
        <xdr:cNvPr id="67" name="直線コネクタ 66"/>
        <xdr:cNvCxnSpPr/>
      </xdr:nvCxnSpPr>
      <xdr:spPr>
        <a:xfrm>
          <a:off x="2019300" y="64214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113602</xdr:rowOff>
    </xdr:from>
    <xdr:to>
      <xdr:col>2</xdr:col>
      <xdr:colOff>638175</xdr:colOff>
      <xdr:row>37</xdr:row>
      <xdr:rowOff>77788</xdr:rowOff>
    </xdr:to>
    <xdr:cxnSp macro="">
      <xdr:nvCxnSpPr>
        <xdr:cNvPr id="70" name="直線コネクタ 69"/>
        <xdr:cNvCxnSpPr/>
      </xdr:nvCxnSpPr>
      <xdr:spPr>
        <a:xfrm>
          <a:off x="1130300" y="6285802"/>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145097</xdr:rowOff>
    </xdr:from>
    <xdr:to>
      <xdr:col>6</xdr:col>
      <xdr:colOff>561975</xdr:colOff>
      <xdr:row>37</xdr:row>
      <xdr:rowOff>75247</xdr:rowOff>
    </xdr:to>
    <xdr:sp macro="" textlink="">
      <xdr:nvSpPr>
        <xdr:cNvPr id="80" name="円/楕円 79"/>
        <xdr:cNvSpPr/>
      </xdr:nvSpPr>
      <xdr:spPr>
        <a:xfrm>
          <a:off x="45847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123524</xdr:rowOff>
    </xdr:from>
    <xdr:ext cx="469744" cy="259045"/>
    <xdr:sp macro="" textlink="">
      <xdr:nvSpPr>
        <xdr:cNvPr id="81" name="議会費該当値テキスト"/>
        <xdr:cNvSpPr txBox="1"/>
      </xdr:nvSpPr>
      <xdr:spPr>
        <a:xfrm>
          <a:off x="4686300"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32131</xdr:rowOff>
    </xdr:from>
    <xdr:to>
      <xdr:col>5</xdr:col>
      <xdr:colOff>409575</xdr:colOff>
      <xdr:row>37</xdr:row>
      <xdr:rowOff>133731</xdr:rowOff>
    </xdr:to>
    <xdr:sp macro="" textlink="">
      <xdr:nvSpPr>
        <xdr:cNvPr id="82" name="円/楕円 81"/>
        <xdr:cNvSpPr/>
      </xdr:nvSpPr>
      <xdr:spPr>
        <a:xfrm>
          <a:off x="3746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124858</xdr:rowOff>
    </xdr:from>
    <xdr:ext cx="469744" cy="259045"/>
    <xdr:sp macro="" textlink="">
      <xdr:nvSpPr>
        <xdr:cNvPr id="83" name="テキスト ボックス 82"/>
        <xdr:cNvSpPr txBox="1"/>
      </xdr:nvSpPr>
      <xdr:spPr>
        <a:xfrm>
          <a:off x="3562427"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27368</xdr:rowOff>
    </xdr:from>
    <xdr:to>
      <xdr:col>4</xdr:col>
      <xdr:colOff>206375</xdr:colOff>
      <xdr:row>37</xdr:row>
      <xdr:rowOff>128968</xdr:rowOff>
    </xdr:to>
    <xdr:sp macro="" textlink="">
      <xdr:nvSpPr>
        <xdr:cNvPr id="84" name="円/楕円 83"/>
        <xdr:cNvSpPr/>
      </xdr:nvSpPr>
      <xdr:spPr>
        <a:xfrm>
          <a:off x="2857500" y="6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120095</xdr:rowOff>
    </xdr:from>
    <xdr:ext cx="469744" cy="259045"/>
    <xdr:sp macro="" textlink="">
      <xdr:nvSpPr>
        <xdr:cNvPr id="85" name="テキスト ボックス 84"/>
        <xdr:cNvSpPr txBox="1"/>
      </xdr:nvSpPr>
      <xdr:spPr>
        <a:xfrm>
          <a:off x="2673427" y="64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26988</xdr:rowOff>
    </xdr:from>
    <xdr:to>
      <xdr:col>3</xdr:col>
      <xdr:colOff>3175</xdr:colOff>
      <xdr:row>37</xdr:row>
      <xdr:rowOff>128588</xdr:rowOff>
    </xdr:to>
    <xdr:sp macro="" textlink="">
      <xdr:nvSpPr>
        <xdr:cNvPr id="86" name="円/楕円 85"/>
        <xdr:cNvSpPr/>
      </xdr:nvSpPr>
      <xdr:spPr>
        <a:xfrm>
          <a:off x="1968500" y="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119715</xdr:rowOff>
    </xdr:from>
    <xdr:ext cx="469744" cy="259045"/>
    <xdr:sp macro="" textlink="">
      <xdr:nvSpPr>
        <xdr:cNvPr id="87" name="テキスト ボックス 86"/>
        <xdr:cNvSpPr txBox="1"/>
      </xdr:nvSpPr>
      <xdr:spPr>
        <a:xfrm>
          <a:off x="1784427"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62802</xdr:rowOff>
    </xdr:from>
    <xdr:to>
      <xdr:col>1</xdr:col>
      <xdr:colOff>485775</xdr:colOff>
      <xdr:row>36</xdr:row>
      <xdr:rowOff>164402</xdr:rowOff>
    </xdr:to>
    <xdr:sp macro="" textlink="">
      <xdr:nvSpPr>
        <xdr:cNvPr id="88" name="円/楕円 87"/>
        <xdr:cNvSpPr/>
      </xdr:nvSpPr>
      <xdr:spPr>
        <a:xfrm>
          <a:off x="1079500" y="62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155529</xdr:rowOff>
    </xdr:from>
    <xdr:ext cx="469744" cy="259045"/>
    <xdr:sp macro="" textlink="">
      <xdr:nvSpPr>
        <xdr:cNvPr id="89" name="テキスト ボックス 88"/>
        <xdr:cNvSpPr txBox="1"/>
      </xdr:nvSpPr>
      <xdr:spPr>
        <a:xfrm>
          <a:off x="895427" y="63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32607</xdr:rowOff>
    </xdr:from>
    <xdr:to>
      <xdr:col>6</xdr:col>
      <xdr:colOff>511175</xdr:colOff>
      <xdr:row>58</xdr:row>
      <xdr:rowOff>74912</xdr:rowOff>
    </xdr:to>
    <xdr:cxnSp macro="">
      <xdr:nvCxnSpPr>
        <xdr:cNvPr id="120" name="直線コネクタ 119"/>
        <xdr:cNvCxnSpPr/>
      </xdr:nvCxnSpPr>
      <xdr:spPr>
        <a:xfrm flipV="1">
          <a:off x="3797300" y="9976707"/>
          <a:ext cx="838200" cy="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74912</xdr:rowOff>
    </xdr:from>
    <xdr:to>
      <xdr:col>5</xdr:col>
      <xdr:colOff>358775</xdr:colOff>
      <xdr:row>58</xdr:row>
      <xdr:rowOff>127963</xdr:rowOff>
    </xdr:to>
    <xdr:cxnSp macro="">
      <xdr:nvCxnSpPr>
        <xdr:cNvPr id="123" name="直線コネクタ 122"/>
        <xdr:cNvCxnSpPr/>
      </xdr:nvCxnSpPr>
      <xdr:spPr>
        <a:xfrm flipV="1">
          <a:off x="2908300" y="10019012"/>
          <a:ext cx="889000" cy="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127963</xdr:rowOff>
    </xdr:from>
    <xdr:to>
      <xdr:col>4</xdr:col>
      <xdr:colOff>155575</xdr:colOff>
      <xdr:row>58</xdr:row>
      <xdr:rowOff>131356</xdr:rowOff>
    </xdr:to>
    <xdr:cxnSp macro="">
      <xdr:nvCxnSpPr>
        <xdr:cNvPr id="126" name="直線コネクタ 125"/>
        <xdr:cNvCxnSpPr/>
      </xdr:nvCxnSpPr>
      <xdr:spPr>
        <a:xfrm flipV="1">
          <a:off x="2019300" y="10072063"/>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131356</xdr:rowOff>
    </xdr:from>
    <xdr:to>
      <xdr:col>2</xdr:col>
      <xdr:colOff>638175</xdr:colOff>
      <xdr:row>58</xdr:row>
      <xdr:rowOff>142391</xdr:rowOff>
    </xdr:to>
    <xdr:cxnSp macro="">
      <xdr:nvCxnSpPr>
        <xdr:cNvPr id="129" name="直線コネクタ 128"/>
        <xdr:cNvCxnSpPr/>
      </xdr:nvCxnSpPr>
      <xdr:spPr>
        <a:xfrm flipV="1">
          <a:off x="1130300" y="10075456"/>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153257</xdr:rowOff>
    </xdr:from>
    <xdr:to>
      <xdr:col>6</xdr:col>
      <xdr:colOff>561975</xdr:colOff>
      <xdr:row>58</xdr:row>
      <xdr:rowOff>83407</xdr:rowOff>
    </xdr:to>
    <xdr:sp macro="" textlink="">
      <xdr:nvSpPr>
        <xdr:cNvPr id="139" name="円/楕円 138"/>
        <xdr:cNvSpPr/>
      </xdr:nvSpPr>
      <xdr:spPr>
        <a:xfrm>
          <a:off x="4584700" y="9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68184</xdr:rowOff>
    </xdr:from>
    <xdr:ext cx="534377" cy="259045"/>
    <xdr:sp macro="" textlink="">
      <xdr:nvSpPr>
        <xdr:cNvPr id="140" name="総務費該当値テキスト"/>
        <xdr:cNvSpPr txBox="1"/>
      </xdr:nvSpPr>
      <xdr:spPr>
        <a:xfrm>
          <a:off x="4686300" y="98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24112</xdr:rowOff>
    </xdr:from>
    <xdr:to>
      <xdr:col>5</xdr:col>
      <xdr:colOff>409575</xdr:colOff>
      <xdr:row>58</xdr:row>
      <xdr:rowOff>125712</xdr:rowOff>
    </xdr:to>
    <xdr:sp macro="" textlink="">
      <xdr:nvSpPr>
        <xdr:cNvPr id="141" name="円/楕円 140"/>
        <xdr:cNvSpPr/>
      </xdr:nvSpPr>
      <xdr:spPr>
        <a:xfrm>
          <a:off x="3746500" y="99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116839</xdr:rowOff>
    </xdr:from>
    <xdr:ext cx="534377" cy="259045"/>
    <xdr:sp macro="" textlink="">
      <xdr:nvSpPr>
        <xdr:cNvPr id="142" name="テキスト ボックス 141"/>
        <xdr:cNvSpPr txBox="1"/>
      </xdr:nvSpPr>
      <xdr:spPr>
        <a:xfrm>
          <a:off x="3530111" y="100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77163</xdr:rowOff>
    </xdr:from>
    <xdr:to>
      <xdr:col>4</xdr:col>
      <xdr:colOff>206375</xdr:colOff>
      <xdr:row>59</xdr:row>
      <xdr:rowOff>7313</xdr:rowOff>
    </xdr:to>
    <xdr:sp macro="" textlink="">
      <xdr:nvSpPr>
        <xdr:cNvPr id="143" name="円/楕円 142"/>
        <xdr:cNvSpPr/>
      </xdr:nvSpPr>
      <xdr:spPr>
        <a:xfrm>
          <a:off x="2857500" y="100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169890</xdr:rowOff>
    </xdr:from>
    <xdr:ext cx="534377" cy="259045"/>
    <xdr:sp macro="" textlink="">
      <xdr:nvSpPr>
        <xdr:cNvPr id="144" name="テキスト ボックス 143"/>
        <xdr:cNvSpPr txBox="1"/>
      </xdr:nvSpPr>
      <xdr:spPr>
        <a:xfrm>
          <a:off x="2641111" y="101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80556</xdr:rowOff>
    </xdr:from>
    <xdr:to>
      <xdr:col>3</xdr:col>
      <xdr:colOff>3175</xdr:colOff>
      <xdr:row>59</xdr:row>
      <xdr:rowOff>10706</xdr:rowOff>
    </xdr:to>
    <xdr:sp macro="" textlink="">
      <xdr:nvSpPr>
        <xdr:cNvPr id="145" name="円/楕円 144"/>
        <xdr:cNvSpPr/>
      </xdr:nvSpPr>
      <xdr:spPr>
        <a:xfrm>
          <a:off x="1968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1833</xdr:rowOff>
    </xdr:from>
    <xdr:ext cx="534377" cy="259045"/>
    <xdr:sp macro="" textlink="">
      <xdr:nvSpPr>
        <xdr:cNvPr id="146" name="テキスト ボックス 145"/>
        <xdr:cNvSpPr txBox="1"/>
      </xdr:nvSpPr>
      <xdr:spPr>
        <a:xfrm>
          <a:off x="1752111" y="101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91591</xdr:rowOff>
    </xdr:from>
    <xdr:to>
      <xdr:col>1</xdr:col>
      <xdr:colOff>485775</xdr:colOff>
      <xdr:row>59</xdr:row>
      <xdr:rowOff>21741</xdr:rowOff>
    </xdr:to>
    <xdr:sp macro="" textlink="">
      <xdr:nvSpPr>
        <xdr:cNvPr id="147" name="円/楕円 146"/>
        <xdr:cNvSpPr/>
      </xdr:nvSpPr>
      <xdr:spPr>
        <a:xfrm>
          <a:off x="1079500" y="100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12868</xdr:rowOff>
    </xdr:from>
    <xdr:ext cx="534377" cy="259045"/>
    <xdr:sp macro="" textlink="">
      <xdr:nvSpPr>
        <xdr:cNvPr id="148" name="テキスト ボックス 147"/>
        <xdr:cNvSpPr txBox="1"/>
      </xdr:nvSpPr>
      <xdr:spPr>
        <a:xfrm>
          <a:off x="863111" y="101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144349</xdr:rowOff>
    </xdr:from>
    <xdr:to>
      <xdr:col>6</xdr:col>
      <xdr:colOff>511175</xdr:colOff>
      <xdr:row>76</xdr:row>
      <xdr:rowOff>132852</xdr:rowOff>
    </xdr:to>
    <xdr:cxnSp macro="">
      <xdr:nvCxnSpPr>
        <xdr:cNvPr id="180" name="直線コネクタ 179"/>
        <xdr:cNvCxnSpPr/>
      </xdr:nvCxnSpPr>
      <xdr:spPr>
        <a:xfrm flipV="1">
          <a:off x="3797300" y="13003099"/>
          <a:ext cx="838200" cy="15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132852</xdr:rowOff>
    </xdr:from>
    <xdr:to>
      <xdr:col>5</xdr:col>
      <xdr:colOff>358775</xdr:colOff>
      <xdr:row>77</xdr:row>
      <xdr:rowOff>79797</xdr:rowOff>
    </xdr:to>
    <xdr:cxnSp macro="">
      <xdr:nvCxnSpPr>
        <xdr:cNvPr id="183" name="直線コネクタ 182"/>
        <xdr:cNvCxnSpPr/>
      </xdr:nvCxnSpPr>
      <xdr:spPr>
        <a:xfrm flipV="1">
          <a:off x="2908300" y="13163052"/>
          <a:ext cx="889000" cy="1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55238</xdr:rowOff>
    </xdr:from>
    <xdr:to>
      <xdr:col>4</xdr:col>
      <xdr:colOff>155575</xdr:colOff>
      <xdr:row>77</xdr:row>
      <xdr:rowOff>79797</xdr:rowOff>
    </xdr:to>
    <xdr:cxnSp macro="">
      <xdr:nvCxnSpPr>
        <xdr:cNvPr id="186" name="直線コネクタ 185"/>
        <xdr:cNvCxnSpPr/>
      </xdr:nvCxnSpPr>
      <xdr:spPr>
        <a:xfrm>
          <a:off x="2019300" y="13085438"/>
          <a:ext cx="8890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55238</xdr:rowOff>
    </xdr:from>
    <xdr:to>
      <xdr:col>2</xdr:col>
      <xdr:colOff>638175</xdr:colOff>
      <xdr:row>77</xdr:row>
      <xdr:rowOff>26195</xdr:rowOff>
    </xdr:to>
    <xdr:cxnSp macro="">
      <xdr:nvCxnSpPr>
        <xdr:cNvPr id="189" name="直線コネクタ 188"/>
        <xdr:cNvCxnSpPr/>
      </xdr:nvCxnSpPr>
      <xdr:spPr>
        <a:xfrm flipV="1">
          <a:off x="1130300" y="13085438"/>
          <a:ext cx="889000" cy="1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93549</xdr:rowOff>
    </xdr:from>
    <xdr:to>
      <xdr:col>6</xdr:col>
      <xdr:colOff>561975</xdr:colOff>
      <xdr:row>76</xdr:row>
      <xdr:rowOff>23698</xdr:rowOff>
    </xdr:to>
    <xdr:sp macro="" textlink="">
      <xdr:nvSpPr>
        <xdr:cNvPr id="199" name="円/楕円 198"/>
        <xdr:cNvSpPr/>
      </xdr:nvSpPr>
      <xdr:spPr>
        <a:xfrm>
          <a:off x="4584700" y="12952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116426</xdr:rowOff>
    </xdr:from>
    <xdr:ext cx="599010" cy="259045"/>
    <xdr:sp macro="" textlink="">
      <xdr:nvSpPr>
        <xdr:cNvPr id="200" name="民生費該当値テキスト"/>
        <xdr:cNvSpPr txBox="1"/>
      </xdr:nvSpPr>
      <xdr:spPr>
        <a:xfrm>
          <a:off x="4686300" y="1280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82052</xdr:rowOff>
    </xdr:from>
    <xdr:to>
      <xdr:col>5</xdr:col>
      <xdr:colOff>409575</xdr:colOff>
      <xdr:row>77</xdr:row>
      <xdr:rowOff>12202</xdr:rowOff>
    </xdr:to>
    <xdr:sp macro="" textlink="">
      <xdr:nvSpPr>
        <xdr:cNvPr id="201" name="円/楕円 200"/>
        <xdr:cNvSpPr/>
      </xdr:nvSpPr>
      <xdr:spPr>
        <a:xfrm>
          <a:off x="3746500" y="131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3329</xdr:rowOff>
    </xdr:from>
    <xdr:ext cx="599010" cy="259045"/>
    <xdr:sp macro="" textlink="">
      <xdr:nvSpPr>
        <xdr:cNvPr id="202" name="テキスト ボックス 201"/>
        <xdr:cNvSpPr txBox="1"/>
      </xdr:nvSpPr>
      <xdr:spPr>
        <a:xfrm>
          <a:off x="3497794" y="1320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28997</xdr:rowOff>
    </xdr:from>
    <xdr:to>
      <xdr:col>4</xdr:col>
      <xdr:colOff>206375</xdr:colOff>
      <xdr:row>77</xdr:row>
      <xdr:rowOff>130597</xdr:rowOff>
    </xdr:to>
    <xdr:sp macro="" textlink="">
      <xdr:nvSpPr>
        <xdr:cNvPr id="203" name="円/楕円 202"/>
        <xdr:cNvSpPr/>
      </xdr:nvSpPr>
      <xdr:spPr>
        <a:xfrm>
          <a:off x="2857500" y="132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121724</xdr:rowOff>
    </xdr:from>
    <xdr:ext cx="599010" cy="259045"/>
    <xdr:sp macro="" textlink="">
      <xdr:nvSpPr>
        <xdr:cNvPr id="204" name="テキスト ボックス 203"/>
        <xdr:cNvSpPr txBox="1"/>
      </xdr:nvSpPr>
      <xdr:spPr>
        <a:xfrm>
          <a:off x="2608794" y="133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4438</xdr:rowOff>
    </xdr:from>
    <xdr:to>
      <xdr:col>3</xdr:col>
      <xdr:colOff>3175</xdr:colOff>
      <xdr:row>76</xdr:row>
      <xdr:rowOff>106038</xdr:rowOff>
    </xdr:to>
    <xdr:sp macro="" textlink="">
      <xdr:nvSpPr>
        <xdr:cNvPr id="205" name="円/楕円 204"/>
        <xdr:cNvSpPr/>
      </xdr:nvSpPr>
      <xdr:spPr>
        <a:xfrm>
          <a:off x="1968500" y="130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122565</xdr:rowOff>
    </xdr:from>
    <xdr:ext cx="599010" cy="259045"/>
    <xdr:sp macro="" textlink="">
      <xdr:nvSpPr>
        <xdr:cNvPr id="206" name="テキスト ボックス 205"/>
        <xdr:cNvSpPr txBox="1"/>
      </xdr:nvSpPr>
      <xdr:spPr>
        <a:xfrm>
          <a:off x="1719794" y="1280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146845</xdr:rowOff>
    </xdr:from>
    <xdr:to>
      <xdr:col>1</xdr:col>
      <xdr:colOff>485775</xdr:colOff>
      <xdr:row>77</xdr:row>
      <xdr:rowOff>76995</xdr:rowOff>
    </xdr:to>
    <xdr:sp macro="" textlink="">
      <xdr:nvSpPr>
        <xdr:cNvPr id="207" name="円/楕円 206"/>
        <xdr:cNvSpPr/>
      </xdr:nvSpPr>
      <xdr:spPr>
        <a:xfrm>
          <a:off x="1079500" y="131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93522</xdr:rowOff>
    </xdr:from>
    <xdr:ext cx="599010" cy="259045"/>
    <xdr:sp macro="" textlink="">
      <xdr:nvSpPr>
        <xdr:cNvPr id="208" name="テキスト ボックス 207"/>
        <xdr:cNvSpPr txBox="1"/>
      </xdr:nvSpPr>
      <xdr:spPr>
        <a:xfrm>
          <a:off x="830794" y="1295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77797</xdr:rowOff>
    </xdr:from>
    <xdr:to>
      <xdr:col>6</xdr:col>
      <xdr:colOff>511175</xdr:colOff>
      <xdr:row>97</xdr:row>
      <xdr:rowOff>96199</xdr:rowOff>
    </xdr:to>
    <xdr:cxnSp macro="">
      <xdr:nvCxnSpPr>
        <xdr:cNvPr id="241" name="直線コネクタ 240"/>
        <xdr:cNvCxnSpPr/>
      </xdr:nvCxnSpPr>
      <xdr:spPr>
        <a:xfrm flipV="1">
          <a:off x="3797300" y="16708447"/>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82541</xdr:rowOff>
    </xdr:from>
    <xdr:to>
      <xdr:col>5</xdr:col>
      <xdr:colOff>358775</xdr:colOff>
      <xdr:row>97</xdr:row>
      <xdr:rowOff>96199</xdr:rowOff>
    </xdr:to>
    <xdr:cxnSp macro="">
      <xdr:nvCxnSpPr>
        <xdr:cNvPr id="244" name="直線コネクタ 243"/>
        <xdr:cNvCxnSpPr/>
      </xdr:nvCxnSpPr>
      <xdr:spPr>
        <a:xfrm>
          <a:off x="2908300" y="16713191"/>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82541</xdr:rowOff>
    </xdr:from>
    <xdr:to>
      <xdr:col>4</xdr:col>
      <xdr:colOff>155575</xdr:colOff>
      <xdr:row>97</xdr:row>
      <xdr:rowOff>84550</xdr:rowOff>
    </xdr:to>
    <xdr:cxnSp macro="">
      <xdr:nvCxnSpPr>
        <xdr:cNvPr id="247" name="直線コネクタ 246"/>
        <xdr:cNvCxnSpPr/>
      </xdr:nvCxnSpPr>
      <xdr:spPr>
        <a:xfrm flipV="1">
          <a:off x="2019300" y="16713191"/>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84550</xdr:rowOff>
    </xdr:from>
    <xdr:to>
      <xdr:col>2</xdr:col>
      <xdr:colOff>638175</xdr:colOff>
      <xdr:row>97</xdr:row>
      <xdr:rowOff>99761</xdr:rowOff>
    </xdr:to>
    <xdr:cxnSp macro="">
      <xdr:nvCxnSpPr>
        <xdr:cNvPr id="250" name="直線コネクタ 249"/>
        <xdr:cNvCxnSpPr/>
      </xdr:nvCxnSpPr>
      <xdr:spPr>
        <a:xfrm flipV="1">
          <a:off x="1130300" y="16715200"/>
          <a:ext cx="8890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26997</xdr:rowOff>
    </xdr:from>
    <xdr:to>
      <xdr:col>6</xdr:col>
      <xdr:colOff>561975</xdr:colOff>
      <xdr:row>97</xdr:row>
      <xdr:rowOff>128597</xdr:rowOff>
    </xdr:to>
    <xdr:sp macro="" textlink="">
      <xdr:nvSpPr>
        <xdr:cNvPr id="260" name="円/楕円 259"/>
        <xdr:cNvSpPr/>
      </xdr:nvSpPr>
      <xdr:spPr>
        <a:xfrm>
          <a:off x="4584700" y="166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5424</xdr:rowOff>
    </xdr:from>
    <xdr:ext cx="534377" cy="259045"/>
    <xdr:sp macro="" textlink="">
      <xdr:nvSpPr>
        <xdr:cNvPr id="261" name="衛生費該当値テキスト"/>
        <xdr:cNvSpPr txBox="1"/>
      </xdr:nvSpPr>
      <xdr:spPr>
        <a:xfrm>
          <a:off x="4686300" y="1663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45399</xdr:rowOff>
    </xdr:from>
    <xdr:to>
      <xdr:col>5</xdr:col>
      <xdr:colOff>409575</xdr:colOff>
      <xdr:row>97</xdr:row>
      <xdr:rowOff>146999</xdr:rowOff>
    </xdr:to>
    <xdr:sp macro="" textlink="">
      <xdr:nvSpPr>
        <xdr:cNvPr id="262" name="円/楕円 261"/>
        <xdr:cNvSpPr/>
      </xdr:nvSpPr>
      <xdr:spPr>
        <a:xfrm>
          <a:off x="3746500" y="166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138126</xdr:rowOff>
    </xdr:from>
    <xdr:ext cx="534377" cy="259045"/>
    <xdr:sp macro="" textlink="">
      <xdr:nvSpPr>
        <xdr:cNvPr id="263" name="テキスト ボックス 262"/>
        <xdr:cNvSpPr txBox="1"/>
      </xdr:nvSpPr>
      <xdr:spPr>
        <a:xfrm>
          <a:off x="3530111" y="167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31741</xdr:rowOff>
    </xdr:from>
    <xdr:to>
      <xdr:col>4</xdr:col>
      <xdr:colOff>206375</xdr:colOff>
      <xdr:row>97</xdr:row>
      <xdr:rowOff>133341</xdr:rowOff>
    </xdr:to>
    <xdr:sp macro="" textlink="">
      <xdr:nvSpPr>
        <xdr:cNvPr id="264" name="円/楕円 263"/>
        <xdr:cNvSpPr/>
      </xdr:nvSpPr>
      <xdr:spPr>
        <a:xfrm>
          <a:off x="2857500" y="1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124468</xdr:rowOff>
    </xdr:from>
    <xdr:ext cx="534377" cy="259045"/>
    <xdr:sp macro="" textlink="">
      <xdr:nvSpPr>
        <xdr:cNvPr id="265" name="テキスト ボックス 264"/>
        <xdr:cNvSpPr txBox="1"/>
      </xdr:nvSpPr>
      <xdr:spPr>
        <a:xfrm>
          <a:off x="2641111" y="1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33750</xdr:rowOff>
    </xdr:from>
    <xdr:to>
      <xdr:col>3</xdr:col>
      <xdr:colOff>3175</xdr:colOff>
      <xdr:row>97</xdr:row>
      <xdr:rowOff>135350</xdr:rowOff>
    </xdr:to>
    <xdr:sp macro="" textlink="">
      <xdr:nvSpPr>
        <xdr:cNvPr id="266" name="円/楕円 265"/>
        <xdr:cNvSpPr/>
      </xdr:nvSpPr>
      <xdr:spPr>
        <a:xfrm>
          <a:off x="1968500" y="166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126477</xdr:rowOff>
    </xdr:from>
    <xdr:ext cx="534377" cy="259045"/>
    <xdr:sp macro="" textlink="">
      <xdr:nvSpPr>
        <xdr:cNvPr id="267" name="テキスト ボックス 266"/>
        <xdr:cNvSpPr txBox="1"/>
      </xdr:nvSpPr>
      <xdr:spPr>
        <a:xfrm>
          <a:off x="1752111" y="167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48961</xdr:rowOff>
    </xdr:from>
    <xdr:to>
      <xdr:col>1</xdr:col>
      <xdr:colOff>485775</xdr:colOff>
      <xdr:row>97</xdr:row>
      <xdr:rowOff>150561</xdr:rowOff>
    </xdr:to>
    <xdr:sp macro="" textlink="">
      <xdr:nvSpPr>
        <xdr:cNvPr id="268" name="円/楕円 267"/>
        <xdr:cNvSpPr/>
      </xdr:nvSpPr>
      <xdr:spPr>
        <a:xfrm>
          <a:off x="1079500" y="166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141688</xdr:rowOff>
    </xdr:from>
    <xdr:ext cx="534377" cy="259045"/>
    <xdr:sp macro="" textlink="">
      <xdr:nvSpPr>
        <xdr:cNvPr id="269" name="テキスト ボックス 268"/>
        <xdr:cNvSpPr txBox="1"/>
      </xdr:nvSpPr>
      <xdr:spPr>
        <a:xfrm>
          <a:off x="863111" y="167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103777</xdr:rowOff>
    </xdr:from>
    <xdr:to>
      <xdr:col>12</xdr:col>
      <xdr:colOff>511175</xdr:colOff>
      <xdr:row>39</xdr:row>
      <xdr:rowOff>98878</xdr:rowOff>
    </xdr:to>
    <xdr:cxnSp macro="">
      <xdr:nvCxnSpPr>
        <xdr:cNvPr id="306" name="直線コネクタ 305"/>
        <xdr:cNvCxnSpPr/>
      </xdr:nvCxnSpPr>
      <xdr:spPr>
        <a:xfrm>
          <a:off x="7861300" y="6275977"/>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168438</xdr:rowOff>
    </xdr:from>
    <xdr:to>
      <xdr:col>11</xdr:col>
      <xdr:colOff>307975</xdr:colOff>
      <xdr:row>36</xdr:row>
      <xdr:rowOff>103777</xdr:rowOff>
    </xdr:to>
    <xdr:cxnSp macro="">
      <xdr:nvCxnSpPr>
        <xdr:cNvPr id="309" name="直線コネクタ 308"/>
        <xdr:cNvCxnSpPr/>
      </xdr:nvCxnSpPr>
      <xdr:spPr>
        <a:xfrm>
          <a:off x="6972300" y="6169188"/>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52977</xdr:rowOff>
    </xdr:from>
    <xdr:to>
      <xdr:col>11</xdr:col>
      <xdr:colOff>358775</xdr:colOff>
      <xdr:row>36</xdr:row>
      <xdr:rowOff>154577</xdr:rowOff>
    </xdr:to>
    <xdr:sp macro="" textlink="">
      <xdr:nvSpPr>
        <xdr:cNvPr id="325" name="円/楕円 324"/>
        <xdr:cNvSpPr/>
      </xdr:nvSpPr>
      <xdr:spPr>
        <a:xfrm>
          <a:off x="7810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145704</xdr:rowOff>
    </xdr:from>
    <xdr:ext cx="469744" cy="259045"/>
    <xdr:sp macro="" textlink="">
      <xdr:nvSpPr>
        <xdr:cNvPr id="326" name="テキスト ボックス 325"/>
        <xdr:cNvSpPr txBox="1"/>
      </xdr:nvSpPr>
      <xdr:spPr>
        <a:xfrm>
          <a:off x="7626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117638</xdr:rowOff>
    </xdr:from>
    <xdr:to>
      <xdr:col>10</xdr:col>
      <xdr:colOff>155575</xdr:colOff>
      <xdr:row>36</xdr:row>
      <xdr:rowOff>47788</xdr:rowOff>
    </xdr:to>
    <xdr:sp macro="" textlink="">
      <xdr:nvSpPr>
        <xdr:cNvPr id="327" name="円/楕円 326"/>
        <xdr:cNvSpPr/>
      </xdr:nvSpPr>
      <xdr:spPr>
        <a:xfrm>
          <a:off x="6921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38915</xdr:rowOff>
    </xdr:from>
    <xdr:ext cx="469744" cy="259045"/>
    <xdr:sp macro="" textlink="">
      <xdr:nvSpPr>
        <xdr:cNvPr id="328" name="テキスト ボックス 327"/>
        <xdr:cNvSpPr txBox="1"/>
      </xdr:nvSpPr>
      <xdr:spPr>
        <a:xfrm>
          <a:off x="6737427" y="6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110137</xdr:rowOff>
    </xdr:from>
    <xdr:to>
      <xdr:col>15</xdr:col>
      <xdr:colOff>180975</xdr:colOff>
      <xdr:row>57</xdr:row>
      <xdr:rowOff>112331</xdr:rowOff>
    </xdr:to>
    <xdr:cxnSp macro="">
      <xdr:nvCxnSpPr>
        <xdr:cNvPr id="353" name="直線コネクタ 352"/>
        <xdr:cNvCxnSpPr/>
      </xdr:nvCxnSpPr>
      <xdr:spPr>
        <a:xfrm>
          <a:off x="9639300" y="988278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105284</xdr:rowOff>
    </xdr:from>
    <xdr:to>
      <xdr:col>14</xdr:col>
      <xdr:colOff>28575</xdr:colOff>
      <xdr:row>57</xdr:row>
      <xdr:rowOff>110137</xdr:rowOff>
    </xdr:to>
    <xdr:cxnSp macro="">
      <xdr:nvCxnSpPr>
        <xdr:cNvPr id="356" name="直線コネクタ 355"/>
        <xdr:cNvCxnSpPr/>
      </xdr:nvCxnSpPr>
      <xdr:spPr>
        <a:xfrm>
          <a:off x="8750300" y="9877934"/>
          <a:ext cx="8890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105284</xdr:rowOff>
    </xdr:from>
    <xdr:to>
      <xdr:col>12</xdr:col>
      <xdr:colOff>511175</xdr:colOff>
      <xdr:row>57</xdr:row>
      <xdr:rowOff>108496</xdr:rowOff>
    </xdr:to>
    <xdr:cxnSp macro="">
      <xdr:nvCxnSpPr>
        <xdr:cNvPr id="359" name="直線コネクタ 358"/>
        <xdr:cNvCxnSpPr/>
      </xdr:nvCxnSpPr>
      <xdr:spPr>
        <a:xfrm flipV="1">
          <a:off x="7861300" y="9877934"/>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87345</xdr:rowOff>
    </xdr:from>
    <xdr:to>
      <xdr:col>11</xdr:col>
      <xdr:colOff>307975</xdr:colOff>
      <xdr:row>57</xdr:row>
      <xdr:rowOff>108496</xdr:rowOff>
    </xdr:to>
    <xdr:cxnSp macro="">
      <xdr:nvCxnSpPr>
        <xdr:cNvPr id="362" name="直線コネクタ 361"/>
        <xdr:cNvCxnSpPr/>
      </xdr:nvCxnSpPr>
      <xdr:spPr>
        <a:xfrm>
          <a:off x="6972300" y="9859995"/>
          <a:ext cx="8890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61531</xdr:rowOff>
    </xdr:from>
    <xdr:to>
      <xdr:col>15</xdr:col>
      <xdr:colOff>231775</xdr:colOff>
      <xdr:row>57</xdr:row>
      <xdr:rowOff>163131</xdr:rowOff>
    </xdr:to>
    <xdr:sp macro="" textlink="">
      <xdr:nvSpPr>
        <xdr:cNvPr id="372" name="円/楕円 371"/>
        <xdr:cNvSpPr/>
      </xdr:nvSpPr>
      <xdr:spPr>
        <a:xfrm>
          <a:off x="10426700" y="98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147908</xdr:rowOff>
    </xdr:from>
    <xdr:ext cx="534377" cy="259045"/>
    <xdr:sp macro="" textlink="">
      <xdr:nvSpPr>
        <xdr:cNvPr id="373" name="農林水産業費該当値テキスト"/>
        <xdr:cNvSpPr txBox="1"/>
      </xdr:nvSpPr>
      <xdr:spPr>
        <a:xfrm>
          <a:off x="10528300" y="97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59337</xdr:rowOff>
    </xdr:from>
    <xdr:to>
      <xdr:col>14</xdr:col>
      <xdr:colOff>79375</xdr:colOff>
      <xdr:row>57</xdr:row>
      <xdr:rowOff>160937</xdr:rowOff>
    </xdr:to>
    <xdr:sp macro="" textlink="">
      <xdr:nvSpPr>
        <xdr:cNvPr id="374" name="円/楕円 373"/>
        <xdr:cNvSpPr/>
      </xdr:nvSpPr>
      <xdr:spPr>
        <a:xfrm>
          <a:off x="9588500" y="983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152064</xdr:rowOff>
    </xdr:from>
    <xdr:ext cx="534377" cy="259045"/>
    <xdr:sp macro="" textlink="">
      <xdr:nvSpPr>
        <xdr:cNvPr id="375" name="テキスト ボックス 374"/>
        <xdr:cNvSpPr txBox="1"/>
      </xdr:nvSpPr>
      <xdr:spPr>
        <a:xfrm>
          <a:off x="9372111" y="992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54484</xdr:rowOff>
    </xdr:from>
    <xdr:to>
      <xdr:col>12</xdr:col>
      <xdr:colOff>561975</xdr:colOff>
      <xdr:row>57</xdr:row>
      <xdr:rowOff>156084</xdr:rowOff>
    </xdr:to>
    <xdr:sp macro="" textlink="">
      <xdr:nvSpPr>
        <xdr:cNvPr id="376" name="円/楕円 375"/>
        <xdr:cNvSpPr/>
      </xdr:nvSpPr>
      <xdr:spPr>
        <a:xfrm>
          <a:off x="8699500" y="98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147211</xdr:rowOff>
    </xdr:from>
    <xdr:ext cx="534377" cy="259045"/>
    <xdr:sp macro="" textlink="">
      <xdr:nvSpPr>
        <xdr:cNvPr id="377" name="テキスト ボックス 376"/>
        <xdr:cNvSpPr txBox="1"/>
      </xdr:nvSpPr>
      <xdr:spPr>
        <a:xfrm>
          <a:off x="8483111" y="99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57696</xdr:rowOff>
    </xdr:from>
    <xdr:to>
      <xdr:col>11</xdr:col>
      <xdr:colOff>358775</xdr:colOff>
      <xdr:row>57</xdr:row>
      <xdr:rowOff>159296</xdr:rowOff>
    </xdr:to>
    <xdr:sp macro="" textlink="">
      <xdr:nvSpPr>
        <xdr:cNvPr id="378" name="円/楕円 377"/>
        <xdr:cNvSpPr/>
      </xdr:nvSpPr>
      <xdr:spPr>
        <a:xfrm>
          <a:off x="7810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150423</xdr:rowOff>
    </xdr:from>
    <xdr:ext cx="534377" cy="259045"/>
    <xdr:sp macro="" textlink="">
      <xdr:nvSpPr>
        <xdr:cNvPr id="379" name="テキスト ボックス 378"/>
        <xdr:cNvSpPr txBox="1"/>
      </xdr:nvSpPr>
      <xdr:spPr>
        <a:xfrm>
          <a:off x="7594111" y="99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36545</xdr:rowOff>
    </xdr:from>
    <xdr:to>
      <xdr:col>10</xdr:col>
      <xdr:colOff>155575</xdr:colOff>
      <xdr:row>57</xdr:row>
      <xdr:rowOff>138145</xdr:rowOff>
    </xdr:to>
    <xdr:sp macro="" textlink="">
      <xdr:nvSpPr>
        <xdr:cNvPr id="380" name="円/楕円 379"/>
        <xdr:cNvSpPr/>
      </xdr:nvSpPr>
      <xdr:spPr>
        <a:xfrm>
          <a:off x="6921500" y="98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129272</xdr:rowOff>
    </xdr:from>
    <xdr:ext cx="534377" cy="259045"/>
    <xdr:sp macro="" textlink="">
      <xdr:nvSpPr>
        <xdr:cNvPr id="381" name="テキスト ボックス 380"/>
        <xdr:cNvSpPr txBox="1"/>
      </xdr:nvSpPr>
      <xdr:spPr>
        <a:xfrm>
          <a:off x="6705111" y="99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161006</xdr:rowOff>
    </xdr:from>
    <xdr:to>
      <xdr:col>15</xdr:col>
      <xdr:colOff>180975</xdr:colOff>
      <xdr:row>78</xdr:row>
      <xdr:rowOff>83418</xdr:rowOff>
    </xdr:to>
    <xdr:cxnSp macro="">
      <xdr:nvCxnSpPr>
        <xdr:cNvPr id="408" name="直線コネクタ 407"/>
        <xdr:cNvCxnSpPr/>
      </xdr:nvCxnSpPr>
      <xdr:spPr>
        <a:xfrm flipV="1">
          <a:off x="9639300" y="13362656"/>
          <a:ext cx="838200" cy="9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83418</xdr:rowOff>
    </xdr:from>
    <xdr:to>
      <xdr:col>14</xdr:col>
      <xdr:colOff>28575</xdr:colOff>
      <xdr:row>78</xdr:row>
      <xdr:rowOff>114599</xdr:rowOff>
    </xdr:to>
    <xdr:cxnSp macro="">
      <xdr:nvCxnSpPr>
        <xdr:cNvPr id="411" name="直線コネクタ 410"/>
        <xdr:cNvCxnSpPr/>
      </xdr:nvCxnSpPr>
      <xdr:spPr>
        <a:xfrm flipV="1">
          <a:off x="8750300" y="13456518"/>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114599</xdr:rowOff>
    </xdr:from>
    <xdr:to>
      <xdr:col>12</xdr:col>
      <xdr:colOff>511175</xdr:colOff>
      <xdr:row>78</xdr:row>
      <xdr:rowOff>117663</xdr:rowOff>
    </xdr:to>
    <xdr:cxnSp macro="">
      <xdr:nvCxnSpPr>
        <xdr:cNvPr id="414" name="直線コネクタ 413"/>
        <xdr:cNvCxnSpPr/>
      </xdr:nvCxnSpPr>
      <xdr:spPr>
        <a:xfrm flipV="1">
          <a:off x="7861300" y="13487699"/>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107285</xdr:rowOff>
    </xdr:from>
    <xdr:to>
      <xdr:col>11</xdr:col>
      <xdr:colOff>307975</xdr:colOff>
      <xdr:row>78</xdr:row>
      <xdr:rowOff>117663</xdr:rowOff>
    </xdr:to>
    <xdr:cxnSp macro="">
      <xdr:nvCxnSpPr>
        <xdr:cNvPr id="417" name="直線コネクタ 416"/>
        <xdr:cNvCxnSpPr/>
      </xdr:nvCxnSpPr>
      <xdr:spPr>
        <a:xfrm>
          <a:off x="6972300" y="13480385"/>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110206</xdr:rowOff>
    </xdr:from>
    <xdr:to>
      <xdr:col>15</xdr:col>
      <xdr:colOff>231775</xdr:colOff>
      <xdr:row>78</xdr:row>
      <xdr:rowOff>40356</xdr:rowOff>
    </xdr:to>
    <xdr:sp macro="" textlink="">
      <xdr:nvSpPr>
        <xdr:cNvPr id="427" name="円/楕円 426"/>
        <xdr:cNvSpPr/>
      </xdr:nvSpPr>
      <xdr:spPr>
        <a:xfrm>
          <a:off x="10426700" y="133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25133</xdr:rowOff>
    </xdr:from>
    <xdr:ext cx="469744" cy="259045"/>
    <xdr:sp macro="" textlink="">
      <xdr:nvSpPr>
        <xdr:cNvPr id="428" name="商工費該当値テキスト"/>
        <xdr:cNvSpPr txBox="1"/>
      </xdr:nvSpPr>
      <xdr:spPr>
        <a:xfrm>
          <a:off x="10528300" y="13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32618</xdr:rowOff>
    </xdr:from>
    <xdr:to>
      <xdr:col>14</xdr:col>
      <xdr:colOff>79375</xdr:colOff>
      <xdr:row>78</xdr:row>
      <xdr:rowOff>134218</xdr:rowOff>
    </xdr:to>
    <xdr:sp macro="" textlink="">
      <xdr:nvSpPr>
        <xdr:cNvPr id="429" name="円/楕円 428"/>
        <xdr:cNvSpPr/>
      </xdr:nvSpPr>
      <xdr:spPr>
        <a:xfrm>
          <a:off x="9588500" y="134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125345</xdr:rowOff>
    </xdr:from>
    <xdr:ext cx="469744" cy="259045"/>
    <xdr:sp macro="" textlink="">
      <xdr:nvSpPr>
        <xdr:cNvPr id="430" name="テキスト ボックス 429"/>
        <xdr:cNvSpPr txBox="1"/>
      </xdr:nvSpPr>
      <xdr:spPr>
        <a:xfrm>
          <a:off x="9404427" y="134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63799</xdr:rowOff>
    </xdr:from>
    <xdr:to>
      <xdr:col>12</xdr:col>
      <xdr:colOff>561975</xdr:colOff>
      <xdr:row>78</xdr:row>
      <xdr:rowOff>165399</xdr:rowOff>
    </xdr:to>
    <xdr:sp macro="" textlink="">
      <xdr:nvSpPr>
        <xdr:cNvPr id="431" name="円/楕円 430"/>
        <xdr:cNvSpPr/>
      </xdr:nvSpPr>
      <xdr:spPr>
        <a:xfrm>
          <a:off x="8699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156526</xdr:rowOff>
    </xdr:from>
    <xdr:ext cx="469744" cy="259045"/>
    <xdr:sp macro="" textlink="">
      <xdr:nvSpPr>
        <xdr:cNvPr id="432" name="テキスト ボックス 431"/>
        <xdr:cNvSpPr txBox="1"/>
      </xdr:nvSpPr>
      <xdr:spPr>
        <a:xfrm>
          <a:off x="8515427" y="13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66863</xdr:rowOff>
    </xdr:from>
    <xdr:to>
      <xdr:col>11</xdr:col>
      <xdr:colOff>358775</xdr:colOff>
      <xdr:row>78</xdr:row>
      <xdr:rowOff>168463</xdr:rowOff>
    </xdr:to>
    <xdr:sp macro="" textlink="">
      <xdr:nvSpPr>
        <xdr:cNvPr id="433" name="円/楕円 432"/>
        <xdr:cNvSpPr/>
      </xdr:nvSpPr>
      <xdr:spPr>
        <a:xfrm>
          <a:off x="7810500" y="134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159590</xdr:rowOff>
    </xdr:from>
    <xdr:ext cx="378565" cy="259045"/>
    <xdr:sp macro="" textlink="">
      <xdr:nvSpPr>
        <xdr:cNvPr id="434" name="テキスト ボックス 433"/>
        <xdr:cNvSpPr txBox="1"/>
      </xdr:nvSpPr>
      <xdr:spPr>
        <a:xfrm>
          <a:off x="7672017" y="1353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56485</xdr:rowOff>
    </xdr:from>
    <xdr:to>
      <xdr:col>10</xdr:col>
      <xdr:colOff>155575</xdr:colOff>
      <xdr:row>78</xdr:row>
      <xdr:rowOff>158085</xdr:rowOff>
    </xdr:to>
    <xdr:sp macro="" textlink="">
      <xdr:nvSpPr>
        <xdr:cNvPr id="435" name="円/楕円 434"/>
        <xdr:cNvSpPr/>
      </xdr:nvSpPr>
      <xdr:spPr>
        <a:xfrm>
          <a:off x="6921500" y="13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149212</xdr:rowOff>
    </xdr:from>
    <xdr:ext cx="469744" cy="259045"/>
    <xdr:sp macro="" textlink="">
      <xdr:nvSpPr>
        <xdr:cNvPr id="436" name="テキスト ボックス 435"/>
        <xdr:cNvSpPr txBox="1"/>
      </xdr:nvSpPr>
      <xdr:spPr>
        <a:xfrm>
          <a:off x="6737427" y="135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31911</xdr:rowOff>
    </xdr:from>
    <xdr:to>
      <xdr:col>15</xdr:col>
      <xdr:colOff>180975</xdr:colOff>
      <xdr:row>97</xdr:row>
      <xdr:rowOff>95465</xdr:rowOff>
    </xdr:to>
    <xdr:cxnSp macro="">
      <xdr:nvCxnSpPr>
        <xdr:cNvPr id="463" name="直線コネクタ 462"/>
        <xdr:cNvCxnSpPr/>
      </xdr:nvCxnSpPr>
      <xdr:spPr>
        <a:xfrm flipV="1">
          <a:off x="9639300" y="16662561"/>
          <a:ext cx="8382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95465</xdr:rowOff>
    </xdr:from>
    <xdr:to>
      <xdr:col>14</xdr:col>
      <xdr:colOff>28575</xdr:colOff>
      <xdr:row>97</xdr:row>
      <xdr:rowOff>118976</xdr:rowOff>
    </xdr:to>
    <xdr:cxnSp macro="">
      <xdr:nvCxnSpPr>
        <xdr:cNvPr id="466" name="直線コネクタ 465"/>
        <xdr:cNvCxnSpPr/>
      </xdr:nvCxnSpPr>
      <xdr:spPr>
        <a:xfrm flipV="1">
          <a:off x="8750300" y="16726115"/>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118976</xdr:rowOff>
    </xdr:from>
    <xdr:to>
      <xdr:col>12</xdr:col>
      <xdr:colOff>511175</xdr:colOff>
      <xdr:row>98</xdr:row>
      <xdr:rowOff>8731</xdr:rowOff>
    </xdr:to>
    <xdr:cxnSp macro="">
      <xdr:nvCxnSpPr>
        <xdr:cNvPr id="469" name="直線コネクタ 468"/>
        <xdr:cNvCxnSpPr/>
      </xdr:nvCxnSpPr>
      <xdr:spPr>
        <a:xfrm flipV="1">
          <a:off x="7861300" y="16749626"/>
          <a:ext cx="889000" cy="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137945</xdr:rowOff>
    </xdr:from>
    <xdr:to>
      <xdr:col>11</xdr:col>
      <xdr:colOff>307975</xdr:colOff>
      <xdr:row>98</xdr:row>
      <xdr:rowOff>8731</xdr:rowOff>
    </xdr:to>
    <xdr:cxnSp macro="">
      <xdr:nvCxnSpPr>
        <xdr:cNvPr id="472" name="直線コネクタ 471"/>
        <xdr:cNvCxnSpPr/>
      </xdr:nvCxnSpPr>
      <xdr:spPr>
        <a:xfrm>
          <a:off x="6972300" y="16768595"/>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152561</xdr:rowOff>
    </xdr:from>
    <xdr:to>
      <xdr:col>15</xdr:col>
      <xdr:colOff>231775</xdr:colOff>
      <xdr:row>97</xdr:row>
      <xdr:rowOff>82711</xdr:rowOff>
    </xdr:to>
    <xdr:sp macro="" textlink="">
      <xdr:nvSpPr>
        <xdr:cNvPr id="482" name="円/楕円 481"/>
        <xdr:cNvSpPr/>
      </xdr:nvSpPr>
      <xdr:spPr>
        <a:xfrm>
          <a:off x="10426700" y="166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3988</xdr:rowOff>
    </xdr:from>
    <xdr:ext cx="534377" cy="259045"/>
    <xdr:sp macro="" textlink="">
      <xdr:nvSpPr>
        <xdr:cNvPr id="483" name="土木費該当値テキスト"/>
        <xdr:cNvSpPr txBox="1"/>
      </xdr:nvSpPr>
      <xdr:spPr>
        <a:xfrm>
          <a:off x="10528300" y="164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44665</xdr:rowOff>
    </xdr:from>
    <xdr:to>
      <xdr:col>14</xdr:col>
      <xdr:colOff>79375</xdr:colOff>
      <xdr:row>97</xdr:row>
      <xdr:rowOff>146265</xdr:rowOff>
    </xdr:to>
    <xdr:sp macro="" textlink="">
      <xdr:nvSpPr>
        <xdr:cNvPr id="484" name="円/楕円 483"/>
        <xdr:cNvSpPr/>
      </xdr:nvSpPr>
      <xdr:spPr>
        <a:xfrm>
          <a:off x="9588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137392</xdr:rowOff>
    </xdr:from>
    <xdr:ext cx="534377" cy="259045"/>
    <xdr:sp macro="" textlink="">
      <xdr:nvSpPr>
        <xdr:cNvPr id="485" name="テキスト ボックス 484"/>
        <xdr:cNvSpPr txBox="1"/>
      </xdr:nvSpPr>
      <xdr:spPr>
        <a:xfrm>
          <a:off x="9372111"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68176</xdr:rowOff>
    </xdr:from>
    <xdr:to>
      <xdr:col>12</xdr:col>
      <xdr:colOff>561975</xdr:colOff>
      <xdr:row>97</xdr:row>
      <xdr:rowOff>169776</xdr:rowOff>
    </xdr:to>
    <xdr:sp macro="" textlink="">
      <xdr:nvSpPr>
        <xdr:cNvPr id="486" name="円/楕円 485"/>
        <xdr:cNvSpPr/>
      </xdr:nvSpPr>
      <xdr:spPr>
        <a:xfrm>
          <a:off x="8699500" y="166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160903</xdr:rowOff>
    </xdr:from>
    <xdr:ext cx="534377" cy="259045"/>
    <xdr:sp macro="" textlink="">
      <xdr:nvSpPr>
        <xdr:cNvPr id="487" name="テキスト ボックス 486"/>
        <xdr:cNvSpPr txBox="1"/>
      </xdr:nvSpPr>
      <xdr:spPr>
        <a:xfrm>
          <a:off x="8483111" y="167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129381</xdr:rowOff>
    </xdr:from>
    <xdr:to>
      <xdr:col>11</xdr:col>
      <xdr:colOff>358775</xdr:colOff>
      <xdr:row>98</xdr:row>
      <xdr:rowOff>59531</xdr:rowOff>
    </xdr:to>
    <xdr:sp macro="" textlink="">
      <xdr:nvSpPr>
        <xdr:cNvPr id="488" name="円/楕円 487"/>
        <xdr:cNvSpPr/>
      </xdr:nvSpPr>
      <xdr:spPr>
        <a:xfrm>
          <a:off x="78105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50658</xdr:rowOff>
    </xdr:from>
    <xdr:ext cx="534377" cy="259045"/>
    <xdr:sp macro="" textlink="">
      <xdr:nvSpPr>
        <xdr:cNvPr id="489" name="テキスト ボックス 488"/>
        <xdr:cNvSpPr txBox="1"/>
      </xdr:nvSpPr>
      <xdr:spPr>
        <a:xfrm>
          <a:off x="7594111" y="168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87145</xdr:rowOff>
    </xdr:from>
    <xdr:to>
      <xdr:col>10</xdr:col>
      <xdr:colOff>155575</xdr:colOff>
      <xdr:row>98</xdr:row>
      <xdr:rowOff>17295</xdr:rowOff>
    </xdr:to>
    <xdr:sp macro="" textlink="">
      <xdr:nvSpPr>
        <xdr:cNvPr id="490" name="円/楕円 489"/>
        <xdr:cNvSpPr/>
      </xdr:nvSpPr>
      <xdr:spPr>
        <a:xfrm>
          <a:off x="6921500" y="167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8422</xdr:rowOff>
    </xdr:from>
    <xdr:ext cx="534377" cy="259045"/>
    <xdr:sp macro="" textlink="">
      <xdr:nvSpPr>
        <xdr:cNvPr id="491" name="テキスト ボックス 490"/>
        <xdr:cNvSpPr txBox="1"/>
      </xdr:nvSpPr>
      <xdr:spPr>
        <a:xfrm>
          <a:off x="6705111" y="168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107734</xdr:rowOff>
    </xdr:from>
    <xdr:to>
      <xdr:col>23</xdr:col>
      <xdr:colOff>517525</xdr:colOff>
      <xdr:row>37</xdr:row>
      <xdr:rowOff>122555</xdr:rowOff>
    </xdr:to>
    <xdr:cxnSp macro="">
      <xdr:nvCxnSpPr>
        <xdr:cNvPr id="520" name="直線コネクタ 519"/>
        <xdr:cNvCxnSpPr/>
      </xdr:nvCxnSpPr>
      <xdr:spPr>
        <a:xfrm>
          <a:off x="15481300" y="6451384"/>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54001</xdr:rowOff>
    </xdr:from>
    <xdr:to>
      <xdr:col>22</xdr:col>
      <xdr:colOff>365125</xdr:colOff>
      <xdr:row>37</xdr:row>
      <xdr:rowOff>107734</xdr:rowOff>
    </xdr:to>
    <xdr:cxnSp macro="">
      <xdr:nvCxnSpPr>
        <xdr:cNvPr id="523" name="直線コネクタ 522"/>
        <xdr:cNvCxnSpPr/>
      </xdr:nvCxnSpPr>
      <xdr:spPr>
        <a:xfrm>
          <a:off x="14592300" y="6226201"/>
          <a:ext cx="889000" cy="2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54001</xdr:rowOff>
    </xdr:from>
    <xdr:to>
      <xdr:col>21</xdr:col>
      <xdr:colOff>161925</xdr:colOff>
      <xdr:row>38</xdr:row>
      <xdr:rowOff>5931</xdr:rowOff>
    </xdr:to>
    <xdr:cxnSp macro="">
      <xdr:nvCxnSpPr>
        <xdr:cNvPr id="526" name="直線コネクタ 525"/>
        <xdr:cNvCxnSpPr/>
      </xdr:nvCxnSpPr>
      <xdr:spPr>
        <a:xfrm flipV="1">
          <a:off x="13703300" y="6226201"/>
          <a:ext cx="889000" cy="2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5283</xdr:rowOff>
    </xdr:from>
    <xdr:to>
      <xdr:col>19</xdr:col>
      <xdr:colOff>644525</xdr:colOff>
      <xdr:row>38</xdr:row>
      <xdr:rowOff>5931</xdr:rowOff>
    </xdr:to>
    <xdr:cxnSp macro="">
      <xdr:nvCxnSpPr>
        <xdr:cNvPr id="529" name="直線コネクタ 528"/>
        <xdr:cNvCxnSpPr/>
      </xdr:nvCxnSpPr>
      <xdr:spPr>
        <a:xfrm>
          <a:off x="12814300" y="652038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71755</xdr:rowOff>
    </xdr:from>
    <xdr:to>
      <xdr:col>23</xdr:col>
      <xdr:colOff>568325</xdr:colOff>
      <xdr:row>38</xdr:row>
      <xdr:rowOff>1905</xdr:rowOff>
    </xdr:to>
    <xdr:sp macro="" textlink="">
      <xdr:nvSpPr>
        <xdr:cNvPr id="539" name="円/楕円 538"/>
        <xdr:cNvSpPr/>
      </xdr:nvSpPr>
      <xdr:spPr>
        <a:xfrm>
          <a:off x="16268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158132</xdr:rowOff>
    </xdr:from>
    <xdr:ext cx="534377" cy="259045"/>
    <xdr:sp macro="" textlink="">
      <xdr:nvSpPr>
        <xdr:cNvPr id="540" name="消防費該当値テキスト"/>
        <xdr:cNvSpPr txBox="1"/>
      </xdr:nvSpPr>
      <xdr:spPr>
        <a:xfrm>
          <a:off x="16370300" y="63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56934</xdr:rowOff>
    </xdr:from>
    <xdr:to>
      <xdr:col>22</xdr:col>
      <xdr:colOff>415925</xdr:colOff>
      <xdr:row>37</xdr:row>
      <xdr:rowOff>158534</xdr:rowOff>
    </xdr:to>
    <xdr:sp macro="" textlink="">
      <xdr:nvSpPr>
        <xdr:cNvPr id="541" name="円/楕円 540"/>
        <xdr:cNvSpPr/>
      </xdr:nvSpPr>
      <xdr:spPr>
        <a:xfrm>
          <a:off x="15430500" y="64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149661</xdr:rowOff>
    </xdr:from>
    <xdr:ext cx="534377" cy="259045"/>
    <xdr:sp macro="" textlink="">
      <xdr:nvSpPr>
        <xdr:cNvPr id="542" name="テキスト ボックス 541"/>
        <xdr:cNvSpPr txBox="1"/>
      </xdr:nvSpPr>
      <xdr:spPr>
        <a:xfrm>
          <a:off x="15214111" y="64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3201</xdr:rowOff>
    </xdr:from>
    <xdr:to>
      <xdr:col>21</xdr:col>
      <xdr:colOff>212725</xdr:colOff>
      <xdr:row>36</xdr:row>
      <xdr:rowOff>104801</xdr:rowOff>
    </xdr:to>
    <xdr:sp macro="" textlink="">
      <xdr:nvSpPr>
        <xdr:cNvPr id="543" name="円/楕円 542"/>
        <xdr:cNvSpPr/>
      </xdr:nvSpPr>
      <xdr:spPr>
        <a:xfrm>
          <a:off x="14541500" y="61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121328</xdr:rowOff>
    </xdr:from>
    <xdr:ext cx="534377" cy="259045"/>
    <xdr:sp macro="" textlink="">
      <xdr:nvSpPr>
        <xdr:cNvPr id="544" name="テキスト ボックス 543"/>
        <xdr:cNvSpPr txBox="1"/>
      </xdr:nvSpPr>
      <xdr:spPr>
        <a:xfrm>
          <a:off x="14325111" y="59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126581</xdr:rowOff>
    </xdr:from>
    <xdr:to>
      <xdr:col>20</xdr:col>
      <xdr:colOff>9525</xdr:colOff>
      <xdr:row>38</xdr:row>
      <xdr:rowOff>56731</xdr:rowOff>
    </xdr:to>
    <xdr:sp macro="" textlink="">
      <xdr:nvSpPr>
        <xdr:cNvPr id="545" name="円/楕円 544"/>
        <xdr:cNvSpPr/>
      </xdr:nvSpPr>
      <xdr:spPr>
        <a:xfrm>
          <a:off x="13652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47858</xdr:rowOff>
    </xdr:from>
    <xdr:ext cx="534377" cy="259045"/>
    <xdr:sp macro="" textlink="">
      <xdr:nvSpPr>
        <xdr:cNvPr id="546" name="テキスト ボックス 545"/>
        <xdr:cNvSpPr txBox="1"/>
      </xdr:nvSpPr>
      <xdr:spPr>
        <a:xfrm>
          <a:off x="13436111" y="65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125933</xdr:rowOff>
    </xdr:from>
    <xdr:to>
      <xdr:col>18</xdr:col>
      <xdr:colOff>492125</xdr:colOff>
      <xdr:row>38</xdr:row>
      <xdr:rowOff>56083</xdr:rowOff>
    </xdr:to>
    <xdr:sp macro="" textlink="">
      <xdr:nvSpPr>
        <xdr:cNvPr id="547" name="円/楕円 546"/>
        <xdr:cNvSpPr/>
      </xdr:nvSpPr>
      <xdr:spPr>
        <a:xfrm>
          <a:off x="12763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47210</xdr:rowOff>
    </xdr:from>
    <xdr:ext cx="534377" cy="259045"/>
    <xdr:sp macro="" textlink="">
      <xdr:nvSpPr>
        <xdr:cNvPr id="548" name="テキスト ボックス 547"/>
        <xdr:cNvSpPr txBox="1"/>
      </xdr:nvSpPr>
      <xdr:spPr>
        <a:xfrm>
          <a:off x="12547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94689</xdr:rowOff>
    </xdr:from>
    <xdr:to>
      <xdr:col>23</xdr:col>
      <xdr:colOff>517525</xdr:colOff>
      <xdr:row>58</xdr:row>
      <xdr:rowOff>108831</xdr:rowOff>
    </xdr:to>
    <xdr:cxnSp macro="">
      <xdr:nvCxnSpPr>
        <xdr:cNvPr id="577" name="直線コネクタ 576"/>
        <xdr:cNvCxnSpPr/>
      </xdr:nvCxnSpPr>
      <xdr:spPr>
        <a:xfrm flipV="1">
          <a:off x="15481300" y="10038789"/>
          <a:ext cx="8382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108831</xdr:rowOff>
    </xdr:from>
    <xdr:to>
      <xdr:col>22</xdr:col>
      <xdr:colOff>365125</xdr:colOff>
      <xdr:row>58</xdr:row>
      <xdr:rowOff>111502</xdr:rowOff>
    </xdr:to>
    <xdr:cxnSp macro="">
      <xdr:nvCxnSpPr>
        <xdr:cNvPr id="580" name="直線コネクタ 579"/>
        <xdr:cNvCxnSpPr/>
      </xdr:nvCxnSpPr>
      <xdr:spPr>
        <a:xfrm flipV="1">
          <a:off x="14592300" y="10052931"/>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103558</xdr:rowOff>
    </xdr:from>
    <xdr:to>
      <xdr:col>21</xdr:col>
      <xdr:colOff>161925</xdr:colOff>
      <xdr:row>58</xdr:row>
      <xdr:rowOff>111502</xdr:rowOff>
    </xdr:to>
    <xdr:cxnSp macro="">
      <xdr:nvCxnSpPr>
        <xdr:cNvPr id="583" name="直線コネクタ 582"/>
        <xdr:cNvCxnSpPr/>
      </xdr:nvCxnSpPr>
      <xdr:spPr>
        <a:xfrm>
          <a:off x="13703300" y="1004765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103536</xdr:rowOff>
    </xdr:from>
    <xdr:to>
      <xdr:col>19</xdr:col>
      <xdr:colOff>644525</xdr:colOff>
      <xdr:row>58</xdr:row>
      <xdr:rowOff>103558</xdr:rowOff>
    </xdr:to>
    <xdr:cxnSp macro="">
      <xdr:nvCxnSpPr>
        <xdr:cNvPr id="586" name="直線コネクタ 585"/>
        <xdr:cNvCxnSpPr/>
      </xdr:nvCxnSpPr>
      <xdr:spPr>
        <a:xfrm>
          <a:off x="12814300" y="1004763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43889</xdr:rowOff>
    </xdr:from>
    <xdr:to>
      <xdr:col>23</xdr:col>
      <xdr:colOff>568325</xdr:colOff>
      <xdr:row>58</xdr:row>
      <xdr:rowOff>145489</xdr:rowOff>
    </xdr:to>
    <xdr:sp macro="" textlink="">
      <xdr:nvSpPr>
        <xdr:cNvPr id="596" name="円/楕円 595"/>
        <xdr:cNvSpPr/>
      </xdr:nvSpPr>
      <xdr:spPr>
        <a:xfrm>
          <a:off x="16268700" y="9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130266</xdr:rowOff>
    </xdr:from>
    <xdr:ext cx="534377" cy="259045"/>
    <xdr:sp macro="" textlink="">
      <xdr:nvSpPr>
        <xdr:cNvPr id="597" name="教育費該当値テキスト"/>
        <xdr:cNvSpPr txBox="1"/>
      </xdr:nvSpPr>
      <xdr:spPr>
        <a:xfrm>
          <a:off x="16370300" y="99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58031</xdr:rowOff>
    </xdr:from>
    <xdr:to>
      <xdr:col>22</xdr:col>
      <xdr:colOff>415925</xdr:colOff>
      <xdr:row>58</xdr:row>
      <xdr:rowOff>159631</xdr:rowOff>
    </xdr:to>
    <xdr:sp macro="" textlink="">
      <xdr:nvSpPr>
        <xdr:cNvPr id="598" name="円/楕円 597"/>
        <xdr:cNvSpPr/>
      </xdr:nvSpPr>
      <xdr:spPr>
        <a:xfrm>
          <a:off x="15430500" y="100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150758</xdr:rowOff>
    </xdr:from>
    <xdr:ext cx="534377" cy="259045"/>
    <xdr:sp macro="" textlink="">
      <xdr:nvSpPr>
        <xdr:cNvPr id="599" name="テキスト ボックス 598"/>
        <xdr:cNvSpPr txBox="1"/>
      </xdr:nvSpPr>
      <xdr:spPr>
        <a:xfrm>
          <a:off x="15214111" y="100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60702</xdr:rowOff>
    </xdr:from>
    <xdr:to>
      <xdr:col>21</xdr:col>
      <xdr:colOff>212725</xdr:colOff>
      <xdr:row>58</xdr:row>
      <xdr:rowOff>162302</xdr:rowOff>
    </xdr:to>
    <xdr:sp macro="" textlink="">
      <xdr:nvSpPr>
        <xdr:cNvPr id="600" name="円/楕円 599"/>
        <xdr:cNvSpPr/>
      </xdr:nvSpPr>
      <xdr:spPr>
        <a:xfrm>
          <a:off x="14541500" y="100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153429</xdr:rowOff>
    </xdr:from>
    <xdr:ext cx="534377" cy="259045"/>
    <xdr:sp macro="" textlink="">
      <xdr:nvSpPr>
        <xdr:cNvPr id="601" name="テキスト ボックス 600"/>
        <xdr:cNvSpPr txBox="1"/>
      </xdr:nvSpPr>
      <xdr:spPr>
        <a:xfrm>
          <a:off x="14325111" y="100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52758</xdr:rowOff>
    </xdr:from>
    <xdr:to>
      <xdr:col>20</xdr:col>
      <xdr:colOff>9525</xdr:colOff>
      <xdr:row>58</xdr:row>
      <xdr:rowOff>154358</xdr:rowOff>
    </xdr:to>
    <xdr:sp macro="" textlink="">
      <xdr:nvSpPr>
        <xdr:cNvPr id="602" name="円/楕円 601"/>
        <xdr:cNvSpPr/>
      </xdr:nvSpPr>
      <xdr:spPr>
        <a:xfrm>
          <a:off x="13652500" y="99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145485</xdr:rowOff>
    </xdr:from>
    <xdr:ext cx="534377" cy="259045"/>
    <xdr:sp macro="" textlink="">
      <xdr:nvSpPr>
        <xdr:cNvPr id="603" name="テキスト ボックス 602"/>
        <xdr:cNvSpPr txBox="1"/>
      </xdr:nvSpPr>
      <xdr:spPr>
        <a:xfrm>
          <a:off x="13436111" y="100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52736</xdr:rowOff>
    </xdr:from>
    <xdr:to>
      <xdr:col>18</xdr:col>
      <xdr:colOff>492125</xdr:colOff>
      <xdr:row>58</xdr:row>
      <xdr:rowOff>154336</xdr:rowOff>
    </xdr:to>
    <xdr:sp macro="" textlink="">
      <xdr:nvSpPr>
        <xdr:cNvPr id="604" name="円/楕円 603"/>
        <xdr:cNvSpPr/>
      </xdr:nvSpPr>
      <xdr:spPr>
        <a:xfrm>
          <a:off x="12763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145463</xdr:rowOff>
    </xdr:from>
    <xdr:ext cx="534377" cy="259045"/>
    <xdr:sp macro="" textlink="">
      <xdr:nvSpPr>
        <xdr:cNvPr id="605" name="テキスト ボックス 604"/>
        <xdr:cNvSpPr txBox="1"/>
      </xdr:nvSpPr>
      <xdr:spPr>
        <a:xfrm>
          <a:off x="12547111" y="100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114173</xdr:rowOff>
    </xdr:from>
    <xdr:to>
      <xdr:col>23</xdr:col>
      <xdr:colOff>517525</xdr:colOff>
      <xdr:row>78</xdr:row>
      <xdr:rowOff>134252</xdr:rowOff>
    </xdr:to>
    <xdr:cxnSp macro="">
      <xdr:nvCxnSpPr>
        <xdr:cNvPr id="634" name="直線コネクタ 633"/>
        <xdr:cNvCxnSpPr/>
      </xdr:nvCxnSpPr>
      <xdr:spPr>
        <a:xfrm>
          <a:off x="15481300" y="13487273"/>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5"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114173</xdr:rowOff>
    </xdr:from>
    <xdr:to>
      <xdr:col>22</xdr:col>
      <xdr:colOff>365125</xdr:colOff>
      <xdr:row>78</xdr:row>
      <xdr:rowOff>146138</xdr:rowOff>
    </xdr:to>
    <xdr:cxnSp macro="">
      <xdr:nvCxnSpPr>
        <xdr:cNvPr id="637" name="直線コネクタ 636"/>
        <xdr:cNvCxnSpPr/>
      </xdr:nvCxnSpPr>
      <xdr:spPr>
        <a:xfrm flipV="1">
          <a:off x="14592300" y="13487273"/>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133376</xdr:rowOff>
    </xdr:from>
    <xdr:to>
      <xdr:col>21</xdr:col>
      <xdr:colOff>161925</xdr:colOff>
      <xdr:row>78</xdr:row>
      <xdr:rowOff>146138</xdr:rowOff>
    </xdr:to>
    <xdr:cxnSp macro="">
      <xdr:nvCxnSpPr>
        <xdr:cNvPr id="640" name="直線コネクタ 639"/>
        <xdr:cNvCxnSpPr/>
      </xdr:nvCxnSpPr>
      <xdr:spPr>
        <a:xfrm>
          <a:off x="13703300" y="12306326"/>
          <a:ext cx="889000" cy="12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133376</xdr:rowOff>
    </xdr:from>
    <xdr:to>
      <xdr:col>19</xdr:col>
      <xdr:colOff>644525</xdr:colOff>
      <xdr:row>75</xdr:row>
      <xdr:rowOff>165494</xdr:rowOff>
    </xdr:to>
    <xdr:cxnSp macro="">
      <xdr:nvCxnSpPr>
        <xdr:cNvPr id="643" name="直線コネクタ 642"/>
        <xdr:cNvCxnSpPr/>
      </xdr:nvCxnSpPr>
      <xdr:spPr>
        <a:xfrm flipV="1">
          <a:off x="12814300" y="12306326"/>
          <a:ext cx="889000" cy="7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108893</xdr:rowOff>
    </xdr:from>
    <xdr:ext cx="469744" cy="259045"/>
    <xdr:sp macro="" textlink="">
      <xdr:nvSpPr>
        <xdr:cNvPr id="645" name="テキスト ボックス 644"/>
        <xdr:cNvSpPr txBox="1"/>
      </xdr:nvSpPr>
      <xdr:spPr>
        <a:xfrm>
          <a:off x="13468427" y="1331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7" name="テキスト ボックス 646"/>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83452</xdr:rowOff>
    </xdr:from>
    <xdr:to>
      <xdr:col>23</xdr:col>
      <xdr:colOff>568325</xdr:colOff>
      <xdr:row>79</xdr:row>
      <xdr:rowOff>13602</xdr:rowOff>
    </xdr:to>
    <xdr:sp macro="" textlink="">
      <xdr:nvSpPr>
        <xdr:cNvPr id="653" name="円/楕円 652"/>
        <xdr:cNvSpPr/>
      </xdr:nvSpPr>
      <xdr:spPr>
        <a:xfrm>
          <a:off x="162687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42829</xdr:rowOff>
    </xdr:from>
    <xdr:ext cx="469744" cy="259045"/>
    <xdr:sp macro="" textlink="">
      <xdr:nvSpPr>
        <xdr:cNvPr id="654" name="災害復旧費該当値テキスト"/>
        <xdr:cNvSpPr txBox="1"/>
      </xdr:nvSpPr>
      <xdr:spPr>
        <a:xfrm>
          <a:off x="16370300" y="132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63373</xdr:rowOff>
    </xdr:from>
    <xdr:to>
      <xdr:col>22</xdr:col>
      <xdr:colOff>415925</xdr:colOff>
      <xdr:row>78</xdr:row>
      <xdr:rowOff>164973</xdr:rowOff>
    </xdr:to>
    <xdr:sp macro="" textlink="">
      <xdr:nvSpPr>
        <xdr:cNvPr id="655" name="円/楕円 654"/>
        <xdr:cNvSpPr/>
      </xdr:nvSpPr>
      <xdr:spPr>
        <a:xfrm>
          <a:off x="15430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156100</xdr:rowOff>
    </xdr:from>
    <xdr:ext cx="469744" cy="259045"/>
    <xdr:sp macro="" textlink="">
      <xdr:nvSpPr>
        <xdr:cNvPr id="656" name="テキスト ボックス 655"/>
        <xdr:cNvSpPr txBox="1"/>
      </xdr:nvSpPr>
      <xdr:spPr>
        <a:xfrm>
          <a:off x="15246427" y="135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95338</xdr:rowOff>
    </xdr:from>
    <xdr:to>
      <xdr:col>21</xdr:col>
      <xdr:colOff>212725</xdr:colOff>
      <xdr:row>79</xdr:row>
      <xdr:rowOff>25488</xdr:rowOff>
    </xdr:to>
    <xdr:sp macro="" textlink="">
      <xdr:nvSpPr>
        <xdr:cNvPr id="657" name="円/楕円 656"/>
        <xdr:cNvSpPr/>
      </xdr:nvSpPr>
      <xdr:spPr>
        <a:xfrm>
          <a:off x="14541500" y="13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16615</xdr:rowOff>
    </xdr:from>
    <xdr:ext cx="469744" cy="259045"/>
    <xdr:sp macro="" textlink="">
      <xdr:nvSpPr>
        <xdr:cNvPr id="658" name="テキスト ボックス 657"/>
        <xdr:cNvSpPr txBox="1"/>
      </xdr:nvSpPr>
      <xdr:spPr>
        <a:xfrm>
          <a:off x="14357427" y="1356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82576</xdr:rowOff>
    </xdr:from>
    <xdr:to>
      <xdr:col>20</xdr:col>
      <xdr:colOff>9525</xdr:colOff>
      <xdr:row>72</xdr:row>
      <xdr:rowOff>12726</xdr:rowOff>
    </xdr:to>
    <xdr:sp macro="" textlink="">
      <xdr:nvSpPr>
        <xdr:cNvPr id="659" name="円/楕円 658"/>
        <xdr:cNvSpPr/>
      </xdr:nvSpPr>
      <xdr:spPr>
        <a:xfrm>
          <a:off x="13652500" y="122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29253</xdr:rowOff>
    </xdr:from>
    <xdr:ext cx="534377" cy="259045"/>
    <xdr:sp macro="" textlink="">
      <xdr:nvSpPr>
        <xdr:cNvPr id="660" name="テキスト ボックス 659"/>
        <xdr:cNvSpPr txBox="1"/>
      </xdr:nvSpPr>
      <xdr:spPr>
        <a:xfrm>
          <a:off x="13436111" y="120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114694</xdr:rowOff>
    </xdr:from>
    <xdr:to>
      <xdr:col>18</xdr:col>
      <xdr:colOff>492125</xdr:colOff>
      <xdr:row>76</xdr:row>
      <xdr:rowOff>44844</xdr:rowOff>
    </xdr:to>
    <xdr:sp macro="" textlink="">
      <xdr:nvSpPr>
        <xdr:cNvPr id="661" name="円/楕円 660"/>
        <xdr:cNvSpPr/>
      </xdr:nvSpPr>
      <xdr:spPr>
        <a:xfrm>
          <a:off x="12763500" y="129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61371</xdr:rowOff>
    </xdr:from>
    <xdr:ext cx="534377" cy="259045"/>
    <xdr:sp macro="" textlink="">
      <xdr:nvSpPr>
        <xdr:cNvPr id="662" name="テキスト ボックス 661"/>
        <xdr:cNvSpPr txBox="1"/>
      </xdr:nvSpPr>
      <xdr:spPr>
        <a:xfrm>
          <a:off x="12547111" y="127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55415</xdr:rowOff>
    </xdr:from>
    <xdr:to>
      <xdr:col>23</xdr:col>
      <xdr:colOff>517525</xdr:colOff>
      <xdr:row>97</xdr:row>
      <xdr:rowOff>73101</xdr:rowOff>
    </xdr:to>
    <xdr:cxnSp macro="">
      <xdr:nvCxnSpPr>
        <xdr:cNvPr id="691" name="直線コネクタ 690"/>
        <xdr:cNvCxnSpPr/>
      </xdr:nvCxnSpPr>
      <xdr:spPr>
        <a:xfrm>
          <a:off x="15481300" y="16686065"/>
          <a:ext cx="8382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47696</xdr:rowOff>
    </xdr:from>
    <xdr:to>
      <xdr:col>22</xdr:col>
      <xdr:colOff>365125</xdr:colOff>
      <xdr:row>97</xdr:row>
      <xdr:rowOff>55415</xdr:rowOff>
    </xdr:to>
    <xdr:cxnSp macro="">
      <xdr:nvCxnSpPr>
        <xdr:cNvPr id="694" name="直線コネクタ 693"/>
        <xdr:cNvCxnSpPr/>
      </xdr:nvCxnSpPr>
      <xdr:spPr>
        <a:xfrm>
          <a:off x="14592300" y="1667834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43018</xdr:rowOff>
    </xdr:from>
    <xdr:to>
      <xdr:col>21</xdr:col>
      <xdr:colOff>161925</xdr:colOff>
      <xdr:row>97</xdr:row>
      <xdr:rowOff>47696</xdr:rowOff>
    </xdr:to>
    <xdr:cxnSp macro="">
      <xdr:nvCxnSpPr>
        <xdr:cNvPr id="697" name="直線コネクタ 696"/>
        <xdr:cNvCxnSpPr/>
      </xdr:nvCxnSpPr>
      <xdr:spPr>
        <a:xfrm>
          <a:off x="13703300" y="1667366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19586</xdr:rowOff>
    </xdr:from>
    <xdr:to>
      <xdr:col>19</xdr:col>
      <xdr:colOff>644525</xdr:colOff>
      <xdr:row>97</xdr:row>
      <xdr:rowOff>43018</xdr:rowOff>
    </xdr:to>
    <xdr:cxnSp macro="">
      <xdr:nvCxnSpPr>
        <xdr:cNvPr id="700" name="直線コネクタ 699"/>
        <xdr:cNvCxnSpPr/>
      </xdr:nvCxnSpPr>
      <xdr:spPr>
        <a:xfrm>
          <a:off x="12814300" y="1665023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22301</xdr:rowOff>
    </xdr:from>
    <xdr:to>
      <xdr:col>23</xdr:col>
      <xdr:colOff>568325</xdr:colOff>
      <xdr:row>97</xdr:row>
      <xdr:rowOff>123901</xdr:rowOff>
    </xdr:to>
    <xdr:sp macro="" textlink="">
      <xdr:nvSpPr>
        <xdr:cNvPr id="710" name="円/楕円 709"/>
        <xdr:cNvSpPr/>
      </xdr:nvSpPr>
      <xdr:spPr>
        <a:xfrm>
          <a:off x="162687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728</xdr:rowOff>
    </xdr:from>
    <xdr:ext cx="534377" cy="259045"/>
    <xdr:sp macro="" textlink="">
      <xdr:nvSpPr>
        <xdr:cNvPr id="711" name="公債費該当値テキスト"/>
        <xdr:cNvSpPr txBox="1"/>
      </xdr:nvSpPr>
      <xdr:spPr>
        <a:xfrm>
          <a:off x="16370300"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4615</xdr:rowOff>
    </xdr:from>
    <xdr:to>
      <xdr:col>22</xdr:col>
      <xdr:colOff>415925</xdr:colOff>
      <xdr:row>97</xdr:row>
      <xdr:rowOff>106215</xdr:rowOff>
    </xdr:to>
    <xdr:sp macro="" textlink="">
      <xdr:nvSpPr>
        <xdr:cNvPr id="712" name="円/楕円 711"/>
        <xdr:cNvSpPr/>
      </xdr:nvSpPr>
      <xdr:spPr>
        <a:xfrm>
          <a:off x="15430500" y="1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97342</xdr:rowOff>
    </xdr:from>
    <xdr:ext cx="534377" cy="259045"/>
    <xdr:sp macro="" textlink="">
      <xdr:nvSpPr>
        <xdr:cNvPr id="713" name="テキスト ボックス 712"/>
        <xdr:cNvSpPr txBox="1"/>
      </xdr:nvSpPr>
      <xdr:spPr>
        <a:xfrm>
          <a:off x="15214111" y="16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168346</xdr:rowOff>
    </xdr:from>
    <xdr:to>
      <xdr:col>21</xdr:col>
      <xdr:colOff>212725</xdr:colOff>
      <xdr:row>97</xdr:row>
      <xdr:rowOff>98496</xdr:rowOff>
    </xdr:to>
    <xdr:sp macro="" textlink="">
      <xdr:nvSpPr>
        <xdr:cNvPr id="714" name="円/楕円 713"/>
        <xdr:cNvSpPr/>
      </xdr:nvSpPr>
      <xdr:spPr>
        <a:xfrm>
          <a:off x="14541500" y="166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89623</xdr:rowOff>
    </xdr:from>
    <xdr:ext cx="534377" cy="259045"/>
    <xdr:sp macro="" textlink="">
      <xdr:nvSpPr>
        <xdr:cNvPr id="715" name="テキスト ボックス 714"/>
        <xdr:cNvSpPr txBox="1"/>
      </xdr:nvSpPr>
      <xdr:spPr>
        <a:xfrm>
          <a:off x="14325111" y="167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163668</xdr:rowOff>
    </xdr:from>
    <xdr:to>
      <xdr:col>20</xdr:col>
      <xdr:colOff>9525</xdr:colOff>
      <xdr:row>97</xdr:row>
      <xdr:rowOff>93818</xdr:rowOff>
    </xdr:to>
    <xdr:sp macro="" textlink="">
      <xdr:nvSpPr>
        <xdr:cNvPr id="716" name="円/楕円 715"/>
        <xdr:cNvSpPr/>
      </xdr:nvSpPr>
      <xdr:spPr>
        <a:xfrm>
          <a:off x="13652500" y="16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84945</xdr:rowOff>
    </xdr:from>
    <xdr:ext cx="534377" cy="259045"/>
    <xdr:sp macro="" textlink="">
      <xdr:nvSpPr>
        <xdr:cNvPr id="717" name="テキスト ボックス 716"/>
        <xdr:cNvSpPr txBox="1"/>
      </xdr:nvSpPr>
      <xdr:spPr>
        <a:xfrm>
          <a:off x="13436111" y="167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140236</xdr:rowOff>
    </xdr:from>
    <xdr:to>
      <xdr:col>18</xdr:col>
      <xdr:colOff>492125</xdr:colOff>
      <xdr:row>97</xdr:row>
      <xdr:rowOff>70386</xdr:rowOff>
    </xdr:to>
    <xdr:sp macro="" textlink="">
      <xdr:nvSpPr>
        <xdr:cNvPr id="718" name="円/楕円 717"/>
        <xdr:cNvSpPr/>
      </xdr:nvSpPr>
      <xdr:spPr>
        <a:xfrm>
          <a:off x="127635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61513</xdr:rowOff>
    </xdr:from>
    <xdr:ext cx="534377" cy="259045"/>
    <xdr:sp macro="" textlink="">
      <xdr:nvSpPr>
        <xdr:cNvPr id="719" name="テキスト ボックス 718"/>
        <xdr:cNvSpPr txBox="1"/>
      </xdr:nvSpPr>
      <xdr:spPr>
        <a:xfrm>
          <a:off x="12547111" y="166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総務費は、住民一人当たり７２，７９３円となっている。平成２６年度と比較して２１．６５％上昇しているが、類似団体平均と比べて低い水準にある。上昇の主な要因は、近畿自動車道紀勢線の建設に係る大内谷残土処分場埋立地売却の収入により３１２，９０４千円積み立てた財政調整基金の増によるものである。</a:t>
          </a:r>
          <a:endParaRPr kumimoji="1" lang="en-US" altLang="ja-JP" sz="1200">
            <a:latin typeface="+mn-ea"/>
            <a:ea typeface="+mn-ea"/>
          </a:endParaRPr>
        </a:p>
        <a:p>
          <a:r>
            <a:rPr kumimoji="1" lang="ja-JP" altLang="en-US" sz="1200">
              <a:latin typeface="+mn-ea"/>
              <a:ea typeface="+mn-ea"/>
            </a:rPr>
            <a:t>民生費は、住民一人当たり１４８，８２３円となっている。決算額全体でみると、民生費のうち児童福祉行政に要する経費である児童福祉費が平成２６年度から増嵩していることが要因となっている。これは、なのはな保育所建設事業（朝来第１保育所と朝来第２保育所の統合）によるものである。 </a:t>
          </a:r>
          <a:endParaRPr kumimoji="1" lang="en-US" altLang="ja-JP" sz="1200">
            <a:latin typeface="+mn-ea"/>
            <a:ea typeface="+mn-ea"/>
          </a:endParaRPr>
        </a:p>
        <a:p>
          <a:r>
            <a:rPr kumimoji="1" lang="ja-JP" altLang="en-US" sz="1200">
              <a:latin typeface="+mn-ea"/>
              <a:ea typeface="+mn-ea"/>
            </a:rPr>
            <a:t>衛生費は、住民一人当たり４２，４９９円となっている。平成２６年度と比較して４．７６％上昇しているが、類似団体平均と比べて低い水準にある。上昇の主な要因は、広域最終処分場が建設されることとなったための紀南環境広域施設組合負担金の増よるものである。 </a:t>
          </a:r>
          <a:endParaRPr kumimoji="1" lang="en-US" altLang="ja-JP" sz="1200">
            <a:latin typeface="+mn-ea"/>
            <a:ea typeface="+mn-ea"/>
          </a:endParaRPr>
        </a:p>
        <a:p>
          <a:r>
            <a:rPr kumimoji="1" lang="ja-JP" altLang="en-US" sz="1200">
              <a:latin typeface="+mn-ea"/>
              <a:ea typeface="+mn-ea"/>
            </a:rPr>
            <a:t>土木費は、住民一人当たり６１，０７６円となっている。平成２６年度と比較して２９．４７％上昇し、類似団体平均と比べて高い水準にある。上昇の主な要因は、近年の大型投資的事業（大内谷残土処分場工事、産業振興施設建設工事）によるものある。 </a:t>
          </a:r>
        </a:p>
        <a:p>
          <a:r>
            <a:rPr kumimoji="1" lang="ja-JP" altLang="en-US" sz="1200">
              <a:latin typeface="+mn-ea"/>
              <a:ea typeface="+mn-ea"/>
            </a:rPr>
            <a:t>教育費は、住民一人当たり３１，８１４円となっている。平成２６年度と比較して１３．２１％上昇しているが、類似団体平均と比べて低い水準にある。上昇の主な要因は、紀の国わかやま国体の実施費用や施設整備にかかる費用に支出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平成２２年度において、特別会計老人保健事業・砂利採取砕石事業・共同汚水処理施設事業の特別会計３会計が廃止となり、各会計の剰余金を一般会計に繰り出し、財政調整基金に積み立てたことで基金残高の標準財政規模比が大きく増加した。平成２４年度・平成２５年度は同基金を取り崩して運用したため、基金残高は減少していたが、平成２６年度・平成２７年度で近畿自動車道紀勢線の建設に係る大内谷残土処分料の収入を積み立てたことで基金残高は増加した。</a:t>
          </a:r>
        </a:p>
        <a:p>
          <a:r>
            <a:rPr kumimoji="1" lang="ja-JP" altLang="en-US" sz="1050">
              <a:latin typeface="ＭＳ ゴシック" pitchFamily="49" charset="-128"/>
              <a:ea typeface="ＭＳ ゴシック" pitchFamily="49" charset="-128"/>
            </a:rPr>
            <a:t>平成２７年度の実質単年度収支においては１２．２９％となり、実質収支においては０．３％減少している。今後も各事業において一定の歳出が見込まれる中、歳出の抑制と歳入の確保に努めることで実質収支額や基金取り崩し額の改善に向けての取組み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平成２７年度においては、前年度と比較して赤字額はほぼ横ばい、黒字額は１．５４％上昇している。主な要因としては、宅地造成事業において企業用地の売却及び介護保険事業においての保険料の改定などによるものである。</a:t>
          </a:r>
          <a:endParaRPr kumimoji="1" lang="ja-JP" altLang="en-US" sz="1600">
            <a:solidFill>
              <a:srgbClr val="FF0000"/>
            </a:solidFill>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今後は、住宅新築・宅地取得資金貸付事業については貸付金の回収を進め、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元利償還金等においては、組合等が起こした地方債の元利償還金に対する負担金等が増加していたこともあり、平成２１年度に最も高くなったが、平成２２年度でようやく減少に転じ、平成２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おいても減少が続いている。これは、一部事務組合における設備機器の５年償却が平成２１年度に終了したことや、組合等が起こした地方債の元利償還金に対する負担金等が減となったことが主な要因である。</a:t>
          </a:r>
          <a:endParaRPr lang="ja-JP" altLang="ja-JP" sz="1300">
            <a:effectLst/>
          </a:endParaRPr>
        </a:p>
        <a:p>
          <a:r>
            <a:rPr kumimoji="1" lang="ja-JP" altLang="ja-JP" sz="1300">
              <a:solidFill>
                <a:schemeClr val="dk1"/>
              </a:solidFill>
              <a:effectLst/>
              <a:latin typeface="+mn-lt"/>
              <a:ea typeface="+mn-ea"/>
              <a:cs typeface="+mn-cs"/>
            </a:rPr>
            <a:t>公債費負担適正化計画に沿って財政の健全化を図った結果、平成２４年度において実質公債費比率が地方債許可団体の基準となる１８％を下回っているが、今後も継続して減少させられるよう取組みを行う。</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以降、将来負担額は減少傾向にある。主な要因としては、組合等負担等見込額について、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p>
        <a:p>
          <a:r>
            <a:rPr kumimoji="1" lang="ja-JP" altLang="en-US" sz="1400">
              <a:latin typeface="ＭＳ ゴシック" pitchFamily="49" charset="-128"/>
              <a:ea typeface="ＭＳ ゴシック" pitchFamily="49" charset="-128"/>
            </a:rPr>
            <a:t>しかし今後は町有施設の耐震化や防災・減災を図るためにハード・ソフトの両面で事業を実施していく必要があり、今後も引き続き各種事業の見直しや効率化、新規事業についての優先順位を見極めながら財政の健全化を図り、また、財源の確保にも努めることで、将来負担比率の分子を継続して抑制していけるように取組み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15,527
15,475
57.37
7,017,516
6,963,856
46,411
3,682,567
6,488,473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7017516</v>
      </c>
      <c r="BO4" s="409"/>
      <c r="BP4" s="409"/>
      <c r="BQ4" s="409"/>
      <c r="BR4" s="409"/>
      <c r="BS4" s="409"/>
      <c r="BT4" s="409"/>
      <c r="BU4" s="410"/>
      <c r="BV4" s="408">
        <v>6549827</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6963856</v>
      </c>
      <c r="BO5" s="414"/>
      <c r="BP5" s="414"/>
      <c r="BQ5" s="414"/>
      <c r="BR5" s="414"/>
      <c r="BS5" s="414"/>
      <c r="BT5" s="414"/>
      <c r="BU5" s="415"/>
      <c r="BV5" s="413">
        <v>6205607</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86.5</v>
      </c>
      <c r="CU5" s="384"/>
      <c r="CV5" s="384"/>
      <c r="CW5" s="384"/>
      <c r="CX5" s="384"/>
      <c r="CY5" s="384"/>
      <c r="CZ5" s="384"/>
      <c r="DA5" s="385"/>
      <c r="DB5" s="383">
        <v>90.9</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53660</v>
      </c>
      <c r="BO6" s="414"/>
      <c r="BP6" s="414"/>
      <c r="BQ6" s="414"/>
      <c r="BR6" s="414"/>
      <c r="BS6" s="414"/>
      <c r="BT6" s="414"/>
      <c r="BU6" s="415"/>
      <c r="BV6" s="413">
        <v>344220</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92.2</v>
      </c>
      <c r="CU6" s="560"/>
      <c r="CV6" s="560"/>
      <c r="CW6" s="560"/>
      <c r="CX6" s="560"/>
      <c r="CY6" s="560"/>
      <c r="CZ6" s="560"/>
      <c r="DA6" s="561"/>
      <c r="DB6" s="559">
        <v>97.5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7249</v>
      </c>
      <c r="BO7" s="414"/>
      <c r="BP7" s="414"/>
      <c r="BQ7" s="414"/>
      <c r="BR7" s="414"/>
      <c r="BS7" s="414"/>
      <c r="BT7" s="414"/>
      <c r="BU7" s="415"/>
      <c r="BV7" s="413">
        <v>287535</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3682567</v>
      </c>
      <c r="CU7" s="414"/>
      <c r="CV7" s="414"/>
      <c r="CW7" s="414"/>
      <c r="CX7" s="414"/>
      <c r="CY7" s="414"/>
      <c r="CZ7" s="414"/>
      <c r="DA7" s="415"/>
      <c r="DB7" s="413">
        <v>3622395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46411</v>
      </c>
      <c r="BO8" s="414"/>
      <c r="BP8" s="414"/>
      <c r="BQ8" s="414"/>
      <c r="BR8" s="414"/>
      <c r="BS8" s="414"/>
      <c r="BT8" s="414"/>
      <c r="BU8" s="415"/>
      <c r="BV8" s="413">
        <v>56685</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0.48</v>
      </c>
      <c r="CU8" s="523"/>
      <c r="CV8" s="523"/>
      <c r="CW8" s="523"/>
      <c r="CX8" s="523"/>
      <c r="CY8" s="523"/>
      <c r="CZ8" s="523"/>
      <c r="DA8" s="524"/>
      <c r="DB8" s="522">
        <v>0.47</v>
      </c>
      <c r="DC8" s="523"/>
      <c r="DD8" s="523"/>
      <c r="DE8" s="523"/>
      <c r="DF8" s="523"/>
      <c r="DG8" s="523"/>
      <c r="DH8" s="523"/>
      <c r="DI8" s="524"/>
      <c r="DJ8" s="137"/>
      <c r="DK8" s="137"/>
      <c r="DL8" s="137"/>
      <c r="DM8" s="137"/>
      <c r="DN8" s="137"/>
      <c r="DO8" s="137"/>
    </row>
    <row r="9" spans="1:119" ht="18.75" customHeight="1" thickBot="1" x14ac:dyDescent="0.2">
      <c r="A9" s="138"/>
      <c r="B9" s="548" t="s">
        <v>92</v>
      </c>
      <c r="C9" s="549"/>
      <c r="D9" s="549"/>
      <c r="E9" s="549"/>
      <c r="F9" s="549"/>
      <c r="G9" s="549"/>
      <c r="H9" s="549"/>
      <c r="I9" s="549"/>
      <c r="J9" s="549"/>
      <c r="K9" s="476"/>
      <c r="L9" s="550" t="s">
        <v>93</v>
      </c>
      <c r="M9" s="551"/>
      <c r="N9" s="551"/>
      <c r="O9" s="551"/>
      <c r="P9" s="551"/>
      <c r="Q9" s="552"/>
      <c r="R9" s="553">
        <v>14989</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-10274</v>
      </c>
      <c r="BO9" s="414"/>
      <c r="BP9" s="414"/>
      <c r="BQ9" s="414"/>
      <c r="BR9" s="414"/>
      <c r="BS9" s="414"/>
      <c r="BT9" s="414"/>
      <c r="BU9" s="415"/>
      <c r="BV9" s="413">
        <v>-104512</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14.5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98</v>
      </c>
      <c r="M10" s="387"/>
      <c r="N10" s="387"/>
      <c r="O10" s="387"/>
      <c r="P10" s="387"/>
      <c r="Q10" s="388"/>
      <c r="R10" s="389">
        <v>14807</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76</v>
      </c>
      <c r="AV10" s="471"/>
      <c r="AW10" s="471"/>
      <c r="AX10" s="471"/>
      <c r="AY10" s="393" t="s">
        <v>100</v>
      </c>
      <c r="AZ10" s="394"/>
      <c r="BA10" s="394"/>
      <c r="BB10" s="394"/>
      <c r="BC10" s="394"/>
      <c r="BD10" s="394"/>
      <c r="BE10" s="394"/>
      <c r="BF10" s="394"/>
      <c r="BG10" s="394"/>
      <c r="BH10" s="394"/>
      <c r="BI10" s="394"/>
      <c r="BJ10" s="394"/>
      <c r="BK10" s="394"/>
      <c r="BL10" s="394"/>
      <c r="BM10" s="395"/>
      <c r="BN10" s="413">
        <v>462991</v>
      </c>
      <c r="BO10" s="414"/>
      <c r="BP10" s="414"/>
      <c r="BQ10" s="414"/>
      <c r="BR10" s="414"/>
      <c r="BS10" s="414"/>
      <c r="BT10" s="414"/>
      <c r="BU10" s="415"/>
      <c r="BV10" s="413">
        <v>285706</v>
      </c>
      <c r="BW10" s="414"/>
      <c r="BX10" s="414"/>
      <c r="BY10" s="414"/>
      <c r="BZ10" s="414"/>
      <c r="CA10" s="414"/>
      <c r="CB10" s="414"/>
      <c r="CC10" s="415"/>
      <c r="CD10" s="142" t="s">
        <v>101</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102</v>
      </c>
      <c r="M11" s="460"/>
      <c r="N11" s="460"/>
      <c r="O11" s="460"/>
      <c r="P11" s="460"/>
      <c r="Q11" s="461"/>
      <c r="R11" s="545" t="s">
        <v>103</v>
      </c>
      <c r="S11" s="546"/>
      <c r="T11" s="546"/>
      <c r="U11" s="546"/>
      <c r="V11" s="547"/>
      <c r="W11" s="557"/>
      <c r="X11" s="375"/>
      <c r="Y11" s="375"/>
      <c r="Z11" s="375"/>
      <c r="AA11" s="375"/>
      <c r="AB11" s="375"/>
      <c r="AC11" s="375"/>
      <c r="AD11" s="375"/>
      <c r="AE11" s="375"/>
      <c r="AF11" s="375"/>
      <c r="AG11" s="375"/>
      <c r="AH11" s="375"/>
      <c r="AI11" s="375"/>
      <c r="AJ11" s="375"/>
      <c r="AK11" s="375"/>
      <c r="AL11" s="558"/>
      <c r="AM11" s="482" t="s">
        <v>104</v>
      </c>
      <c r="AN11" s="387"/>
      <c r="AO11" s="387"/>
      <c r="AP11" s="387"/>
      <c r="AQ11" s="387"/>
      <c r="AR11" s="387"/>
      <c r="AS11" s="387"/>
      <c r="AT11" s="388"/>
      <c r="AU11" s="470" t="s">
        <v>105</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15527</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15475</v>
      </c>
      <c r="S13" s="515"/>
      <c r="T13" s="515"/>
      <c r="U13" s="515"/>
      <c r="V13" s="516"/>
      <c r="W13" s="502" t="s">
        <v>119</v>
      </c>
      <c r="X13" s="426"/>
      <c r="Y13" s="426"/>
      <c r="Z13" s="426"/>
      <c r="AA13" s="426"/>
      <c r="AB13" s="427"/>
      <c r="AC13" s="389">
        <v>541</v>
      </c>
      <c r="AD13" s="390"/>
      <c r="AE13" s="390"/>
      <c r="AF13" s="390"/>
      <c r="AG13" s="391"/>
      <c r="AH13" s="389">
        <v>704</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452717</v>
      </c>
      <c r="BO13" s="414"/>
      <c r="BP13" s="414"/>
      <c r="BQ13" s="414"/>
      <c r="BR13" s="414"/>
      <c r="BS13" s="414"/>
      <c r="BT13" s="414"/>
      <c r="BU13" s="415"/>
      <c r="BV13" s="413">
        <v>181194</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12.5</v>
      </c>
      <c r="CU13" s="384"/>
      <c r="CV13" s="384"/>
      <c r="CW13" s="384"/>
      <c r="CX13" s="384"/>
      <c r="CY13" s="384"/>
      <c r="CZ13" s="384"/>
      <c r="DA13" s="385"/>
      <c r="DB13" s="383">
        <v>13.3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15464</v>
      </c>
      <c r="S14" s="515"/>
      <c r="T14" s="515"/>
      <c r="U14" s="515"/>
      <c r="V14" s="516"/>
      <c r="W14" s="517"/>
      <c r="X14" s="429"/>
      <c r="Y14" s="429"/>
      <c r="Z14" s="429"/>
      <c r="AA14" s="429"/>
      <c r="AB14" s="430"/>
      <c r="AC14" s="507">
        <v>8.1999999999999993</v>
      </c>
      <c r="AD14" s="508"/>
      <c r="AE14" s="508"/>
      <c r="AF14" s="508"/>
      <c r="AG14" s="509"/>
      <c r="AH14" s="507">
        <v>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86</v>
      </c>
      <c r="CU14" s="486"/>
      <c r="CV14" s="486"/>
      <c r="CW14" s="486"/>
      <c r="CX14" s="486"/>
      <c r="CY14" s="486"/>
      <c r="CZ14" s="486"/>
      <c r="DA14" s="487"/>
      <c r="DB14" s="518">
        <v>110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15411</v>
      </c>
      <c r="S15" s="515"/>
      <c r="T15" s="515"/>
      <c r="U15" s="515"/>
      <c r="V15" s="516"/>
      <c r="W15" s="502" t="s">
        <v>125</v>
      </c>
      <c r="X15" s="426"/>
      <c r="Y15" s="426"/>
      <c r="Z15" s="426"/>
      <c r="AA15" s="426"/>
      <c r="AB15" s="427"/>
      <c r="AC15" s="389">
        <v>1485</v>
      </c>
      <c r="AD15" s="390"/>
      <c r="AE15" s="390"/>
      <c r="AF15" s="390"/>
      <c r="AG15" s="391"/>
      <c r="AH15" s="389">
        <v>1683</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1473058</v>
      </c>
      <c r="BO15" s="409"/>
      <c r="BP15" s="409"/>
      <c r="BQ15" s="409"/>
      <c r="BR15" s="409"/>
      <c r="BS15" s="409"/>
      <c r="BT15" s="409"/>
      <c r="BU15" s="410"/>
      <c r="BV15" s="408">
        <v>1427912</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22.5</v>
      </c>
      <c r="AD16" s="508"/>
      <c r="AE16" s="508"/>
      <c r="AF16" s="508"/>
      <c r="AG16" s="509"/>
      <c r="AH16" s="507">
        <v>23.7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3049733</v>
      </c>
      <c r="BO16" s="414"/>
      <c r="BP16" s="414"/>
      <c r="BQ16" s="414"/>
      <c r="BR16" s="414"/>
      <c r="BS16" s="414"/>
      <c r="BT16" s="414"/>
      <c r="BU16" s="415"/>
      <c r="BV16" s="413">
        <v>2973845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4585</v>
      </c>
      <c r="AD17" s="390"/>
      <c r="AE17" s="390"/>
      <c r="AF17" s="390"/>
      <c r="AG17" s="391"/>
      <c r="AH17" s="389">
        <v>4710</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1864881</v>
      </c>
      <c r="BO17" s="414"/>
      <c r="BP17" s="414"/>
      <c r="BQ17" s="414"/>
      <c r="BR17" s="414"/>
      <c r="BS17" s="414"/>
      <c r="BT17" s="414"/>
      <c r="BU17" s="415"/>
      <c r="BV17" s="413">
        <v>1833827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57.37</v>
      </c>
      <c r="M18" s="478"/>
      <c r="N18" s="478"/>
      <c r="O18" s="478"/>
      <c r="P18" s="478"/>
      <c r="Q18" s="478"/>
      <c r="R18" s="479"/>
      <c r="S18" s="479"/>
      <c r="T18" s="479"/>
      <c r="U18" s="479"/>
      <c r="V18" s="480"/>
      <c r="W18" s="494"/>
      <c r="X18" s="495"/>
      <c r="Y18" s="495"/>
      <c r="Z18" s="495"/>
      <c r="AA18" s="495"/>
      <c r="AB18" s="503"/>
      <c r="AC18" s="377">
        <v>69.400000000000006</v>
      </c>
      <c r="AD18" s="378"/>
      <c r="AE18" s="378"/>
      <c r="AF18" s="378"/>
      <c r="AG18" s="481"/>
      <c r="AH18" s="377">
        <v>66.3</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3269276</v>
      </c>
      <c r="BO18" s="414"/>
      <c r="BP18" s="414"/>
      <c r="BQ18" s="414"/>
      <c r="BR18" s="414"/>
      <c r="BS18" s="414"/>
      <c r="BT18" s="414"/>
      <c r="BU18" s="415"/>
      <c r="BV18" s="413">
        <v>3296227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261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4490548</v>
      </c>
      <c r="BO19" s="414"/>
      <c r="BP19" s="414"/>
      <c r="BQ19" s="414"/>
      <c r="BR19" s="414"/>
      <c r="BS19" s="414"/>
      <c r="BT19" s="414"/>
      <c r="BU19" s="415"/>
      <c r="BV19" s="413">
        <v>4316293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6017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6488473</v>
      </c>
      <c r="BO23" s="414"/>
      <c r="BP23" s="414"/>
      <c r="BQ23" s="414"/>
      <c r="BR23" s="414"/>
      <c r="BS23" s="414"/>
      <c r="BT23" s="414"/>
      <c r="BU23" s="415"/>
      <c r="BV23" s="413">
        <v>6354576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6480</v>
      </c>
      <c r="R24" s="390"/>
      <c r="S24" s="390"/>
      <c r="T24" s="390"/>
      <c r="U24" s="390"/>
      <c r="V24" s="391"/>
      <c r="W24" s="455"/>
      <c r="X24" s="446"/>
      <c r="Y24" s="447"/>
      <c r="Z24" s="386" t="s">
        <v>148</v>
      </c>
      <c r="AA24" s="387"/>
      <c r="AB24" s="387"/>
      <c r="AC24" s="387"/>
      <c r="AD24" s="387"/>
      <c r="AE24" s="387"/>
      <c r="AF24" s="387"/>
      <c r="AG24" s="388"/>
      <c r="AH24" s="389">
        <v>96</v>
      </c>
      <c r="AI24" s="390"/>
      <c r="AJ24" s="390"/>
      <c r="AK24" s="390"/>
      <c r="AL24" s="391"/>
      <c r="AM24" s="389">
        <v>278400</v>
      </c>
      <c r="AN24" s="390"/>
      <c r="AO24" s="390"/>
      <c r="AP24" s="390"/>
      <c r="AQ24" s="390"/>
      <c r="AR24" s="391"/>
      <c r="AS24" s="389">
        <v>2900</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4856443</v>
      </c>
      <c r="BO24" s="414"/>
      <c r="BP24" s="414"/>
      <c r="BQ24" s="414"/>
      <c r="BR24" s="414"/>
      <c r="BS24" s="414"/>
      <c r="BT24" s="414"/>
      <c r="BU24" s="415"/>
      <c r="BV24" s="413">
        <v>4726663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1</v>
      </c>
      <c r="M25" s="390"/>
      <c r="N25" s="390"/>
      <c r="O25" s="390"/>
      <c r="P25" s="391"/>
      <c r="Q25" s="389">
        <v>5310</v>
      </c>
      <c r="R25" s="390"/>
      <c r="S25" s="390"/>
      <c r="T25" s="390"/>
      <c r="U25" s="390"/>
      <c r="V25" s="391"/>
      <c r="W25" s="455"/>
      <c r="X25" s="446"/>
      <c r="Y25" s="447"/>
      <c r="Z25" s="386" t="s">
        <v>151</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203541</v>
      </c>
      <c r="BO25" s="409"/>
      <c r="BP25" s="409"/>
      <c r="BQ25" s="409"/>
      <c r="BR25" s="409"/>
      <c r="BS25" s="409"/>
      <c r="BT25" s="409"/>
      <c r="BU25" s="410"/>
      <c r="BV25" s="408">
        <v>724049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4860</v>
      </c>
      <c r="R26" s="390"/>
      <c r="S26" s="390"/>
      <c r="T26" s="390"/>
      <c r="U26" s="390"/>
      <c r="V26" s="391"/>
      <c r="W26" s="455"/>
      <c r="X26" s="446"/>
      <c r="Y26" s="447"/>
      <c r="Z26" s="386" t="s">
        <v>154</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3000</v>
      </c>
      <c r="R27" s="390"/>
      <c r="S27" s="390"/>
      <c r="T27" s="390"/>
      <c r="U27" s="390"/>
      <c r="V27" s="391"/>
      <c r="W27" s="455"/>
      <c r="X27" s="446"/>
      <c r="Y27" s="447"/>
      <c r="Z27" s="386" t="s">
        <v>157</v>
      </c>
      <c r="AA27" s="387"/>
      <c r="AB27" s="387"/>
      <c r="AC27" s="387"/>
      <c r="AD27" s="387"/>
      <c r="AE27" s="387"/>
      <c r="AF27" s="387"/>
      <c r="AG27" s="388"/>
      <c r="AH27" s="389">
        <v>1</v>
      </c>
      <c r="AI27" s="390"/>
      <c r="AJ27" s="390"/>
      <c r="AK27" s="390"/>
      <c r="AL27" s="391"/>
      <c r="AM27" s="389" t="s">
        <v>158</v>
      </c>
      <c r="AN27" s="390"/>
      <c r="AO27" s="390"/>
      <c r="AP27" s="390"/>
      <c r="AQ27" s="390"/>
      <c r="AR27" s="391"/>
      <c r="AS27" s="389" t="s">
        <v>158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100406</v>
      </c>
      <c r="BO27" s="417"/>
      <c r="BP27" s="417"/>
      <c r="BQ27" s="417"/>
      <c r="BR27" s="417"/>
      <c r="BS27" s="417"/>
      <c r="BT27" s="417"/>
      <c r="BU27" s="418"/>
      <c r="BV27" s="416">
        <v>100406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2600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1051337</v>
      </c>
      <c r="BO28" s="409"/>
      <c r="BP28" s="409"/>
      <c r="BQ28" s="409"/>
      <c r="BR28" s="409"/>
      <c r="BS28" s="409"/>
      <c r="BT28" s="409"/>
      <c r="BU28" s="410"/>
      <c r="BV28" s="408">
        <v>588346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10</v>
      </c>
      <c r="M29" s="390"/>
      <c r="N29" s="390"/>
      <c r="O29" s="390"/>
      <c r="P29" s="391"/>
      <c r="Q29" s="389">
        <v>2400</v>
      </c>
      <c r="R29" s="390"/>
      <c r="S29" s="390"/>
      <c r="T29" s="390"/>
      <c r="U29" s="390"/>
      <c r="V29" s="391"/>
      <c r="W29" s="456"/>
      <c r="X29" s="457"/>
      <c r="Y29" s="458"/>
      <c r="Z29" s="386" t="s">
        <v>165</v>
      </c>
      <c r="AA29" s="387"/>
      <c r="AB29" s="387"/>
      <c r="AC29" s="387"/>
      <c r="AD29" s="387"/>
      <c r="AE29" s="387"/>
      <c r="AF29" s="387"/>
      <c r="AG29" s="388"/>
      <c r="AH29" s="389">
        <v>97</v>
      </c>
      <c r="AI29" s="390"/>
      <c r="AJ29" s="390"/>
      <c r="AK29" s="390"/>
      <c r="AL29" s="391"/>
      <c r="AM29" s="389">
        <v>281578</v>
      </c>
      <c r="AN29" s="390"/>
      <c r="AO29" s="390"/>
      <c r="AP29" s="390"/>
      <c r="AQ29" s="390"/>
      <c r="AR29" s="391"/>
      <c r="AS29" s="389">
        <v>2903</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321570</v>
      </c>
      <c r="BO29" s="414"/>
      <c r="BP29" s="414"/>
      <c r="BQ29" s="414"/>
      <c r="BR29" s="414"/>
      <c r="BS29" s="414"/>
      <c r="BT29" s="414"/>
      <c r="BU29" s="415"/>
      <c r="BV29" s="413">
        <v>321567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446097</v>
      </c>
      <c r="BO30" s="417"/>
      <c r="BP30" s="417"/>
      <c r="BQ30" s="417"/>
      <c r="BR30" s="417"/>
      <c r="BS30" s="417"/>
      <c r="BT30" s="417"/>
      <c r="BU30" s="418"/>
      <c r="BV30" s="416">
        <v>375392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IF('各会計、関係団体の財政状況及び健全化判断比率'!B31="","",'各会計、関係団体の財政状況及び健全化判断比率'!B31)</f>
        <v>水道事業</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IF('各会計、関係団体の財政状況及び健全化判断比率'!B32="","",'各会計、関係団体の財政状況及び健全化判断比率'!B32)</f>
        <v>公共下水道事業</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宅地取得資金貸付事業</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IF('各会計、関係団体の財政状況及び健全化判断比率'!B33="","",'各会計、関係団体の財政状況及び健全化判断比率'!B33)</f>
        <v>農業集落排水事業</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紀南地方老人福祉施設組合（普通会計）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住宅新築資金貸付事業</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IF('各会計、関係団体の財政状況及び健全化判断比率'!B34="","",'各会計、関係団体の財政状況及び健全化判断比率'!B34)</f>
        <v>宅地造成事業</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紀南地方老人福祉施設組合（公営企業会計）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奨学事業</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富田川治水組合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診療所事業</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紀南地方児童福祉施設組合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田辺周辺広域市町村圏組合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上大中清掃施設組合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富田川衛生施設組合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和歌山地方税回収機構</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和歌山県後期高齢者医療広域連合（普通会計）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1" workbookViewId="0">
      <selection activeCell="AP1" sqref="AP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1559453</v>
      </c>
      <c r="S5" s="669"/>
      <c r="T5" s="669"/>
      <c r="U5" s="669"/>
      <c r="V5" s="669"/>
      <c r="W5" s="669"/>
      <c r="X5" s="669"/>
      <c r="Y5" s="716"/>
      <c r="Z5" s="729">
        <v>22.2</v>
      </c>
      <c r="AA5" s="729"/>
      <c r="AB5" s="729"/>
      <c r="AC5" s="729"/>
      <c r="AD5" s="730">
        <v>1559453</v>
      </c>
      <c r="AE5" s="730"/>
      <c r="AF5" s="730"/>
      <c r="AG5" s="730"/>
      <c r="AH5" s="730"/>
      <c r="AI5" s="730"/>
      <c r="AJ5" s="730"/>
      <c r="AK5" s="730"/>
      <c r="AL5" s="717">
        <v>44</v>
      </c>
      <c r="AM5" s="686"/>
      <c r="AN5" s="686"/>
      <c r="AO5" s="718"/>
      <c r="AP5" s="705" t="s">
        <v>204</v>
      </c>
      <c r="AQ5" s="706"/>
      <c r="AR5" s="706"/>
      <c r="AS5" s="706"/>
      <c r="AT5" s="706"/>
      <c r="AU5" s="706"/>
      <c r="AV5" s="706"/>
      <c r="AW5" s="706"/>
      <c r="AX5" s="706"/>
      <c r="AY5" s="706"/>
      <c r="AZ5" s="706"/>
      <c r="BA5" s="706"/>
      <c r="BB5" s="706"/>
      <c r="BC5" s="706"/>
      <c r="BD5" s="706"/>
      <c r="BE5" s="706"/>
      <c r="BF5" s="707"/>
      <c r="BG5" s="618">
        <v>1558036</v>
      </c>
      <c r="BH5" s="619"/>
      <c r="BI5" s="619"/>
      <c r="BJ5" s="619"/>
      <c r="BK5" s="619"/>
      <c r="BL5" s="619"/>
      <c r="BM5" s="619"/>
      <c r="BN5" s="620"/>
      <c r="BO5" s="671">
        <v>99.9</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58773</v>
      </c>
      <c r="S6" s="619"/>
      <c r="T6" s="619"/>
      <c r="U6" s="619"/>
      <c r="V6" s="619"/>
      <c r="W6" s="619"/>
      <c r="X6" s="619"/>
      <c r="Y6" s="620"/>
      <c r="Z6" s="671">
        <v>0.8</v>
      </c>
      <c r="AA6" s="671"/>
      <c r="AB6" s="671"/>
      <c r="AC6" s="671"/>
      <c r="AD6" s="672">
        <v>58773</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1558036</v>
      </c>
      <c r="BH6" s="619"/>
      <c r="BI6" s="619"/>
      <c r="BJ6" s="619"/>
      <c r="BK6" s="619"/>
      <c r="BL6" s="619"/>
      <c r="BM6" s="619"/>
      <c r="BN6" s="620"/>
      <c r="BO6" s="671">
        <v>99.9</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91688</v>
      </c>
      <c r="CS6" s="619"/>
      <c r="CT6" s="619"/>
      <c r="CU6" s="619"/>
      <c r="CV6" s="619"/>
      <c r="CW6" s="619"/>
      <c r="CX6" s="619"/>
      <c r="CY6" s="620"/>
      <c r="CZ6" s="671">
        <v>1.3</v>
      </c>
      <c r="DA6" s="671"/>
      <c r="DB6" s="671"/>
      <c r="DC6" s="671"/>
      <c r="DD6" s="624" t="s">
        <v>205</v>
      </c>
      <c r="DE6" s="619"/>
      <c r="DF6" s="619"/>
      <c r="DG6" s="619"/>
      <c r="DH6" s="619"/>
      <c r="DI6" s="619"/>
      <c r="DJ6" s="619"/>
      <c r="DK6" s="619"/>
      <c r="DL6" s="619"/>
      <c r="DM6" s="619"/>
      <c r="DN6" s="619"/>
      <c r="DO6" s="619"/>
      <c r="DP6" s="620"/>
      <c r="DQ6" s="624">
        <v>91688</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4425</v>
      </c>
      <c r="S7" s="619"/>
      <c r="T7" s="619"/>
      <c r="U7" s="619"/>
      <c r="V7" s="619"/>
      <c r="W7" s="619"/>
      <c r="X7" s="619"/>
      <c r="Y7" s="620"/>
      <c r="Z7" s="671">
        <v>0.1</v>
      </c>
      <c r="AA7" s="671"/>
      <c r="AB7" s="671"/>
      <c r="AC7" s="671"/>
      <c r="AD7" s="672">
        <v>4425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648574</v>
      </c>
      <c r="BH7" s="619"/>
      <c r="BI7" s="619"/>
      <c r="BJ7" s="619"/>
      <c r="BK7" s="619"/>
      <c r="BL7" s="619"/>
      <c r="BM7" s="619"/>
      <c r="BN7" s="620"/>
      <c r="BO7" s="671">
        <v>41.6</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1130261</v>
      </c>
      <c r="CS7" s="619"/>
      <c r="CT7" s="619"/>
      <c r="CU7" s="619"/>
      <c r="CV7" s="619"/>
      <c r="CW7" s="619"/>
      <c r="CX7" s="619"/>
      <c r="CY7" s="620"/>
      <c r="CZ7" s="671">
        <v>16.2</v>
      </c>
      <c r="DA7" s="671"/>
      <c r="DB7" s="671"/>
      <c r="DC7" s="671"/>
      <c r="DD7" s="624">
        <v>2386</v>
      </c>
      <c r="DE7" s="619"/>
      <c r="DF7" s="619"/>
      <c r="DG7" s="619"/>
      <c r="DH7" s="619"/>
      <c r="DI7" s="619"/>
      <c r="DJ7" s="619"/>
      <c r="DK7" s="619"/>
      <c r="DL7" s="619"/>
      <c r="DM7" s="619"/>
      <c r="DN7" s="619"/>
      <c r="DO7" s="619"/>
      <c r="DP7" s="620"/>
      <c r="DQ7" s="624">
        <v>669222</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13372</v>
      </c>
      <c r="S8" s="619"/>
      <c r="T8" s="619"/>
      <c r="U8" s="619"/>
      <c r="V8" s="619"/>
      <c r="W8" s="619"/>
      <c r="X8" s="619"/>
      <c r="Y8" s="620"/>
      <c r="Z8" s="671">
        <v>0.2</v>
      </c>
      <c r="AA8" s="671"/>
      <c r="AB8" s="671"/>
      <c r="AC8" s="671"/>
      <c r="AD8" s="672">
        <v>13372</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24441</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2310781</v>
      </c>
      <c r="CS8" s="619"/>
      <c r="CT8" s="619"/>
      <c r="CU8" s="619"/>
      <c r="CV8" s="619"/>
      <c r="CW8" s="619"/>
      <c r="CX8" s="619"/>
      <c r="CY8" s="620"/>
      <c r="CZ8" s="671">
        <v>33.200000000000003</v>
      </c>
      <c r="DA8" s="671"/>
      <c r="DB8" s="671"/>
      <c r="DC8" s="671"/>
      <c r="DD8" s="624">
        <v>323640</v>
      </c>
      <c r="DE8" s="619"/>
      <c r="DF8" s="619"/>
      <c r="DG8" s="619"/>
      <c r="DH8" s="619"/>
      <c r="DI8" s="619"/>
      <c r="DJ8" s="619"/>
      <c r="DK8" s="619"/>
      <c r="DL8" s="619"/>
      <c r="DM8" s="619"/>
      <c r="DN8" s="619"/>
      <c r="DO8" s="619"/>
      <c r="DP8" s="620"/>
      <c r="DQ8" s="624">
        <v>1103886</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10902</v>
      </c>
      <c r="S9" s="619"/>
      <c r="T9" s="619"/>
      <c r="U9" s="619"/>
      <c r="V9" s="619"/>
      <c r="W9" s="619"/>
      <c r="X9" s="619"/>
      <c r="Y9" s="620"/>
      <c r="Z9" s="671">
        <v>0.2</v>
      </c>
      <c r="AA9" s="671"/>
      <c r="AB9" s="671"/>
      <c r="AC9" s="671"/>
      <c r="AD9" s="672">
        <v>10902</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542536</v>
      </c>
      <c r="BH9" s="619"/>
      <c r="BI9" s="619"/>
      <c r="BJ9" s="619"/>
      <c r="BK9" s="619"/>
      <c r="BL9" s="619"/>
      <c r="BM9" s="619"/>
      <c r="BN9" s="620"/>
      <c r="BO9" s="671">
        <v>34.799999999999997</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659876</v>
      </c>
      <c r="CS9" s="619"/>
      <c r="CT9" s="619"/>
      <c r="CU9" s="619"/>
      <c r="CV9" s="619"/>
      <c r="CW9" s="619"/>
      <c r="CX9" s="619"/>
      <c r="CY9" s="620"/>
      <c r="CZ9" s="671">
        <v>9.5</v>
      </c>
      <c r="DA9" s="671"/>
      <c r="DB9" s="671"/>
      <c r="DC9" s="671"/>
      <c r="DD9" s="624">
        <v>18557</v>
      </c>
      <c r="DE9" s="619"/>
      <c r="DF9" s="619"/>
      <c r="DG9" s="619"/>
      <c r="DH9" s="619"/>
      <c r="DI9" s="619"/>
      <c r="DJ9" s="619"/>
      <c r="DK9" s="619"/>
      <c r="DL9" s="619"/>
      <c r="DM9" s="619"/>
      <c r="DN9" s="619"/>
      <c r="DO9" s="619"/>
      <c r="DP9" s="620"/>
      <c r="DQ9" s="624">
        <v>558679</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245841</v>
      </c>
      <c r="S10" s="619"/>
      <c r="T10" s="619"/>
      <c r="U10" s="619"/>
      <c r="V10" s="619"/>
      <c r="W10" s="619"/>
      <c r="X10" s="619"/>
      <c r="Y10" s="620"/>
      <c r="Z10" s="671">
        <v>3.5</v>
      </c>
      <c r="AA10" s="671"/>
      <c r="AB10" s="671"/>
      <c r="AC10" s="671"/>
      <c r="AD10" s="672">
        <v>245841</v>
      </c>
      <c r="AE10" s="672"/>
      <c r="AF10" s="672"/>
      <c r="AG10" s="672"/>
      <c r="AH10" s="672"/>
      <c r="AI10" s="672"/>
      <c r="AJ10" s="672"/>
      <c r="AK10" s="672"/>
      <c r="AL10" s="641">
        <v>6.9</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27387</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29192</v>
      </c>
      <c r="S11" s="619"/>
      <c r="T11" s="619"/>
      <c r="U11" s="619"/>
      <c r="V11" s="619"/>
      <c r="W11" s="619"/>
      <c r="X11" s="619"/>
      <c r="Y11" s="620"/>
      <c r="Z11" s="671">
        <v>0.4</v>
      </c>
      <c r="AA11" s="671"/>
      <c r="AB11" s="671"/>
      <c r="AC11" s="671"/>
      <c r="AD11" s="672">
        <v>29192</v>
      </c>
      <c r="AE11" s="672"/>
      <c r="AF11" s="672"/>
      <c r="AG11" s="672"/>
      <c r="AH11" s="672"/>
      <c r="AI11" s="672"/>
      <c r="AJ11" s="672"/>
      <c r="AK11" s="672"/>
      <c r="AL11" s="641">
        <v>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54210</v>
      </c>
      <c r="BH11" s="619"/>
      <c r="BI11" s="619"/>
      <c r="BJ11" s="619"/>
      <c r="BK11" s="619"/>
      <c r="BL11" s="619"/>
      <c r="BM11" s="619"/>
      <c r="BN11" s="620"/>
      <c r="BO11" s="671">
        <v>3.5</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229628</v>
      </c>
      <c r="CS11" s="619"/>
      <c r="CT11" s="619"/>
      <c r="CU11" s="619"/>
      <c r="CV11" s="619"/>
      <c r="CW11" s="619"/>
      <c r="CX11" s="619"/>
      <c r="CY11" s="620"/>
      <c r="CZ11" s="671">
        <v>3.3</v>
      </c>
      <c r="DA11" s="671"/>
      <c r="DB11" s="671"/>
      <c r="DC11" s="671"/>
      <c r="DD11" s="624">
        <v>8400</v>
      </c>
      <c r="DE11" s="619"/>
      <c r="DF11" s="619"/>
      <c r="DG11" s="619"/>
      <c r="DH11" s="619"/>
      <c r="DI11" s="619"/>
      <c r="DJ11" s="619"/>
      <c r="DK11" s="619"/>
      <c r="DL11" s="619"/>
      <c r="DM11" s="619"/>
      <c r="DN11" s="619"/>
      <c r="DO11" s="619"/>
      <c r="DP11" s="620"/>
      <c r="DQ11" s="624">
        <v>191862</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719254</v>
      </c>
      <c r="BH12" s="619"/>
      <c r="BI12" s="619"/>
      <c r="BJ12" s="619"/>
      <c r="BK12" s="619"/>
      <c r="BL12" s="619"/>
      <c r="BM12" s="619"/>
      <c r="BN12" s="620"/>
      <c r="BO12" s="671">
        <v>46.1</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101976</v>
      </c>
      <c r="CS12" s="619"/>
      <c r="CT12" s="619"/>
      <c r="CU12" s="619"/>
      <c r="CV12" s="619"/>
      <c r="CW12" s="619"/>
      <c r="CX12" s="619"/>
      <c r="CY12" s="620"/>
      <c r="CZ12" s="671">
        <v>1.5</v>
      </c>
      <c r="DA12" s="671"/>
      <c r="DB12" s="671"/>
      <c r="DC12" s="671"/>
      <c r="DD12" s="624" t="s">
        <v>107</v>
      </c>
      <c r="DE12" s="619"/>
      <c r="DF12" s="619"/>
      <c r="DG12" s="619"/>
      <c r="DH12" s="619"/>
      <c r="DI12" s="619"/>
      <c r="DJ12" s="619"/>
      <c r="DK12" s="619"/>
      <c r="DL12" s="619"/>
      <c r="DM12" s="619"/>
      <c r="DN12" s="619"/>
      <c r="DO12" s="619"/>
      <c r="DP12" s="620"/>
      <c r="DQ12" s="624">
        <v>99260</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12875</v>
      </c>
      <c r="S13" s="619"/>
      <c r="T13" s="619"/>
      <c r="U13" s="619"/>
      <c r="V13" s="619"/>
      <c r="W13" s="619"/>
      <c r="X13" s="619"/>
      <c r="Y13" s="620"/>
      <c r="Z13" s="671">
        <v>0.2</v>
      </c>
      <c r="AA13" s="671"/>
      <c r="AB13" s="671"/>
      <c r="AC13" s="671"/>
      <c r="AD13" s="672">
        <v>12875</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714420</v>
      </c>
      <c r="BH13" s="619"/>
      <c r="BI13" s="619"/>
      <c r="BJ13" s="619"/>
      <c r="BK13" s="619"/>
      <c r="BL13" s="619"/>
      <c r="BM13" s="619"/>
      <c r="BN13" s="620"/>
      <c r="BO13" s="671">
        <v>45.8</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948326</v>
      </c>
      <c r="CS13" s="619"/>
      <c r="CT13" s="619"/>
      <c r="CU13" s="619"/>
      <c r="CV13" s="619"/>
      <c r="CW13" s="619"/>
      <c r="CX13" s="619"/>
      <c r="CY13" s="620"/>
      <c r="CZ13" s="671">
        <v>13.6</v>
      </c>
      <c r="DA13" s="671"/>
      <c r="DB13" s="671"/>
      <c r="DC13" s="671"/>
      <c r="DD13" s="624">
        <v>723190</v>
      </c>
      <c r="DE13" s="619"/>
      <c r="DF13" s="619"/>
      <c r="DG13" s="619"/>
      <c r="DH13" s="619"/>
      <c r="DI13" s="619"/>
      <c r="DJ13" s="619"/>
      <c r="DK13" s="619"/>
      <c r="DL13" s="619"/>
      <c r="DM13" s="619"/>
      <c r="DN13" s="619"/>
      <c r="DO13" s="619"/>
      <c r="DP13" s="620"/>
      <c r="DQ13" s="624">
        <v>476023</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47697</v>
      </c>
      <c r="BH14" s="619"/>
      <c r="BI14" s="619"/>
      <c r="BJ14" s="619"/>
      <c r="BK14" s="619"/>
      <c r="BL14" s="619"/>
      <c r="BM14" s="619"/>
      <c r="BN14" s="620"/>
      <c r="BO14" s="671">
        <v>3.1</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323733</v>
      </c>
      <c r="CS14" s="619"/>
      <c r="CT14" s="619"/>
      <c r="CU14" s="619"/>
      <c r="CV14" s="619"/>
      <c r="CW14" s="619"/>
      <c r="CX14" s="619"/>
      <c r="CY14" s="620"/>
      <c r="CZ14" s="671">
        <v>4.5999999999999996</v>
      </c>
      <c r="DA14" s="671"/>
      <c r="DB14" s="671"/>
      <c r="DC14" s="671"/>
      <c r="DD14" s="624">
        <v>61370</v>
      </c>
      <c r="DE14" s="619"/>
      <c r="DF14" s="619"/>
      <c r="DG14" s="619"/>
      <c r="DH14" s="619"/>
      <c r="DI14" s="619"/>
      <c r="DJ14" s="619"/>
      <c r="DK14" s="619"/>
      <c r="DL14" s="619"/>
      <c r="DM14" s="619"/>
      <c r="DN14" s="619"/>
      <c r="DO14" s="619"/>
      <c r="DP14" s="620"/>
      <c r="DQ14" s="624">
        <v>264500</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10420</v>
      </c>
      <c r="S15" s="619"/>
      <c r="T15" s="619"/>
      <c r="U15" s="619"/>
      <c r="V15" s="619"/>
      <c r="W15" s="619"/>
      <c r="X15" s="619"/>
      <c r="Y15" s="620"/>
      <c r="Z15" s="671">
        <v>0.1</v>
      </c>
      <c r="AA15" s="671"/>
      <c r="AB15" s="671"/>
      <c r="AC15" s="671"/>
      <c r="AD15" s="672">
        <v>10420</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142511</v>
      </c>
      <c r="BH15" s="619"/>
      <c r="BI15" s="619"/>
      <c r="BJ15" s="619"/>
      <c r="BK15" s="619"/>
      <c r="BL15" s="619"/>
      <c r="BM15" s="619"/>
      <c r="BN15" s="620"/>
      <c r="BO15" s="671">
        <v>9.1</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493982</v>
      </c>
      <c r="CS15" s="619"/>
      <c r="CT15" s="619"/>
      <c r="CU15" s="619"/>
      <c r="CV15" s="619"/>
      <c r="CW15" s="619"/>
      <c r="CX15" s="619"/>
      <c r="CY15" s="620"/>
      <c r="CZ15" s="671">
        <v>7.1</v>
      </c>
      <c r="DA15" s="671"/>
      <c r="DB15" s="671"/>
      <c r="DC15" s="671"/>
      <c r="DD15" s="624">
        <v>22372</v>
      </c>
      <c r="DE15" s="619"/>
      <c r="DF15" s="619"/>
      <c r="DG15" s="619"/>
      <c r="DH15" s="619"/>
      <c r="DI15" s="619"/>
      <c r="DJ15" s="619"/>
      <c r="DK15" s="619"/>
      <c r="DL15" s="619"/>
      <c r="DM15" s="619"/>
      <c r="DN15" s="619"/>
      <c r="DO15" s="619"/>
      <c r="DP15" s="620"/>
      <c r="DQ15" s="624">
        <v>388210</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1839740</v>
      </c>
      <c r="S16" s="619"/>
      <c r="T16" s="619"/>
      <c r="U16" s="619"/>
      <c r="V16" s="619"/>
      <c r="W16" s="619"/>
      <c r="X16" s="619"/>
      <c r="Y16" s="620"/>
      <c r="Z16" s="671">
        <v>26.2</v>
      </c>
      <c r="AA16" s="671"/>
      <c r="AB16" s="671"/>
      <c r="AC16" s="671"/>
      <c r="AD16" s="672">
        <v>1584319</v>
      </c>
      <c r="AE16" s="672"/>
      <c r="AF16" s="672"/>
      <c r="AG16" s="672"/>
      <c r="AH16" s="672"/>
      <c r="AI16" s="672"/>
      <c r="AJ16" s="672"/>
      <c r="AK16" s="672"/>
      <c r="AL16" s="641">
        <v>44.7</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33272</v>
      </c>
      <c r="CS16" s="619"/>
      <c r="CT16" s="619"/>
      <c r="CU16" s="619"/>
      <c r="CV16" s="619"/>
      <c r="CW16" s="619"/>
      <c r="CX16" s="619"/>
      <c r="CY16" s="620"/>
      <c r="CZ16" s="671">
        <v>0.5</v>
      </c>
      <c r="DA16" s="671"/>
      <c r="DB16" s="671"/>
      <c r="DC16" s="671"/>
      <c r="DD16" s="624" t="s">
        <v>107</v>
      </c>
      <c r="DE16" s="619"/>
      <c r="DF16" s="619"/>
      <c r="DG16" s="619"/>
      <c r="DH16" s="619"/>
      <c r="DI16" s="619"/>
      <c r="DJ16" s="619"/>
      <c r="DK16" s="619"/>
      <c r="DL16" s="619"/>
      <c r="DM16" s="619"/>
      <c r="DN16" s="619"/>
      <c r="DO16" s="619"/>
      <c r="DP16" s="620"/>
      <c r="DQ16" s="624">
        <v>4008</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1584319</v>
      </c>
      <c r="S17" s="619"/>
      <c r="T17" s="619"/>
      <c r="U17" s="619"/>
      <c r="V17" s="619"/>
      <c r="W17" s="619"/>
      <c r="X17" s="619"/>
      <c r="Y17" s="620"/>
      <c r="Z17" s="671">
        <v>22.6</v>
      </c>
      <c r="AA17" s="671"/>
      <c r="AB17" s="671"/>
      <c r="AC17" s="671"/>
      <c r="AD17" s="672">
        <v>1584319</v>
      </c>
      <c r="AE17" s="672"/>
      <c r="AF17" s="672"/>
      <c r="AG17" s="672"/>
      <c r="AH17" s="672"/>
      <c r="AI17" s="672"/>
      <c r="AJ17" s="672"/>
      <c r="AK17" s="672"/>
      <c r="AL17" s="641">
        <v>44.7</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640333</v>
      </c>
      <c r="CS17" s="619"/>
      <c r="CT17" s="619"/>
      <c r="CU17" s="619"/>
      <c r="CV17" s="619"/>
      <c r="CW17" s="619"/>
      <c r="CX17" s="619"/>
      <c r="CY17" s="620"/>
      <c r="CZ17" s="671">
        <v>9.1999999999999993</v>
      </c>
      <c r="DA17" s="671"/>
      <c r="DB17" s="671"/>
      <c r="DC17" s="671"/>
      <c r="DD17" s="624" t="s">
        <v>107</v>
      </c>
      <c r="DE17" s="619"/>
      <c r="DF17" s="619"/>
      <c r="DG17" s="619"/>
      <c r="DH17" s="619"/>
      <c r="DI17" s="619"/>
      <c r="DJ17" s="619"/>
      <c r="DK17" s="619"/>
      <c r="DL17" s="619"/>
      <c r="DM17" s="619"/>
      <c r="DN17" s="619"/>
      <c r="DO17" s="619"/>
      <c r="DP17" s="620"/>
      <c r="DQ17" s="624">
        <v>589550</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255421</v>
      </c>
      <c r="S18" s="619"/>
      <c r="T18" s="619"/>
      <c r="U18" s="619"/>
      <c r="V18" s="619"/>
      <c r="W18" s="619"/>
      <c r="X18" s="619"/>
      <c r="Y18" s="620"/>
      <c r="Z18" s="671">
        <v>3.6</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1417</v>
      </c>
      <c r="BH19" s="619"/>
      <c r="BI19" s="619"/>
      <c r="BJ19" s="619"/>
      <c r="BK19" s="619"/>
      <c r="BL19" s="619"/>
      <c r="BM19" s="619"/>
      <c r="BN19" s="620"/>
      <c r="BO19" s="671">
        <v>0.1</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3784993</v>
      </c>
      <c r="S20" s="619"/>
      <c r="T20" s="619"/>
      <c r="U20" s="619"/>
      <c r="V20" s="619"/>
      <c r="W20" s="619"/>
      <c r="X20" s="619"/>
      <c r="Y20" s="620"/>
      <c r="Z20" s="671">
        <v>53.9</v>
      </c>
      <c r="AA20" s="671"/>
      <c r="AB20" s="671"/>
      <c r="AC20" s="671"/>
      <c r="AD20" s="672">
        <v>3529572</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1417</v>
      </c>
      <c r="BH20" s="619"/>
      <c r="BI20" s="619"/>
      <c r="BJ20" s="619"/>
      <c r="BK20" s="619"/>
      <c r="BL20" s="619"/>
      <c r="BM20" s="619"/>
      <c r="BN20" s="620"/>
      <c r="BO20" s="671">
        <v>0.1</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6963856</v>
      </c>
      <c r="CS20" s="619"/>
      <c r="CT20" s="619"/>
      <c r="CU20" s="619"/>
      <c r="CV20" s="619"/>
      <c r="CW20" s="619"/>
      <c r="CX20" s="619"/>
      <c r="CY20" s="620"/>
      <c r="CZ20" s="671">
        <v>100</v>
      </c>
      <c r="DA20" s="671"/>
      <c r="DB20" s="671"/>
      <c r="DC20" s="671"/>
      <c r="DD20" s="624">
        <v>1159915</v>
      </c>
      <c r="DE20" s="619"/>
      <c r="DF20" s="619"/>
      <c r="DG20" s="619"/>
      <c r="DH20" s="619"/>
      <c r="DI20" s="619"/>
      <c r="DJ20" s="619"/>
      <c r="DK20" s="619"/>
      <c r="DL20" s="619"/>
      <c r="DM20" s="619"/>
      <c r="DN20" s="619"/>
      <c r="DO20" s="619"/>
      <c r="DP20" s="620"/>
      <c r="DQ20" s="624">
        <v>4436888</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2004</v>
      </c>
      <c r="S21" s="619"/>
      <c r="T21" s="619"/>
      <c r="U21" s="619"/>
      <c r="V21" s="619"/>
      <c r="W21" s="619"/>
      <c r="X21" s="619"/>
      <c r="Y21" s="620"/>
      <c r="Z21" s="671">
        <v>0</v>
      </c>
      <c r="AA21" s="671"/>
      <c r="AB21" s="671"/>
      <c r="AC21" s="671"/>
      <c r="AD21" s="672">
        <v>2004</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1417</v>
      </c>
      <c r="BH21" s="619"/>
      <c r="BI21" s="619"/>
      <c r="BJ21" s="619"/>
      <c r="BK21" s="619"/>
      <c r="BL21" s="619"/>
      <c r="BM21" s="619"/>
      <c r="BN21" s="620"/>
      <c r="BO21" s="671">
        <v>0.1</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1433</v>
      </c>
      <c r="S22" s="619"/>
      <c r="T22" s="619"/>
      <c r="U22" s="619"/>
      <c r="V22" s="619"/>
      <c r="W22" s="619"/>
      <c r="X22" s="619"/>
      <c r="Y22" s="620"/>
      <c r="Z22" s="671">
        <v>0</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154160</v>
      </c>
      <c r="S23" s="619"/>
      <c r="T23" s="619"/>
      <c r="U23" s="619"/>
      <c r="V23" s="619"/>
      <c r="W23" s="619"/>
      <c r="X23" s="619"/>
      <c r="Y23" s="620"/>
      <c r="Z23" s="671">
        <v>2.2000000000000002</v>
      </c>
      <c r="AA23" s="671"/>
      <c r="AB23" s="671"/>
      <c r="AC23" s="671"/>
      <c r="AD23" s="672" t="s">
        <v>107</v>
      </c>
      <c r="AE23" s="672"/>
      <c r="AF23" s="672"/>
      <c r="AG23" s="672"/>
      <c r="AH23" s="672"/>
      <c r="AI23" s="672"/>
      <c r="AJ23" s="672"/>
      <c r="AK23" s="672"/>
      <c r="AL23" s="641" t="s">
        <v>107</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46214</v>
      </c>
      <c r="S24" s="619"/>
      <c r="T24" s="619"/>
      <c r="U24" s="619"/>
      <c r="V24" s="619"/>
      <c r="W24" s="619"/>
      <c r="X24" s="619"/>
      <c r="Y24" s="620"/>
      <c r="Z24" s="671">
        <v>0.7</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2492892</v>
      </c>
      <c r="CS24" s="669"/>
      <c r="CT24" s="669"/>
      <c r="CU24" s="669"/>
      <c r="CV24" s="669"/>
      <c r="CW24" s="669"/>
      <c r="CX24" s="669"/>
      <c r="CY24" s="716"/>
      <c r="CZ24" s="720">
        <v>35.799999999999997</v>
      </c>
      <c r="DA24" s="721"/>
      <c r="DB24" s="721"/>
      <c r="DC24" s="722"/>
      <c r="DD24" s="715">
        <v>1657152</v>
      </c>
      <c r="DE24" s="669"/>
      <c r="DF24" s="669"/>
      <c r="DG24" s="669"/>
      <c r="DH24" s="669"/>
      <c r="DI24" s="669"/>
      <c r="DJ24" s="669"/>
      <c r="DK24" s="716"/>
      <c r="DL24" s="715">
        <v>1600059</v>
      </c>
      <c r="DM24" s="669"/>
      <c r="DN24" s="669"/>
      <c r="DO24" s="669"/>
      <c r="DP24" s="669"/>
      <c r="DQ24" s="669"/>
      <c r="DR24" s="669"/>
      <c r="DS24" s="669"/>
      <c r="DT24" s="669"/>
      <c r="DU24" s="669"/>
      <c r="DV24" s="716"/>
      <c r="DW24" s="717">
        <v>42.3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642110</v>
      </c>
      <c r="S25" s="619"/>
      <c r="T25" s="619"/>
      <c r="U25" s="619"/>
      <c r="V25" s="619"/>
      <c r="W25" s="619"/>
      <c r="X25" s="619"/>
      <c r="Y25" s="620"/>
      <c r="Z25" s="671">
        <v>9.1999999999999993</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902684</v>
      </c>
      <c r="CS25" s="637"/>
      <c r="CT25" s="637"/>
      <c r="CU25" s="637"/>
      <c r="CV25" s="637"/>
      <c r="CW25" s="637"/>
      <c r="CX25" s="637"/>
      <c r="CY25" s="638"/>
      <c r="CZ25" s="621">
        <v>13</v>
      </c>
      <c r="DA25" s="639"/>
      <c r="DB25" s="639"/>
      <c r="DC25" s="640"/>
      <c r="DD25" s="624">
        <v>764509</v>
      </c>
      <c r="DE25" s="637"/>
      <c r="DF25" s="637"/>
      <c r="DG25" s="637"/>
      <c r="DH25" s="637"/>
      <c r="DI25" s="637"/>
      <c r="DJ25" s="637"/>
      <c r="DK25" s="638"/>
      <c r="DL25" s="624">
        <v>708100</v>
      </c>
      <c r="DM25" s="637"/>
      <c r="DN25" s="637"/>
      <c r="DO25" s="637"/>
      <c r="DP25" s="637"/>
      <c r="DQ25" s="637"/>
      <c r="DR25" s="637"/>
      <c r="DS25" s="637"/>
      <c r="DT25" s="637"/>
      <c r="DU25" s="637"/>
      <c r="DV25" s="638"/>
      <c r="DW25" s="641">
        <v>18.7</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542810</v>
      </c>
      <c r="CS26" s="619"/>
      <c r="CT26" s="619"/>
      <c r="CU26" s="619"/>
      <c r="CV26" s="619"/>
      <c r="CW26" s="619"/>
      <c r="CX26" s="619"/>
      <c r="CY26" s="620"/>
      <c r="CZ26" s="621">
        <v>7.8</v>
      </c>
      <c r="DA26" s="639"/>
      <c r="DB26" s="639"/>
      <c r="DC26" s="640"/>
      <c r="DD26" s="624">
        <v>438936</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555557</v>
      </c>
      <c r="S27" s="619"/>
      <c r="T27" s="619"/>
      <c r="U27" s="619"/>
      <c r="V27" s="619"/>
      <c r="W27" s="619"/>
      <c r="X27" s="619"/>
      <c r="Y27" s="620"/>
      <c r="Z27" s="671">
        <v>7.9</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1559453</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949875</v>
      </c>
      <c r="CS27" s="637"/>
      <c r="CT27" s="637"/>
      <c r="CU27" s="637"/>
      <c r="CV27" s="637"/>
      <c r="CW27" s="637"/>
      <c r="CX27" s="637"/>
      <c r="CY27" s="638"/>
      <c r="CZ27" s="621">
        <v>13.6</v>
      </c>
      <c r="DA27" s="639"/>
      <c r="DB27" s="639"/>
      <c r="DC27" s="640"/>
      <c r="DD27" s="624">
        <v>303093</v>
      </c>
      <c r="DE27" s="637"/>
      <c r="DF27" s="637"/>
      <c r="DG27" s="637"/>
      <c r="DH27" s="637"/>
      <c r="DI27" s="637"/>
      <c r="DJ27" s="637"/>
      <c r="DK27" s="638"/>
      <c r="DL27" s="624">
        <v>302409</v>
      </c>
      <c r="DM27" s="637"/>
      <c r="DN27" s="637"/>
      <c r="DO27" s="637"/>
      <c r="DP27" s="637"/>
      <c r="DQ27" s="637"/>
      <c r="DR27" s="637"/>
      <c r="DS27" s="637"/>
      <c r="DT27" s="637"/>
      <c r="DU27" s="637"/>
      <c r="DV27" s="638"/>
      <c r="DW27" s="641">
        <v>8</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366480</v>
      </c>
      <c r="S28" s="619"/>
      <c r="T28" s="619"/>
      <c r="U28" s="619"/>
      <c r="V28" s="619"/>
      <c r="W28" s="619"/>
      <c r="X28" s="619"/>
      <c r="Y28" s="620"/>
      <c r="Z28" s="671">
        <v>5.2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640333</v>
      </c>
      <c r="CS28" s="619"/>
      <c r="CT28" s="619"/>
      <c r="CU28" s="619"/>
      <c r="CV28" s="619"/>
      <c r="CW28" s="619"/>
      <c r="CX28" s="619"/>
      <c r="CY28" s="620"/>
      <c r="CZ28" s="621">
        <v>9.1999999999999993</v>
      </c>
      <c r="DA28" s="639"/>
      <c r="DB28" s="639"/>
      <c r="DC28" s="640"/>
      <c r="DD28" s="624">
        <v>589550</v>
      </c>
      <c r="DE28" s="619"/>
      <c r="DF28" s="619"/>
      <c r="DG28" s="619"/>
      <c r="DH28" s="619"/>
      <c r="DI28" s="619"/>
      <c r="DJ28" s="619"/>
      <c r="DK28" s="620"/>
      <c r="DL28" s="624">
        <v>589550</v>
      </c>
      <c r="DM28" s="619"/>
      <c r="DN28" s="619"/>
      <c r="DO28" s="619"/>
      <c r="DP28" s="619"/>
      <c r="DQ28" s="619"/>
      <c r="DR28" s="619"/>
      <c r="DS28" s="619"/>
      <c r="DT28" s="619"/>
      <c r="DU28" s="619"/>
      <c r="DV28" s="620"/>
      <c r="DW28" s="641">
        <v>15.6</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17508</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640251</v>
      </c>
      <c r="CS29" s="637"/>
      <c r="CT29" s="637"/>
      <c r="CU29" s="637"/>
      <c r="CV29" s="637"/>
      <c r="CW29" s="637"/>
      <c r="CX29" s="637"/>
      <c r="CY29" s="638"/>
      <c r="CZ29" s="621">
        <v>9.1999999999999993</v>
      </c>
      <c r="DA29" s="639"/>
      <c r="DB29" s="639"/>
      <c r="DC29" s="640"/>
      <c r="DD29" s="624">
        <v>589468</v>
      </c>
      <c r="DE29" s="637"/>
      <c r="DF29" s="637"/>
      <c r="DG29" s="637"/>
      <c r="DH29" s="637"/>
      <c r="DI29" s="637"/>
      <c r="DJ29" s="637"/>
      <c r="DK29" s="638"/>
      <c r="DL29" s="624">
        <v>589468</v>
      </c>
      <c r="DM29" s="637"/>
      <c r="DN29" s="637"/>
      <c r="DO29" s="637"/>
      <c r="DP29" s="637"/>
      <c r="DQ29" s="637"/>
      <c r="DR29" s="637"/>
      <c r="DS29" s="637"/>
      <c r="DT29" s="637"/>
      <c r="DU29" s="637"/>
      <c r="DV29" s="638"/>
      <c r="DW29" s="641">
        <v>15.6</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31681</v>
      </c>
      <c r="S30" s="619"/>
      <c r="T30" s="619"/>
      <c r="U30" s="619"/>
      <c r="V30" s="619"/>
      <c r="W30" s="619"/>
      <c r="X30" s="619"/>
      <c r="Y30" s="620"/>
      <c r="Z30" s="671">
        <v>0.5</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98.6</v>
      </c>
      <c r="BH30" s="685"/>
      <c r="BI30" s="685"/>
      <c r="BJ30" s="685"/>
      <c r="BK30" s="685"/>
      <c r="BL30" s="685"/>
      <c r="BM30" s="686">
        <v>95.2</v>
      </c>
      <c r="BN30" s="685"/>
      <c r="BO30" s="685"/>
      <c r="BP30" s="685"/>
      <c r="BQ30" s="687"/>
      <c r="BR30" s="684">
        <v>97.5</v>
      </c>
      <c r="BS30" s="685"/>
      <c r="BT30" s="685"/>
      <c r="BU30" s="685"/>
      <c r="BV30" s="685"/>
      <c r="BW30" s="685"/>
      <c r="BX30" s="686">
        <v>91.5</v>
      </c>
      <c r="BY30" s="685"/>
      <c r="BZ30" s="685"/>
      <c r="CA30" s="685"/>
      <c r="CB30" s="687"/>
      <c r="CD30" s="690"/>
      <c r="CE30" s="691"/>
      <c r="CF30" s="655" t="s">
        <v>288</v>
      </c>
      <c r="CG30" s="652"/>
      <c r="CH30" s="652"/>
      <c r="CI30" s="652"/>
      <c r="CJ30" s="652"/>
      <c r="CK30" s="652"/>
      <c r="CL30" s="652"/>
      <c r="CM30" s="652"/>
      <c r="CN30" s="652"/>
      <c r="CO30" s="652"/>
      <c r="CP30" s="652"/>
      <c r="CQ30" s="653"/>
      <c r="CR30" s="618">
        <v>571070</v>
      </c>
      <c r="CS30" s="619"/>
      <c r="CT30" s="619"/>
      <c r="CU30" s="619"/>
      <c r="CV30" s="619"/>
      <c r="CW30" s="619"/>
      <c r="CX30" s="619"/>
      <c r="CY30" s="620"/>
      <c r="CZ30" s="621">
        <v>8.1999999999999993</v>
      </c>
      <c r="DA30" s="639"/>
      <c r="DB30" s="639"/>
      <c r="DC30" s="640"/>
      <c r="DD30" s="624">
        <v>521039</v>
      </c>
      <c r="DE30" s="619"/>
      <c r="DF30" s="619"/>
      <c r="DG30" s="619"/>
      <c r="DH30" s="619"/>
      <c r="DI30" s="619"/>
      <c r="DJ30" s="619"/>
      <c r="DK30" s="620"/>
      <c r="DL30" s="624">
        <v>521039</v>
      </c>
      <c r="DM30" s="619"/>
      <c r="DN30" s="619"/>
      <c r="DO30" s="619"/>
      <c r="DP30" s="619"/>
      <c r="DQ30" s="619"/>
      <c r="DR30" s="619"/>
      <c r="DS30" s="619"/>
      <c r="DT30" s="619"/>
      <c r="DU30" s="619"/>
      <c r="DV30" s="620"/>
      <c r="DW30" s="641">
        <v>13.8</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344220</v>
      </c>
      <c r="S31" s="619"/>
      <c r="T31" s="619"/>
      <c r="U31" s="619"/>
      <c r="V31" s="619"/>
      <c r="W31" s="619"/>
      <c r="X31" s="619"/>
      <c r="Y31" s="620"/>
      <c r="Z31" s="671">
        <v>4.9000000000000004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98.8</v>
      </c>
      <c r="BH31" s="637"/>
      <c r="BI31" s="637"/>
      <c r="BJ31" s="637"/>
      <c r="BK31" s="637"/>
      <c r="BL31" s="637"/>
      <c r="BM31" s="673">
        <v>96.2</v>
      </c>
      <c r="BN31" s="683"/>
      <c r="BO31" s="683"/>
      <c r="BP31" s="683"/>
      <c r="BQ31" s="647"/>
      <c r="BR31" s="682">
        <v>98.7</v>
      </c>
      <c r="BS31" s="637"/>
      <c r="BT31" s="637"/>
      <c r="BU31" s="637"/>
      <c r="BV31" s="637"/>
      <c r="BW31" s="637"/>
      <c r="BX31" s="673">
        <v>95.8</v>
      </c>
      <c r="BY31" s="683"/>
      <c r="BZ31" s="683"/>
      <c r="CA31" s="683"/>
      <c r="CB31" s="647"/>
      <c r="CD31" s="690"/>
      <c r="CE31" s="691"/>
      <c r="CF31" s="655" t="s">
        <v>292</v>
      </c>
      <c r="CG31" s="652"/>
      <c r="CH31" s="652"/>
      <c r="CI31" s="652"/>
      <c r="CJ31" s="652"/>
      <c r="CK31" s="652"/>
      <c r="CL31" s="652"/>
      <c r="CM31" s="652"/>
      <c r="CN31" s="652"/>
      <c r="CO31" s="652"/>
      <c r="CP31" s="652"/>
      <c r="CQ31" s="653"/>
      <c r="CR31" s="618">
        <v>69181</v>
      </c>
      <c r="CS31" s="637"/>
      <c r="CT31" s="637"/>
      <c r="CU31" s="637"/>
      <c r="CV31" s="637"/>
      <c r="CW31" s="637"/>
      <c r="CX31" s="637"/>
      <c r="CY31" s="638"/>
      <c r="CZ31" s="621">
        <v>1</v>
      </c>
      <c r="DA31" s="639"/>
      <c r="DB31" s="639"/>
      <c r="DC31" s="640"/>
      <c r="DD31" s="624">
        <v>68429</v>
      </c>
      <c r="DE31" s="637"/>
      <c r="DF31" s="637"/>
      <c r="DG31" s="637"/>
      <c r="DH31" s="637"/>
      <c r="DI31" s="637"/>
      <c r="DJ31" s="637"/>
      <c r="DK31" s="638"/>
      <c r="DL31" s="624">
        <v>68429</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366189</v>
      </c>
      <c r="S32" s="619"/>
      <c r="T32" s="619"/>
      <c r="U32" s="619"/>
      <c r="V32" s="619"/>
      <c r="W32" s="619"/>
      <c r="X32" s="619"/>
      <c r="Y32" s="620"/>
      <c r="Z32" s="671">
        <v>5.2</v>
      </c>
      <c r="AA32" s="671"/>
      <c r="AB32" s="671"/>
      <c r="AC32" s="671"/>
      <c r="AD32" s="672">
        <v>13413</v>
      </c>
      <c r="AE32" s="672"/>
      <c r="AF32" s="672"/>
      <c r="AG32" s="672"/>
      <c r="AH32" s="672"/>
      <c r="AI32" s="672"/>
      <c r="AJ32" s="672"/>
      <c r="AK32" s="672"/>
      <c r="AL32" s="641">
        <v>0.4</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98.3</v>
      </c>
      <c r="BH32" s="603"/>
      <c r="BI32" s="603"/>
      <c r="BJ32" s="603"/>
      <c r="BK32" s="603"/>
      <c r="BL32" s="603"/>
      <c r="BM32" s="666">
        <v>93.7</v>
      </c>
      <c r="BN32" s="603"/>
      <c r="BO32" s="603"/>
      <c r="BP32" s="603"/>
      <c r="BQ32" s="660"/>
      <c r="BR32" s="681">
        <v>95.7</v>
      </c>
      <c r="BS32" s="603"/>
      <c r="BT32" s="603"/>
      <c r="BU32" s="603"/>
      <c r="BV32" s="603"/>
      <c r="BW32" s="603"/>
      <c r="BX32" s="666">
        <v>85.8</v>
      </c>
      <c r="BY32" s="603"/>
      <c r="BZ32" s="603"/>
      <c r="CA32" s="603"/>
      <c r="CB32" s="660"/>
      <c r="CD32" s="692"/>
      <c r="CE32" s="693"/>
      <c r="CF32" s="655" t="s">
        <v>295</v>
      </c>
      <c r="CG32" s="652"/>
      <c r="CH32" s="652"/>
      <c r="CI32" s="652"/>
      <c r="CJ32" s="652"/>
      <c r="CK32" s="652"/>
      <c r="CL32" s="652"/>
      <c r="CM32" s="652"/>
      <c r="CN32" s="652"/>
      <c r="CO32" s="652"/>
      <c r="CP32" s="652"/>
      <c r="CQ32" s="653"/>
      <c r="CR32" s="618">
        <v>82</v>
      </c>
      <c r="CS32" s="619"/>
      <c r="CT32" s="619"/>
      <c r="CU32" s="619"/>
      <c r="CV32" s="619"/>
      <c r="CW32" s="619"/>
      <c r="CX32" s="619"/>
      <c r="CY32" s="620"/>
      <c r="CZ32" s="621">
        <v>0</v>
      </c>
      <c r="DA32" s="639"/>
      <c r="DB32" s="639"/>
      <c r="DC32" s="640"/>
      <c r="DD32" s="624">
        <v>82</v>
      </c>
      <c r="DE32" s="619"/>
      <c r="DF32" s="619"/>
      <c r="DG32" s="619"/>
      <c r="DH32" s="619"/>
      <c r="DI32" s="619"/>
      <c r="DJ32" s="619"/>
      <c r="DK32" s="620"/>
      <c r="DL32" s="624">
        <v>82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704967</v>
      </c>
      <c r="S33" s="619"/>
      <c r="T33" s="619"/>
      <c r="U33" s="619"/>
      <c r="V33" s="619"/>
      <c r="W33" s="619"/>
      <c r="X33" s="619"/>
      <c r="Y33" s="620"/>
      <c r="Z33" s="671">
        <v>10</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3277777</v>
      </c>
      <c r="CS33" s="637"/>
      <c r="CT33" s="637"/>
      <c r="CU33" s="637"/>
      <c r="CV33" s="637"/>
      <c r="CW33" s="637"/>
      <c r="CX33" s="637"/>
      <c r="CY33" s="638"/>
      <c r="CZ33" s="621">
        <v>47.1</v>
      </c>
      <c r="DA33" s="639"/>
      <c r="DB33" s="639"/>
      <c r="DC33" s="640"/>
      <c r="DD33" s="624">
        <v>2367293</v>
      </c>
      <c r="DE33" s="637"/>
      <c r="DF33" s="637"/>
      <c r="DG33" s="637"/>
      <c r="DH33" s="637"/>
      <c r="DI33" s="637"/>
      <c r="DJ33" s="637"/>
      <c r="DK33" s="638"/>
      <c r="DL33" s="624">
        <v>1669217</v>
      </c>
      <c r="DM33" s="637"/>
      <c r="DN33" s="637"/>
      <c r="DO33" s="637"/>
      <c r="DP33" s="637"/>
      <c r="DQ33" s="637"/>
      <c r="DR33" s="637"/>
      <c r="DS33" s="637"/>
      <c r="DT33" s="637"/>
      <c r="DU33" s="637"/>
      <c r="DV33" s="638"/>
      <c r="DW33" s="641">
        <v>44.2</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881679</v>
      </c>
      <c r="CS34" s="619"/>
      <c r="CT34" s="619"/>
      <c r="CU34" s="619"/>
      <c r="CV34" s="619"/>
      <c r="CW34" s="619"/>
      <c r="CX34" s="619"/>
      <c r="CY34" s="620"/>
      <c r="CZ34" s="621">
        <v>12.7</v>
      </c>
      <c r="DA34" s="639"/>
      <c r="DB34" s="639"/>
      <c r="DC34" s="640"/>
      <c r="DD34" s="624">
        <v>675969</v>
      </c>
      <c r="DE34" s="619"/>
      <c r="DF34" s="619"/>
      <c r="DG34" s="619"/>
      <c r="DH34" s="619"/>
      <c r="DI34" s="619"/>
      <c r="DJ34" s="619"/>
      <c r="DK34" s="620"/>
      <c r="DL34" s="624">
        <v>535685</v>
      </c>
      <c r="DM34" s="619"/>
      <c r="DN34" s="619"/>
      <c r="DO34" s="619"/>
      <c r="DP34" s="619"/>
      <c r="DQ34" s="619"/>
      <c r="DR34" s="619"/>
      <c r="DS34" s="619"/>
      <c r="DT34" s="619"/>
      <c r="DU34" s="619"/>
      <c r="DV34" s="620"/>
      <c r="DW34" s="641">
        <v>14.2</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233367</v>
      </c>
      <c r="S35" s="619"/>
      <c r="T35" s="619"/>
      <c r="U35" s="619"/>
      <c r="V35" s="619"/>
      <c r="W35" s="619"/>
      <c r="X35" s="619"/>
      <c r="Y35" s="620"/>
      <c r="Z35" s="671">
        <v>3.3</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935631</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49665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28673</v>
      </c>
      <c r="CS35" s="637"/>
      <c r="CT35" s="637"/>
      <c r="CU35" s="637"/>
      <c r="CV35" s="637"/>
      <c r="CW35" s="637"/>
      <c r="CX35" s="637"/>
      <c r="CY35" s="638"/>
      <c r="CZ35" s="621">
        <v>0.4</v>
      </c>
      <c r="DA35" s="639"/>
      <c r="DB35" s="639"/>
      <c r="DC35" s="640"/>
      <c r="DD35" s="624">
        <v>28673</v>
      </c>
      <c r="DE35" s="637"/>
      <c r="DF35" s="637"/>
      <c r="DG35" s="637"/>
      <c r="DH35" s="637"/>
      <c r="DI35" s="637"/>
      <c r="DJ35" s="637"/>
      <c r="DK35" s="638"/>
      <c r="DL35" s="624">
        <v>28673</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7017516</v>
      </c>
      <c r="S36" s="659"/>
      <c r="T36" s="659"/>
      <c r="U36" s="659"/>
      <c r="V36" s="659"/>
      <c r="W36" s="659"/>
      <c r="X36" s="659"/>
      <c r="Y36" s="662"/>
      <c r="Z36" s="663">
        <v>100</v>
      </c>
      <c r="AA36" s="663"/>
      <c r="AB36" s="663"/>
      <c r="AC36" s="663"/>
      <c r="AD36" s="664">
        <v>3544989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243471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-46708</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919465</v>
      </c>
      <c r="CS36" s="619"/>
      <c r="CT36" s="619"/>
      <c r="CU36" s="619"/>
      <c r="CV36" s="619"/>
      <c r="CW36" s="619"/>
      <c r="CX36" s="619"/>
      <c r="CY36" s="620"/>
      <c r="CZ36" s="621">
        <v>13.2</v>
      </c>
      <c r="DA36" s="639"/>
      <c r="DB36" s="639"/>
      <c r="DC36" s="640"/>
      <c r="DD36" s="624">
        <v>724113</v>
      </c>
      <c r="DE36" s="619"/>
      <c r="DF36" s="619"/>
      <c r="DG36" s="619"/>
      <c r="DH36" s="619"/>
      <c r="DI36" s="619"/>
      <c r="DJ36" s="619"/>
      <c r="DK36" s="620"/>
      <c r="DL36" s="624">
        <v>597381</v>
      </c>
      <c r="DM36" s="619"/>
      <c r="DN36" s="619"/>
      <c r="DO36" s="619"/>
      <c r="DP36" s="619"/>
      <c r="DQ36" s="619"/>
      <c r="DR36" s="619"/>
      <c r="DS36" s="619"/>
      <c r="DT36" s="619"/>
      <c r="DU36" s="619"/>
      <c r="DV36" s="620"/>
      <c r="DW36" s="641">
        <v>15.8</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60035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2674</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298927</v>
      </c>
      <c r="CS37" s="637"/>
      <c r="CT37" s="637"/>
      <c r="CU37" s="637"/>
      <c r="CV37" s="637"/>
      <c r="CW37" s="637"/>
      <c r="CX37" s="637"/>
      <c r="CY37" s="638"/>
      <c r="CZ37" s="621">
        <v>4.3</v>
      </c>
      <c r="DA37" s="639"/>
      <c r="DB37" s="639"/>
      <c r="DC37" s="640"/>
      <c r="DD37" s="624">
        <v>246006</v>
      </c>
      <c r="DE37" s="637"/>
      <c r="DF37" s="637"/>
      <c r="DG37" s="637"/>
      <c r="DH37" s="637"/>
      <c r="DI37" s="637"/>
      <c r="DJ37" s="637"/>
      <c r="DK37" s="638"/>
      <c r="DL37" s="624">
        <v>190324</v>
      </c>
      <c r="DM37" s="637"/>
      <c r="DN37" s="637"/>
      <c r="DO37" s="637"/>
      <c r="DP37" s="637"/>
      <c r="DQ37" s="637"/>
      <c r="DR37" s="637"/>
      <c r="DS37" s="637"/>
      <c r="DT37" s="637"/>
      <c r="DU37" s="637"/>
      <c r="DV37" s="638"/>
      <c r="DW37" s="641">
        <v>5</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8351</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4672</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875596</v>
      </c>
      <c r="CS38" s="619"/>
      <c r="CT38" s="619"/>
      <c r="CU38" s="619"/>
      <c r="CV38" s="619"/>
      <c r="CW38" s="619"/>
      <c r="CX38" s="619"/>
      <c r="CY38" s="620"/>
      <c r="CZ38" s="621">
        <v>12.6</v>
      </c>
      <c r="DA38" s="639"/>
      <c r="DB38" s="639"/>
      <c r="DC38" s="640"/>
      <c r="DD38" s="624">
        <v>733548</v>
      </c>
      <c r="DE38" s="619"/>
      <c r="DF38" s="619"/>
      <c r="DG38" s="619"/>
      <c r="DH38" s="619"/>
      <c r="DI38" s="619"/>
      <c r="DJ38" s="619"/>
      <c r="DK38" s="620"/>
      <c r="DL38" s="624">
        <v>507478</v>
      </c>
      <c r="DM38" s="619"/>
      <c r="DN38" s="619"/>
      <c r="DO38" s="619"/>
      <c r="DP38" s="619"/>
      <c r="DQ38" s="619"/>
      <c r="DR38" s="619"/>
      <c r="DS38" s="619"/>
      <c r="DT38" s="619"/>
      <c r="DU38" s="619"/>
      <c r="DV38" s="620"/>
      <c r="DW38" s="641">
        <v>13.4</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112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565380</v>
      </c>
      <c r="CS39" s="637"/>
      <c r="CT39" s="637"/>
      <c r="CU39" s="637"/>
      <c r="CV39" s="637"/>
      <c r="CW39" s="637"/>
      <c r="CX39" s="637"/>
      <c r="CY39" s="638"/>
      <c r="CZ39" s="621">
        <v>8.1</v>
      </c>
      <c r="DA39" s="639"/>
      <c r="DB39" s="639"/>
      <c r="DC39" s="640"/>
      <c r="DD39" s="624">
        <v>204990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239218</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98</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6984</v>
      </c>
      <c r="CS40" s="619"/>
      <c r="CT40" s="619"/>
      <c r="CU40" s="619"/>
      <c r="CV40" s="619"/>
      <c r="CW40" s="619"/>
      <c r="CX40" s="619"/>
      <c r="CY40" s="620"/>
      <c r="CZ40" s="621">
        <v>0.1</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384556</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252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1193187</v>
      </c>
      <c r="CS42" s="619"/>
      <c r="CT42" s="619"/>
      <c r="CU42" s="619"/>
      <c r="CV42" s="619"/>
      <c r="CW42" s="619"/>
      <c r="CX42" s="619"/>
      <c r="CY42" s="620"/>
      <c r="CZ42" s="621">
        <v>17.100000000000001</v>
      </c>
      <c r="DA42" s="622"/>
      <c r="DB42" s="622"/>
      <c r="DC42" s="623"/>
      <c r="DD42" s="624">
        <v>412443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18481</v>
      </c>
      <c r="CS43" s="637"/>
      <c r="CT43" s="637"/>
      <c r="CU43" s="637"/>
      <c r="CV43" s="637"/>
      <c r="CW43" s="637"/>
      <c r="CX43" s="637"/>
      <c r="CY43" s="638"/>
      <c r="CZ43" s="621">
        <v>0.3</v>
      </c>
      <c r="DA43" s="639"/>
      <c r="DB43" s="639"/>
      <c r="DC43" s="640"/>
      <c r="DD43" s="624">
        <v>18481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1159915</v>
      </c>
      <c r="CS44" s="619"/>
      <c r="CT44" s="619"/>
      <c r="CU44" s="619"/>
      <c r="CV44" s="619"/>
      <c r="CW44" s="619"/>
      <c r="CX44" s="619"/>
      <c r="CY44" s="620"/>
      <c r="CZ44" s="621">
        <v>16.7</v>
      </c>
      <c r="DA44" s="622"/>
      <c r="DB44" s="622"/>
      <c r="DC44" s="623"/>
      <c r="DD44" s="624">
        <v>408435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32743</v>
      </c>
      <c r="CS45" s="637"/>
      <c r="CT45" s="637"/>
      <c r="CU45" s="637"/>
      <c r="CV45" s="637"/>
      <c r="CW45" s="637"/>
      <c r="CX45" s="637"/>
      <c r="CY45" s="638"/>
      <c r="CZ45" s="621">
        <v>0.5</v>
      </c>
      <c r="DA45" s="639"/>
      <c r="DB45" s="639"/>
      <c r="DC45" s="640"/>
      <c r="DD45" s="624">
        <v>7072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1119232</v>
      </c>
      <c r="CS46" s="619"/>
      <c r="CT46" s="619"/>
      <c r="CU46" s="619"/>
      <c r="CV46" s="619"/>
      <c r="CW46" s="619"/>
      <c r="CX46" s="619"/>
      <c r="CY46" s="620"/>
      <c r="CZ46" s="621">
        <v>16.100000000000001</v>
      </c>
      <c r="DA46" s="622"/>
      <c r="DB46" s="622"/>
      <c r="DC46" s="623"/>
      <c r="DD46" s="624">
        <v>394283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33272</v>
      </c>
      <c r="CS47" s="637"/>
      <c r="CT47" s="637"/>
      <c r="CU47" s="637"/>
      <c r="CV47" s="637"/>
      <c r="CW47" s="637"/>
      <c r="CX47" s="637"/>
      <c r="CY47" s="638"/>
      <c r="CZ47" s="621">
        <v>0.5</v>
      </c>
      <c r="DA47" s="639"/>
      <c r="DB47" s="639"/>
      <c r="DC47" s="640"/>
      <c r="DD47" s="624">
        <v>4008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6963856</v>
      </c>
      <c r="CS49" s="603"/>
      <c r="CT49" s="603"/>
      <c r="CU49" s="603"/>
      <c r="CV49" s="603"/>
      <c r="CW49" s="603"/>
      <c r="CX49" s="603"/>
      <c r="CY49" s="604"/>
      <c r="CZ49" s="605">
        <v>100</v>
      </c>
      <c r="DA49" s="606"/>
      <c r="DB49" s="606"/>
      <c r="DC49" s="607"/>
      <c r="DD49" s="608">
        <v>4436888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7026</v>
      </c>
      <c r="R7" s="1131"/>
      <c r="S7" s="1131"/>
      <c r="T7" s="1131"/>
      <c r="U7" s="1131"/>
      <c r="V7" s="1131">
        <v>6932</v>
      </c>
      <c r="W7" s="1131"/>
      <c r="X7" s="1131"/>
      <c r="Y7" s="1131"/>
      <c r="Z7" s="1131"/>
      <c r="AA7" s="1131">
        <v>94</v>
      </c>
      <c r="AB7" s="1131"/>
      <c r="AC7" s="1131"/>
      <c r="AD7" s="1131"/>
      <c r="AE7" s="1132"/>
      <c r="AF7" s="1133">
        <v>87</v>
      </c>
      <c r="AG7" s="1134"/>
      <c r="AH7" s="1134"/>
      <c r="AI7" s="1134"/>
      <c r="AJ7" s="1135"/>
      <c r="AK7" s="1117">
        <v>32</v>
      </c>
      <c r="AL7" s="1118"/>
      <c r="AM7" s="1118"/>
      <c r="AN7" s="1118"/>
      <c r="AO7" s="1118"/>
      <c r="AP7" s="1118">
        <v>6473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2</v>
      </c>
      <c r="R8" s="1070"/>
      <c r="S8" s="1070"/>
      <c r="T8" s="1070"/>
      <c r="U8" s="1070"/>
      <c r="V8" s="1070">
        <v>6</v>
      </c>
      <c r="W8" s="1070"/>
      <c r="X8" s="1070"/>
      <c r="Y8" s="1070"/>
      <c r="Z8" s="1070"/>
      <c r="AA8" s="1070">
        <v>-3</v>
      </c>
      <c r="AB8" s="1070"/>
      <c r="AC8" s="1070"/>
      <c r="AD8" s="1070"/>
      <c r="AE8" s="1071"/>
      <c r="AF8" s="1045">
        <v>-3</v>
      </c>
      <c r="AG8" s="1046"/>
      <c r="AH8" s="1046"/>
      <c r="AI8" s="1046"/>
      <c r="AJ8" s="1047"/>
      <c r="AK8" s="1112" t="s">
        <v>470</v>
      </c>
      <c r="AL8" s="1113"/>
      <c r="AM8" s="1113"/>
      <c r="AN8" s="1113"/>
      <c r="AO8" s="1113"/>
      <c r="AP8" s="1113">
        <v>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8</v>
      </c>
      <c r="R9" s="1070"/>
      <c r="S9" s="1070"/>
      <c r="T9" s="1070"/>
      <c r="U9" s="1070"/>
      <c r="V9" s="1070">
        <v>45</v>
      </c>
      <c r="W9" s="1070"/>
      <c r="X9" s="1070"/>
      <c r="Y9" s="1070"/>
      <c r="Z9" s="1070"/>
      <c r="AA9" s="1070">
        <v>-37</v>
      </c>
      <c r="AB9" s="1070"/>
      <c r="AC9" s="1070"/>
      <c r="AD9" s="1070"/>
      <c r="AE9" s="1071"/>
      <c r="AF9" s="1045">
        <v>-37</v>
      </c>
      <c r="AG9" s="1046"/>
      <c r="AH9" s="1046"/>
      <c r="AI9" s="1046"/>
      <c r="AJ9" s="1047"/>
      <c r="AK9" s="1112" t="s">
        <v>470</v>
      </c>
      <c r="AL9" s="1113"/>
      <c r="AM9" s="1113"/>
      <c r="AN9" s="1113"/>
      <c r="AO9" s="1113"/>
      <c r="AP9" s="1113">
        <v>12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362</v>
      </c>
      <c r="C10" s="1064"/>
      <c r="D10" s="1064"/>
      <c r="E10" s="1064"/>
      <c r="F10" s="1064"/>
      <c r="G10" s="1064"/>
      <c r="H10" s="1064"/>
      <c r="I10" s="1064"/>
      <c r="J10" s="1064"/>
      <c r="K10" s="1064"/>
      <c r="L10" s="1064"/>
      <c r="M10" s="1064"/>
      <c r="N10" s="1064"/>
      <c r="O10" s="1064"/>
      <c r="P10" s="1065"/>
      <c r="Q10" s="1069">
        <v>10</v>
      </c>
      <c r="R10" s="1070"/>
      <c r="S10" s="1070"/>
      <c r="T10" s="1070"/>
      <c r="U10" s="1070"/>
      <c r="V10" s="1070">
        <v>10</v>
      </c>
      <c r="W10" s="1070"/>
      <c r="X10" s="1070"/>
      <c r="Y10" s="1070"/>
      <c r="Z10" s="1070"/>
      <c r="AA10" s="1070">
        <v>0</v>
      </c>
      <c r="AB10" s="1070"/>
      <c r="AC10" s="1070"/>
      <c r="AD10" s="1070"/>
      <c r="AE10" s="1071"/>
      <c r="AF10" s="1045" t="s">
        <v>107</v>
      </c>
      <c r="AG10" s="1046"/>
      <c r="AH10" s="1046"/>
      <c r="AI10" s="1046"/>
      <c r="AJ10" s="1047"/>
      <c r="AK10" s="1112" t="s">
        <v>470</v>
      </c>
      <c r="AL10" s="1113"/>
      <c r="AM10" s="1113"/>
      <c r="AN10" s="1113"/>
      <c r="AO10" s="1113"/>
      <c r="AP10" s="1113" t="s">
        <v>470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t="s">
        <v>363</v>
      </c>
      <c r="C11" s="1064"/>
      <c r="D11" s="1064"/>
      <c r="E11" s="1064"/>
      <c r="F11" s="1064"/>
      <c r="G11" s="1064"/>
      <c r="H11" s="1064"/>
      <c r="I11" s="1064"/>
      <c r="J11" s="1064"/>
      <c r="K11" s="1064"/>
      <c r="L11" s="1064"/>
      <c r="M11" s="1064"/>
      <c r="N11" s="1064"/>
      <c r="O11" s="1064"/>
      <c r="P11" s="1065"/>
      <c r="Q11" s="1069">
        <v>29</v>
      </c>
      <c r="R11" s="1070"/>
      <c r="S11" s="1070"/>
      <c r="T11" s="1070"/>
      <c r="U11" s="1070"/>
      <c r="V11" s="1070">
        <v>29</v>
      </c>
      <c r="W11" s="1070"/>
      <c r="X11" s="1070"/>
      <c r="Y11" s="1070"/>
      <c r="Z11" s="1070"/>
      <c r="AA11" s="1070">
        <v>0</v>
      </c>
      <c r="AB11" s="1070"/>
      <c r="AC11" s="1070"/>
      <c r="AD11" s="1070"/>
      <c r="AE11" s="1071"/>
      <c r="AF11" s="1045" t="s">
        <v>107</v>
      </c>
      <c r="AG11" s="1046"/>
      <c r="AH11" s="1046"/>
      <c r="AI11" s="1046"/>
      <c r="AJ11" s="1047"/>
      <c r="AK11" s="1112">
        <v>16</v>
      </c>
      <c r="AL11" s="1113"/>
      <c r="AM11" s="1113"/>
      <c r="AN11" s="1113"/>
      <c r="AO11" s="1113"/>
      <c r="AP11" s="1113" t="s">
        <v>470</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7076</v>
      </c>
      <c r="R23" s="1095"/>
      <c r="S23" s="1095"/>
      <c r="T23" s="1095"/>
      <c r="U23" s="1095"/>
      <c r="V23" s="1095">
        <v>7022</v>
      </c>
      <c r="W23" s="1095"/>
      <c r="X23" s="1095"/>
      <c r="Y23" s="1095"/>
      <c r="Z23" s="1095"/>
      <c r="AA23" s="1095">
        <v>54</v>
      </c>
      <c r="AB23" s="1095"/>
      <c r="AC23" s="1095"/>
      <c r="AD23" s="1095"/>
      <c r="AE23" s="1096"/>
      <c r="AF23" s="1097">
        <v>46</v>
      </c>
      <c r="AG23" s="1095"/>
      <c r="AH23" s="1095"/>
      <c r="AI23" s="1095"/>
      <c r="AJ23" s="1098"/>
      <c r="AK23" s="1099"/>
      <c r="AL23" s="1100"/>
      <c r="AM23" s="1100"/>
      <c r="AN23" s="1100"/>
      <c r="AO23" s="1100"/>
      <c r="AP23" s="1095">
        <v>6488</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532</v>
      </c>
      <c r="C28" s="1077"/>
      <c r="D28" s="1077"/>
      <c r="E28" s="1077"/>
      <c r="F28" s="1077"/>
      <c r="G28" s="1077"/>
      <c r="H28" s="1077"/>
      <c r="I28" s="1077"/>
      <c r="J28" s="1077"/>
      <c r="K28" s="1077"/>
      <c r="L28" s="1077"/>
      <c r="M28" s="1077"/>
      <c r="N28" s="1077"/>
      <c r="O28" s="1077"/>
      <c r="P28" s="1078"/>
      <c r="Q28" s="1079">
        <v>2310</v>
      </c>
      <c r="R28" s="1080"/>
      <c r="S28" s="1080"/>
      <c r="T28" s="1080"/>
      <c r="U28" s="1080"/>
      <c r="V28" s="1080">
        <v>2260</v>
      </c>
      <c r="W28" s="1080"/>
      <c r="X28" s="1080"/>
      <c r="Y28" s="1080"/>
      <c r="Z28" s="1080"/>
      <c r="AA28" s="1080">
        <v>50</v>
      </c>
      <c r="AB28" s="1080"/>
      <c r="AC28" s="1080"/>
      <c r="AD28" s="1080"/>
      <c r="AE28" s="1081"/>
      <c r="AF28" s="1082">
        <v>50</v>
      </c>
      <c r="AG28" s="1080"/>
      <c r="AH28" s="1080"/>
      <c r="AI28" s="1080"/>
      <c r="AJ28" s="1083"/>
      <c r="AK28" s="1084">
        <v>239</v>
      </c>
      <c r="AL28" s="1072"/>
      <c r="AM28" s="1072"/>
      <c r="AN28" s="1072"/>
      <c r="AO28" s="1072"/>
      <c r="AP28" s="1072" t="s">
        <v>470</v>
      </c>
      <c r="AQ28" s="1072"/>
      <c r="AR28" s="1072"/>
      <c r="AS28" s="1072"/>
      <c r="AT28" s="1072"/>
      <c r="AU28" s="1072" t="s">
        <v>470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533</v>
      </c>
      <c r="C29" s="1064"/>
      <c r="D29" s="1064"/>
      <c r="E29" s="1064"/>
      <c r="F29" s="1064"/>
      <c r="G29" s="1064"/>
      <c r="H29" s="1064"/>
      <c r="I29" s="1064"/>
      <c r="J29" s="1064"/>
      <c r="K29" s="1064"/>
      <c r="L29" s="1064"/>
      <c r="M29" s="1064"/>
      <c r="N29" s="1064"/>
      <c r="O29" s="1064"/>
      <c r="P29" s="1065"/>
      <c r="Q29" s="1069">
        <v>1417</v>
      </c>
      <c r="R29" s="1070"/>
      <c r="S29" s="1070"/>
      <c r="T29" s="1070"/>
      <c r="U29" s="1070"/>
      <c r="V29" s="1070">
        <v>1404</v>
      </c>
      <c r="W29" s="1070"/>
      <c r="X29" s="1070"/>
      <c r="Y29" s="1070"/>
      <c r="Z29" s="1070"/>
      <c r="AA29" s="1070">
        <v>13</v>
      </c>
      <c r="AB29" s="1070"/>
      <c r="AC29" s="1070"/>
      <c r="AD29" s="1070"/>
      <c r="AE29" s="1071"/>
      <c r="AF29" s="1045">
        <v>13</v>
      </c>
      <c r="AG29" s="1046"/>
      <c r="AH29" s="1046"/>
      <c r="AI29" s="1046"/>
      <c r="AJ29" s="1047"/>
      <c r="AK29" s="1006">
        <v>214</v>
      </c>
      <c r="AL29" s="997"/>
      <c r="AM29" s="997"/>
      <c r="AN29" s="997"/>
      <c r="AO29" s="997"/>
      <c r="AP29" s="997">
        <v>4</v>
      </c>
      <c r="AQ29" s="997"/>
      <c r="AR29" s="997"/>
      <c r="AS29" s="997"/>
      <c r="AT29" s="997"/>
      <c r="AU29" s="997" t="s">
        <v>470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534</v>
      </c>
      <c r="C30" s="1064"/>
      <c r="D30" s="1064"/>
      <c r="E30" s="1064"/>
      <c r="F30" s="1064"/>
      <c r="G30" s="1064"/>
      <c r="H30" s="1064"/>
      <c r="I30" s="1064"/>
      <c r="J30" s="1064"/>
      <c r="K30" s="1064"/>
      <c r="L30" s="1064"/>
      <c r="M30" s="1064"/>
      <c r="N30" s="1064"/>
      <c r="O30" s="1064"/>
      <c r="P30" s="1065"/>
      <c r="Q30" s="1069">
        <v>260</v>
      </c>
      <c r="R30" s="1070"/>
      <c r="S30" s="1070"/>
      <c r="T30" s="1070"/>
      <c r="U30" s="1070"/>
      <c r="V30" s="1070">
        <v>258</v>
      </c>
      <c r="W30" s="1070"/>
      <c r="X30" s="1070"/>
      <c r="Y30" s="1070"/>
      <c r="Z30" s="1070"/>
      <c r="AA30" s="1070">
        <v>2</v>
      </c>
      <c r="AB30" s="1070"/>
      <c r="AC30" s="1070"/>
      <c r="AD30" s="1070"/>
      <c r="AE30" s="1071"/>
      <c r="AF30" s="1045">
        <v>2</v>
      </c>
      <c r="AG30" s="1046"/>
      <c r="AH30" s="1046"/>
      <c r="AI30" s="1046"/>
      <c r="AJ30" s="1047"/>
      <c r="AK30" s="1006">
        <v>169</v>
      </c>
      <c r="AL30" s="997"/>
      <c r="AM30" s="997"/>
      <c r="AN30" s="997"/>
      <c r="AO30" s="997"/>
      <c r="AP30" s="997" t="s">
        <v>470</v>
      </c>
      <c r="AQ30" s="997"/>
      <c r="AR30" s="997"/>
      <c r="AS30" s="997"/>
      <c r="AT30" s="997"/>
      <c r="AU30" s="997" t="s">
        <v>551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529</v>
      </c>
      <c r="C31" s="1064"/>
      <c r="D31" s="1064"/>
      <c r="E31" s="1064"/>
      <c r="F31" s="1064"/>
      <c r="G31" s="1064"/>
      <c r="H31" s="1064"/>
      <c r="I31" s="1064"/>
      <c r="J31" s="1064"/>
      <c r="K31" s="1064"/>
      <c r="L31" s="1064"/>
      <c r="M31" s="1064"/>
      <c r="N31" s="1064"/>
      <c r="O31" s="1064"/>
      <c r="P31" s="1065"/>
      <c r="Q31" s="1069">
        <v>491</v>
      </c>
      <c r="R31" s="1070"/>
      <c r="S31" s="1070"/>
      <c r="T31" s="1070"/>
      <c r="U31" s="1070"/>
      <c r="V31" s="1070">
        <v>344</v>
      </c>
      <c r="W31" s="1070"/>
      <c r="X31" s="1070"/>
      <c r="Y31" s="1070"/>
      <c r="Z31" s="1070"/>
      <c r="AA31" s="1070">
        <v>147</v>
      </c>
      <c r="AB31" s="1070"/>
      <c r="AC31" s="1070"/>
      <c r="AD31" s="1070"/>
      <c r="AE31" s="1071"/>
      <c r="AF31" s="1045">
        <v>519</v>
      </c>
      <c r="AG31" s="1046"/>
      <c r="AH31" s="1046"/>
      <c r="AI31" s="1046"/>
      <c r="AJ31" s="1047"/>
      <c r="AK31" s="1006" t="s">
        <v>470</v>
      </c>
      <c r="AL31" s="997"/>
      <c r="AM31" s="997"/>
      <c r="AN31" s="997"/>
      <c r="AO31" s="997"/>
      <c r="AP31" s="997">
        <v>1191</v>
      </c>
      <c r="AQ31" s="997"/>
      <c r="AR31" s="997"/>
      <c r="AS31" s="997"/>
      <c r="AT31" s="997"/>
      <c r="AU31" s="997" t="s">
        <v>470</v>
      </c>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552</v>
      </c>
      <c r="C32" s="1064"/>
      <c r="D32" s="1064"/>
      <c r="E32" s="1064"/>
      <c r="F32" s="1064"/>
      <c r="G32" s="1064"/>
      <c r="H32" s="1064"/>
      <c r="I32" s="1064"/>
      <c r="J32" s="1064"/>
      <c r="K32" s="1064"/>
      <c r="L32" s="1064"/>
      <c r="M32" s="1064"/>
      <c r="N32" s="1064"/>
      <c r="O32" s="1064"/>
      <c r="P32" s="1065"/>
      <c r="Q32" s="1069">
        <v>339</v>
      </c>
      <c r="R32" s="1070"/>
      <c r="S32" s="1070"/>
      <c r="T32" s="1070"/>
      <c r="U32" s="1070"/>
      <c r="V32" s="1070">
        <v>338</v>
      </c>
      <c r="W32" s="1070"/>
      <c r="X32" s="1070"/>
      <c r="Y32" s="1070"/>
      <c r="Z32" s="1070"/>
      <c r="AA32" s="1070">
        <v>1</v>
      </c>
      <c r="AB32" s="1070"/>
      <c r="AC32" s="1070"/>
      <c r="AD32" s="1070"/>
      <c r="AE32" s="1071"/>
      <c r="AF32" s="1045">
        <v>1</v>
      </c>
      <c r="AG32" s="1046"/>
      <c r="AH32" s="1046"/>
      <c r="AI32" s="1046"/>
      <c r="AJ32" s="1047"/>
      <c r="AK32" s="1006">
        <v>122</v>
      </c>
      <c r="AL32" s="997"/>
      <c r="AM32" s="997"/>
      <c r="AN32" s="997"/>
      <c r="AO32" s="997"/>
      <c r="AP32" s="997">
        <v>1986</v>
      </c>
      <c r="AQ32" s="997"/>
      <c r="AR32" s="997"/>
      <c r="AS32" s="997"/>
      <c r="AT32" s="997"/>
      <c r="AU32" s="997">
        <v>1600</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553</v>
      </c>
      <c r="C33" s="1064"/>
      <c r="D33" s="1064"/>
      <c r="E33" s="1064"/>
      <c r="F33" s="1064"/>
      <c r="G33" s="1064"/>
      <c r="H33" s="1064"/>
      <c r="I33" s="1064"/>
      <c r="J33" s="1064"/>
      <c r="K33" s="1064"/>
      <c r="L33" s="1064"/>
      <c r="M33" s="1064"/>
      <c r="N33" s="1064"/>
      <c r="O33" s="1064"/>
      <c r="P33" s="1065"/>
      <c r="Q33" s="1069">
        <v>189</v>
      </c>
      <c r="R33" s="1070"/>
      <c r="S33" s="1070"/>
      <c r="T33" s="1070"/>
      <c r="U33" s="1070"/>
      <c r="V33" s="1070">
        <v>189</v>
      </c>
      <c r="W33" s="1070"/>
      <c r="X33" s="1070"/>
      <c r="Y33" s="1070"/>
      <c r="Z33" s="1070"/>
      <c r="AA33" s="1070">
        <v>0</v>
      </c>
      <c r="AB33" s="1070"/>
      <c r="AC33" s="1070"/>
      <c r="AD33" s="1070"/>
      <c r="AE33" s="1071"/>
      <c r="AF33" s="1045" t="s">
        <v>107</v>
      </c>
      <c r="AG33" s="1046"/>
      <c r="AH33" s="1046"/>
      <c r="AI33" s="1046"/>
      <c r="AJ33" s="1047"/>
      <c r="AK33" s="1006">
        <v>131</v>
      </c>
      <c r="AL33" s="997"/>
      <c r="AM33" s="997"/>
      <c r="AN33" s="997"/>
      <c r="AO33" s="997"/>
      <c r="AP33" s="997">
        <v>1493</v>
      </c>
      <c r="AQ33" s="997"/>
      <c r="AR33" s="997"/>
      <c r="AS33" s="997"/>
      <c r="AT33" s="997"/>
      <c r="AU33" s="997">
        <v>1145</v>
      </c>
      <c r="AV33" s="997"/>
      <c r="AW33" s="997"/>
      <c r="AX33" s="997"/>
      <c r="AY33" s="997"/>
      <c r="AZ33" s="1068"/>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530</v>
      </c>
      <c r="C34" s="1064"/>
      <c r="D34" s="1064"/>
      <c r="E34" s="1064"/>
      <c r="F34" s="1064"/>
      <c r="G34" s="1064"/>
      <c r="H34" s="1064"/>
      <c r="I34" s="1064"/>
      <c r="J34" s="1064"/>
      <c r="K34" s="1064"/>
      <c r="L34" s="1064"/>
      <c r="M34" s="1064"/>
      <c r="N34" s="1064"/>
      <c r="O34" s="1064"/>
      <c r="P34" s="1065"/>
      <c r="Q34" s="1069">
        <v>233</v>
      </c>
      <c r="R34" s="1070"/>
      <c r="S34" s="1070"/>
      <c r="T34" s="1070"/>
      <c r="U34" s="1070"/>
      <c r="V34" s="1070">
        <v>579</v>
      </c>
      <c r="W34" s="1070"/>
      <c r="X34" s="1070"/>
      <c r="Y34" s="1070"/>
      <c r="Z34" s="1070"/>
      <c r="AA34" s="1070">
        <v>-346</v>
      </c>
      <c r="AB34" s="1070"/>
      <c r="AC34" s="1070"/>
      <c r="AD34" s="1070"/>
      <c r="AE34" s="1071"/>
      <c r="AF34" s="1045">
        <v>106</v>
      </c>
      <c r="AG34" s="1046"/>
      <c r="AH34" s="1046"/>
      <c r="AI34" s="1046"/>
      <c r="AJ34" s="1047"/>
      <c r="AK34" s="1006" t="s">
        <v>470</v>
      </c>
      <c r="AL34" s="997"/>
      <c r="AM34" s="997"/>
      <c r="AN34" s="997"/>
      <c r="AO34" s="997"/>
      <c r="AP34" s="997" t="s">
        <v>470</v>
      </c>
      <c r="AQ34" s="997"/>
      <c r="AR34" s="997"/>
      <c r="AS34" s="997"/>
      <c r="AT34" s="997"/>
      <c r="AU34" s="997" t="s">
        <v>470</v>
      </c>
      <c r="AV34" s="997"/>
      <c r="AW34" s="997"/>
      <c r="AX34" s="997"/>
      <c r="AY34" s="997"/>
      <c r="AZ34" s="1068"/>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690</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t="s">
        <v>470</v>
      </c>
      <c r="AL68" s="1008"/>
      <c r="AM68" s="1008"/>
      <c r="AN68" s="1008"/>
      <c r="AO68" s="1008"/>
      <c r="AP68" s="1008" t="s">
        <v>470</v>
      </c>
      <c r="AQ68" s="1008"/>
      <c r="AR68" s="1008"/>
      <c r="AS68" s="1008"/>
      <c r="AT68" s="1008"/>
      <c r="AU68" s="1008" t="s">
        <v>470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609</v>
      </c>
      <c r="R69" s="997"/>
      <c r="S69" s="997"/>
      <c r="T69" s="997"/>
      <c r="U69" s="997"/>
      <c r="V69" s="997">
        <v>356</v>
      </c>
      <c r="W69" s="997"/>
      <c r="X69" s="997"/>
      <c r="Y69" s="997"/>
      <c r="Z69" s="997"/>
      <c r="AA69" s="997">
        <v>253</v>
      </c>
      <c r="AB69" s="997"/>
      <c r="AC69" s="997"/>
      <c r="AD69" s="997"/>
      <c r="AE69" s="997"/>
      <c r="AF69" s="997">
        <v>35</v>
      </c>
      <c r="AG69" s="997"/>
      <c r="AH69" s="997"/>
      <c r="AI69" s="997"/>
      <c r="AJ69" s="997"/>
      <c r="AK69" s="997">
        <v>230</v>
      </c>
      <c r="AL69" s="997"/>
      <c r="AM69" s="997"/>
      <c r="AN69" s="997"/>
      <c r="AO69" s="997"/>
      <c r="AP69" s="997">
        <v>81</v>
      </c>
      <c r="AQ69" s="997"/>
      <c r="AR69" s="997"/>
      <c r="AS69" s="997"/>
      <c r="AT69" s="997"/>
      <c r="AU69" s="997" t="s">
        <v>470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340</v>
      </c>
      <c r="R70" s="997"/>
      <c r="S70" s="997"/>
      <c r="T70" s="997"/>
      <c r="U70" s="997"/>
      <c r="V70" s="997">
        <v>339</v>
      </c>
      <c r="W70" s="997"/>
      <c r="X70" s="997"/>
      <c r="Y70" s="997"/>
      <c r="Z70" s="997"/>
      <c r="AA70" s="997">
        <v>4</v>
      </c>
      <c r="AB70" s="997"/>
      <c r="AC70" s="997"/>
      <c r="AD70" s="997"/>
      <c r="AE70" s="997"/>
      <c r="AF70" s="997">
        <v>4</v>
      </c>
      <c r="AG70" s="997"/>
      <c r="AH70" s="997"/>
      <c r="AI70" s="997"/>
      <c r="AJ70" s="997"/>
      <c r="AK70" s="997" t="s">
        <v>470</v>
      </c>
      <c r="AL70" s="997"/>
      <c r="AM70" s="997"/>
      <c r="AN70" s="997"/>
      <c r="AO70" s="997"/>
      <c r="AP70" s="997">
        <v>239</v>
      </c>
      <c r="AQ70" s="997"/>
      <c r="AR70" s="997"/>
      <c r="AS70" s="997"/>
      <c r="AT70" s="997"/>
      <c r="AU70" s="997">
        <v>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14</v>
      </c>
      <c r="R71" s="997"/>
      <c r="S71" s="997"/>
      <c r="T71" s="997"/>
      <c r="U71" s="997"/>
      <c r="V71" s="997">
        <v>8</v>
      </c>
      <c r="W71" s="997"/>
      <c r="X71" s="997"/>
      <c r="Y71" s="997"/>
      <c r="Z71" s="997"/>
      <c r="AA71" s="997">
        <v>6</v>
      </c>
      <c r="AB71" s="997"/>
      <c r="AC71" s="997"/>
      <c r="AD71" s="997"/>
      <c r="AE71" s="997"/>
      <c r="AF71" s="997">
        <v>6</v>
      </c>
      <c r="AG71" s="997"/>
      <c r="AH71" s="997"/>
      <c r="AI71" s="997"/>
      <c r="AJ71" s="997"/>
      <c r="AK71" s="997" t="s">
        <v>470</v>
      </c>
      <c r="AL71" s="997"/>
      <c r="AM71" s="997"/>
      <c r="AN71" s="997"/>
      <c r="AO71" s="997"/>
      <c r="AP71" s="997" t="s">
        <v>470</v>
      </c>
      <c r="AQ71" s="997"/>
      <c r="AR71" s="997"/>
      <c r="AS71" s="997"/>
      <c r="AT71" s="997"/>
      <c r="AU71" s="997" t="s">
        <v>470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50</v>
      </c>
      <c r="R72" s="997"/>
      <c r="S72" s="997"/>
      <c r="T72" s="997"/>
      <c r="U72" s="997"/>
      <c r="V72" s="997">
        <v>45</v>
      </c>
      <c r="W72" s="997"/>
      <c r="X72" s="997"/>
      <c r="Y72" s="997"/>
      <c r="Z72" s="997"/>
      <c r="AA72" s="997">
        <v>5</v>
      </c>
      <c r="AB72" s="997"/>
      <c r="AC72" s="997"/>
      <c r="AD72" s="997"/>
      <c r="AE72" s="997"/>
      <c r="AF72" s="997">
        <v>5</v>
      </c>
      <c r="AG72" s="997"/>
      <c r="AH72" s="997"/>
      <c r="AI72" s="997"/>
      <c r="AJ72" s="997"/>
      <c r="AK72" s="997" t="s">
        <v>470</v>
      </c>
      <c r="AL72" s="997"/>
      <c r="AM72" s="997"/>
      <c r="AN72" s="997"/>
      <c r="AO72" s="997"/>
      <c r="AP72" s="997" t="s">
        <v>470</v>
      </c>
      <c r="AQ72" s="997"/>
      <c r="AR72" s="997"/>
      <c r="AS72" s="997"/>
      <c r="AT72" s="997"/>
      <c r="AU72" s="997" t="s">
        <v>470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149</v>
      </c>
      <c r="R73" s="997"/>
      <c r="S73" s="997"/>
      <c r="T73" s="997"/>
      <c r="U73" s="997"/>
      <c r="V73" s="997">
        <v>122</v>
      </c>
      <c r="W73" s="997"/>
      <c r="X73" s="997"/>
      <c r="Y73" s="997"/>
      <c r="Z73" s="997"/>
      <c r="AA73" s="997">
        <v>27</v>
      </c>
      <c r="AB73" s="997"/>
      <c r="AC73" s="997"/>
      <c r="AD73" s="997"/>
      <c r="AE73" s="997"/>
      <c r="AF73" s="997">
        <v>27</v>
      </c>
      <c r="AG73" s="997"/>
      <c r="AH73" s="997"/>
      <c r="AI73" s="997"/>
      <c r="AJ73" s="997"/>
      <c r="AK73" s="997">
        <v>6</v>
      </c>
      <c r="AL73" s="997"/>
      <c r="AM73" s="997"/>
      <c r="AN73" s="997"/>
      <c r="AO73" s="997"/>
      <c r="AP73" s="997" t="s">
        <v>470</v>
      </c>
      <c r="AQ73" s="997"/>
      <c r="AR73" s="997"/>
      <c r="AS73" s="997"/>
      <c r="AT73" s="997"/>
      <c r="AU73" s="997"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543</v>
      </c>
      <c r="C74" s="1001"/>
      <c r="D74" s="1001"/>
      <c r="E74" s="1001"/>
      <c r="F74" s="1001"/>
      <c r="G74" s="1001"/>
      <c r="H74" s="1001"/>
      <c r="I74" s="1001"/>
      <c r="J74" s="1001"/>
      <c r="K74" s="1001"/>
      <c r="L74" s="1001"/>
      <c r="M74" s="1001"/>
      <c r="N74" s="1001"/>
      <c r="O74" s="1001"/>
      <c r="P74" s="1002"/>
      <c r="Q74" s="1003">
        <v>172</v>
      </c>
      <c r="R74" s="997"/>
      <c r="S74" s="997"/>
      <c r="T74" s="997"/>
      <c r="U74" s="997"/>
      <c r="V74" s="997">
        <v>163</v>
      </c>
      <c r="W74" s="997"/>
      <c r="X74" s="997"/>
      <c r="Y74" s="997"/>
      <c r="Z74" s="997"/>
      <c r="AA74" s="997">
        <v>9</v>
      </c>
      <c r="AB74" s="997"/>
      <c r="AC74" s="997"/>
      <c r="AD74" s="997"/>
      <c r="AE74" s="997"/>
      <c r="AF74" s="997">
        <v>9</v>
      </c>
      <c r="AG74" s="997"/>
      <c r="AH74" s="997"/>
      <c r="AI74" s="997"/>
      <c r="AJ74" s="997"/>
      <c r="AK74" s="997">
        <v>8</v>
      </c>
      <c r="AL74" s="997"/>
      <c r="AM74" s="997"/>
      <c r="AN74" s="997"/>
      <c r="AO74" s="997"/>
      <c r="AP74" s="997">
        <v>15</v>
      </c>
      <c r="AQ74" s="997"/>
      <c r="AR74" s="997"/>
      <c r="AS74" s="997"/>
      <c r="AT74" s="997"/>
      <c r="AU74" s="997">
        <v>11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544</v>
      </c>
      <c r="C75" s="1001"/>
      <c r="D75" s="1001"/>
      <c r="E75" s="1001"/>
      <c r="F75" s="1001"/>
      <c r="G75" s="1001"/>
      <c r="H75" s="1001"/>
      <c r="I75" s="1001"/>
      <c r="J75" s="1001"/>
      <c r="K75" s="1001"/>
      <c r="L75" s="1001"/>
      <c r="M75" s="1001"/>
      <c r="N75" s="1001"/>
      <c r="O75" s="1001"/>
      <c r="P75" s="1002"/>
      <c r="Q75" s="1004">
        <v>373</v>
      </c>
      <c r="R75" s="1005"/>
      <c r="S75" s="1005"/>
      <c r="T75" s="1005"/>
      <c r="U75" s="1006"/>
      <c r="V75" s="1007">
        <v>356</v>
      </c>
      <c r="W75" s="1005"/>
      <c r="X75" s="1005"/>
      <c r="Y75" s="1005"/>
      <c r="Z75" s="1006"/>
      <c r="AA75" s="1007">
        <v>17</v>
      </c>
      <c r="AB75" s="1005"/>
      <c r="AC75" s="1005"/>
      <c r="AD75" s="1005"/>
      <c r="AE75" s="1006"/>
      <c r="AF75" s="1007">
        <v>17</v>
      </c>
      <c r="AG75" s="1005"/>
      <c r="AH75" s="1005"/>
      <c r="AI75" s="1005"/>
      <c r="AJ75" s="1006"/>
      <c r="AK75" s="1007" t="s">
        <v>470</v>
      </c>
      <c r="AL75" s="1005"/>
      <c r="AM75" s="1005"/>
      <c r="AN75" s="1005"/>
      <c r="AO75" s="1006"/>
      <c r="AP75" s="1007">
        <v>795</v>
      </c>
      <c r="AQ75" s="1005"/>
      <c r="AR75" s="1005"/>
      <c r="AS75" s="1005"/>
      <c r="AT75" s="1006"/>
      <c r="AU75" s="1007">
        <v>261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545</v>
      </c>
      <c r="C76" s="1001"/>
      <c r="D76" s="1001"/>
      <c r="E76" s="1001"/>
      <c r="F76" s="1001"/>
      <c r="G76" s="1001"/>
      <c r="H76" s="1001"/>
      <c r="I76" s="1001"/>
      <c r="J76" s="1001"/>
      <c r="K76" s="1001"/>
      <c r="L76" s="1001"/>
      <c r="M76" s="1001"/>
      <c r="N76" s="1001"/>
      <c r="O76" s="1001"/>
      <c r="P76" s="1002"/>
      <c r="Q76" s="1004">
        <v>146</v>
      </c>
      <c r="R76" s="1005"/>
      <c r="S76" s="1005"/>
      <c r="T76" s="1005"/>
      <c r="U76" s="1006"/>
      <c r="V76" s="1007">
        <v>129</v>
      </c>
      <c r="W76" s="1005"/>
      <c r="X76" s="1005"/>
      <c r="Y76" s="1005"/>
      <c r="Z76" s="1006"/>
      <c r="AA76" s="1007">
        <v>17</v>
      </c>
      <c r="AB76" s="1005"/>
      <c r="AC76" s="1005"/>
      <c r="AD76" s="1005"/>
      <c r="AE76" s="1006"/>
      <c r="AF76" s="1007">
        <v>17</v>
      </c>
      <c r="AG76" s="1005"/>
      <c r="AH76" s="1005"/>
      <c r="AI76" s="1005"/>
      <c r="AJ76" s="1006"/>
      <c r="AK76" s="1007" t="s">
        <v>470</v>
      </c>
      <c r="AL76" s="1005"/>
      <c r="AM76" s="1005"/>
      <c r="AN76" s="1005"/>
      <c r="AO76" s="1006"/>
      <c r="AP76" s="1007" t="s">
        <v>470</v>
      </c>
      <c r="AQ76" s="1005"/>
      <c r="AR76" s="1005"/>
      <c r="AS76" s="1005"/>
      <c r="AT76" s="1006"/>
      <c r="AU76" s="1007" t="s">
        <v>470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546</v>
      </c>
      <c r="C77" s="1001"/>
      <c r="D77" s="1001"/>
      <c r="E77" s="1001"/>
      <c r="F77" s="1001"/>
      <c r="G77" s="1001"/>
      <c r="H77" s="1001"/>
      <c r="I77" s="1001"/>
      <c r="J77" s="1001"/>
      <c r="K77" s="1001"/>
      <c r="L77" s="1001"/>
      <c r="M77" s="1001"/>
      <c r="N77" s="1001"/>
      <c r="O77" s="1001"/>
      <c r="P77" s="1002"/>
      <c r="Q77" s="1004">
        <v>97</v>
      </c>
      <c r="R77" s="1005"/>
      <c r="S77" s="1005"/>
      <c r="T77" s="1005"/>
      <c r="U77" s="1006"/>
      <c r="V77" s="1007">
        <v>95</v>
      </c>
      <c r="W77" s="1005"/>
      <c r="X77" s="1005"/>
      <c r="Y77" s="1005"/>
      <c r="Z77" s="1006"/>
      <c r="AA77" s="1007">
        <v>3</v>
      </c>
      <c r="AB77" s="1005"/>
      <c r="AC77" s="1005"/>
      <c r="AD77" s="1005"/>
      <c r="AE77" s="1006"/>
      <c r="AF77" s="1007">
        <v>3</v>
      </c>
      <c r="AG77" s="1005"/>
      <c r="AH77" s="1005"/>
      <c r="AI77" s="1005"/>
      <c r="AJ77" s="1006"/>
      <c r="AK77" s="1007">
        <v>2</v>
      </c>
      <c r="AL77" s="1005"/>
      <c r="AM77" s="1005"/>
      <c r="AN77" s="1005"/>
      <c r="AO77" s="1006"/>
      <c r="AP77" s="1007" t="s">
        <v>470</v>
      </c>
      <c r="AQ77" s="1005"/>
      <c r="AR77" s="1005"/>
      <c r="AS77" s="1005"/>
      <c r="AT77" s="1006"/>
      <c r="AU77" s="1007" t="s">
        <v>470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547</v>
      </c>
      <c r="C78" s="1001"/>
      <c r="D78" s="1001"/>
      <c r="E78" s="1001"/>
      <c r="F78" s="1001"/>
      <c r="G78" s="1001"/>
      <c r="H78" s="1001"/>
      <c r="I78" s="1001"/>
      <c r="J78" s="1001"/>
      <c r="K78" s="1001"/>
      <c r="L78" s="1001"/>
      <c r="M78" s="1001"/>
      <c r="N78" s="1001"/>
      <c r="O78" s="1001"/>
      <c r="P78" s="1002"/>
      <c r="Q78" s="1003">
        <v>140783</v>
      </c>
      <c r="R78" s="997"/>
      <c r="S78" s="997"/>
      <c r="T78" s="997"/>
      <c r="U78" s="997"/>
      <c r="V78" s="997">
        <v>138611</v>
      </c>
      <c r="W78" s="997"/>
      <c r="X78" s="997"/>
      <c r="Y78" s="997"/>
      <c r="Z78" s="997"/>
      <c r="AA78" s="997">
        <v>2172</v>
      </c>
      <c r="AB78" s="997"/>
      <c r="AC78" s="997"/>
      <c r="AD78" s="997"/>
      <c r="AE78" s="997"/>
      <c r="AF78" s="997">
        <v>2172</v>
      </c>
      <c r="AG78" s="997"/>
      <c r="AH78" s="997"/>
      <c r="AI78" s="997"/>
      <c r="AJ78" s="997"/>
      <c r="AK78" s="997">
        <v>97</v>
      </c>
      <c r="AL78" s="997"/>
      <c r="AM78" s="997"/>
      <c r="AN78" s="997"/>
      <c r="AO78" s="997"/>
      <c r="AP78" s="997" t="s">
        <v>470</v>
      </c>
      <c r="AQ78" s="997"/>
      <c r="AR78" s="997"/>
      <c r="AS78" s="997"/>
      <c r="AT78" s="997"/>
      <c r="AU78" s="997" t="s">
        <v>470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548</v>
      </c>
      <c r="C79" s="1001"/>
      <c r="D79" s="1001"/>
      <c r="E79" s="1001"/>
      <c r="F79" s="1001"/>
      <c r="G79" s="1001"/>
      <c r="H79" s="1001"/>
      <c r="I79" s="1001"/>
      <c r="J79" s="1001"/>
      <c r="K79" s="1001"/>
      <c r="L79" s="1001"/>
      <c r="M79" s="1001"/>
      <c r="N79" s="1001"/>
      <c r="O79" s="1001"/>
      <c r="P79" s="1002"/>
      <c r="Q79" s="1003">
        <v>306</v>
      </c>
      <c r="R79" s="997"/>
      <c r="S79" s="997"/>
      <c r="T79" s="997"/>
      <c r="U79" s="997"/>
      <c r="V79" s="997">
        <v>287</v>
      </c>
      <c r="W79" s="997"/>
      <c r="X79" s="997"/>
      <c r="Y79" s="997"/>
      <c r="Z79" s="997"/>
      <c r="AA79" s="997">
        <v>18</v>
      </c>
      <c r="AB79" s="997"/>
      <c r="AC79" s="997"/>
      <c r="AD79" s="997"/>
      <c r="AE79" s="997"/>
      <c r="AF79" s="997">
        <v>18</v>
      </c>
      <c r="AG79" s="997"/>
      <c r="AH79" s="997"/>
      <c r="AI79" s="997"/>
      <c r="AJ79" s="997"/>
      <c r="AK79" s="997">
        <v>13</v>
      </c>
      <c r="AL79" s="997"/>
      <c r="AM79" s="997"/>
      <c r="AN79" s="997"/>
      <c r="AO79" s="997"/>
      <c r="AP79" s="997" t="s">
        <v>470</v>
      </c>
      <c r="AQ79" s="997"/>
      <c r="AR79" s="997"/>
      <c r="AS79" s="997"/>
      <c r="AT79" s="997"/>
      <c r="AU79" s="997" t="s">
        <v>470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549</v>
      </c>
      <c r="C80" s="1001"/>
      <c r="D80" s="1001"/>
      <c r="E80" s="1001"/>
      <c r="F80" s="1001"/>
      <c r="G80" s="1001"/>
      <c r="H80" s="1001"/>
      <c r="I80" s="1001"/>
      <c r="J80" s="1001"/>
      <c r="K80" s="1001"/>
      <c r="L80" s="1001"/>
      <c r="M80" s="1001"/>
      <c r="N80" s="1001"/>
      <c r="O80" s="1001"/>
      <c r="P80" s="1002"/>
      <c r="Q80" s="1003">
        <v>11951</v>
      </c>
      <c r="R80" s="997"/>
      <c r="S80" s="997"/>
      <c r="T80" s="997"/>
      <c r="U80" s="997"/>
      <c r="V80" s="997">
        <v>11696</v>
      </c>
      <c r="W80" s="997"/>
      <c r="X80" s="997"/>
      <c r="Y80" s="997"/>
      <c r="Z80" s="997"/>
      <c r="AA80" s="997">
        <v>255</v>
      </c>
      <c r="AB80" s="997"/>
      <c r="AC80" s="997"/>
      <c r="AD80" s="997"/>
      <c r="AE80" s="997"/>
      <c r="AF80" s="997">
        <v>2834</v>
      </c>
      <c r="AG80" s="997"/>
      <c r="AH80" s="997"/>
      <c r="AI80" s="997"/>
      <c r="AJ80" s="997"/>
      <c r="AK80" s="997" t="s">
        <v>470</v>
      </c>
      <c r="AL80" s="997"/>
      <c r="AM80" s="997"/>
      <c r="AN80" s="997"/>
      <c r="AO80" s="997"/>
      <c r="AP80" s="997">
        <v>4823</v>
      </c>
      <c r="AQ80" s="997"/>
      <c r="AR80" s="997"/>
      <c r="AS80" s="997"/>
      <c r="AT80" s="997"/>
      <c r="AU80" s="997">
        <v>387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550</v>
      </c>
      <c r="C81" s="1001"/>
      <c r="D81" s="1001"/>
      <c r="E81" s="1001"/>
      <c r="F81" s="1001"/>
      <c r="G81" s="1001"/>
      <c r="H81" s="1001"/>
      <c r="I81" s="1001"/>
      <c r="J81" s="1001"/>
      <c r="K81" s="1001"/>
      <c r="L81" s="1001"/>
      <c r="M81" s="1001"/>
      <c r="N81" s="1001"/>
      <c r="O81" s="1001"/>
      <c r="P81" s="1002"/>
      <c r="Q81" s="1003">
        <v>725</v>
      </c>
      <c r="R81" s="997"/>
      <c r="S81" s="997"/>
      <c r="T81" s="997"/>
      <c r="U81" s="997"/>
      <c r="V81" s="997">
        <v>725</v>
      </c>
      <c r="W81" s="997"/>
      <c r="X81" s="997"/>
      <c r="Y81" s="997"/>
      <c r="Z81" s="997"/>
      <c r="AA81" s="997" t="s">
        <v>470</v>
      </c>
      <c r="AB81" s="997"/>
      <c r="AC81" s="997"/>
      <c r="AD81" s="997"/>
      <c r="AE81" s="997"/>
      <c r="AF81" s="997" t="s">
        <v>470</v>
      </c>
      <c r="AG81" s="997"/>
      <c r="AH81" s="997"/>
      <c r="AI81" s="997"/>
      <c r="AJ81" s="997"/>
      <c r="AK81" s="997">
        <v>13</v>
      </c>
      <c r="AL81" s="997"/>
      <c r="AM81" s="997"/>
      <c r="AN81" s="997"/>
      <c r="AO81" s="997"/>
      <c r="AP81" s="997" t="s">
        <v>470</v>
      </c>
      <c r="AQ81" s="997"/>
      <c r="AR81" s="997"/>
      <c r="AS81" s="997"/>
      <c r="AT81" s="997"/>
      <c r="AU81" s="997" t="s">
        <v>470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684389</v>
      </c>
      <c r="AB110" s="903"/>
      <c r="AC110" s="903"/>
      <c r="AD110" s="903"/>
      <c r="AE110" s="904"/>
      <c r="AF110" s="905">
        <v>673574</v>
      </c>
      <c r="AG110" s="903"/>
      <c r="AH110" s="903"/>
      <c r="AI110" s="903"/>
      <c r="AJ110" s="904"/>
      <c r="AK110" s="905">
        <v>640251</v>
      </c>
      <c r="AL110" s="903"/>
      <c r="AM110" s="903"/>
      <c r="AN110" s="903"/>
      <c r="AO110" s="904"/>
      <c r="AP110" s="906">
        <v>19.8</v>
      </c>
      <c r="AQ110" s="907"/>
      <c r="AR110" s="907"/>
      <c r="AS110" s="907"/>
      <c r="AT110" s="908"/>
      <c r="AU110" s="950" t="s">
        <v>59</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6451514</v>
      </c>
      <c r="BR110" s="830"/>
      <c r="BS110" s="830"/>
      <c r="BT110" s="830"/>
      <c r="BU110" s="830"/>
      <c r="BV110" s="830">
        <v>6354576</v>
      </c>
      <c r="BW110" s="830"/>
      <c r="BX110" s="830"/>
      <c r="BY110" s="830"/>
      <c r="BZ110" s="830"/>
      <c r="CA110" s="830">
        <v>6488473</v>
      </c>
      <c r="CB110" s="830"/>
      <c r="CC110" s="830"/>
      <c r="CD110" s="830"/>
      <c r="CE110" s="830"/>
      <c r="CF110" s="891">
        <v>200.5</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107</v>
      </c>
      <c r="BR111" s="801"/>
      <c r="BS111" s="801"/>
      <c r="BT111" s="801"/>
      <c r="BU111" s="801"/>
      <c r="BV111" s="801" t="s">
        <v>107</v>
      </c>
      <c r="BW111" s="801"/>
      <c r="BX111" s="801"/>
      <c r="BY111" s="801"/>
      <c r="BZ111" s="801"/>
      <c r="CA111" s="801" t="s">
        <v>107</v>
      </c>
      <c r="CB111" s="801"/>
      <c r="CC111" s="801"/>
      <c r="CD111" s="801"/>
      <c r="CE111" s="801"/>
      <c r="CF111" s="878" t="s">
        <v>107</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2904255</v>
      </c>
      <c r="BR112" s="801"/>
      <c r="BS112" s="801"/>
      <c r="BT112" s="801"/>
      <c r="BU112" s="801"/>
      <c r="BV112" s="801">
        <v>2849855</v>
      </c>
      <c r="BW112" s="801"/>
      <c r="BX112" s="801"/>
      <c r="BY112" s="801"/>
      <c r="BZ112" s="801"/>
      <c r="CA112" s="801">
        <v>2745625</v>
      </c>
      <c r="CB112" s="801"/>
      <c r="CC112" s="801"/>
      <c r="CD112" s="801"/>
      <c r="CE112" s="801"/>
      <c r="CF112" s="878">
        <v>84.9</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180437</v>
      </c>
      <c r="AB113" s="939"/>
      <c r="AC113" s="939"/>
      <c r="AD113" s="939"/>
      <c r="AE113" s="940"/>
      <c r="AF113" s="941">
        <v>183069</v>
      </c>
      <c r="AG113" s="939"/>
      <c r="AH113" s="939"/>
      <c r="AI113" s="939"/>
      <c r="AJ113" s="940"/>
      <c r="AK113" s="941">
        <v>173196</v>
      </c>
      <c r="AL113" s="939"/>
      <c r="AM113" s="939"/>
      <c r="AN113" s="939"/>
      <c r="AO113" s="940"/>
      <c r="AP113" s="942">
        <v>5.4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919823</v>
      </c>
      <c r="BR113" s="801"/>
      <c r="BS113" s="801"/>
      <c r="BT113" s="801"/>
      <c r="BU113" s="801"/>
      <c r="BV113" s="801">
        <v>778426</v>
      </c>
      <c r="BW113" s="801"/>
      <c r="BX113" s="801"/>
      <c r="BY113" s="801"/>
      <c r="BZ113" s="801"/>
      <c r="CA113" s="801">
        <v>700482</v>
      </c>
      <c r="CB113" s="801"/>
      <c r="CC113" s="801"/>
      <c r="CD113" s="801"/>
      <c r="CE113" s="801"/>
      <c r="CF113" s="878">
        <v>21.6</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69165</v>
      </c>
      <c r="AB114" s="814"/>
      <c r="AC114" s="814"/>
      <c r="AD114" s="814"/>
      <c r="AE114" s="815"/>
      <c r="AF114" s="816">
        <v>65504</v>
      </c>
      <c r="AG114" s="814"/>
      <c r="AH114" s="814"/>
      <c r="AI114" s="814"/>
      <c r="AJ114" s="815"/>
      <c r="AK114" s="816">
        <v>65494</v>
      </c>
      <c r="AL114" s="814"/>
      <c r="AM114" s="814"/>
      <c r="AN114" s="814"/>
      <c r="AO114" s="815"/>
      <c r="AP114" s="784">
        <v>2</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1030254</v>
      </c>
      <c r="BR114" s="801"/>
      <c r="BS114" s="801"/>
      <c r="BT114" s="801"/>
      <c r="BU114" s="801"/>
      <c r="BV114" s="801">
        <v>967817</v>
      </c>
      <c r="BW114" s="801"/>
      <c r="BX114" s="801"/>
      <c r="BY114" s="801"/>
      <c r="BZ114" s="801"/>
      <c r="CA114" s="801">
        <v>931776</v>
      </c>
      <c r="CB114" s="801"/>
      <c r="CC114" s="801"/>
      <c r="CD114" s="801"/>
      <c r="CE114" s="801"/>
      <c r="CF114" s="878">
        <v>28.8</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107</v>
      </c>
      <c r="AB115" s="939"/>
      <c r="AC115" s="939"/>
      <c r="AD115" s="939"/>
      <c r="AE115" s="940"/>
      <c r="AF115" s="941" t="s">
        <v>107</v>
      </c>
      <c r="AG115" s="939"/>
      <c r="AH115" s="939"/>
      <c r="AI115" s="939"/>
      <c r="AJ115" s="940"/>
      <c r="AK115" s="941" t="s">
        <v>107</v>
      </c>
      <c r="AL115" s="939"/>
      <c r="AM115" s="939"/>
      <c r="AN115" s="939"/>
      <c r="AO115" s="940"/>
      <c r="AP115" s="942" t="s">
        <v>107</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169</v>
      </c>
      <c r="AB116" s="814"/>
      <c r="AC116" s="814"/>
      <c r="AD116" s="814"/>
      <c r="AE116" s="815"/>
      <c r="AF116" s="816">
        <v>49</v>
      </c>
      <c r="AG116" s="814"/>
      <c r="AH116" s="814"/>
      <c r="AI116" s="814"/>
      <c r="AJ116" s="815"/>
      <c r="AK116" s="816">
        <v>72</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934160</v>
      </c>
      <c r="AB117" s="925"/>
      <c r="AC117" s="925"/>
      <c r="AD117" s="925"/>
      <c r="AE117" s="926"/>
      <c r="AF117" s="928">
        <v>922196</v>
      </c>
      <c r="AG117" s="925"/>
      <c r="AH117" s="925"/>
      <c r="AI117" s="925"/>
      <c r="AJ117" s="926"/>
      <c r="AK117" s="928">
        <v>879013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11305846</v>
      </c>
      <c r="BR118" s="888"/>
      <c r="BS118" s="888"/>
      <c r="BT118" s="888"/>
      <c r="BU118" s="888"/>
      <c r="BV118" s="888">
        <v>10950674</v>
      </c>
      <c r="BW118" s="888"/>
      <c r="BX118" s="888"/>
      <c r="BY118" s="888"/>
      <c r="BZ118" s="888"/>
      <c r="CA118" s="888">
        <v>10866356</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1252343</v>
      </c>
      <c r="BR119" s="830"/>
      <c r="BS119" s="830"/>
      <c r="BT119" s="830"/>
      <c r="BU119" s="830"/>
      <c r="BV119" s="830">
        <v>1525491</v>
      </c>
      <c r="BW119" s="830"/>
      <c r="BX119" s="830"/>
      <c r="BY119" s="830"/>
      <c r="BZ119" s="830"/>
      <c r="CA119" s="830">
        <v>2109219</v>
      </c>
      <c r="CB119" s="830"/>
      <c r="CC119" s="830"/>
      <c r="CD119" s="830"/>
      <c r="CE119" s="830"/>
      <c r="CF119" s="891">
        <v>65.2</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340811</v>
      </c>
      <c r="BR120" s="801"/>
      <c r="BS120" s="801"/>
      <c r="BT120" s="801"/>
      <c r="BU120" s="801"/>
      <c r="BV120" s="801">
        <v>360708</v>
      </c>
      <c r="BW120" s="801"/>
      <c r="BX120" s="801"/>
      <c r="BY120" s="801"/>
      <c r="BZ120" s="801"/>
      <c r="CA120" s="801">
        <v>349686</v>
      </c>
      <c r="CB120" s="801"/>
      <c r="CC120" s="801"/>
      <c r="CD120" s="801"/>
      <c r="CE120" s="801"/>
      <c r="CF120" s="878">
        <v>10.8</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1589207</v>
      </c>
      <c r="DH120" s="830"/>
      <c r="DI120" s="830"/>
      <c r="DJ120" s="830"/>
      <c r="DK120" s="830"/>
      <c r="DL120" s="830">
        <v>1607344</v>
      </c>
      <c r="DM120" s="830"/>
      <c r="DN120" s="830"/>
      <c r="DO120" s="830"/>
      <c r="DP120" s="830"/>
      <c r="DQ120" s="830">
        <v>1600449</v>
      </c>
      <c r="DR120" s="830"/>
      <c r="DS120" s="830"/>
      <c r="DT120" s="830"/>
      <c r="DU120" s="830"/>
      <c r="DV120" s="831">
        <v>49.5</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5728906</v>
      </c>
      <c r="BR121" s="888"/>
      <c r="BS121" s="888"/>
      <c r="BT121" s="888"/>
      <c r="BU121" s="888"/>
      <c r="BV121" s="888">
        <v>5606534</v>
      </c>
      <c r="BW121" s="888"/>
      <c r="BX121" s="888"/>
      <c r="BY121" s="888"/>
      <c r="BZ121" s="888"/>
      <c r="CA121" s="888">
        <v>5622529</v>
      </c>
      <c r="CB121" s="888"/>
      <c r="CC121" s="888"/>
      <c r="CD121" s="888"/>
      <c r="CE121" s="888"/>
      <c r="CF121" s="889">
        <v>173.8</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1315048</v>
      </c>
      <c r="DH121" s="801"/>
      <c r="DI121" s="801"/>
      <c r="DJ121" s="801"/>
      <c r="DK121" s="801"/>
      <c r="DL121" s="801">
        <v>1242511</v>
      </c>
      <c r="DM121" s="801"/>
      <c r="DN121" s="801"/>
      <c r="DO121" s="801"/>
      <c r="DP121" s="801"/>
      <c r="DQ121" s="801">
        <v>1145176</v>
      </c>
      <c r="DR121" s="801"/>
      <c r="DS121" s="801"/>
      <c r="DT121" s="801"/>
      <c r="DU121" s="801"/>
      <c r="DV121" s="853">
        <v>35.4</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435</v>
      </c>
      <c r="BP122" s="868"/>
      <c r="BQ122" s="869">
        <v>7322060</v>
      </c>
      <c r="BR122" s="870"/>
      <c r="BS122" s="870"/>
      <c r="BT122" s="870"/>
      <c r="BU122" s="870"/>
      <c r="BV122" s="870">
        <v>7492733</v>
      </c>
      <c r="BW122" s="870"/>
      <c r="BX122" s="870"/>
      <c r="BY122" s="870"/>
      <c r="BZ122" s="870"/>
      <c r="CA122" s="870">
        <v>8081434</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125.7</v>
      </c>
      <c r="BR123" s="862"/>
      <c r="BS123" s="862"/>
      <c r="BT123" s="862"/>
      <c r="BU123" s="862"/>
      <c r="BV123" s="862">
        <v>110</v>
      </c>
      <c r="BW123" s="862"/>
      <c r="BX123" s="862"/>
      <c r="BY123" s="862"/>
      <c r="BZ123" s="862"/>
      <c r="CA123" s="862">
        <v>86</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107</v>
      </c>
      <c r="DH123" s="814"/>
      <c r="DI123" s="814"/>
      <c r="DJ123" s="814"/>
      <c r="DK123" s="815"/>
      <c r="DL123" s="816" t="s">
        <v>107</v>
      </c>
      <c r="DM123" s="814"/>
      <c r="DN123" s="814"/>
      <c r="DO123" s="814"/>
      <c r="DP123" s="815"/>
      <c r="DQ123" s="816" t="s">
        <v>107</v>
      </c>
      <c r="DR123" s="814"/>
      <c r="DS123" s="814"/>
      <c r="DT123" s="814"/>
      <c r="DU123" s="815"/>
      <c r="DV123" s="784" t="s">
        <v>107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107</v>
      </c>
      <c r="AB124" s="814"/>
      <c r="AC124" s="814"/>
      <c r="AD124" s="814"/>
      <c r="AE124" s="815"/>
      <c r="AF124" s="816" t="s">
        <v>107</v>
      </c>
      <c r="AG124" s="814"/>
      <c r="AH124" s="814"/>
      <c r="AI124" s="814"/>
      <c r="AJ124" s="815"/>
      <c r="AK124" s="816" t="s">
        <v>107</v>
      </c>
      <c r="AL124" s="814"/>
      <c r="AM124" s="814"/>
      <c r="AN124" s="814"/>
      <c r="AO124" s="815"/>
      <c r="AP124" s="784" t="s">
        <v>107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107</v>
      </c>
      <c r="DH124" s="747"/>
      <c r="DI124" s="747"/>
      <c r="DJ124" s="747"/>
      <c r="DK124" s="748"/>
      <c r="DL124" s="749" t="s">
        <v>107</v>
      </c>
      <c r="DM124" s="747"/>
      <c r="DN124" s="747"/>
      <c r="DO124" s="747"/>
      <c r="DP124" s="748"/>
      <c r="DQ124" s="749" t="s">
        <v>107</v>
      </c>
      <c r="DR124" s="747"/>
      <c r="DS124" s="747"/>
      <c r="DT124" s="747"/>
      <c r="DU124" s="748"/>
      <c r="DV124" s="837" t="s">
        <v>107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107</v>
      </c>
      <c r="AB125" s="814"/>
      <c r="AC125" s="814"/>
      <c r="AD125" s="814"/>
      <c r="AE125" s="815"/>
      <c r="AF125" s="816" t="s">
        <v>107</v>
      </c>
      <c r="AG125" s="814"/>
      <c r="AH125" s="814"/>
      <c r="AI125" s="814"/>
      <c r="AJ125" s="815"/>
      <c r="AK125" s="816" t="s">
        <v>107</v>
      </c>
      <c r="AL125" s="814"/>
      <c r="AM125" s="814"/>
      <c r="AN125" s="814"/>
      <c r="AO125" s="815"/>
      <c r="AP125" s="784" t="s">
        <v>107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107</v>
      </c>
      <c r="DH125" s="830"/>
      <c r="DI125" s="830"/>
      <c r="DJ125" s="830"/>
      <c r="DK125" s="830"/>
      <c r="DL125" s="830" t="s">
        <v>107</v>
      </c>
      <c r="DM125" s="830"/>
      <c r="DN125" s="830"/>
      <c r="DO125" s="830"/>
      <c r="DP125" s="830"/>
      <c r="DQ125" s="830" t="s">
        <v>107</v>
      </c>
      <c r="DR125" s="830"/>
      <c r="DS125" s="830"/>
      <c r="DT125" s="830"/>
      <c r="DU125" s="830"/>
      <c r="DV125" s="831" t="s">
        <v>107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107</v>
      </c>
      <c r="AB126" s="814"/>
      <c r="AC126" s="814"/>
      <c r="AD126" s="814"/>
      <c r="AE126" s="815"/>
      <c r="AF126" s="816" t="s">
        <v>107</v>
      </c>
      <c r="AG126" s="814"/>
      <c r="AH126" s="814"/>
      <c r="AI126" s="814"/>
      <c r="AJ126" s="815"/>
      <c r="AK126" s="816" t="s">
        <v>107</v>
      </c>
      <c r="AL126" s="814"/>
      <c r="AM126" s="814"/>
      <c r="AN126" s="814"/>
      <c r="AO126" s="815"/>
      <c r="AP126" s="784" t="s">
        <v>107</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107</v>
      </c>
      <c r="DH126" s="801"/>
      <c r="DI126" s="801"/>
      <c r="DJ126" s="801"/>
      <c r="DK126" s="801"/>
      <c r="DL126" s="801" t="s">
        <v>107</v>
      </c>
      <c r="DM126" s="801"/>
      <c r="DN126" s="801"/>
      <c r="DO126" s="801"/>
      <c r="DP126" s="801"/>
      <c r="DQ126" s="801" t="s">
        <v>107</v>
      </c>
      <c r="DR126" s="801"/>
      <c r="DS126" s="801"/>
      <c r="DT126" s="801"/>
      <c r="DU126" s="801"/>
      <c r="DV126" s="853" t="s">
        <v>107</v>
      </c>
      <c r="DW126" s="853"/>
      <c r="DX126" s="853"/>
      <c r="DY126" s="853"/>
      <c r="DZ126" s="854"/>
    </row>
    <row r="127" spans="1:130" s="197" customFormat="1" ht="26.25" customHeight="1" thickBot="1" x14ac:dyDescent="0.2">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107</v>
      </c>
      <c r="AB127" s="814"/>
      <c r="AC127" s="814"/>
      <c r="AD127" s="814"/>
      <c r="AE127" s="815"/>
      <c r="AF127" s="816" t="s">
        <v>107</v>
      </c>
      <c r="AG127" s="814"/>
      <c r="AH127" s="814"/>
      <c r="AI127" s="814"/>
      <c r="AJ127" s="815"/>
      <c r="AK127" s="816" t="s">
        <v>107</v>
      </c>
      <c r="AL127" s="814"/>
      <c r="AM127" s="814"/>
      <c r="AN127" s="814"/>
      <c r="AO127" s="815"/>
      <c r="AP127" s="784" t="s">
        <v>107</v>
      </c>
      <c r="AQ127" s="785"/>
      <c r="AR127" s="785"/>
      <c r="AS127" s="785"/>
      <c r="AT127" s="786"/>
      <c r="AU127" s="233"/>
      <c r="AV127" s="233"/>
      <c r="AW127" s="233"/>
      <c r="AX127" s="787" t="s">
        <v>446</v>
      </c>
      <c r="AY127" s="788"/>
      <c r="AZ127" s="788"/>
      <c r="BA127" s="788"/>
      <c r="BB127" s="788"/>
      <c r="BC127" s="788"/>
      <c r="BD127" s="788"/>
      <c r="BE127" s="789"/>
      <c r="BF127" s="790" t="s">
        <v>107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x14ac:dyDescent="0.15">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46566</v>
      </c>
      <c r="AB128" s="754"/>
      <c r="AC128" s="754"/>
      <c r="AD128" s="754"/>
      <c r="AE128" s="755"/>
      <c r="AF128" s="756">
        <v>47775</v>
      </c>
      <c r="AG128" s="754"/>
      <c r="AH128" s="754"/>
      <c r="AI128" s="754"/>
      <c r="AJ128" s="755"/>
      <c r="AK128" s="756">
        <v>50783</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3634262</v>
      </c>
      <c r="AB129" s="814"/>
      <c r="AC129" s="814"/>
      <c r="AD129" s="814"/>
      <c r="AE129" s="815"/>
      <c r="AF129" s="816">
        <v>3622395</v>
      </c>
      <c r="AG129" s="814"/>
      <c r="AH129" s="814"/>
      <c r="AI129" s="814"/>
      <c r="AJ129" s="815"/>
      <c r="AK129" s="816">
        <v>3682567</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12.5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465328</v>
      </c>
      <c r="AB130" s="814"/>
      <c r="AC130" s="814"/>
      <c r="AD130" s="814"/>
      <c r="AE130" s="815"/>
      <c r="AF130" s="816">
        <v>480418</v>
      </c>
      <c r="AG130" s="814"/>
      <c r="AH130" s="814"/>
      <c r="AI130" s="814"/>
      <c r="AJ130" s="815"/>
      <c r="AK130" s="816">
        <v>446766</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86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3168934</v>
      </c>
      <c r="AB131" s="747"/>
      <c r="AC131" s="747"/>
      <c r="AD131" s="747"/>
      <c r="AE131" s="748"/>
      <c r="AF131" s="749">
        <v>3141977</v>
      </c>
      <c r="AG131" s="747"/>
      <c r="AH131" s="747"/>
      <c r="AI131" s="747"/>
      <c r="AJ131" s="748"/>
      <c r="AK131" s="749">
        <v>3235801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13.32517496</v>
      </c>
      <c r="AB132" s="770"/>
      <c r="AC132" s="770"/>
      <c r="AD132" s="770"/>
      <c r="AE132" s="771"/>
      <c r="AF132" s="772">
        <v>12.53997085</v>
      </c>
      <c r="AG132" s="770"/>
      <c r="AH132" s="770"/>
      <c r="AI132" s="770"/>
      <c r="AJ132" s="771"/>
      <c r="AK132" s="772">
        <v>11.78885846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14.7</v>
      </c>
      <c r="AB133" s="779"/>
      <c r="AC133" s="779"/>
      <c r="AD133" s="779"/>
      <c r="AE133" s="780"/>
      <c r="AF133" s="778">
        <v>13.3</v>
      </c>
      <c r="AG133" s="779"/>
      <c r="AH133" s="779"/>
      <c r="AI133" s="779"/>
      <c r="AJ133" s="780"/>
      <c r="AK133" s="778">
        <v>12.5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1"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1"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9" t="s">
        <v>463</v>
      </c>
      <c r="L7" s="254"/>
      <c r="M7" s="255" t="s">
        <v>464</v>
      </c>
      <c r="N7" s="256"/>
    </row>
    <row r="8" spans="1:16" x14ac:dyDescent="0.15">
      <c r="A8" s="248"/>
      <c r="B8" s="244"/>
      <c r="C8" s="244"/>
      <c r="D8" s="244"/>
      <c r="E8" s="244"/>
      <c r="F8" s="244"/>
      <c r="G8" s="257"/>
      <c r="H8" s="258"/>
      <c r="I8" s="258"/>
      <c r="J8" s="259"/>
      <c r="K8" s="1150"/>
      <c r="L8" s="260" t="s">
        <v>465</v>
      </c>
      <c r="M8" s="261" t="s">
        <v>466</v>
      </c>
      <c r="N8" s="262" t="s">
        <v>467</v>
      </c>
    </row>
    <row r="9" spans="1:16" x14ac:dyDescent="0.15">
      <c r="A9" s="248"/>
      <c r="B9" s="244"/>
      <c r="C9" s="244"/>
      <c r="D9" s="244"/>
      <c r="E9" s="244"/>
      <c r="F9" s="244"/>
      <c r="G9" s="1163" t="s">
        <v>468</v>
      </c>
      <c r="H9" s="1164"/>
      <c r="I9" s="1164"/>
      <c r="J9" s="1165"/>
      <c r="K9" s="263">
        <v>902684</v>
      </c>
      <c r="L9" s="264">
        <v>58136</v>
      </c>
      <c r="M9" s="265">
        <v>88618</v>
      </c>
      <c r="N9" s="266">
        <v>-34.4</v>
      </c>
    </row>
    <row r="10" spans="1:16" x14ac:dyDescent="0.15">
      <c r="A10" s="248"/>
      <c r="B10" s="244"/>
      <c r="C10" s="244"/>
      <c r="D10" s="244"/>
      <c r="E10" s="244"/>
      <c r="F10" s="244"/>
      <c r="G10" s="1163" t="s">
        <v>469</v>
      </c>
      <c r="H10" s="1164"/>
      <c r="I10" s="1164"/>
      <c r="J10" s="1165"/>
      <c r="K10" s="267" t="s">
        <v>470</v>
      </c>
      <c r="L10" s="268" t="s">
        <v>470</v>
      </c>
      <c r="M10" s="269">
        <v>9248</v>
      </c>
      <c r="N10" s="270" t="s">
        <v>470</v>
      </c>
    </row>
    <row r="11" spans="1:16" ht="13.5" customHeight="1" x14ac:dyDescent="0.15">
      <c r="A11" s="248"/>
      <c r="B11" s="244"/>
      <c r="C11" s="244"/>
      <c r="D11" s="244"/>
      <c r="E11" s="244"/>
      <c r="F11" s="244"/>
      <c r="G11" s="1163" t="s">
        <v>471</v>
      </c>
      <c r="H11" s="1164"/>
      <c r="I11" s="1164"/>
      <c r="J11" s="1165"/>
      <c r="K11" s="267">
        <v>62513</v>
      </c>
      <c r="L11" s="268">
        <v>4026</v>
      </c>
      <c r="M11" s="269">
        <v>13111</v>
      </c>
      <c r="N11" s="270">
        <v>-69.3</v>
      </c>
    </row>
    <row r="12" spans="1:16" ht="13.5" customHeight="1" x14ac:dyDescent="0.15">
      <c r="A12" s="248"/>
      <c r="B12" s="244"/>
      <c r="C12" s="244"/>
      <c r="D12" s="244"/>
      <c r="E12" s="244"/>
      <c r="F12" s="244"/>
      <c r="G12" s="1163" t="s">
        <v>472</v>
      </c>
      <c r="H12" s="1164"/>
      <c r="I12" s="1164"/>
      <c r="J12" s="1165"/>
      <c r="K12" s="267" t="s">
        <v>470</v>
      </c>
      <c r="L12" s="268" t="s">
        <v>470</v>
      </c>
      <c r="M12" s="269">
        <v>631</v>
      </c>
      <c r="N12" s="270" t="s">
        <v>470</v>
      </c>
    </row>
    <row r="13" spans="1:16" ht="13.5" customHeight="1" x14ac:dyDescent="0.15">
      <c r="A13" s="248"/>
      <c r="B13" s="244"/>
      <c r="C13" s="244"/>
      <c r="D13" s="244"/>
      <c r="E13" s="244"/>
      <c r="F13" s="244"/>
      <c r="G13" s="1163" t="s">
        <v>473</v>
      </c>
      <c r="H13" s="1164"/>
      <c r="I13" s="1164"/>
      <c r="J13" s="1165"/>
      <c r="K13" s="267" t="s">
        <v>470</v>
      </c>
      <c r="L13" s="268" t="s">
        <v>470</v>
      </c>
      <c r="M13" s="269" t="s">
        <v>470</v>
      </c>
      <c r="N13" s="270" t="s">
        <v>470</v>
      </c>
    </row>
    <row r="14" spans="1:16" ht="13.5" customHeight="1" x14ac:dyDescent="0.15">
      <c r="A14" s="248"/>
      <c r="B14" s="244"/>
      <c r="C14" s="244"/>
      <c r="D14" s="244"/>
      <c r="E14" s="244"/>
      <c r="F14" s="244"/>
      <c r="G14" s="1163" t="s">
        <v>474</v>
      </c>
      <c r="H14" s="1164"/>
      <c r="I14" s="1164"/>
      <c r="J14" s="1165"/>
      <c r="K14" s="267">
        <v>61266</v>
      </c>
      <c r="L14" s="268">
        <v>3946</v>
      </c>
      <c r="M14" s="269">
        <v>4206</v>
      </c>
      <c r="N14" s="270">
        <v>-6.2</v>
      </c>
    </row>
    <row r="15" spans="1:16" ht="13.5" customHeight="1" x14ac:dyDescent="0.15">
      <c r="A15" s="248"/>
      <c r="B15" s="244"/>
      <c r="C15" s="244"/>
      <c r="D15" s="244"/>
      <c r="E15" s="244"/>
      <c r="F15" s="244"/>
      <c r="G15" s="1163" t="s">
        <v>475</v>
      </c>
      <c r="H15" s="1164"/>
      <c r="I15" s="1164"/>
      <c r="J15" s="1165"/>
      <c r="K15" s="267">
        <v>18481</v>
      </c>
      <c r="L15" s="268">
        <v>1190</v>
      </c>
      <c r="M15" s="269">
        <v>1853</v>
      </c>
      <c r="N15" s="270">
        <v>-35.799999999999997</v>
      </c>
    </row>
    <row r="16" spans="1:16" x14ac:dyDescent="0.15">
      <c r="A16" s="248"/>
      <c r="B16" s="244"/>
      <c r="C16" s="244"/>
      <c r="D16" s="244"/>
      <c r="E16" s="244"/>
      <c r="F16" s="244"/>
      <c r="G16" s="1166" t="s">
        <v>476</v>
      </c>
      <c r="H16" s="1167"/>
      <c r="I16" s="1167"/>
      <c r="J16" s="1168"/>
      <c r="K16" s="268">
        <v>-115759</v>
      </c>
      <c r="L16" s="268">
        <v>-7455</v>
      </c>
      <c r="M16" s="269">
        <v>-9315</v>
      </c>
      <c r="N16" s="270">
        <v>-20</v>
      </c>
    </row>
    <row r="17" spans="1:16" x14ac:dyDescent="0.15">
      <c r="A17" s="248"/>
      <c r="B17" s="244"/>
      <c r="C17" s="244"/>
      <c r="D17" s="244"/>
      <c r="E17" s="244"/>
      <c r="F17" s="244"/>
      <c r="G17" s="1166" t="s">
        <v>165</v>
      </c>
      <c r="H17" s="1167"/>
      <c r="I17" s="1167"/>
      <c r="J17" s="1168"/>
      <c r="K17" s="268">
        <v>929185</v>
      </c>
      <c r="L17" s="268">
        <v>59843</v>
      </c>
      <c r="M17" s="269">
        <v>108353</v>
      </c>
      <c r="N17" s="270">
        <v>-44.8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60" t="s">
        <v>481</v>
      </c>
      <c r="H21" s="1161"/>
      <c r="I21" s="1161"/>
      <c r="J21" s="1162"/>
      <c r="K21" s="280">
        <v>6.25</v>
      </c>
      <c r="L21" s="281">
        <v>10.050000000000001</v>
      </c>
      <c r="M21" s="282">
        <v>-3.8</v>
      </c>
      <c r="N21" s="249"/>
      <c r="O21" s="283"/>
      <c r="P21" s="279"/>
    </row>
    <row r="22" spans="1:16" s="284" customFormat="1" x14ac:dyDescent="0.15">
      <c r="A22" s="279"/>
      <c r="B22" s="249"/>
      <c r="C22" s="249"/>
      <c r="D22" s="249"/>
      <c r="E22" s="249"/>
      <c r="F22" s="249"/>
      <c r="G22" s="1160" t="s">
        <v>482</v>
      </c>
      <c r="H22" s="1161"/>
      <c r="I22" s="1161"/>
      <c r="J22" s="1162"/>
      <c r="K22" s="285">
        <v>95.7</v>
      </c>
      <c r="L22" s="286">
        <v>96.3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9" t="s">
        <v>463</v>
      </c>
      <c r="L30" s="254"/>
      <c r="M30" s="255" t="s">
        <v>464</v>
      </c>
      <c r="N30" s="256"/>
    </row>
    <row r="31" spans="1:16" x14ac:dyDescent="0.15">
      <c r="A31" s="248"/>
      <c r="B31" s="244"/>
      <c r="C31" s="244"/>
      <c r="D31" s="244"/>
      <c r="E31" s="244"/>
      <c r="F31" s="244"/>
      <c r="G31" s="257"/>
      <c r="H31" s="258"/>
      <c r="I31" s="258"/>
      <c r="J31" s="259"/>
      <c r="K31" s="1150"/>
      <c r="L31" s="260" t="s">
        <v>465</v>
      </c>
      <c r="M31" s="261" t="s">
        <v>466</v>
      </c>
      <c r="N31" s="262" t="s">
        <v>467</v>
      </c>
    </row>
    <row r="32" spans="1:16" ht="27" customHeight="1" x14ac:dyDescent="0.15">
      <c r="A32" s="248"/>
      <c r="B32" s="244"/>
      <c r="C32" s="244"/>
      <c r="D32" s="244"/>
      <c r="E32" s="244"/>
      <c r="F32" s="244"/>
      <c r="G32" s="1151" t="s">
        <v>486</v>
      </c>
      <c r="H32" s="1152"/>
      <c r="I32" s="1152"/>
      <c r="J32" s="1153"/>
      <c r="K32" s="294">
        <v>640251</v>
      </c>
      <c r="L32" s="294">
        <v>41235</v>
      </c>
      <c r="M32" s="295">
        <v>56391</v>
      </c>
      <c r="N32" s="296">
        <v>-26.9</v>
      </c>
    </row>
    <row r="33" spans="1:16" ht="13.5" customHeight="1" x14ac:dyDescent="0.15">
      <c r="A33" s="248"/>
      <c r="B33" s="244"/>
      <c r="C33" s="244"/>
      <c r="D33" s="244"/>
      <c r="E33" s="244"/>
      <c r="F33" s="244"/>
      <c r="G33" s="1151" t="s">
        <v>487</v>
      </c>
      <c r="H33" s="1152"/>
      <c r="I33" s="1152"/>
      <c r="J33" s="1153"/>
      <c r="K33" s="294" t="s">
        <v>470</v>
      </c>
      <c r="L33" s="294" t="s">
        <v>470</v>
      </c>
      <c r="M33" s="295" t="s">
        <v>470</v>
      </c>
      <c r="N33" s="296" t="s">
        <v>470</v>
      </c>
    </row>
    <row r="34" spans="1:16" ht="27" customHeight="1" x14ac:dyDescent="0.15">
      <c r="A34" s="248"/>
      <c r="B34" s="244"/>
      <c r="C34" s="244"/>
      <c r="D34" s="244"/>
      <c r="E34" s="244"/>
      <c r="F34" s="244"/>
      <c r="G34" s="1151" t="s">
        <v>488</v>
      </c>
      <c r="H34" s="1152"/>
      <c r="I34" s="1152"/>
      <c r="J34" s="1153"/>
      <c r="K34" s="294" t="s">
        <v>470</v>
      </c>
      <c r="L34" s="294" t="s">
        <v>470</v>
      </c>
      <c r="M34" s="295">
        <v>12</v>
      </c>
      <c r="N34" s="296" t="s">
        <v>470</v>
      </c>
    </row>
    <row r="35" spans="1:16" ht="27" customHeight="1" x14ac:dyDescent="0.15">
      <c r="A35" s="248"/>
      <c r="B35" s="244"/>
      <c r="C35" s="244"/>
      <c r="D35" s="244"/>
      <c r="E35" s="244"/>
      <c r="F35" s="244"/>
      <c r="G35" s="1151" t="s">
        <v>489</v>
      </c>
      <c r="H35" s="1152"/>
      <c r="I35" s="1152"/>
      <c r="J35" s="1153"/>
      <c r="K35" s="294">
        <v>173196</v>
      </c>
      <c r="L35" s="294">
        <v>11155</v>
      </c>
      <c r="M35" s="295">
        <v>15281</v>
      </c>
      <c r="N35" s="296">
        <v>-27</v>
      </c>
    </row>
    <row r="36" spans="1:16" ht="27" customHeight="1" x14ac:dyDescent="0.15">
      <c r="A36" s="248"/>
      <c r="B36" s="244"/>
      <c r="C36" s="244"/>
      <c r="D36" s="244"/>
      <c r="E36" s="244"/>
      <c r="F36" s="244"/>
      <c r="G36" s="1151" t="s">
        <v>490</v>
      </c>
      <c r="H36" s="1152"/>
      <c r="I36" s="1152"/>
      <c r="J36" s="1153"/>
      <c r="K36" s="294">
        <v>65494</v>
      </c>
      <c r="L36" s="294">
        <v>4218</v>
      </c>
      <c r="M36" s="295">
        <v>4643</v>
      </c>
      <c r="N36" s="296">
        <v>-9.1999999999999993</v>
      </c>
    </row>
    <row r="37" spans="1:16" ht="13.5" customHeight="1" x14ac:dyDescent="0.15">
      <c r="A37" s="248"/>
      <c r="B37" s="244"/>
      <c r="C37" s="244"/>
      <c r="D37" s="244"/>
      <c r="E37" s="244"/>
      <c r="F37" s="244"/>
      <c r="G37" s="1151" t="s">
        <v>491</v>
      </c>
      <c r="H37" s="1152"/>
      <c r="I37" s="1152"/>
      <c r="J37" s="1153"/>
      <c r="K37" s="294" t="s">
        <v>470</v>
      </c>
      <c r="L37" s="294" t="s">
        <v>470</v>
      </c>
      <c r="M37" s="295">
        <v>1074</v>
      </c>
      <c r="N37" s="296" t="s">
        <v>470</v>
      </c>
    </row>
    <row r="38" spans="1:16" ht="27" customHeight="1" x14ac:dyDescent="0.15">
      <c r="A38" s="248"/>
      <c r="B38" s="244"/>
      <c r="C38" s="244"/>
      <c r="D38" s="244"/>
      <c r="E38" s="244"/>
      <c r="F38" s="244"/>
      <c r="G38" s="1154" t="s">
        <v>492</v>
      </c>
      <c r="H38" s="1155"/>
      <c r="I38" s="1155"/>
      <c r="J38" s="1156"/>
      <c r="K38" s="297">
        <v>72</v>
      </c>
      <c r="L38" s="297">
        <v>5</v>
      </c>
      <c r="M38" s="298">
        <v>6</v>
      </c>
      <c r="N38" s="299">
        <v>-16.7</v>
      </c>
      <c r="O38" s="293"/>
    </row>
    <row r="39" spans="1:16" x14ac:dyDescent="0.15">
      <c r="A39" s="248"/>
      <c r="B39" s="244"/>
      <c r="C39" s="244"/>
      <c r="D39" s="244"/>
      <c r="E39" s="244"/>
      <c r="F39" s="244"/>
      <c r="G39" s="1154" t="s">
        <v>493</v>
      </c>
      <c r="H39" s="1155"/>
      <c r="I39" s="1155"/>
      <c r="J39" s="1156"/>
      <c r="K39" s="300">
        <v>-50783</v>
      </c>
      <c r="L39" s="300">
        <v>-3271</v>
      </c>
      <c r="M39" s="301">
        <v>-3030</v>
      </c>
      <c r="N39" s="302">
        <v>8</v>
      </c>
      <c r="O39" s="293"/>
    </row>
    <row r="40" spans="1:16" ht="27" customHeight="1" x14ac:dyDescent="0.15">
      <c r="A40" s="248"/>
      <c r="B40" s="244"/>
      <c r="C40" s="244"/>
      <c r="D40" s="244"/>
      <c r="E40" s="244"/>
      <c r="F40" s="244"/>
      <c r="G40" s="1151" t="s">
        <v>494</v>
      </c>
      <c r="H40" s="1152"/>
      <c r="I40" s="1152"/>
      <c r="J40" s="1153"/>
      <c r="K40" s="300">
        <v>-446766</v>
      </c>
      <c r="L40" s="300">
        <v>-28773</v>
      </c>
      <c r="M40" s="301">
        <v>-51711</v>
      </c>
      <c r="N40" s="302">
        <v>-44.4</v>
      </c>
      <c r="O40" s="293"/>
    </row>
    <row r="41" spans="1:16" x14ac:dyDescent="0.15">
      <c r="A41" s="248"/>
      <c r="B41" s="244"/>
      <c r="C41" s="244"/>
      <c r="D41" s="244"/>
      <c r="E41" s="244"/>
      <c r="F41" s="244"/>
      <c r="G41" s="1157" t="s">
        <v>276</v>
      </c>
      <c r="H41" s="1158"/>
      <c r="I41" s="1158"/>
      <c r="J41" s="1159"/>
      <c r="K41" s="294">
        <v>381464</v>
      </c>
      <c r="L41" s="300">
        <v>24568</v>
      </c>
      <c r="M41" s="301">
        <v>22665</v>
      </c>
      <c r="N41" s="302">
        <v>8.4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44" t="s">
        <v>463</v>
      </c>
      <c r="J49" s="1146" t="s">
        <v>498</v>
      </c>
      <c r="K49" s="1147"/>
      <c r="L49" s="1147"/>
      <c r="M49" s="1147"/>
      <c r="N49" s="1148"/>
    </row>
    <row r="50" spans="1:14" x14ac:dyDescent="0.15">
      <c r="A50" s="248"/>
      <c r="B50" s="244"/>
      <c r="C50" s="244"/>
      <c r="D50" s="244"/>
      <c r="E50" s="244"/>
      <c r="F50" s="244"/>
      <c r="G50" s="312"/>
      <c r="H50" s="313"/>
      <c r="I50" s="1145"/>
      <c r="J50" s="314" t="s">
        <v>499</v>
      </c>
      <c r="K50" s="315" t="s">
        <v>500</v>
      </c>
      <c r="L50" s="316" t="s">
        <v>501</v>
      </c>
      <c r="M50" s="317" t="s">
        <v>502</v>
      </c>
      <c r="N50" s="318" t="s">
        <v>503</v>
      </c>
    </row>
    <row r="51" spans="1:14" x14ac:dyDescent="0.15">
      <c r="A51" s="248"/>
      <c r="B51" s="244"/>
      <c r="C51" s="244"/>
      <c r="D51" s="244"/>
      <c r="E51" s="244"/>
      <c r="F51" s="244"/>
      <c r="G51" s="310" t="s">
        <v>504</v>
      </c>
      <c r="H51" s="311"/>
      <c r="I51" s="319">
        <v>735810</v>
      </c>
      <c r="J51" s="320">
        <v>48405</v>
      </c>
      <c r="K51" s="321">
        <v>-28</v>
      </c>
      <c r="L51" s="322">
        <v>70897</v>
      </c>
      <c r="M51" s="323">
        <v>-20.6</v>
      </c>
      <c r="N51" s="324">
        <v>-7.4</v>
      </c>
    </row>
    <row r="52" spans="1:14" x14ac:dyDescent="0.15">
      <c r="A52" s="248"/>
      <c r="B52" s="244"/>
      <c r="C52" s="244"/>
      <c r="D52" s="244"/>
      <c r="E52" s="244"/>
      <c r="F52" s="244"/>
      <c r="G52" s="325"/>
      <c r="H52" s="326" t="s">
        <v>505</v>
      </c>
      <c r="I52" s="327">
        <v>363291</v>
      </c>
      <c r="J52" s="328">
        <v>23899</v>
      </c>
      <c r="K52" s="329">
        <v>-49.3</v>
      </c>
      <c r="L52" s="330">
        <v>39878</v>
      </c>
      <c r="M52" s="331">
        <v>-7.2</v>
      </c>
      <c r="N52" s="332">
        <v>-42.1</v>
      </c>
    </row>
    <row r="53" spans="1:14" x14ac:dyDescent="0.15">
      <c r="A53" s="248"/>
      <c r="B53" s="244"/>
      <c r="C53" s="244"/>
      <c r="D53" s="244"/>
      <c r="E53" s="244"/>
      <c r="F53" s="244"/>
      <c r="G53" s="310" t="s">
        <v>506</v>
      </c>
      <c r="H53" s="311"/>
      <c r="I53" s="319">
        <v>708238</v>
      </c>
      <c r="J53" s="320">
        <v>46284</v>
      </c>
      <c r="K53" s="321">
        <v>-4.4000000000000004</v>
      </c>
      <c r="L53" s="322">
        <v>66496</v>
      </c>
      <c r="M53" s="323">
        <v>-6.2</v>
      </c>
      <c r="N53" s="324">
        <v>1.8</v>
      </c>
    </row>
    <row r="54" spans="1:14" x14ac:dyDescent="0.15">
      <c r="A54" s="248"/>
      <c r="B54" s="244"/>
      <c r="C54" s="244"/>
      <c r="D54" s="244"/>
      <c r="E54" s="244"/>
      <c r="F54" s="244"/>
      <c r="G54" s="325"/>
      <c r="H54" s="326" t="s">
        <v>505</v>
      </c>
      <c r="I54" s="327">
        <v>586630</v>
      </c>
      <c r="J54" s="328">
        <v>38337</v>
      </c>
      <c r="K54" s="329">
        <v>60.4</v>
      </c>
      <c r="L54" s="330">
        <v>36530</v>
      </c>
      <c r="M54" s="331">
        <v>-8.4</v>
      </c>
      <c r="N54" s="332">
        <v>68.8</v>
      </c>
    </row>
    <row r="55" spans="1:14" x14ac:dyDescent="0.15">
      <c r="A55" s="248"/>
      <c r="B55" s="244"/>
      <c r="C55" s="244"/>
      <c r="D55" s="244"/>
      <c r="E55" s="244"/>
      <c r="F55" s="244"/>
      <c r="G55" s="310" t="s">
        <v>507</v>
      </c>
      <c r="H55" s="311"/>
      <c r="I55" s="319">
        <v>973566</v>
      </c>
      <c r="J55" s="320">
        <v>63391</v>
      </c>
      <c r="K55" s="321">
        <v>37</v>
      </c>
      <c r="L55" s="322">
        <v>82748</v>
      </c>
      <c r="M55" s="323">
        <v>24.4</v>
      </c>
      <c r="N55" s="324">
        <v>12.6</v>
      </c>
    </row>
    <row r="56" spans="1:14" x14ac:dyDescent="0.15">
      <c r="A56" s="248"/>
      <c r="B56" s="244"/>
      <c r="C56" s="244"/>
      <c r="D56" s="244"/>
      <c r="E56" s="244"/>
      <c r="F56" s="244"/>
      <c r="G56" s="325"/>
      <c r="H56" s="326" t="s">
        <v>505</v>
      </c>
      <c r="I56" s="327">
        <v>914002</v>
      </c>
      <c r="J56" s="328">
        <v>59513</v>
      </c>
      <c r="K56" s="329">
        <v>55.2</v>
      </c>
      <c r="L56" s="330">
        <v>44732</v>
      </c>
      <c r="M56" s="331">
        <v>22.5</v>
      </c>
      <c r="N56" s="332">
        <v>32.700000000000003</v>
      </c>
    </row>
    <row r="57" spans="1:14" x14ac:dyDescent="0.15">
      <c r="A57" s="248"/>
      <c r="B57" s="244"/>
      <c r="C57" s="244"/>
      <c r="D57" s="244"/>
      <c r="E57" s="244"/>
      <c r="F57" s="244"/>
      <c r="G57" s="310" t="s">
        <v>508</v>
      </c>
      <c r="H57" s="311"/>
      <c r="I57" s="319">
        <v>828549</v>
      </c>
      <c r="J57" s="320">
        <v>53579</v>
      </c>
      <c r="K57" s="321">
        <v>-15.5</v>
      </c>
      <c r="L57" s="322">
        <v>91837</v>
      </c>
      <c r="M57" s="323">
        <v>11</v>
      </c>
      <c r="N57" s="324">
        <v>-26.5</v>
      </c>
    </row>
    <row r="58" spans="1:14" x14ac:dyDescent="0.15">
      <c r="A58" s="248"/>
      <c r="B58" s="244"/>
      <c r="C58" s="244"/>
      <c r="D58" s="244"/>
      <c r="E58" s="244"/>
      <c r="F58" s="244"/>
      <c r="G58" s="325"/>
      <c r="H58" s="326" t="s">
        <v>505</v>
      </c>
      <c r="I58" s="327">
        <v>788956</v>
      </c>
      <c r="J58" s="328">
        <v>51019</v>
      </c>
      <c r="K58" s="329">
        <v>-14.3</v>
      </c>
      <c r="L58" s="330">
        <v>54439</v>
      </c>
      <c r="M58" s="331">
        <v>21.7</v>
      </c>
      <c r="N58" s="332">
        <v>-36</v>
      </c>
    </row>
    <row r="59" spans="1:14" x14ac:dyDescent="0.15">
      <c r="A59" s="248"/>
      <c r="B59" s="244"/>
      <c r="C59" s="244"/>
      <c r="D59" s="244"/>
      <c r="E59" s="244"/>
      <c r="F59" s="244"/>
      <c r="G59" s="310" t="s">
        <v>509</v>
      </c>
      <c r="H59" s="311"/>
      <c r="I59" s="319">
        <v>1159915</v>
      </c>
      <c r="J59" s="320">
        <v>74703</v>
      </c>
      <c r="K59" s="321">
        <v>39.4</v>
      </c>
      <c r="L59" s="322">
        <v>75972</v>
      </c>
      <c r="M59" s="323">
        <v>-17.3</v>
      </c>
      <c r="N59" s="324">
        <v>56.7</v>
      </c>
    </row>
    <row r="60" spans="1:14" x14ac:dyDescent="0.15">
      <c r="A60" s="248"/>
      <c r="B60" s="244"/>
      <c r="C60" s="244"/>
      <c r="D60" s="244"/>
      <c r="E60" s="244"/>
      <c r="F60" s="244"/>
      <c r="G60" s="325"/>
      <c r="H60" s="326" t="s">
        <v>505</v>
      </c>
      <c r="I60" s="333">
        <v>1119232</v>
      </c>
      <c r="J60" s="328">
        <v>72083</v>
      </c>
      <c r="K60" s="329">
        <v>41.3</v>
      </c>
      <c r="L60" s="330">
        <v>40712</v>
      </c>
      <c r="M60" s="331">
        <v>-25.2</v>
      </c>
      <c r="N60" s="332">
        <v>66.5</v>
      </c>
    </row>
    <row r="61" spans="1:14" x14ac:dyDescent="0.15">
      <c r="A61" s="248"/>
      <c r="B61" s="244"/>
      <c r="C61" s="244"/>
      <c r="D61" s="244"/>
      <c r="E61" s="244"/>
      <c r="F61" s="244"/>
      <c r="G61" s="310" t="s">
        <v>510</v>
      </c>
      <c r="H61" s="334"/>
      <c r="I61" s="335">
        <v>881216</v>
      </c>
      <c r="J61" s="336">
        <v>57272</v>
      </c>
      <c r="K61" s="337">
        <v>5.7</v>
      </c>
      <c r="L61" s="338">
        <v>77590</v>
      </c>
      <c r="M61" s="339">
        <v>-1.7</v>
      </c>
      <c r="N61" s="324">
        <v>7.4</v>
      </c>
    </row>
    <row r="62" spans="1:14" x14ac:dyDescent="0.15">
      <c r="A62" s="248"/>
      <c r="B62" s="244"/>
      <c r="C62" s="244"/>
      <c r="D62" s="244"/>
      <c r="E62" s="244"/>
      <c r="F62" s="244"/>
      <c r="G62" s="325"/>
      <c r="H62" s="326" t="s">
        <v>505</v>
      </c>
      <c r="I62" s="327">
        <v>754422</v>
      </c>
      <c r="J62" s="328">
        <v>48970</v>
      </c>
      <c r="K62" s="329">
        <v>18.7</v>
      </c>
      <c r="L62" s="330">
        <v>43258</v>
      </c>
      <c r="M62" s="331">
        <v>0.7</v>
      </c>
      <c r="N62" s="332">
        <v>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11.36</v>
      </c>
      <c r="G47" s="12">
        <v>9.75</v>
      </c>
      <c r="H47" s="12">
        <v>8.33</v>
      </c>
      <c r="I47" s="12">
        <v>16.239999999999998</v>
      </c>
      <c r="J47" s="13">
        <v>28.55</v>
      </c>
    </row>
    <row r="48" spans="2:10" ht="57.75" customHeight="1" x14ac:dyDescent="0.15">
      <c r="B48" s="14"/>
      <c r="C48" s="1171" t="s">
        <v>4</v>
      </c>
      <c r="D48" s="1171"/>
      <c r="E48" s="1172"/>
      <c r="F48" s="15">
        <v>1.34</v>
      </c>
      <c r="G48" s="16">
        <v>1.59</v>
      </c>
      <c r="H48" s="16">
        <v>4.4400000000000004</v>
      </c>
      <c r="I48" s="16">
        <v>1.56</v>
      </c>
      <c r="J48" s="17">
        <v>1.26</v>
      </c>
    </row>
    <row r="49" spans="2:10" ht="57.75" customHeight="1" thickBot="1" x14ac:dyDescent="0.2">
      <c r="B49" s="18"/>
      <c r="C49" s="1173" t="s">
        <v>5</v>
      </c>
      <c r="D49" s="1173"/>
      <c r="E49" s="1174"/>
      <c r="F49" s="19" t="s">
        <v>517</v>
      </c>
      <c r="G49" s="20" t="s">
        <v>518</v>
      </c>
      <c r="H49" s="20">
        <v>1.55</v>
      </c>
      <c r="I49" s="20">
        <v>5</v>
      </c>
      <c r="J49" s="21">
        <v>12.29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519</v>
      </c>
      <c r="D34" s="1181"/>
      <c r="E34" s="1182"/>
      <c r="F34" s="32" t="s">
        <v>520</v>
      </c>
      <c r="G34" s="33" t="s">
        <v>520</v>
      </c>
      <c r="H34" s="33" t="s">
        <v>521</v>
      </c>
      <c r="I34" s="33" t="s">
        <v>522</v>
      </c>
      <c r="J34" s="34" t="s">
        <v>523</v>
      </c>
      <c r="K34" s="22"/>
      <c r="L34" s="22"/>
      <c r="M34" s="22"/>
      <c r="N34" s="22"/>
      <c r="O34" s="22"/>
      <c r="P34" s="22"/>
    </row>
    <row r="35" spans="1:16" ht="39" customHeight="1" x14ac:dyDescent="0.15">
      <c r="A35" s="22"/>
      <c r="B35" s="35"/>
      <c r="C35" s="1175" t="s">
        <v>524</v>
      </c>
      <c r="D35" s="1176"/>
      <c r="E35" s="1177"/>
      <c r="F35" s="36" t="s">
        <v>525</v>
      </c>
      <c r="G35" s="37" t="s">
        <v>525</v>
      </c>
      <c r="H35" s="37" t="s">
        <v>526</v>
      </c>
      <c r="I35" s="37" t="s">
        <v>527</v>
      </c>
      <c r="J35" s="38" t="s">
        <v>528</v>
      </c>
      <c r="K35" s="22"/>
      <c r="L35" s="22"/>
      <c r="M35" s="22"/>
      <c r="N35" s="22"/>
      <c r="O35" s="22"/>
      <c r="P35" s="22"/>
    </row>
    <row r="36" spans="1:16" ht="39" customHeight="1" x14ac:dyDescent="0.15">
      <c r="A36" s="22"/>
      <c r="B36" s="35"/>
      <c r="C36" s="1175" t="s">
        <v>529</v>
      </c>
      <c r="D36" s="1176"/>
      <c r="E36" s="1177"/>
      <c r="F36" s="36">
        <v>13.27</v>
      </c>
      <c r="G36" s="37">
        <v>14.23</v>
      </c>
      <c r="H36" s="37">
        <v>15.12</v>
      </c>
      <c r="I36" s="37">
        <v>14.04</v>
      </c>
      <c r="J36" s="38">
        <v>14.09</v>
      </c>
      <c r="K36" s="22"/>
      <c r="L36" s="22"/>
      <c r="M36" s="22"/>
      <c r="N36" s="22"/>
      <c r="O36" s="22"/>
      <c r="P36" s="22"/>
    </row>
    <row r="37" spans="1:16" ht="39" customHeight="1" x14ac:dyDescent="0.15">
      <c r="A37" s="22"/>
      <c r="B37" s="35"/>
      <c r="C37" s="1175" t="s">
        <v>530</v>
      </c>
      <c r="D37" s="1176"/>
      <c r="E37" s="1177"/>
      <c r="F37" s="36">
        <v>0.44</v>
      </c>
      <c r="G37" s="37">
        <v>0.85</v>
      </c>
      <c r="H37" s="37">
        <v>0.92</v>
      </c>
      <c r="I37" s="37">
        <v>0.44</v>
      </c>
      <c r="J37" s="38">
        <v>2.86</v>
      </c>
      <c r="K37" s="22"/>
      <c r="L37" s="22"/>
      <c r="M37" s="22"/>
      <c r="N37" s="22"/>
      <c r="O37" s="22"/>
      <c r="P37" s="22"/>
    </row>
    <row r="38" spans="1:16" ht="39" customHeight="1" x14ac:dyDescent="0.15">
      <c r="A38" s="22"/>
      <c r="B38" s="35"/>
      <c r="C38" s="1175" t="s">
        <v>531</v>
      </c>
      <c r="D38" s="1176"/>
      <c r="E38" s="1177"/>
      <c r="F38" s="36">
        <v>2.73</v>
      </c>
      <c r="G38" s="37">
        <v>2.75</v>
      </c>
      <c r="H38" s="37">
        <v>2.71</v>
      </c>
      <c r="I38" s="37">
        <v>2.72</v>
      </c>
      <c r="J38" s="38">
        <v>2.35</v>
      </c>
      <c r="K38" s="22"/>
      <c r="L38" s="22"/>
      <c r="M38" s="22"/>
      <c r="N38" s="22"/>
      <c r="O38" s="22"/>
      <c r="P38" s="22"/>
    </row>
    <row r="39" spans="1:16" ht="39" customHeight="1" x14ac:dyDescent="0.15">
      <c r="A39" s="22"/>
      <c r="B39" s="35"/>
      <c r="C39" s="1175" t="s">
        <v>532</v>
      </c>
      <c r="D39" s="1176"/>
      <c r="E39" s="1177"/>
      <c r="F39" s="36">
        <v>1.53</v>
      </c>
      <c r="G39" s="37">
        <v>1.87</v>
      </c>
      <c r="H39" s="37">
        <v>1.89</v>
      </c>
      <c r="I39" s="37">
        <v>2.23</v>
      </c>
      <c r="J39" s="38">
        <v>1.34</v>
      </c>
      <c r="K39" s="22"/>
      <c r="L39" s="22"/>
      <c r="M39" s="22"/>
      <c r="N39" s="22"/>
      <c r="O39" s="22"/>
      <c r="P39" s="22"/>
    </row>
    <row r="40" spans="1:16" ht="39" customHeight="1" x14ac:dyDescent="0.15">
      <c r="A40" s="22"/>
      <c r="B40" s="35"/>
      <c r="C40" s="1175" t="s">
        <v>533</v>
      </c>
      <c r="D40" s="1176"/>
      <c r="E40" s="1177"/>
      <c r="F40" s="36">
        <v>0.03</v>
      </c>
      <c r="G40" s="37">
        <v>0.31</v>
      </c>
      <c r="H40" s="37">
        <v>0.02</v>
      </c>
      <c r="I40" s="37" t="s">
        <v>517</v>
      </c>
      <c r="J40" s="38">
        <v>0.34</v>
      </c>
      <c r="K40" s="22"/>
      <c r="L40" s="22"/>
      <c r="M40" s="22"/>
      <c r="N40" s="22"/>
      <c r="O40" s="22"/>
      <c r="P40" s="22"/>
    </row>
    <row r="41" spans="1:16" ht="39" customHeight="1" x14ac:dyDescent="0.15">
      <c r="A41" s="22"/>
      <c r="B41" s="35"/>
      <c r="C41" s="1175" t="s">
        <v>534</v>
      </c>
      <c r="D41" s="1176"/>
      <c r="E41" s="1177"/>
      <c r="F41" s="36">
        <v>0.04</v>
      </c>
      <c r="G41" s="37">
        <v>0.04</v>
      </c>
      <c r="H41" s="37">
        <v>0.04</v>
      </c>
      <c r="I41" s="37">
        <v>0.05</v>
      </c>
      <c r="J41" s="38">
        <v>0.05</v>
      </c>
      <c r="K41" s="22"/>
      <c r="L41" s="22"/>
      <c r="M41" s="22"/>
      <c r="N41" s="22"/>
      <c r="O41" s="22"/>
      <c r="P41" s="22"/>
    </row>
    <row r="42" spans="1:16" ht="39" customHeight="1" x14ac:dyDescent="0.15">
      <c r="A42" s="22"/>
      <c r="B42" s="39"/>
      <c r="C42" s="1175" t="s">
        <v>535</v>
      </c>
      <c r="D42" s="1176"/>
      <c r="E42" s="1177"/>
      <c r="F42" s="36" t="s">
        <v>470</v>
      </c>
      <c r="G42" s="37" t="s">
        <v>470</v>
      </c>
      <c r="H42" s="37" t="s">
        <v>470</v>
      </c>
      <c r="I42" s="37" t="s">
        <v>470</v>
      </c>
      <c r="J42" s="38" t="s">
        <v>470</v>
      </c>
      <c r="K42" s="22"/>
      <c r="L42" s="22"/>
      <c r="M42" s="22"/>
      <c r="N42" s="22"/>
      <c r="O42" s="22"/>
      <c r="P42" s="22"/>
    </row>
    <row r="43" spans="1:16" ht="39" customHeight="1" thickBot="1" x14ac:dyDescent="0.2">
      <c r="A43" s="22"/>
      <c r="B43" s="40"/>
      <c r="C43" s="1178" t="s">
        <v>536</v>
      </c>
      <c r="D43" s="1179"/>
      <c r="E43" s="1180"/>
      <c r="F43" s="41">
        <v>0.01</v>
      </c>
      <c r="G43" s="42">
        <v>0.01</v>
      </c>
      <c r="H43" s="42">
        <v>0.01</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731</v>
      </c>
      <c r="L45" s="60">
        <v>691</v>
      </c>
      <c r="M45" s="60">
        <v>684</v>
      </c>
      <c r="N45" s="60">
        <v>674</v>
      </c>
      <c r="O45" s="61">
        <v>640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181</v>
      </c>
      <c r="L48" s="64">
        <v>175</v>
      </c>
      <c r="M48" s="64">
        <v>180</v>
      </c>
      <c r="N48" s="64">
        <v>183</v>
      </c>
      <c r="O48" s="65">
        <v>173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122</v>
      </c>
      <c r="L49" s="64">
        <v>100</v>
      </c>
      <c r="M49" s="64">
        <v>69</v>
      </c>
      <c r="N49" s="64">
        <v>66</v>
      </c>
      <c r="O49" s="65">
        <v>65</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470</v>
      </c>
      <c r="L50" s="64" t="s">
        <v>470</v>
      </c>
      <c r="M50" s="64" t="s">
        <v>470</v>
      </c>
      <c r="N50" s="64" t="s">
        <v>470</v>
      </c>
      <c r="O50" s="65" t="s">
        <v>470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516</v>
      </c>
      <c r="L52" s="64">
        <v>527</v>
      </c>
      <c r="M52" s="64">
        <v>514</v>
      </c>
      <c r="N52" s="64">
        <v>528</v>
      </c>
      <c r="O52" s="65">
        <v>499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518</v>
      </c>
      <c r="L53" s="69">
        <v>439</v>
      </c>
      <c r="M53" s="69">
        <v>419</v>
      </c>
      <c r="N53" s="69">
        <v>395</v>
      </c>
      <c r="O53" s="70">
        <v>379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K43" sqref="K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211" t="s">
        <v>23</v>
      </c>
      <c r="C41" s="1212"/>
      <c r="D41" s="81"/>
      <c r="E41" s="1213" t="s">
        <v>24</v>
      </c>
      <c r="F41" s="1213"/>
      <c r="G41" s="1213"/>
      <c r="H41" s="1214"/>
      <c r="I41" s="82">
        <v>6129</v>
      </c>
      <c r="J41" s="83">
        <v>6242</v>
      </c>
      <c r="K41" s="83">
        <v>6452</v>
      </c>
      <c r="L41" s="83">
        <v>6355</v>
      </c>
      <c r="M41" s="84">
        <v>6488</v>
      </c>
    </row>
    <row r="42" spans="2:13" ht="27.75" customHeight="1" x14ac:dyDescent="0.15">
      <c r="B42" s="1201"/>
      <c r="C42" s="1202"/>
      <c r="D42" s="85"/>
      <c r="E42" s="1205" t="s">
        <v>25</v>
      </c>
      <c r="F42" s="1205"/>
      <c r="G42" s="1205"/>
      <c r="H42" s="1206"/>
      <c r="I42" s="86" t="s">
        <v>470</v>
      </c>
      <c r="J42" s="87" t="s">
        <v>470</v>
      </c>
      <c r="K42" s="87" t="s">
        <v>470</v>
      </c>
      <c r="L42" s="87" t="s">
        <v>470</v>
      </c>
      <c r="M42" s="88" t="s">
        <v>470</v>
      </c>
    </row>
    <row r="43" spans="2:13" ht="27.75" customHeight="1" x14ac:dyDescent="0.15">
      <c r="B43" s="1201"/>
      <c r="C43" s="1202"/>
      <c r="D43" s="85"/>
      <c r="E43" s="1205" t="s">
        <v>26</v>
      </c>
      <c r="F43" s="1205"/>
      <c r="G43" s="1205"/>
      <c r="H43" s="1206"/>
      <c r="I43" s="86">
        <v>3188</v>
      </c>
      <c r="J43" s="87">
        <v>3000</v>
      </c>
      <c r="K43" s="87">
        <v>2904</v>
      </c>
      <c r="L43" s="87">
        <v>2850</v>
      </c>
      <c r="M43" s="88">
        <v>2746</v>
      </c>
    </row>
    <row r="44" spans="2:13" ht="27.75" customHeight="1" x14ac:dyDescent="0.15">
      <c r="B44" s="1201"/>
      <c r="C44" s="1202"/>
      <c r="D44" s="85"/>
      <c r="E44" s="1205" t="s">
        <v>27</v>
      </c>
      <c r="F44" s="1205"/>
      <c r="G44" s="1205"/>
      <c r="H44" s="1206"/>
      <c r="I44" s="86">
        <v>1018</v>
      </c>
      <c r="J44" s="87">
        <v>904</v>
      </c>
      <c r="K44" s="87">
        <v>920</v>
      </c>
      <c r="L44" s="87">
        <v>778</v>
      </c>
      <c r="M44" s="88">
        <v>700</v>
      </c>
    </row>
    <row r="45" spans="2:13" ht="27.75" customHeight="1" x14ac:dyDescent="0.15">
      <c r="B45" s="1201"/>
      <c r="C45" s="1202"/>
      <c r="D45" s="85"/>
      <c r="E45" s="1205" t="s">
        <v>28</v>
      </c>
      <c r="F45" s="1205"/>
      <c r="G45" s="1205"/>
      <c r="H45" s="1206"/>
      <c r="I45" s="86">
        <v>1190</v>
      </c>
      <c r="J45" s="87">
        <v>1127</v>
      </c>
      <c r="K45" s="87">
        <v>1030</v>
      </c>
      <c r="L45" s="87">
        <v>968</v>
      </c>
      <c r="M45" s="88">
        <v>932</v>
      </c>
    </row>
    <row r="46" spans="2:13" ht="27.75" customHeight="1" x14ac:dyDescent="0.15">
      <c r="B46" s="1201"/>
      <c r="C46" s="1202"/>
      <c r="D46" s="85"/>
      <c r="E46" s="1205" t="s">
        <v>29</v>
      </c>
      <c r="F46" s="1205"/>
      <c r="G46" s="1205"/>
      <c r="H46" s="1206"/>
      <c r="I46" s="86" t="s">
        <v>470</v>
      </c>
      <c r="J46" s="87" t="s">
        <v>470</v>
      </c>
      <c r="K46" s="87" t="s">
        <v>470</v>
      </c>
      <c r="L46" s="87" t="s">
        <v>470</v>
      </c>
      <c r="M46" s="88" t="s">
        <v>470</v>
      </c>
    </row>
    <row r="47" spans="2:13" ht="27.75" customHeight="1" x14ac:dyDescent="0.15">
      <c r="B47" s="1201"/>
      <c r="C47" s="1202"/>
      <c r="D47" s="85"/>
      <c r="E47" s="1205" t="s">
        <v>30</v>
      </c>
      <c r="F47" s="1205"/>
      <c r="G47" s="1205"/>
      <c r="H47" s="1206"/>
      <c r="I47" s="86" t="s">
        <v>470</v>
      </c>
      <c r="J47" s="87" t="s">
        <v>470</v>
      </c>
      <c r="K47" s="87" t="s">
        <v>470</v>
      </c>
      <c r="L47" s="87" t="s">
        <v>470</v>
      </c>
      <c r="M47" s="88" t="s">
        <v>470</v>
      </c>
    </row>
    <row r="48" spans="2:13" ht="27.75" customHeight="1" x14ac:dyDescent="0.15">
      <c r="B48" s="1203"/>
      <c r="C48" s="1204"/>
      <c r="D48" s="85"/>
      <c r="E48" s="1205" t="s">
        <v>31</v>
      </c>
      <c r="F48" s="1205"/>
      <c r="G48" s="1205"/>
      <c r="H48" s="1206"/>
      <c r="I48" s="86" t="s">
        <v>470</v>
      </c>
      <c r="J48" s="87" t="s">
        <v>470</v>
      </c>
      <c r="K48" s="87" t="s">
        <v>470</v>
      </c>
      <c r="L48" s="87" t="s">
        <v>470</v>
      </c>
      <c r="M48" s="88" t="s">
        <v>470</v>
      </c>
    </row>
    <row r="49" spans="2:13" ht="27.75" customHeight="1" x14ac:dyDescent="0.15">
      <c r="B49" s="1199" t="s">
        <v>32</v>
      </c>
      <c r="C49" s="1200"/>
      <c r="D49" s="89"/>
      <c r="E49" s="1205" t="s">
        <v>33</v>
      </c>
      <c r="F49" s="1205"/>
      <c r="G49" s="1205"/>
      <c r="H49" s="1206"/>
      <c r="I49" s="86">
        <v>1366</v>
      </c>
      <c r="J49" s="87">
        <v>1332</v>
      </c>
      <c r="K49" s="87">
        <v>1252</v>
      </c>
      <c r="L49" s="87">
        <v>1525</v>
      </c>
      <c r="M49" s="88">
        <v>2109</v>
      </c>
    </row>
    <row r="50" spans="2:13" ht="27.75" customHeight="1" x14ac:dyDescent="0.15">
      <c r="B50" s="1201"/>
      <c r="C50" s="1202"/>
      <c r="D50" s="85"/>
      <c r="E50" s="1205" t="s">
        <v>34</v>
      </c>
      <c r="F50" s="1205"/>
      <c r="G50" s="1205"/>
      <c r="H50" s="1206"/>
      <c r="I50" s="86">
        <v>386</v>
      </c>
      <c r="J50" s="87">
        <v>322</v>
      </c>
      <c r="K50" s="87">
        <v>341</v>
      </c>
      <c r="L50" s="87">
        <v>361</v>
      </c>
      <c r="M50" s="88">
        <v>350</v>
      </c>
    </row>
    <row r="51" spans="2:13" ht="27.75" customHeight="1" x14ac:dyDescent="0.15">
      <c r="B51" s="1203"/>
      <c r="C51" s="1204"/>
      <c r="D51" s="85"/>
      <c r="E51" s="1205" t="s">
        <v>35</v>
      </c>
      <c r="F51" s="1205"/>
      <c r="G51" s="1205"/>
      <c r="H51" s="1206"/>
      <c r="I51" s="86">
        <v>5421</v>
      </c>
      <c r="J51" s="87">
        <v>5430</v>
      </c>
      <c r="K51" s="87">
        <v>5729</v>
      </c>
      <c r="L51" s="87">
        <v>5607</v>
      </c>
      <c r="M51" s="88">
        <v>5623</v>
      </c>
    </row>
    <row r="52" spans="2:13" ht="27.75" customHeight="1" thickBot="1" x14ac:dyDescent="0.2">
      <c r="B52" s="1207" t="s">
        <v>20</v>
      </c>
      <c r="C52" s="1208"/>
      <c r="D52" s="90"/>
      <c r="E52" s="1209" t="s">
        <v>36</v>
      </c>
      <c r="F52" s="1209"/>
      <c r="G52" s="1209"/>
      <c r="H52" s="1210"/>
      <c r="I52" s="91">
        <v>4352</v>
      </c>
      <c r="J52" s="92">
        <v>4189</v>
      </c>
      <c r="K52" s="92">
        <v>3984</v>
      </c>
      <c r="L52" s="92">
        <v>3458</v>
      </c>
      <c r="M52" s="93">
        <v>2785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 zoomScale="90" zoomScaleNormal="90" zoomScaleSheetLayoutView="55" workbookViewId="0">
      <selection activeCell="O79" sqref="O79:O8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6"/>
      <c r="H50" s="1237"/>
      <c r="I50" s="1237"/>
      <c r="J50" s="1238"/>
      <c r="K50" s="354" t="s">
        <v>512</v>
      </c>
      <c r="L50" s="354" t="s">
        <v>513</v>
      </c>
      <c r="M50" s="354" t="s">
        <v>514</v>
      </c>
      <c r="N50" s="354" t="s">
        <v>515</v>
      </c>
      <c r="O50" s="354" t="s">
        <v>516</v>
      </c>
    </row>
    <row r="51" spans="1:17" x14ac:dyDescent="0.15">
      <c r="B51" s="248"/>
      <c r="C51" s="244"/>
      <c r="D51" s="244"/>
      <c r="E51" s="244"/>
      <c r="F51" s="244"/>
      <c r="G51" s="1239" t="s">
        <v>559</v>
      </c>
      <c r="H51" s="1240"/>
      <c r="I51" s="1245" t="s">
        <v>560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562</v>
      </c>
      <c r="H55" s="1220"/>
      <c r="I55" s="1225" t="s">
        <v>560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7" t="s">
        <v>567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6"/>
      <c r="H72" s="1237"/>
      <c r="I72" s="1237"/>
      <c r="J72" s="1238"/>
      <c r="K72" s="354" t="s">
        <v>512</v>
      </c>
      <c r="L72" s="354" t="s">
        <v>513</v>
      </c>
      <c r="M72" s="354" t="s">
        <v>514</v>
      </c>
      <c r="N72" s="354" t="s">
        <v>515</v>
      </c>
      <c r="O72" s="354" t="s">
        <v>516</v>
      </c>
    </row>
    <row r="73" spans="2:30" x14ac:dyDescent="0.15">
      <c r="B73" s="248"/>
      <c r="C73" s="244"/>
      <c r="D73" s="244"/>
      <c r="E73" s="244"/>
      <c r="F73" s="244"/>
      <c r="G73" s="1239" t="s">
        <v>559</v>
      </c>
      <c r="H73" s="1240"/>
      <c r="I73" s="1245" t="s">
        <v>560</v>
      </c>
      <c r="J73" s="1245"/>
      <c r="K73" s="1226">
        <v>139.30000000000001</v>
      </c>
      <c r="L73" s="1226">
        <v>134.6</v>
      </c>
      <c r="M73" s="1215">
        <v>125.7</v>
      </c>
      <c r="N73" s="1215">
        <v>110</v>
      </c>
      <c r="O73" s="1215">
        <v>86</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566</v>
      </c>
      <c r="J75" s="1225"/>
      <c r="K75" s="1247">
        <v>18.3</v>
      </c>
      <c r="L75" s="1247">
        <v>15.9</v>
      </c>
      <c r="M75" s="1247">
        <v>14.7</v>
      </c>
      <c r="N75" s="1247">
        <v>13.3</v>
      </c>
      <c r="O75" s="1247">
        <v>12.5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562</v>
      </c>
      <c r="H77" s="1220"/>
      <c r="I77" s="1225" t="s">
        <v>560</v>
      </c>
      <c r="J77" s="1225"/>
      <c r="K77" s="1226">
        <v>35.299999999999997</v>
      </c>
      <c r="L77" s="1226">
        <v>29.4</v>
      </c>
      <c r="M77" s="1215">
        <v>18.899999999999999</v>
      </c>
      <c r="N77" s="1215">
        <v>10.199999999999999</v>
      </c>
      <c r="O77" s="1215">
        <v>13.1</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566</v>
      </c>
      <c r="J79" s="1217"/>
      <c r="K79" s="1218">
        <v>11.6</v>
      </c>
      <c r="L79" s="1218">
        <v>10.9</v>
      </c>
      <c r="M79" s="1218">
        <v>10.1</v>
      </c>
      <c r="N79" s="1218">
        <v>9.1</v>
      </c>
      <c r="O79" s="1218">
        <v>8.9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40" zoomScaleNormal="4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40" zoomScaleNormal="4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511</v>
      </c>
      <c r="G2" s="111"/>
      <c r="H2" s="112"/>
    </row>
    <row r="3" spans="1:8" x14ac:dyDescent="0.15">
      <c r="A3" s="108" t="s">
        <v>504</v>
      </c>
      <c r="B3" s="113"/>
      <c r="C3" s="114"/>
      <c r="D3" s="115">
        <v>48405</v>
      </c>
      <c r="E3" s="116"/>
      <c r="F3" s="117">
        <v>70897</v>
      </c>
      <c r="G3" s="118"/>
      <c r="H3" s="119"/>
    </row>
    <row r="4" spans="1:8" x14ac:dyDescent="0.15">
      <c r="A4" s="120"/>
      <c r="B4" s="121"/>
      <c r="C4" s="122"/>
      <c r="D4" s="123">
        <v>23899</v>
      </c>
      <c r="E4" s="124"/>
      <c r="F4" s="125">
        <v>39878</v>
      </c>
      <c r="G4" s="126"/>
      <c r="H4" s="127"/>
    </row>
    <row r="5" spans="1:8" x14ac:dyDescent="0.15">
      <c r="A5" s="108" t="s">
        <v>506</v>
      </c>
      <c r="B5" s="113"/>
      <c r="C5" s="114"/>
      <c r="D5" s="115">
        <v>46284</v>
      </c>
      <c r="E5" s="116"/>
      <c r="F5" s="117">
        <v>66496</v>
      </c>
      <c r="G5" s="118"/>
      <c r="H5" s="119"/>
    </row>
    <row r="6" spans="1:8" x14ac:dyDescent="0.15">
      <c r="A6" s="120"/>
      <c r="B6" s="121"/>
      <c r="C6" s="122"/>
      <c r="D6" s="123">
        <v>38337</v>
      </c>
      <c r="E6" s="124"/>
      <c r="F6" s="125">
        <v>36530</v>
      </c>
      <c r="G6" s="126"/>
      <c r="H6" s="127"/>
    </row>
    <row r="7" spans="1:8" x14ac:dyDescent="0.15">
      <c r="A7" s="108" t="s">
        <v>507</v>
      </c>
      <c r="B7" s="113"/>
      <c r="C7" s="114"/>
      <c r="D7" s="115">
        <v>63391</v>
      </c>
      <c r="E7" s="116"/>
      <c r="F7" s="117">
        <v>82748</v>
      </c>
      <c r="G7" s="118"/>
      <c r="H7" s="119"/>
    </row>
    <row r="8" spans="1:8" x14ac:dyDescent="0.15">
      <c r="A8" s="120"/>
      <c r="B8" s="121"/>
      <c r="C8" s="122"/>
      <c r="D8" s="123">
        <v>59513</v>
      </c>
      <c r="E8" s="124"/>
      <c r="F8" s="125">
        <v>44732</v>
      </c>
      <c r="G8" s="126"/>
      <c r="H8" s="127"/>
    </row>
    <row r="9" spans="1:8" x14ac:dyDescent="0.15">
      <c r="A9" s="108" t="s">
        <v>508</v>
      </c>
      <c r="B9" s="113"/>
      <c r="C9" s="114"/>
      <c r="D9" s="115">
        <v>53579</v>
      </c>
      <c r="E9" s="116"/>
      <c r="F9" s="117">
        <v>91837</v>
      </c>
      <c r="G9" s="118"/>
      <c r="H9" s="119"/>
    </row>
    <row r="10" spans="1:8" x14ac:dyDescent="0.15">
      <c r="A10" s="120"/>
      <c r="B10" s="121"/>
      <c r="C10" s="122"/>
      <c r="D10" s="123">
        <v>51019</v>
      </c>
      <c r="E10" s="124"/>
      <c r="F10" s="125">
        <v>54439</v>
      </c>
      <c r="G10" s="126"/>
      <c r="H10" s="127"/>
    </row>
    <row r="11" spans="1:8" x14ac:dyDescent="0.15">
      <c r="A11" s="108" t="s">
        <v>509</v>
      </c>
      <c r="B11" s="113"/>
      <c r="C11" s="114"/>
      <c r="D11" s="115">
        <v>74703</v>
      </c>
      <c r="E11" s="116"/>
      <c r="F11" s="117">
        <v>75972</v>
      </c>
      <c r="G11" s="118"/>
      <c r="H11" s="119"/>
    </row>
    <row r="12" spans="1:8" x14ac:dyDescent="0.15">
      <c r="A12" s="120"/>
      <c r="B12" s="121"/>
      <c r="C12" s="128"/>
      <c r="D12" s="123">
        <v>72083</v>
      </c>
      <c r="E12" s="124"/>
      <c r="F12" s="125">
        <v>40712</v>
      </c>
      <c r="G12" s="126"/>
      <c r="H12" s="127"/>
    </row>
    <row r="13" spans="1:8" x14ac:dyDescent="0.15">
      <c r="A13" s="108"/>
      <c r="B13" s="113"/>
      <c r="C13" s="129"/>
      <c r="D13" s="130">
        <v>57272</v>
      </c>
      <c r="E13" s="131"/>
      <c r="F13" s="132">
        <v>77590</v>
      </c>
      <c r="G13" s="133"/>
      <c r="H13" s="119"/>
    </row>
    <row r="14" spans="1:8" x14ac:dyDescent="0.15">
      <c r="A14" s="120"/>
      <c r="B14" s="121"/>
      <c r="C14" s="122"/>
      <c r="D14" s="123">
        <v>48970</v>
      </c>
      <c r="E14" s="124"/>
      <c r="F14" s="125">
        <v>43258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1.34</v>
      </c>
      <c r="C19" s="134">
        <f>ROUND(VALUE(SUBSTITUTE(実質収支比率等に係る経年分析!G$48,"▲","-")),2)</f>
        <v>1.59</v>
      </c>
      <c r="D19" s="134">
        <f>ROUND(VALUE(SUBSTITUTE(実質収支比率等に係る経年分析!H$48,"▲","-")),2)</f>
        <v>4.4400000000000004</v>
      </c>
      <c r="E19" s="134">
        <f>ROUND(VALUE(SUBSTITUTE(実質収支比率等に係る経年分析!I$48,"▲","-")),2)</f>
        <v>1.56</v>
      </c>
      <c r="F19" s="134">
        <f>ROUND(VALUE(SUBSTITUTE(実質収支比率等に係る経年分析!J$48,"▲","-")),2)</f>
        <v>1.26</v>
      </c>
    </row>
    <row r="20" spans="1:11" x14ac:dyDescent="0.15">
      <c r="A20" s="134" t="s">
        <v>41</v>
      </c>
      <c r="B20" s="134">
        <f>ROUND(VALUE(SUBSTITUTE(実質収支比率等に係る経年分析!F$47,"▲","-")),2)</f>
        <v>11.36</v>
      </c>
      <c r="C20" s="134">
        <f>ROUND(VALUE(SUBSTITUTE(実質収支比率等に係る経年分析!G$47,"▲","-")),2)</f>
        <v>9.75</v>
      </c>
      <c r="D20" s="134">
        <f>ROUND(VALUE(SUBSTITUTE(実質収支比率等に係る経年分析!H$47,"▲","-")),2)</f>
        <v>8.33</v>
      </c>
      <c r="E20" s="134">
        <f>ROUND(VALUE(SUBSTITUTE(実質収支比率等に係る経年分析!I$47,"▲","-")),2)</f>
        <v>16.239999999999998</v>
      </c>
      <c r="F20" s="134">
        <f>ROUND(VALUE(SUBSTITUTE(実質収支比率等に係る経年分析!J$47,"▲","-")),2)</f>
        <v>28.55</v>
      </c>
    </row>
    <row r="21" spans="1:11" x14ac:dyDescent="0.15">
      <c r="A21" s="134" t="s">
        <v>42</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5</v>
      </c>
      <c r="F21" s="134">
        <f>IF(ISNUMBER(VALUE(SUBSTITUTE(実質収支比率等に係る経年分析!J$49,"▲","-"))),ROUND(VALUE(SUBSTITUTE(実質収支比率等に係る経年分析!J$49,"▲","-")),2),NA())</f>
        <v>12.29</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介護保険</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f>IF(ROUND(VALUE(SUBSTITUTE(連結実質赤字比率に係る赤字・黒字の構成分析!I$40,"▲", "-")), 2) &lt; 0, ABS(ROUND(VALUE(SUBSTITUTE(連結実質赤字比率に係る赤字・黒字の構成分析!I$40,"▲", "-")), 2)), NA())</f>
        <v>0.02</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x14ac:dyDescent="0.15">
      <c r="A31" s="135" t="str">
        <f>IF(連結実質赤字比率に係る赤字・黒字の構成分析!C$39="",NA(),連結実質赤字比率に係る赤字・黒字の構成分析!C$39)</f>
        <v>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1.89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1.34</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2.35</v>
      </c>
    </row>
    <row r="33" spans="1:16" x14ac:dyDescent="0.15">
      <c r="A33" s="135" t="str">
        <f>IF(連結実質赤字比率に係る赤字・黒字の構成分析!C$37="",NA(),連結実質赤字比率に係る赤字・黒字の構成分析!C$37)</f>
        <v>宅地造成事業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2.86</v>
      </c>
    </row>
    <row r="34" spans="1:16" x14ac:dyDescent="0.15">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14.09</v>
      </c>
    </row>
    <row r="35" spans="1:16" x14ac:dyDescent="0.15">
      <c r="A35" s="135" t="str">
        <f>IF(連結実質赤字比率に係る赤字・黒字の構成分析!C$35="",NA(),連結実質赤字比率に係る赤字・黒字の構成分析!C$35)</f>
        <v>宅地取得資金貸付事業</v>
      </c>
      <c r="B35" s="135">
        <f>IF(ROUND(VALUE(SUBSTITUTE(連結実質赤字比率に係る赤字・黒字の構成分析!F$35,"▲", "-")), 2) &lt; 0, ABS(ROUND(VALUE(SUBSTITUTE(連結実質赤字比率に係る赤字・黒字の構成分析!F$35,"▲", "-")), 2)), NA())</f>
        <v>0.16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0.16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0.15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0.1</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0.09</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住宅新築資金貸付事業</v>
      </c>
      <c r="B36" s="135">
        <f>IF(ROUND(VALUE(SUBSTITUTE(連結実質赤字比率に係る赤字・黒字の構成分析!F$34,"▲", "-")), 2) &lt; 0, ABS(ROUND(VALUE(SUBSTITUTE(連結実質赤字比率に係る赤字・黒字の構成分析!F$34,"▲", "-")), 2)), NA())</f>
        <v>1.18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1.1299999999999999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516</v>
      </c>
      <c r="E42" s="136"/>
      <c r="F42" s="136"/>
      <c r="G42" s="136">
        <f>'実質公債費比率（分子）の構造'!L$52</f>
        <v>527</v>
      </c>
      <c r="H42" s="136"/>
      <c r="I42" s="136"/>
      <c r="J42" s="136">
        <f>'実質公債費比率（分子）の構造'!M$52</f>
        <v>514</v>
      </c>
      <c r="K42" s="136"/>
      <c r="L42" s="136"/>
      <c r="M42" s="136">
        <f>'実質公債費比率（分子）の構造'!N$52</f>
        <v>528</v>
      </c>
      <c r="N42" s="136"/>
      <c r="O42" s="136"/>
      <c r="P42" s="136">
        <f>'実質公債費比率（分子）の構造'!O$52</f>
        <v>499</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122</v>
      </c>
      <c r="C45" s="136"/>
      <c r="D45" s="136"/>
      <c r="E45" s="136">
        <f>'実質公債費比率（分子）の構造'!L$49</f>
        <v>100</v>
      </c>
      <c r="F45" s="136"/>
      <c r="G45" s="136"/>
      <c r="H45" s="136">
        <f>'実質公債費比率（分子）の構造'!M$49</f>
        <v>69</v>
      </c>
      <c r="I45" s="136"/>
      <c r="J45" s="136"/>
      <c r="K45" s="136">
        <f>'実質公債費比率（分子）の構造'!N$49</f>
        <v>66</v>
      </c>
      <c r="L45" s="136"/>
      <c r="M45" s="136"/>
      <c r="N45" s="136">
        <f>'実質公債費比率（分子）の構造'!O$49</f>
        <v>65</v>
      </c>
      <c r="O45" s="136"/>
      <c r="P45" s="136"/>
    </row>
    <row r="46" spans="1:16" x14ac:dyDescent="0.15">
      <c r="A46" s="136" t="s">
        <v>53</v>
      </c>
      <c r="B46" s="136">
        <f>'実質公債費比率（分子）の構造'!K$48</f>
        <v>181</v>
      </c>
      <c r="C46" s="136"/>
      <c r="D46" s="136"/>
      <c r="E46" s="136">
        <f>'実質公債費比率（分子）の構造'!L$48</f>
        <v>175</v>
      </c>
      <c r="F46" s="136"/>
      <c r="G46" s="136"/>
      <c r="H46" s="136">
        <f>'実質公債費比率（分子）の構造'!M$48</f>
        <v>180</v>
      </c>
      <c r="I46" s="136"/>
      <c r="J46" s="136"/>
      <c r="K46" s="136">
        <f>'実質公債費比率（分子）の構造'!N$48</f>
        <v>183</v>
      </c>
      <c r="L46" s="136"/>
      <c r="M46" s="136"/>
      <c r="N46" s="136">
        <f>'実質公債費比率（分子）の構造'!O$48</f>
        <v>173</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731</v>
      </c>
      <c r="C49" s="136"/>
      <c r="D49" s="136"/>
      <c r="E49" s="136">
        <f>'実質公債費比率（分子）の構造'!L$45</f>
        <v>691</v>
      </c>
      <c r="F49" s="136"/>
      <c r="G49" s="136"/>
      <c r="H49" s="136">
        <f>'実質公債費比率（分子）の構造'!M$45</f>
        <v>684</v>
      </c>
      <c r="I49" s="136"/>
      <c r="J49" s="136"/>
      <c r="K49" s="136">
        <f>'実質公債費比率（分子）の構造'!N$45</f>
        <v>674</v>
      </c>
      <c r="L49" s="136"/>
      <c r="M49" s="136"/>
      <c r="N49" s="136">
        <f>'実質公債費比率（分子）の構造'!O$45</f>
        <v>640</v>
      </c>
      <c r="O49" s="136"/>
      <c r="P49" s="136"/>
    </row>
    <row r="50" spans="1:16" x14ac:dyDescent="0.15">
      <c r="A50" s="136" t="s">
        <v>57</v>
      </c>
      <c r="B50" s="136" t="e">
        <f>NA()</f>
        <v>#N/A</v>
      </c>
      <c r="C50" s="136">
        <f>IF(ISNUMBER('実質公債費比率（分子）の構造'!K$53),'実質公債費比率（分子）の構造'!K$53,NA())</f>
        <v>518</v>
      </c>
      <c r="D50" s="136" t="e">
        <f>NA()</f>
        <v>#N/A</v>
      </c>
      <c r="E50" s="136" t="e">
        <f>NA()</f>
        <v>#N/A</v>
      </c>
      <c r="F50" s="136">
        <f>IF(ISNUMBER('実質公債費比率（分子）の構造'!L$53),'実質公債費比率（分子）の構造'!L$53,NA())</f>
        <v>439</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395</v>
      </c>
      <c r="M50" s="136" t="e">
        <f>NA()</f>
        <v>#N/A</v>
      </c>
      <c r="N50" s="136" t="e">
        <f>NA()</f>
        <v>#N/A</v>
      </c>
      <c r="O50" s="136">
        <f>IF(ISNUMBER('実質公債費比率（分子）の構造'!O$53),'実質公債費比率（分子）の構造'!O$53,NA())</f>
        <v>379</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5421</v>
      </c>
      <c r="E56" s="135"/>
      <c r="F56" s="135"/>
      <c r="G56" s="135">
        <f>'将来負担比率（分子）の構造'!J$51</f>
        <v>5430</v>
      </c>
      <c r="H56" s="135"/>
      <c r="I56" s="135"/>
      <c r="J56" s="135">
        <f>'将来負担比率（分子）の構造'!K$51</f>
        <v>5729</v>
      </c>
      <c r="K56" s="135"/>
      <c r="L56" s="135"/>
      <c r="M56" s="135">
        <f>'将来負担比率（分子）の構造'!L$51</f>
        <v>5607</v>
      </c>
      <c r="N56" s="135"/>
      <c r="O56" s="135"/>
      <c r="P56" s="135">
        <f>'将来負担比率（分子）の構造'!M$51</f>
        <v>5623</v>
      </c>
    </row>
    <row r="57" spans="1:16" x14ac:dyDescent="0.15">
      <c r="A57" s="135" t="s">
        <v>34</v>
      </c>
      <c r="B57" s="135"/>
      <c r="C57" s="135"/>
      <c r="D57" s="135">
        <f>'将来負担比率（分子）の構造'!I$50</f>
        <v>386</v>
      </c>
      <c r="E57" s="135"/>
      <c r="F57" s="135"/>
      <c r="G57" s="135">
        <f>'将来負担比率（分子）の構造'!J$50</f>
        <v>322</v>
      </c>
      <c r="H57" s="135"/>
      <c r="I57" s="135"/>
      <c r="J57" s="135">
        <f>'将来負担比率（分子）の構造'!K$50</f>
        <v>341</v>
      </c>
      <c r="K57" s="135"/>
      <c r="L57" s="135"/>
      <c r="M57" s="135">
        <f>'将来負担比率（分子）の構造'!L$50</f>
        <v>361</v>
      </c>
      <c r="N57" s="135"/>
      <c r="O57" s="135"/>
      <c r="P57" s="135">
        <f>'将来負担比率（分子）の構造'!M$50</f>
        <v>350</v>
      </c>
    </row>
    <row r="58" spans="1:16" x14ac:dyDescent="0.15">
      <c r="A58" s="135" t="s">
        <v>33</v>
      </c>
      <c r="B58" s="135"/>
      <c r="C58" s="135"/>
      <c r="D58" s="135">
        <f>'将来負担比率（分子）の構造'!I$49</f>
        <v>1366</v>
      </c>
      <c r="E58" s="135"/>
      <c r="F58" s="135"/>
      <c r="G58" s="135">
        <f>'将来負担比率（分子）の構造'!J$49</f>
        <v>1332</v>
      </c>
      <c r="H58" s="135"/>
      <c r="I58" s="135"/>
      <c r="J58" s="135">
        <f>'将来負担比率（分子）の構造'!K$49</f>
        <v>1252</v>
      </c>
      <c r="K58" s="135"/>
      <c r="L58" s="135"/>
      <c r="M58" s="135">
        <f>'将来負担比率（分子）の構造'!L$49</f>
        <v>1525</v>
      </c>
      <c r="N58" s="135"/>
      <c r="O58" s="135"/>
      <c r="P58" s="135">
        <f>'将来負担比率（分子）の構造'!M$49</f>
        <v>2109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1190</v>
      </c>
      <c r="C62" s="135"/>
      <c r="D62" s="135"/>
      <c r="E62" s="135">
        <f>'将来負担比率（分子）の構造'!J$45</f>
        <v>1127</v>
      </c>
      <c r="F62" s="135"/>
      <c r="G62" s="135"/>
      <c r="H62" s="135">
        <f>'将来負担比率（分子）の構造'!K$45</f>
        <v>1030</v>
      </c>
      <c r="I62" s="135"/>
      <c r="J62" s="135"/>
      <c r="K62" s="135">
        <f>'将来負担比率（分子）の構造'!L$45</f>
        <v>968</v>
      </c>
      <c r="L62" s="135"/>
      <c r="M62" s="135"/>
      <c r="N62" s="135">
        <f>'将来負担比率（分子）の構造'!M$45</f>
        <v>932</v>
      </c>
      <c r="O62" s="135"/>
      <c r="P62" s="135"/>
    </row>
    <row r="63" spans="1:16" x14ac:dyDescent="0.15">
      <c r="A63" s="135" t="s">
        <v>27</v>
      </c>
      <c r="B63" s="135">
        <f>'将来負担比率（分子）の構造'!I$44</f>
        <v>1018</v>
      </c>
      <c r="C63" s="135"/>
      <c r="D63" s="135"/>
      <c r="E63" s="135">
        <f>'将来負担比率（分子）の構造'!J$44</f>
        <v>904</v>
      </c>
      <c r="F63" s="135"/>
      <c r="G63" s="135"/>
      <c r="H63" s="135">
        <f>'将来負担比率（分子）の構造'!K$44</f>
        <v>920</v>
      </c>
      <c r="I63" s="135"/>
      <c r="J63" s="135"/>
      <c r="K63" s="135">
        <f>'将来負担比率（分子）の構造'!L$44</f>
        <v>778</v>
      </c>
      <c r="L63" s="135"/>
      <c r="M63" s="135"/>
      <c r="N63" s="135">
        <f>'将来負担比率（分子）の構造'!M$44</f>
        <v>700</v>
      </c>
      <c r="O63" s="135"/>
      <c r="P63" s="135"/>
    </row>
    <row r="64" spans="1:16" x14ac:dyDescent="0.15">
      <c r="A64" s="135" t="s">
        <v>26</v>
      </c>
      <c r="B64" s="135">
        <f>'将来負担比率（分子）の構造'!I$43</f>
        <v>3188</v>
      </c>
      <c r="C64" s="135"/>
      <c r="D64" s="135"/>
      <c r="E64" s="135">
        <f>'将来負担比率（分子）の構造'!J$43</f>
        <v>3000</v>
      </c>
      <c r="F64" s="135"/>
      <c r="G64" s="135"/>
      <c r="H64" s="135">
        <f>'将来負担比率（分子）の構造'!K$43</f>
        <v>2904</v>
      </c>
      <c r="I64" s="135"/>
      <c r="J64" s="135"/>
      <c r="K64" s="135">
        <f>'将来負担比率（分子）の構造'!L$43</f>
        <v>2850</v>
      </c>
      <c r="L64" s="135"/>
      <c r="M64" s="135"/>
      <c r="N64" s="135">
        <f>'将来負担比率（分子）の構造'!M$43</f>
        <v>2746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6129</v>
      </c>
      <c r="C66" s="135"/>
      <c r="D66" s="135"/>
      <c r="E66" s="135">
        <f>'将来負担比率（分子）の構造'!J$41</f>
        <v>6242</v>
      </c>
      <c r="F66" s="135"/>
      <c r="G66" s="135"/>
      <c r="H66" s="135">
        <f>'将来負担比率（分子）の構造'!K$41</f>
        <v>6452</v>
      </c>
      <c r="I66" s="135"/>
      <c r="J66" s="135"/>
      <c r="K66" s="135">
        <f>'将来負担比率（分子）の構造'!L$41</f>
        <v>6355</v>
      </c>
      <c r="L66" s="135"/>
      <c r="M66" s="135"/>
      <c r="N66" s="135">
        <f>'将来負担比率（分子）の構造'!M$41</f>
        <v>6488</v>
      </c>
      <c r="O66" s="135"/>
      <c r="P66" s="135"/>
    </row>
    <row r="67" spans="1:16" x14ac:dyDescent="0.15">
      <c r="A67" s="135" t="s">
        <v>61</v>
      </c>
      <c r="B67" s="135" t="e">
        <f>NA()</f>
        <v>#N/A</v>
      </c>
      <c r="C67" s="135">
        <f>IF(ISNUMBER('将来負担比率（分子）の構造'!I$52), IF('将来負担比率（分子）の構造'!I$52 &lt; 0, 0, '将来負担比率（分子）の構造'!I$52), NA())</f>
        <v>4352</v>
      </c>
      <c r="D67" s="135" t="e">
        <f>NA()</f>
        <v>#N/A</v>
      </c>
      <c r="E67" s="135" t="e">
        <f>NA()</f>
        <v>#N/A</v>
      </c>
      <c r="F67" s="135">
        <f>IF(ISNUMBER('将来負担比率（分子）の構造'!J$52), IF('将来負担比率（分子）の構造'!J$52 &lt; 0, 0, '将来負担比率（分子）の構造'!J$52), NA())</f>
        <v>4189</v>
      </c>
      <c r="G67" s="135" t="e">
        <f>NA()</f>
        <v>#N/A</v>
      </c>
      <c r="H67" s="135" t="e">
        <f>NA()</f>
        <v>#N/A</v>
      </c>
      <c r="I67" s="135">
        <f>IF(ISNUMBER('将来負担比率（分子）の構造'!K$52), IF('将来負担比率（分子）の構造'!K$52 &lt; 0, 0, '将来負担比率（分子）の構造'!K$52), NA())</f>
        <v>3984</v>
      </c>
      <c r="J67" s="135" t="e">
        <f>NA()</f>
        <v>#N/A</v>
      </c>
      <c r="K67" s="135" t="e">
        <f>NA()</f>
        <v>#N/A</v>
      </c>
      <c r="L67" s="135">
        <f>IF(ISNUMBER('将来負担比率（分子）の構造'!L$52), IF('将来負担比率（分子）の構造'!L$52 &lt; 0, 0, '将来負担比率（分子）の構造'!L$52), NA())</f>
        <v>3458</v>
      </c>
      <c r="M67" s="135" t="e">
        <f>NA()</f>
        <v>#N/A</v>
      </c>
      <c r="N67" s="135" t="e">
        <f>NA()</f>
        <v>#N/A</v>
      </c>
      <c r="O67" s="135">
        <f>IF(ISNUMBER('将来負担比率（分子）の構造'!M$52), IF('将来負担比率（分子）の構造'!M$52 &lt; 0, 0, '将来負担比率（分子）の構造'!M$52), NA())</f>
        <v>2785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2017-05-12T07:47:14Z</cp:lastPrinted>
  <dcterms:created xsi:type="dcterms:W3CDTF">2017-02-15T21:12:51Z</dcterms:created>
  <dcterms:modified xsi:type="dcterms:W3CDTF">2017-05-23T05:48:45Z</dcterms:modified>
  <cp:category/>
</cp:coreProperties>
</file>