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tabRatio="60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U88" i="11" l="1"/>
  <c r="AP88" i="11"/>
  <c r="AF88" i="11"/>
  <c r="AU63" i="11" l="1"/>
  <c r="AP63" i="11"/>
  <c r="AP23" i="11"/>
  <c r="AA23" i="11"/>
  <c r="V23" i="11"/>
  <c r="Q23" i="11"/>
  <c r="AA34" i="11"/>
  <c r="AA33" i="11"/>
  <c r="AA32" i="11"/>
  <c r="AA31" i="11"/>
  <c r="AA30" i="11"/>
  <c r="AA29" i="11"/>
  <c r="AA28" i="11"/>
  <c r="AA7"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BW34" i="9"/>
  <c r="BW35" i="9" s="1"/>
  <c r="C34" i="9"/>
  <c r="BW36" i="9" l="1"/>
  <c r="BW37" i="9" s="1"/>
  <c r="BW38" i="9" s="1"/>
  <c r="BW39" i="9" s="1"/>
  <c r="BW40" i="9" s="1"/>
  <c r="BW41" i="9" s="1"/>
  <c r="BW42" i="9" s="1"/>
  <c r="BW43" i="9" s="1"/>
  <c r="AM34" i="9"/>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BE34" i="9"/>
  <c r="BE35" i="9" s="1"/>
  <c r="BE36" i="9" s="1"/>
</calcChain>
</file>

<file path=xl/sharedStrings.xml><?xml version="1.0" encoding="utf-8"?>
<sst xmlns="http://schemas.openxmlformats.org/spreadsheetml/2006/main" count="1039" uniqueCount="567">
  <si>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</si>
  <si>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</si>
  <si>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</si>
  <si>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</si>
  <si>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</si>
  <si>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</si>
  <si>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</si>
  <si>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</si>
  <si>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</si>
  <si>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</si>
  <si>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</si>
  <si>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</si>
  <si>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</si>
  <si>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</si>
  <si>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</si>
  <si>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</si>
  <si>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</si>
  <si>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</si>
  <si>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</si>
  <si>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</si>
  <si>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</si>
  <si>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</si>
  <si>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</si>
  <si>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</si>
  <si>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</si>
  <si>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</si>
  <si>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</si>
  <si>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</si>
  <si>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</si>
  <si>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</si>
  <si>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</si>
  <si>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</si>
  <si>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</si>
  <si>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</si>
  <si>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</si>
  <si>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</si>
  <si>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</si>
  <si>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</si>
  <si>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</si>
  <si>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</si>
  <si>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</si>
  <si>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</si>
  <si>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</si>
  <si>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</si>
  <si>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</si>
  <si>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</si>
  <si>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</si>
  <si>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</si>
  <si>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</si>
  <si>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</si>
  <si>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</si>
  <si>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</si>
  <si>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</si>
  <si>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</si>
  <si>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</si>
  <si>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</si>
  <si>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</si>
  <si>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</si>
  <si>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</si>
  <si>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</si>
  <si>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</si>
  <si>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</si>
  <si>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</si>
  <si>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</si>
  <si>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</si>
  <si>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</si>
  <si>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</si>
  <si>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</si>
  <si>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</si>
  <si>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</si>
  <si>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</si>
  <si>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</si>
  <si>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</si>
  <si>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</si>
  <si>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</si>
  <si>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</si>
  <si>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</si>
  <si>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</si>
  <si>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</si>
  <si>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</si>
  <si>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</si>
  <si>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みなべ町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</si>
  <si>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</si>
  <si>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</si>
  <si>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</si>
  <si>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</si>
  <si>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</si>
  <si>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</si>
  <si>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</si>
  <si>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</si>
  <si>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</si>
  <si>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</si>
  <si>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</si>
  <si>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</si>
  <si>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</si>
  <si>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</si>
  <si>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</si>
  <si>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</si>
  <si>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</si>
  <si>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</si>
  <si>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</si>
  <si>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</si>
  <si>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</si>
  <si>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</si>
  <si>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</si>
  <si>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</si>
  <si>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</si>
  <si>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</si>
  <si>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</si>
  <si>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</si>
  <si>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</si>
  <si>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</si>
  <si>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</si>
  <si>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</si>
  <si>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</si>
  <si>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</si>
  <si>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</si>
  <si>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</si>
  <si>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</si>
  <si>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</si>
  <si>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</si>
  <si>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</si>
  <si>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</si>
  <si>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</si>
  <si>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</si>
  <si>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</si>
  <si>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</si>
  <si>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</si>
  <si>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</si>
  <si>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</si>
  <si>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</si>
  <si>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</si>
  <si>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</si>
  <si>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</si>
  <si>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</si>
  <si>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</si>
  <si>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</si>
  <si>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</si>
  <si>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</si>
  <si>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</si>
  <si>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</si>
  <si>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</si>
  <si>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</si>
  <si>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</si>
  <si>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</si>
  <si>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</si>
  <si>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</si>
  <si>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</si>
  <si>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</si>
  <si>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</si>
  <si>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</si>
  <si>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</si>
  <si>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</si>
  <si>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</si>
  <si>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</si>
  <si>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</si>
  <si>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</si>
  <si>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</si>
  <si>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</si>
  <si>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</si>
  <si>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</si>
  <si>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</si>
  <si>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</si>
  <si>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</si>
  <si>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</si>
  <si>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</si>
  <si>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</si>
  <si>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</si>
  <si>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</si>
  <si>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</si>
  <si>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</si>
  <si>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</si>
  <si>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</si>
  <si>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</si>
  <si>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</si>
  <si>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</si>
  <si>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</si>
  <si>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</si>
  <si>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</si>
  <si>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</si>
  <si>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</si>
  <si>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</si>
  <si>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</si>
  <si>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</si>
  <si>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</si>
  <si>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</si>
  <si>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</si>
  <si>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</si>
  <si>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</si>
  <si>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</si>
  <si>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</si>
  <si>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和歌山県みなべ町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</si>
  <si>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</si>
  <si>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</si>
  <si>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</si>
  <si>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</si>
  <si>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</si>
  <si>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</si>
  <si>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</si>
  <si>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</si>
  <si>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</si>
  <si>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</si>
  <si>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</si>
  <si>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</si>
  <si>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</si>
  <si>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</si>
  <si>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</si>
  <si>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</si>
  <si>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</si>
  <si>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</si>
  <si>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</si>
  <si>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</si>
  <si>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</si>
  <si>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</si>
  <si>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</si>
  <si>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</si>
  <si>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</si>
  <si>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</si>
  <si>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</si>
  <si>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</si>
  <si>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</si>
  <si>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</si>
  <si>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</si>
  <si>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</si>
  <si>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</si>
  <si>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</si>
  <si>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</si>
  <si>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</si>
  <si>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</si>
  <si>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</si>
  <si>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</si>
  <si>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</si>
  <si>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</si>
  <si>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</si>
  <si>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</si>
  <si>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</si>
  <si>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</si>
  <si>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</si>
  <si>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</si>
  <si>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</si>
  <si>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</si>
  <si>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</si>
  <si>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</si>
  <si>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</si>
  <si>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</si>
  <si>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</si>
  <si>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</si>
  <si>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</si>
  <si>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</si>
  <si>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</si>
  <si>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</si>
  <si>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</si>
  <si>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</si>
  <si>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</si>
  <si>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</si>
  <si>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</si>
  <si>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</si>
  <si>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</si>
  <si>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</si>
  <si>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</si>
  <si>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</si>
  <si>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</si>
  <si>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</si>
  <si>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</si>
  <si>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</si>
  <si>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</si>
  <si>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</si>
  <si>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</si>
  <si>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</si>
  <si>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</si>
  <si>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</si>
  <si>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</si>
  <si>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</si>
  <si>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</si>
  <si>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</si>
  <si>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</si>
  <si>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</si>
  <si>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</si>
  <si>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</si>
  <si>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</si>
  <si>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</si>
  <si>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</si>
  <si>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</si>
  <si>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</si>
  <si>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</si>
  <si>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</si>
  <si>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</si>
  <si>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</si>
  <si>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</si>
  <si>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</si>
  <si>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</si>
  <si>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</si>
  <si>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</si>
  <si>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</si>
  <si>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</si>
  <si>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</si>
  <si>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</si>
  <si>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</si>
  <si>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</si>
  <si>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</si>
  <si>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</si>
  <si>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</si>
  <si>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</si>
  <si>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</si>
  <si>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</si>
  <si>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</si>
  <si>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</si>
  <si>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</si>
  <si>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</si>
  <si>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</si>
  <si>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</si>
  <si>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</si>
  <si>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</si>
  <si>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</si>
  <si>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</si>
  <si>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</si>
  <si>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</si>
  <si>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</si>
  <si>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</si>
  <si>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</si>
  <si>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</si>
  <si>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</si>
  <si>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</si>
  <si>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</si>
  <si>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</si>
  <si>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</si>
  <si>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</si>
  <si>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</si>
  <si>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</si>
  <si>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</si>
  <si>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</si>
  <si>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</si>
  <si>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</si>
  <si>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</si>
  <si>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</si>
  <si>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</si>
  <si>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</si>
  <si>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</si>
  <si>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</si>
  <si>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和歌山県みなべ町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</si>
  <si>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</si>
  <si>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</si>
  <si>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</si>
  <si>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</si>
  <si>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</si>
  <si>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</si>
  <si>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</si>
  <si>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</si>
  <si>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</si>
  <si>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</si>
  <si>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</si>
  <si>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</si>
  <si>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</si>
  <si>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</si>
  <si>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</si>
  <si>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</si>
  <si>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</si>
  <si>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</si>
  <si>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</si>
  <si>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</si>
  <si>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</si>
  <si>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</si>
  <si>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</si>
  <si>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</si>
  <si>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</si>
  <si>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</si>
  <si>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</si>
  <si>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</si>
  <si>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</si>
  <si>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</si>
  <si>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</si>
  <si>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</si>
  <si>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</si>
  <si>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</si>
  <si>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</si>
  <si>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</si>
  <si>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</si>
  <si>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</si>
  <si>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</si>
  <si>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農業集落排水事業特別会計</t>
    <phoneticPr fontId="5"/>
  </si>
  <si>
    <t>公共下水道事業特別会計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</si>
  <si>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</si>
  <si>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</si>
  <si>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</si>
  <si>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</si>
  <si>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</si>
  <si>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</si>
  <si>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</si>
  <si>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</si>
  <si>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</si>
  <si>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</si>
  <si>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</si>
  <si>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</si>
  <si>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</si>
  <si>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</si>
  <si>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</si>
  <si>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</si>
  <si>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</si>
  <si>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</si>
  <si>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</si>
  <si>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</si>
  <si>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</si>
  <si>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</si>
  <si>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</si>
  <si>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</si>
  <si>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</si>
  <si>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</si>
  <si>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</si>
  <si>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</si>
  <si>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</si>
  <si>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</si>
  <si>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</si>
  <si>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</si>
  <si>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</si>
  <si>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</si>
  <si>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</si>
  <si>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</si>
  <si>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</si>
  <si>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</si>
  <si>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</si>
  <si>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</si>
  <si>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</si>
  <si>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</si>
  <si>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</si>
  <si>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</si>
  <si>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</si>
  <si>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</si>
  <si>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</si>
  <si>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</si>
  <si>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</si>
  <si>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</si>
  <si>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</si>
  <si>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</si>
  <si>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</si>
  <si>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</si>
  <si>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</si>
  <si>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</si>
  <si>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</si>
  <si>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</si>
  <si>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</si>
  <si>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</si>
  <si>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</si>
  <si>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</si>
  <si>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</si>
  <si>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</si>
  <si>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</si>
  <si>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</si>
  <si>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</si>
  <si>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</si>
  <si>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</si>
  <si>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</si>
  <si>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</si>
  <si>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</si>
  <si>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</si>
  <si>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</si>
  <si>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</si>
  <si>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</si>
  <si>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</si>
  <si>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</si>
  <si>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</si>
  <si>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</si>
  <si>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</si>
  <si>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</si>
  <si>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</si>
  <si>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</si>
  <si>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</si>
  <si>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</si>
  <si>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</si>
  <si>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</si>
  <si>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</si>
  <si>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</si>
  <si>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</si>
  <si>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</si>
  <si>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</si>
  <si>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</si>
  <si>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</si>
  <si>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</si>
  <si>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</si>
  <si>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</si>
  <si>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</si>
  <si>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</si>
  <si>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</si>
  <si>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</si>
  <si>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</si>
  <si>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</si>
  <si>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</si>
  <si>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</si>
  <si>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</si>
  <si>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</si>
  <si>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</si>
  <si>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</si>
  <si>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</si>
  <si>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</si>
  <si>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</si>
  <si>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</si>
  <si>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</si>
  <si>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</si>
  <si>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</si>
  <si>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</si>
  <si>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</si>
  <si>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</si>
  <si>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</si>
  <si>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</si>
  <si>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</si>
  <si>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</si>
  <si>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</si>
  <si>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</si>
  <si>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</si>
  <si>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</si>
  <si>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</si>
  <si>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</si>
  <si>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</si>
  <si>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</si>
  <si>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</si>
  <si>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</si>
  <si>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</si>
  <si>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</si>
  <si>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</si>
  <si>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</si>
  <si>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</si>
  <si>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</si>
  <si>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</si>
  <si>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</si>
  <si>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</si>
  <si>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</si>
  <si>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</si>
  <si>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</si>
  <si>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</si>
  <si>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</si>
  <si>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1.60</t>
  </si>
  <si>
    <t>一般会計</t>
  </si>
  <si>
    <t>水道事業会計</t>
  </si>
  <si>
    <t>国民健康保険特別会計</t>
  </si>
  <si>
    <t>介護保険特別会計</t>
  </si>
  <si>
    <t>農業集落排水事業特別会計</t>
  </si>
  <si>
    <t>後期高齢者医療特別会計</t>
  </si>
  <si>
    <t>簡易水道事業特別会計</t>
  </si>
  <si>
    <t>公共下水道事業特別会計</t>
  </si>
  <si>
    <t>その他会計（赤字）</t>
  </si>
  <si>
    <t>その他会計（黒字）</t>
  </si>
  <si>
    <t>-</t>
    <phoneticPr fontId="2"/>
  </si>
  <si>
    <t>法非適用企業</t>
    <phoneticPr fontId="5"/>
  </si>
  <si>
    <t>みなべ町開発公社</t>
    <rPh sb="3" eb="4">
      <t>チョウ</t>
    </rPh>
    <rPh sb="4" eb="6">
      <t>カイハツ</t>
    </rPh>
    <rPh sb="6" eb="8">
      <t>コウシャ</t>
    </rPh>
    <phoneticPr fontId="2"/>
  </si>
  <si>
    <t>和歌山県市町村総合事務組合</t>
    <rPh sb="0" eb="3">
      <t>ワカヤマ</t>
    </rPh>
    <rPh sb="3" eb="4">
      <t>ケン</t>
    </rPh>
    <rPh sb="4" eb="7">
      <t>シチョウソン</t>
    </rPh>
    <rPh sb="7" eb="9">
      <t>ソウゴウ</t>
    </rPh>
    <rPh sb="9" eb="11">
      <t>ジム</t>
    </rPh>
    <rPh sb="11" eb="13">
      <t>クミアイ</t>
    </rPh>
    <phoneticPr fontId="2"/>
  </si>
  <si>
    <t>和歌山県地方税回収機構</t>
    <rPh sb="0" eb="3">
      <t>ワカヤマ</t>
    </rPh>
    <rPh sb="3" eb="4">
      <t>ケン</t>
    </rPh>
    <rPh sb="4" eb="7">
      <t>チホウゼイ</t>
    </rPh>
    <rPh sb="7" eb="9">
      <t>カイシュウ</t>
    </rPh>
    <rPh sb="9" eb="11">
      <t>キコウ</t>
    </rPh>
    <phoneticPr fontId="2"/>
  </si>
  <si>
    <t>田辺周辺広域市町村組合</t>
    <rPh sb="0" eb="2">
      <t>タナベ</t>
    </rPh>
    <rPh sb="2" eb="4">
      <t>シュウヘン</t>
    </rPh>
    <rPh sb="4" eb="6">
      <t>コウイキ</t>
    </rPh>
    <rPh sb="6" eb="9">
      <t>シチョウソン</t>
    </rPh>
    <rPh sb="9" eb="11">
      <t>クミアイ</t>
    </rPh>
    <phoneticPr fontId="2"/>
  </si>
  <si>
    <t>御坊日高老人福祉施設事務組合</t>
    <rPh sb="0" eb="2">
      <t>ゴボウ</t>
    </rPh>
    <rPh sb="2" eb="4">
      <t>ヒダカ</t>
    </rPh>
    <rPh sb="4" eb="6">
      <t>ロウジン</t>
    </rPh>
    <rPh sb="6" eb="8">
      <t>フクシ</t>
    </rPh>
    <rPh sb="8" eb="10">
      <t>シセツ</t>
    </rPh>
    <rPh sb="10" eb="12">
      <t>ジム</t>
    </rPh>
    <rPh sb="12" eb="14">
      <t>クミアイ</t>
    </rPh>
    <phoneticPr fontId="2"/>
  </si>
  <si>
    <t>田辺市周辺衛生施設事務組合</t>
    <rPh sb="0" eb="3">
      <t>タナベシ</t>
    </rPh>
    <rPh sb="3" eb="5">
      <t>シュウヘン</t>
    </rPh>
    <rPh sb="5" eb="7">
      <t>エイセイ</t>
    </rPh>
    <rPh sb="7" eb="9">
      <t>シセツ</t>
    </rPh>
    <rPh sb="9" eb="11">
      <t>ジム</t>
    </rPh>
    <rPh sb="11" eb="13">
      <t>クミアイ</t>
    </rPh>
    <phoneticPr fontId="2"/>
  </si>
  <si>
    <t>和歌山県住宅新築資金等貸付金回収管理組合</t>
    <rPh sb="0" eb="3">
      <t>ワカヤマ</t>
    </rPh>
    <rPh sb="3" eb="4">
      <t>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phoneticPr fontId="2"/>
  </si>
  <si>
    <t>日高広域消防事務組合</t>
    <rPh sb="0" eb="2">
      <t>ヒダカ</t>
    </rPh>
    <rPh sb="2" eb="4">
      <t>コウイキ</t>
    </rPh>
    <rPh sb="4" eb="6">
      <t>ショウボウ</t>
    </rPh>
    <rPh sb="6" eb="8">
      <t>ジム</t>
    </rPh>
    <rPh sb="8" eb="10">
      <t>クミアイ</t>
    </rPh>
    <phoneticPr fontId="2"/>
  </si>
  <si>
    <t>後期高齢者医療広域連合</t>
    <rPh sb="0" eb="2">
      <t>コウキ</t>
    </rPh>
    <rPh sb="2" eb="5">
      <t>コウレイシャ</t>
    </rPh>
    <rPh sb="5" eb="7">
      <t>イリョウ</t>
    </rPh>
    <rPh sb="7" eb="9">
      <t>コウイキ</t>
    </rPh>
    <rPh sb="9" eb="11">
      <t>レンゴウ</t>
    </rPh>
    <phoneticPr fontId="2"/>
  </si>
  <si>
    <t>紀南環境広域施設組合</t>
    <rPh sb="0" eb="1">
      <t>キ</t>
    </rPh>
    <rPh sb="1" eb="2">
      <t>ナン</t>
    </rPh>
    <rPh sb="2" eb="4">
      <t>カンキョウ</t>
    </rPh>
    <rPh sb="4" eb="6">
      <t>コウイキ</t>
    </rPh>
    <rPh sb="6" eb="8">
      <t>シセツ</t>
    </rPh>
    <rPh sb="8" eb="10">
      <t>クミアイ</t>
    </rPh>
    <phoneticPr fontId="2"/>
  </si>
  <si>
    <t>公立紀南病院組合</t>
  </si>
  <si>
    <t>御坊日高老人福祉施設事務組合（公営企業会計）</t>
  </si>
  <si>
    <t>和歌山県広域高齢者医療広域連合（特別会計）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</si>
  <si>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</si>
  <si>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</si>
  <si>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</si>
  <si>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</si>
  <si>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</si>
  <si>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</si>
  <si>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</si>
  <si>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</si>
  <si>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</si>
  <si>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</si>
  <si>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</si>
  <si>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将来負担費率について、H27年度は類似団体と比較して低い水準となり、実質公債費比率は類似団体と比較して高い水準にある。
主な要因としては、合併後に新町まちづくり計画に掲げる事業を実施してきたことにより地方債の新規発行額が増加したことが考えられる。しかしながら、近年新町まちづくり計画に掲げる事業
が終了したことにより、地方債の新規発行額が抑制できるようになってきたため、今後実質公債費比率・将来負担比率は現在の水準で推移していくことが見込まれるため、これまで以上に公債
費の適正化に取り組んでいく必要がある。</t>
    <rPh sb="163" eb="165">
      <t>シンキ</t>
    </rPh>
    <rPh sb="165" eb="168">
      <t>ハッコウガク</t>
    </rPh>
    <rPh sb="217" eb="219">
      <t>ミコ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</si>
</sst>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6" xfId="30" quotePrefix="1" applyNumberFormat="1" applyFont="1" applyBorder="1" applyAlignment="1" applyProtection="1">
      <alignment horizontal="right" vertical="center" shrinkToFit="1"/>
      <protection locked="0"/>
    </xf>
    <xf numFmtId="188" fontId="26" fillId="0" borderId="137" xfId="30" quotePrefix="1"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44"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98" xfId="33" quotePrefix="1"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93741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115419</c:v>
                </c:pt>
                <c:pt idx="1">
                  <c:v>121413</c:v>
                </c:pt>
                <c:pt idx="2">
                  <c:v>117808</c:v>
                </c:pt>
                <c:pt idx="3">
                  <c:v>86784</c:v>
                </c:pt>
                <c:pt idx="4">
                  <c:v>82011</c:v>
                </c:pt>
              </c:numCache>
            </c:numRef>
          </c:val>
          <c:smooth val="0"/>
        </c:ser>
        <c:dLbls>
          <c:showLegendKey val="0"/>
          <c:showVal val="0"/>
          <c:showCatName val="0"/>
          <c:showSerName val="0"/>
          <c:showPercent val="0"/>
          <c:showBubbleSize val="0"/>
        </c:dLbls>
        <c:marker val="1"/>
        <c:smooth val="0"/>
        <c:axId val="89592960"/>
        <c:axId val="89594880"/>
      </c:lineChart>
      <c:catAx>
        <c:axId val="89592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594880"/>
        <c:crosses val="autoZero"/>
        <c:auto val="1"/>
        <c:lblAlgn val="ctr"/>
        <c:lblOffset val="100"/>
        <c:tickLblSkip val="1"/>
        <c:tickMarkSkip val="1"/>
        <c:noMultiLvlLbl val="0"/>
      </c:catAx>
      <c:valAx>
        <c:axId val="895948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592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13.98</c:v>
                </c:pt>
                <c:pt idx="1">
                  <c:v>11.08</c:v>
                </c:pt>
                <c:pt idx="2">
                  <c:v>11.59</c:v>
                </c:pt>
                <c:pt idx="3">
                  <c:v>10.1</c:v>
                </c:pt>
                <c:pt idx="4">
                  <c:v>10.62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20.67</c:v>
                </c:pt>
                <c:pt idx="1">
                  <c:v>26.61</c:v>
                </c:pt>
                <c:pt idx="2">
                  <c:v>26.28</c:v>
                </c:pt>
                <c:pt idx="3">
                  <c:v>26.57</c:v>
                </c:pt>
                <c:pt idx="4">
                  <c:v>26.78</c:v>
                </c:pt>
              </c:numCache>
            </c:numRef>
          </c:val>
        </c:ser>
        <c:dLbls>
          <c:showLegendKey val="0"/>
          <c:showVal val="0"/>
          <c:showCatName val="0"/>
          <c:showSerName val="0"/>
          <c:showPercent val="0"/>
          <c:showBubbleSize val="0"/>
        </c:dLbls>
        <c:gapWidth val="250"/>
        <c:overlap val="100"/>
        <c:axId val="96146944"/>
        <c:axId val="96148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2.2200000000000002</c:v>
                </c:pt>
                <c:pt idx="1">
                  <c:v>7.8</c:v>
                </c:pt>
                <c:pt idx="2">
                  <c:v>0.66</c:v>
                </c:pt>
                <c:pt idx="3">
                  <c:v>-1.6</c:v>
                </c:pt>
                <c:pt idx="4">
                  <c:v>0.46</c:v>
                </c:pt>
              </c:numCache>
            </c:numRef>
          </c:val>
          <c:smooth val="0"/>
        </c:ser>
        <c:dLbls>
          <c:showLegendKey val="0"/>
          <c:showVal val="0"/>
          <c:showCatName val="0"/>
          <c:showSerName val="0"/>
          <c:showPercent val="0"/>
          <c:showBubbleSize val="0"/>
        </c:dLbls>
        <c:marker val="1"/>
        <c:smooth val="0"/>
        <c:axId val="96146944"/>
        <c:axId val="96148864"/>
      </c:lineChart>
      <c:catAx>
        <c:axId val="9614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148864"/>
        <c:crosses val="autoZero"/>
        <c:auto val="1"/>
        <c:lblAlgn val="ctr"/>
        <c:lblOffset val="100"/>
        <c:tickLblSkip val="1"/>
        <c:tickMarkSkip val="1"/>
        <c:noMultiLvlLbl val="0"/>
      </c:catAx>
      <c:valAx>
        <c:axId val="96148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4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0.26</c:v>
                </c:pt>
                <c:pt idx="2">
                  <c:v>#N/A</c:v>
                </c:pt>
                <c:pt idx="3">
                  <c:v>0.13</c:v>
                </c:pt>
                <c:pt idx="4">
                  <c:v>#N/A</c:v>
                </c:pt>
                <c:pt idx="5">
                  <c:v>0.02</c:v>
                </c:pt>
                <c:pt idx="6">
                  <c:v>#N/A</c:v>
                </c:pt>
                <c:pt idx="7">
                  <c:v>0.08</c:v>
                </c:pt>
                <c:pt idx="8">
                  <c:v>#N/A</c:v>
                </c:pt>
                <c:pt idx="9">
                  <c:v>0.05</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0.17</c:v>
                </c:pt>
                <c:pt idx="2">
                  <c:v>#N/A</c:v>
                </c:pt>
                <c:pt idx="3">
                  <c:v>7.0000000000000007E-2</c:v>
                </c:pt>
                <c:pt idx="4">
                  <c:v>#N/A</c:v>
                </c:pt>
                <c:pt idx="5">
                  <c:v>7.0000000000000007E-2</c:v>
                </c:pt>
                <c:pt idx="6">
                  <c:v>#N/A</c:v>
                </c:pt>
                <c:pt idx="7">
                  <c:v>0.08</c:v>
                </c:pt>
                <c:pt idx="8">
                  <c:v>#N/A</c:v>
                </c:pt>
                <c:pt idx="9">
                  <c:v>0.08</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0.06</c:v>
                </c:pt>
                <c:pt idx="4">
                  <c:v>#N/A</c:v>
                </c:pt>
                <c:pt idx="5">
                  <c:v>0.08</c:v>
                </c:pt>
                <c:pt idx="6">
                  <c:v>#N/A</c:v>
                </c:pt>
                <c:pt idx="7">
                  <c:v>0.08</c:v>
                </c:pt>
                <c:pt idx="8">
                  <c:v>#N/A</c:v>
                </c:pt>
                <c:pt idx="9">
                  <c:v>0.08</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0.05</c:v>
                </c:pt>
                <c:pt idx="4">
                  <c:v>#N/A</c:v>
                </c:pt>
                <c:pt idx="5">
                  <c:v>0.05</c:v>
                </c:pt>
                <c:pt idx="6">
                  <c:v>#N/A</c:v>
                </c:pt>
                <c:pt idx="7">
                  <c:v>0.08</c:v>
                </c:pt>
                <c:pt idx="8">
                  <c:v>#N/A</c:v>
                </c:pt>
                <c:pt idx="9">
                  <c:v>0.09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0.74</c:v>
                </c:pt>
                <c:pt idx="2">
                  <c:v>#N/A</c:v>
                </c:pt>
                <c:pt idx="3">
                  <c:v>0.7</c:v>
                </c:pt>
                <c:pt idx="4">
                  <c:v>#N/A</c:v>
                </c:pt>
                <c:pt idx="5">
                  <c:v>0.62</c:v>
                </c:pt>
                <c:pt idx="6">
                  <c:v>#N/A</c:v>
                </c:pt>
                <c:pt idx="7">
                  <c:v>0.57999999999999996</c:v>
                </c:pt>
                <c:pt idx="8">
                  <c:v>#N/A</c:v>
                </c:pt>
                <c:pt idx="9">
                  <c:v>0.15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1.53</c:v>
                </c:pt>
                <c:pt idx="2">
                  <c:v>#N/A</c:v>
                </c:pt>
                <c:pt idx="3">
                  <c:v>0.97</c:v>
                </c:pt>
                <c:pt idx="4">
                  <c:v>#N/A</c:v>
                </c:pt>
                <c:pt idx="5">
                  <c:v>0.86</c:v>
                </c:pt>
                <c:pt idx="6">
                  <c:v>#N/A</c:v>
                </c:pt>
                <c:pt idx="7">
                  <c:v>1.38</c:v>
                </c:pt>
                <c:pt idx="8">
                  <c:v>#N/A</c:v>
                </c:pt>
                <c:pt idx="9">
                  <c:v>1.84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5.29</c:v>
                </c:pt>
                <c:pt idx="2">
                  <c:v>#N/A</c:v>
                </c:pt>
                <c:pt idx="3">
                  <c:v>4.97</c:v>
                </c:pt>
                <c:pt idx="4">
                  <c:v>#N/A</c:v>
                </c:pt>
                <c:pt idx="5">
                  <c:v>4.8499999999999996</c:v>
                </c:pt>
                <c:pt idx="6">
                  <c:v>#N/A</c:v>
                </c:pt>
                <c:pt idx="7">
                  <c:v>5.36</c:v>
                </c:pt>
                <c:pt idx="8">
                  <c:v>#N/A</c:v>
                </c:pt>
                <c:pt idx="9">
                  <c:v>5.49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13.97</c:v>
                </c:pt>
                <c:pt idx="2">
                  <c:v>#N/A</c:v>
                </c:pt>
                <c:pt idx="3">
                  <c:v>11.07</c:v>
                </c:pt>
                <c:pt idx="4">
                  <c:v>#N/A</c:v>
                </c:pt>
                <c:pt idx="5">
                  <c:v>11.59</c:v>
                </c:pt>
                <c:pt idx="6">
                  <c:v>#N/A</c:v>
                </c:pt>
                <c:pt idx="7">
                  <c:v>10.09</c:v>
                </c:pt>
                <c:pt idx="8">
                  <c:v>#N/A</c:v>
                </c:pt>
                <c:pt idx="9">
                  <c:v>10.62</c:v>
                </c:pt>
              </c:numCache>
            </c:numRef>
          </c:val>
        </c:ser>
        <c:dLbls>
          <c:showLegendKey val="0"/>
          <c:showVal val="0"/>
          <c:showCatName val="0"/>
          <c:showSerName val="0"/>
          <c:showPercent val="0"/>
          <c:showBubbleSize val="0"/>
        </c:dLbls>
        <c:gapWidth val="150"/>
        <c:overlap val="100"/>
        <c:axId val="96336896"/>
        <c:axId val="96342784"/>
      </c:barChart>
      <c:catAx>
        <c:axId val="9633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342784"/>
        <c:crosses val="autoZero"/>
        <c:auto val="1"/>
        <c:lblAlgn val="ctr"/>
        <c:lblOffset val="100"/>
        <c:tickLblSkip val="1"/>
        <c:tickMarkSkip val="1"/>
        <c:noMultiLvlLbl val="0"/>
      </c:catAx>
      <c:valAx>
        <c:axId val="96342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336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1445</c:v>
                </c:pt>
                <c:pt idx="5">
                  <c:v>1442</c:v>
                </c:pt>
                <c:pt idx="8">
                  <c:v>1441</c:v>
                </c:pt>
                <c:pt idx="11">
                  <c:v>1458</c:v>
                </c:pt>
                <c:pt idx="14">
                  <c:v>1423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c:v>
                </c:pt>
                <c:pt idx="3">
                  <c:v>2</c:v>
                </c:pt>
                <c:pt idx="6">
                  <c:v>2</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51</c:v>
                </c:pt>
                <c:pt idx="3">
                  <c:v>48</c:v>
                </c:pt>
                <c:pt idx="6">
                  <c:v>47</c:v>
                </c:pt>
                <c:pt idx="9">
                  <c:v>26</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328</c:v>
                </c:pt>
                <c:pt idx="3">
                  <c:v>330</c:v>
                </c:pt>
                <c:pt idx="6">
                  <c:v>341</c:v>
                </c:pt>
                <c:pt idx="9">
                  <c:v>346</c:v>
                </c:pt>
                <c:pt idx="12">
                  <c:v>348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1738</c:v>
                </c:pt>
                <c:pt idx="3">
                  <c:v>1731</c:v>
                </c:pt>
                <c:pt idx="6">
                  <c:v>1678</c:v>
                </c:pt>
                <c:pt idx="9">
                  <c:v>1620</c:v>
                </c:pt>
                <c:pt idx="12">
                  <c:v>1577</c:v>
                </c:pt>
              </c:numCache>
            </c:numRef>
          </c:val>
        </c:ser>
        <c:dLbls>
          <c:showLegendKey val="0"/>
          <c:showVal val="0"/>
          <c:showCatName val="0"/>
          <c:showSerName val="0"/>
          <c:showPercent val="0"/>
          <c:showBubbleSize val="0"/>
        </c:dLbls>
        <c:gapWidth val="100"/>
        <c:overlap val="100"/>
        <c:axId val="89176704"/>
        <c:axId val="89187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674</c:v>
                </c:pt>
                <c:pt idx="2">
                  <c:v>#N/A</c:v>
                </c:pt>
                <c:pt idx="3">
                  <c:v>#N/A</c:v>
                </c:pt>
                <c:pt idx="4">
                  <c:v>669</c:v>
                </c:pt>
                <c:pt idx="5">
                  <c:v>#N/A</c:v>
                </c:pt>
                <c:pt idx="6">
                  <c:v>#N/A</c:v>
                </c:pt>
                <c:pt idx="7">
                  <c:v>627</c:v>
                </c:pt>
                <c:pt idx="8">
                  <c:v>#N/A</c:v>
                </c:pt>
                <c:pt idx="9">
                  <c:v>#N/A</c:v>
                </c:pt>
                <c:pt idx="10">
                  <c:v>536</c:v>
                </c:pt>
                <c:pt idx="11">
                  <c:v>#N/A</c:v>
                </c:pt>
                <c:pt idx="12">
                  <c:v>#N/A</c:v>
                </c:pt>
                <c:pt idx="13">
                  <c:v>528</c:v>
                </c:pt>
                <c:pt idx="14">
                  <c:v>#N/A</c:v>
                </c:pt>
              </c:numCache>
            </c:numRef>
          </c:val>
          <c:smooth val="0"/>
        </c:ser>
        <c:dLbls>
          <c:showLegendKey val="0"/>
          <c:showVal val="0"/>
          <c:showCatName val="0"/>
          <c:showSerName val="0"/>
          <c:showPercent val="0"/>
          <c:showBubbleSize val="0"/>
        </c:dLbls>
        <c:marker val="1"/>
        <c:smooth val="0"/>
        <c:axId val="89176704"/>
        <c:axId val="89187072"/>
      </c:lineChart>
      <c:catAx>
        <c:axId val="8917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187072"/>
        <c:crosses val="autoZero"/>
        <c:auto val="1"/>
        <c:lblAlgn val="ctr"/>
        <c:lblOffset val="100"/>
        <c:tickLblSkip val="1"/>
        <c:tickMarkSkip val="1"/>
        <c:noMultiLvlLbl val="0"/>
      </c:catAx>
      <c:valAx>
        <c:axId val="89187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17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13719</c:v>
                </c:pt>
                <c:pt idx="5">
                  <c:v>13581</c:v>
                </c:pt>
                <c:pt idx="8">
                  <c:v>13209</c:v>
                </c:pt>
                <c:pt idx="11">
                  <c:v>12620</c:v>
                </c:pt>
                <c:pt idx="14">
                  <c:v>12234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294</c:v>
                </c:pt>
                <c:pt idx="5">
                  <c:v>212</c:v>
                </c:pt>
                <c:pt idx="8">
                  <c:v>144</c:v>
                </c:pt>
                <c:pt idx="11">
                  <c:v>110</c:v>
                </c:pt>
                <c:pt idx="14">
                  <c:v>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3348</c:v>
                </c:pt>
                <c:pt idx="5">
                  <c:v>3687</c:v>
                </c:pt>
                <c:pt idx="8">
                  <c:v>4217</c:v>
                </c:pt>
                <c:pt idx="11">
                  <c:v>4710</c:v>
                </c:pt>
                <c:pt idx="14">
                  <c:v>4792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1522</c:v>
                </c:pt>
                <c:pt idx="3">
                  <c:v>1521</c:v>
                </c:pt>
                <c:pt idx="6">
                  <c:v>1474</c:v>
                </c:pt>
                <c:pt idx="9">
                  <c:v>1349</c:v>
                </c:pt>
                <c:pt idx="12">
                  <c:v>1283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704</c:v>
                </c:pt>
                <c:pt idx="3">
                  <c:v>640</c:v>
                </c:pt>
                <c:pt idx="6">
                  <c:v>673</c:v>
                </c:pt>
                <c:pt idx="9">
                  <c:v>724</c:v>
                </c:pt>
                <c:pt idx="12">
                  <c:v>724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6112</c:v>
                </c:pt>
                <c:pt idx="3">
                  <c:v>5966</c:v>
                </c:pt>
                <c:pt idx="6">
                  <c:v>5885</c:v>
                </c:pt>
                <c:pt idx="9">
                  <c:v>5786</c:v>
                </c:pt>
                <c:pt idx="12">
                  <c:v>5797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175</c:v>
                </c:pt>
                <c:pt idx="3">
                  <c:v>25</c:v>
                </c:pt>
                <c:pt idx="6">
                  <c:v>24</c:v>
                </c:pt>
                <c:pt idx="9">
                  <c:v>22</c:v>
                </c:pt>
                <c:pt idx="12">
                  <c:v>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13800</c:v>
                </c:pt>
                <c:pt idx="3">
                  <c:v>13141</c:v>
                </c:pt>
                <c:pt idx="6">
                  <c:v>12537</c:v>
                </c:pt>
                <c:pt idx="9">
                  <c:v>11858</c:v>
                </c:pt>
                <c:pt idx="12">
                  <c:v>11162</c:v>
                </c:pt>
              </c:numCache>
            </c:numRef>
          </c:val>
        </c:ser>
        <c:dLbls>
          <c:showLegendKey val="0"/>
          <c:showVal val="0"/>
          <c:showCatName val="0"/>
          <c:showSerName val="0"/>
          <c:showPercent val="0"/>
          <c:showBubbleSize val="0"/>
        </c:dLbls>
        <c:gapWidth val="100"/>
        <c:overlap val="100"/>
        <c:axId val="96655616"/>
        <c:axId val="96657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4951</c:v>
                </c:pt>
                <c:pt idx="2">
                  <c:v>#N/A</c:v>
                </c:pt>
                <c:pt idx="3">
                  <c:v>#N/A</c:v>
                </c:pt>
                <c:pt idx="4">
                  <c:v>3814</c:v>
                </c:pt>
                <c:pt idx="5">
                  <c:v>#N/A</c:v>
                </c:pt>
                <c:pt idx="6">
                  <c:v>#N/A</c:v>
                </c:pt>
                <c:pt idx="7">
                  <c:v>3022</c:v>
                </c:pt>
                <c:pt idx="8">
                  <c:v>#N/A</c:v>
                </c:pt>
                <c:pt idx="9">
                  <c:v>#N/A</c:v>
                </c:pt>
                <c:pt idx="10">
                  <c:v>2298</c:v>
                </c:pt>
                <c:pt idx="11">
                  <c:v>#N/A</c:v>
                </c:pt>
                <c:pt idx="12">
                  <c:v>#N/A</c:v>
                </c:pt>
                <c:pt idx="13">
                  <c:v>1885</c:v>
                </c:pt>
                <c:pt idx="14">
                  <c:v>#N/A</c:v>
                </c:pt>
              </c:numCache>
            </c:numRef>
          </c:val>
          <c:smooth val="0"/>
        </c:ser>
        <c:dLbls>
          <c:showLegendKey val="0"/>
          <c:showVal val="0"/>
          <c:showCatName val="0"/>
          <c:showSerName val="0"/>
          <c:showPercent val="0"/>
          <c:showBubbleSize val="0"/>
        </c:dLbls>
        <c:marker val="1"/>
        <c:smooth val="0"/>
        <c:axId val="96655616"/>
        <c:axId val="96657792"/>
      </c:lineChart>
      <c:catAx>
        <c:axId val="9665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657792"/>
        <c:crosses val="autoZero"/>
        <c:auto val="1"/>
        <c:lblAlgn val="ctr"/>
        <c:lblOffset val="100"/>
        <c:tickLblSkip val="1"/>
        <c:tickMarkSkip val="1"/>
        <c:noMultiLvlLbl val="0"/>
      </c:catAx>
      <c:valAx>
        <c:axId val="9665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65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{808689C4-5235-45D0-85FF-85A5E2AC624C}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{4111530E-4209-41AB-9C9E-1E6CF1110A9D}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{F2CA12BB-5507-4DAA-92B8-0A398FCD54D6}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{ABAC584C-5597-4D24-B330-B2CB140E68D1}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{F0C5B433-4B32-46A4-B909-03AA1D019E42}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{04D052CF-620D-4F42-B4DE-35B4D1CD9FCD}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{F84A3FB3-C8CE-4948-9F90-2ABBDFEEE455}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{3C548789-8D0E-4BEB-9E8F-EFEDB390F3DE}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{9DA7A462-B0A7-4647-A397-B49474B2056B}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{181AAD32-050D-4C73-BC89-00A7C32C97A4}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6713344"/>
        <c:axId val="41380480"/>
      </c:scatterChart>
      <c:valAx>
        <c:axId val="967133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380480"/>
        <c:crosses val="autoZero"/>
        <c:crossBetween val="midCat"/>
      </c:valAx>
      <c:valAx>
        <c:axId val="413804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713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{A2065D73-12F3-403A-8157-8AD6A91CBC22}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{4F599A15-ED57-4C11-B9E8-7F97FFE5E657}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{E2A1644A-1A43-4C90-B415-96BFC92E71CA}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{59F5D0CC-7610-42D2-B581-4D6E50C2650D}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{20D8F968-D62E-4F71-B570-621923F77888}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18.100000000000001</c:v>
                </c:pt>
                <c:pt idx="1">
                  <c:v>16.2</c:v>
                </c:pt>
                <c:pt idx="2">
                  <c:v>15.4</c:v>
                </c:pt>
                <c:pt idx="3">
                  <c:v>14.5</c:v>
                </c:pt>
                <c:pt idx="4">
                  <c:v>13.4</c:v>
                </c:pt>
              </c:numCache>
            </c:numRef>
          </c:xVal>
          <c:yVal>
            <c:numRef>
              <c:f>公会計指標分析・財政指標組合せ分析表!$K$73:$O$73</c:f>
              <c:numCache>
                <c:formatCode>#,##0.0;"▲ "#,##0.0</c:formatCode>
                <c:ptCount val="5"/>
                <c:pt idx="0">
                  <c:v>114</c:v>
                </c:pt>
                <c:pt idx="1">
                  <c:v>91.1</c:v>
                </c:pt>
                <c:pt idx="2">
                  <c:v>71.400000000000006</c:v>
                </c:pt>
                <c:pt idx="3">
                  <c:v>55.3</c:v>
                </c:pt>
                <c:pt idx="4">
                  <c:v>45.4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{5F8C3576-6B99-4D78-991E-5DCB112CE896}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{3F73F75B-D962-48B1-A98E-45110F39516B}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{F47DEA95-317E-4AF3-9EDE-6C20A22E7D8B}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{91473140-7841-4CA1-8DAA-FC7A2A55CB93}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{5F753D71-82FF-4A59-84BC-CA3825EDEFA3}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14.5</c:v>
                </c:pt>
                <c:pt idx="1">
                  <c:v>13.3</c:v>
                </c:pt>
                <c:pt idx="2">
                  <c:v>12.5</c:v>
                </c:pt>
                <c:pt idx="3">
                  <c:v>11.5</c:v>
                </c:pt>
                <c:pt idx="4">
                  <c:v>10.8</c:v>
                </c:pt>
              </c:numCache>
            </c:numRef>
          </c:xVal>
          <c:yVal>
            <c:numRef>
              <c:f>公会計指標分析・財政指標組合せ分析表!$K$77:$O$77</c:f>
              <c:numCache>
                <c:formatCode>#,##0.0;"▲ "#,##0.0</c:formatCode>
                <c:ptCount val="5"/>
                <c:pt idx="0">
                  <c:v>74.8</c:v>
                </c:pt>
                <c:pt idx="1">
                  <c:v>64.7</c:v>
                </c:pt>
                <c:pt idx="2">
                  <c:v>55.2</c:v>
                </c:pt>
                <c:pt idx="3">
                  <c:v>54</c:v>
                </c:pt>
                <c:pt idx="4">
                  <c:v>58.9</c:v>
                </c:pt>
              </c:numCache>
            </c:numRef>
          </c:yVal>
          <c:smooth val="0"/>
        </c:ser>
        <c:dLbls>
          <c:showLegendKey val="0"/>
          <c:showVal val="0"/>
          <c:showCatName val="0"/>
          <c:showSerName val="0"/>
          <c:showPercent val="0"/>
          <c:showBubbleSize val="0"/>
        </c:dLbls>
        <c:axId val="41451520"/>
        <c:axId val="41453440"/>
      </c:scatterChart>
      <c:valAx>
        <c:axId val="41451520"/>
        <c:scaling>
          <c:orientation val="minMax"/>
          <c:max val="18.8"/>
          <c:min val="10.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453440"/>
        <c:crosses val="autoZero"/>
        <c:crossBetween val="midCat"/>
      </c:valAx>
      <c:valAx>
        <c:axId val="41453440"/>
        <c:scaling>
          <c:orientation val="minMax"/>
          <c:max val="126"/>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4515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後の大型事業が終了しつつあり、地方債の残高が減少しているため、実質公債費率の分子は順調に減少している。組合等が起こした地方債の元利償還金に対する負担金等も減少しているが、公営企業の元利償還金に対する繰入金が増加傾向にあるため、今後も、交付税措置の有利な地方債の発行を優先し、年度単位で元金償還額以内での地方債発行額を行い地方債残高の抑制に努める。また、公営企業の経営の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将来負担額については、一般会計に係る地方債の現在高が、大型事業の終了や地方債発行の抑制により減少傾向にある。</a:t>
          </a:r>
        </a:p>
        <a:p>
          <a:r>
            <a:rPr kumimoji="1" lang="ja-JP" altLang="en-US" sz="1400">
              <a:latin typeface="ＭＳ ゴシック" pitchFamily="49" charset="-128"/>
              <a:ea typeface="ＭＳ ゴシック" pitchFamily="49" charset="-128"/>
            </a:rPr>
            <a:t>充当可能財源等については、特定目的基金への積立を行ったことから、充当可能基金が順調に増加している。</a:t>
          </a:r>
        </a:p>
        <a:p>
          <a:r>
            <a:rPr kumimoji="1" lang="ja-JP" altLang="en-US" sz="1400">
              <a:latin typeface="ＭＳ ゴシック" pitchFamily="49" charset="-128"/>
              <a:ea typeface="ＭＳ ゴシック" pitchFamily="49" charset="-128"/>
            </a:rPr>
            <a:t>以上のことから、将来負担比率の分子も近年、減少傾向にあるが、今後も健全な財政運営のため、一般会計・公営企業債残高の減少に努める。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和歌山県みなべ町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13,422
13,357
120.28
9,564,755
8,787,495
587,469
5,531,721
11,161,842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45.4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和歌山県みなべ町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13,422
13,357
120.28
9,564,755
8,787,495
587,469
5,531,721
11,161,842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45.4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和歌山県みなべ町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13,422
13,357
120.28
9,564,755
8,787,495
587,469
5,531,721
11,161,842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45.4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和歌山県みなべ町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13,422
13,357
120.28
9,564,755
8,787,495
587,469
5,531,721
11,161,842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45.4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基準財政需要額について、合併後、有利な地方債の発行を行ってきたため、近年繰上償還の実施などで、地方債残高が減少している中でも、公債費の算定内容がが有利なものへと変遷し、基準財政需要額全体を押し上げる要因になっている。基準財政収入額は、梅の価格低迷等により町民税（個人・法人）の税収が安定しないことが影響し、基準財政収入額が安定しない状況にある。今後も同様の推移が予想されるが、引き続き、公平で公正な課税客体の捕捉を行い、地方債の発行は、交付税算入の有利なものを発行し、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44</xdr:row>
      <xdr:rowOff>61685</xdr:rowOff>
    </xdr:to>
    <xdr:cxnSp macro="">
      <xdr:nvCxnSpPr>
        <xdr:cNvPr id="65" name="直線コネクタ 64"/>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93435</xdr:rowOff>
    </xdr:from>
    <xdr:to>
      <xdr:col>7</xdr:col>
      <xdr:colOff>152400</xdr:colOff>
      <xdr:row>41</xdr:row>
      <xdr:rowOff>93435</xdr:rowOff>
    </xdr:to>
    <xdr:cxnSp macro="">
      <xdr:nvCxnSpPr>
        <xdr:cNvPr id="70" name="直線コネクタ 69"/>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93435</xdr:rowOff>
    </xdr:from>
    <xdr:to>
      <xdr:col>6</xdr:col>
      <xdr:colOff>0</xdr:colOff>
      <xdr:row>41</xdr:row>
      <xdr:rowOff>127907</xdr:rowOff>
    </xdr:to>
    <xdr:cxnSp macro="">
      <xdr:nvCxnSpPr>
        <xdr:cNvPr id="73" name="直線コネクタ 72"/>
        <xdr:cNvCxnSpPr/>
      </xdr:nvCxnSpPr>
      <xdr:spPr>
        <a:xfrm flipV="1">
          <a:off x="3225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93435</xdr:rowOff>
    </xdr:from>
    <xdr:to>
      <xdr:col>4</xdr:col>
      <xdr:colOff>482600</xdr:colOff>
      <xdr:row>41</xdr:row>
      <xdr:rowOff>127907</xdr:rowOff>
    </xdr:to>
    <xdr:cxnSp macro="">
      <xdr:nvCxnSpPr>
        <xdr:cNvPr id="76" name="直線コネクタ 75"/>
        <xdr:cNvCxnSpPr/>
      </xdr:nvCxnSpPr>
      <xdr:spPr>
        <a:xfrm>
          <a:off x="2336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58965</xdr:rowOff>
    </xdr:from>
    <xdr:to>
      <xdr:col>3</xdr:col>
      <xdr:colOff>279400</xdr:colOff>
      <xdr:row>41</xdr:row>
      <xdr:rowOff>93435</xdr:rowOff>
    </xdr:to>
    <xdr:cxnSp macro="">
      <xdr:nvCxnSpPr>
        <xdr:cNvPr id="79" name="直線コネクタ 78"/>
        <xdr:cNvCxnSpPr/>
      </xdr:nvCxnSpPr>
      <xdr:spPr>
        <a:xfrm>
          <a:off x="1447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89" name="円/楕円 88"/>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59162</xdr:rowOff>
    </xdr:from>
    <xdr:ext cx="762000" cy="259045"/>
    <xdr:sp macro="" textlink="">
      <xdr:nvSpPr>
        <xdr:cNvPr id="90"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42635</xdr:rowOff>
    </xdr:from>
    <xdr:to>
      <xdr:col>6</xdr:col>
      <xdr:colOff>50800</xdr:colOff>
      <xdr:row>41</xdr:row>
      <xdr:rowOff>144235</xdr:rowOff>
    </xdr:to>
    <xdr:sp macro="" textlink="">
      <xdr:nvSpPr>
        <xdr:cNvPr id="91" name="円/楕円 90"/>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92" name="テキスト ボックス 91"/>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3" name="円/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4" name="テキスト ボックス 93"/>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42635</xdr:rowOff>
    </xdr:from>
    <xdr:to>
      <xdr:col>3</xdr:col>
      <xdr:colOff>330200</xdr:colOff>
      <xdr:row>41</xdr:row>
      <xdr:rowOff>144235</xdr:rowOff>
    </xdr:to>
    <xdr:sp macro="" textlink="">
      <xdr:nvSpPr>
        <xdr:cNvPr id="95" name="円/楕円 94"/>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96" name="テキスト ボックス 95"/>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8165</xdr:rowOff>
    </xdr:from>
    <xdr:to>
      <xdr:col>2</xdr:col>
      <xdr:colOff>127000</xdr:colOff>
      <xdr:row>41</xdr:row>
      <xdr:rowOff>109765</xdr:rowOff>
    </xdr:to>
    <xdr:sp macro="" textlink="">
      <xdr:nvSpPr>
        <xdr:cNvPr id="97" name="円/楕円 96"/>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119942</xdr:rowOff>
    </xdr:from>
    <xdr:ext cx="762000" cy="259045"/>
    <xdr:sp macro="" textlink="">
      <xdr:nvSpPr>
        <xdr:cNvPr id="98" name="テキスト ボックス 97"/>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後、職員の削減や分庁方式の解消など経常経費の削減に取り組んできたことにより、数値は改善傾向にあったが、歳入においては、梅の価格の低迷による地方税の減収や地方交付税が減少したこと、歳出においては、社会保障経費が年々増加していることにより、経常収支比率は悪化傾向にある。</a:t>
          </a:r>
        </a:p>
        <a:p>
          <a:r>
            <a:rPr kumimoji="1" lang="ja-JP" altLang="en-US" sz="1300">
              <a:latin typeface="ＭＳ Ｐゴシック"/>
            </a:rPr>
            <a:t>和歌山県平均・全国平均に比べて、経常収支比率は低いものの、今後も事務事業の優先度を厳しく精査し、経常経費の削減を図る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158242</xdr:rowOff>
    </xdr:from>
    <xdr:to>
      <xdr:col>7</xdr:col>
      <xdr:colOff>152400</xdr:colOff>
      <xdr:row>65</xdr:row>
      <xdr:rowOff>152654</xdr:rowOff>
    </xdr:to>
    <xdr:cxnSp macro="">
      <xdr:nvCxnSpPr>
        <xdr:cNvPr id="126" name="直線コネクタ 125"/>
        <xdr:cNvCxnSpPr/>
      </xdr:nvCxnSpPr>
      <xdr:spPr>
        <a:xfrm flipV="1">
          <a:off x="4953000" y="10273792"/>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73169</xdr:rowOff>
    </xdr:from>
    <xdr:ext cx="762000" cy="259045"/>
    <xdr:sp macro="" textlink="">
      <xdr:nvSpPr>
        <xdr:cNvPr id="129"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158242</xdr:rowOff>
    </xdr:from>
    <xdr:to>
      <xdr:col>7</xdr:col>
      <xdr:colOff>241300</xdr:colOff>
      <xdr:row>59</xdr:row>
      <xdr:rowOff>158242</xdr:rowOff>
    </xdr:to>
    <xdr:cxnSp macro="">
      <xdr:nvCxnSpPr>
        <xdr:cNvPr id="130" name="直線コネクタ 129"/>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51562</xdr:rowOff>
    </xdr:from>
    <xdr:to>
      <xdr:col>7</xdr:col>
      <xdr:colOff>152400</xdr:colOff>
      <xdr:row>63</xdr:row>
      <xdr:rowOff>80518</xdr:rowOff>
    </xdr:to>
    <xdr:cxnSp macro="">
      <xdr:nvCxnSpPr>
        <xdr:cNvPr id="131" name="直線コネクタ 130"/>
        <xdr:cNvCxnSpPr/>
      </xdr:nvCxnSpPr>
      <xdr:spPr>
        <a:xfrm flipV="1">
          <a:off x="4114800" y="1085291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12463</xdr:rowOff>
    </xdr:from>
    <xdr:ext cx="762000" cy="259045"/>
    <xdr:sp macro="" textlink="">
      <xdr:nvSpPr>
        <xdr:cNvPr id="132" name="財政構造の弾力性平均値テキスト"/>
        <xdr:cNvSpPr txBox="1"/>
      </xdr:nvSpPr>
      <xdr:spPr>
        <a:xfrm>
          <a:off x="5041900" y="10642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33" name="フローチャート : 判断 132"/>
        <xdr:cNvSpPr/>
      </xdr:nvSpPr>
      <xdr:spPr>
        <a:xfrm>
          <a:off x="49022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119380</xdr:rowOff>
    </xdr:from>
    <xdr:to>
      <xdr:col>6</xdr:col>
      <xdr:colOff>0</xdr:colOff>
      <xdr:row>63</xdr:row>
      <xdr:rowOff>80518</xdr:rowOff>
    </xdr:to>
    <xdr:cxnSp macro="">
      <xdr:nvCxnSpPr>
        <xdr:cNvPr id="134" name="直線コネクタ 133"/>
        <xdr:cNvCxnSpPr/>
      </xdr:nvCxnSpPr>
      <xdr:spPr>
        <a:xfrm>
          <a:off x="3225800" y="10577830"/>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5" name="フローチャート : 判断 134"/>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36" name="テキスト ボックス 135"/>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119380</xdr:rowOff>
    </xdr:from>
    <xdr:to>
      <xdr:col>4</xdr:col>
      <xdr:colOff>482600</xdr:colOff>
      <xdr:row>62</xdr:row>
      <xdr:rowOff>97536</xdr:rowOff>
    </xdr:to>
    <xdr:cxnSp macro="">
      <xdr:nvCxnSpPr>
        <xdr:cNvPr id="137" name="直線コネクタ 136"/>
        <xdr:cNvCxnSpPr/>
      </xdr:nvCxnSpPr>
      <xdr:spPr>
        <a:xfrm flipV="1">
          <a:off x="2336800" y="1057783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8" name="フローチャート :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9923</xdr:rowOff>
    </xdr:from>
    <xdr:ext cx="762000" cy="259045"/>
    <xdr:sp macro="" textlink="">
      <xdr:nvSpPr>
        <xdr:cNvPr id="139" name="テキスト ボックス 138"/>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62</xdr:row>
      <xdr:rowOff>97536</xdr:rowOff>
    </xdr:to>
    <xdr:cxnSp macro="">
      <xdr:nvCxnSpPr>
        <xdr:cNvPr id="140" name="直線コネクタ 139"/>
        <xdr:cNvCxnSpPr/>
      </xdr:nvCxnSpPr>
      <xdr:spPr>
        <a:xfrm>
          <a:off x="1447800" y="1060196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1" name="フローチャート : 判断 140"/>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24401</xdr:rowOff>
    </xdr:from>
    <xdr:ext cx="762000" cy="259045"/>
    <xdr:sp macro="" textlink="">
      <xdr:nvSpPr>
        <xdr:cNvPr id="142" name="テキスト ボックス 141"/>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3" name="フローチャート : 判断 142"/>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48531</xdr:rowOff>
    </xdr:from>
    <xdr:ext cx="762000" cy="259045"/>
    <xdr:sp macro="" textlink="">
      <xdr:nvSpPr>
        <xdr:cNvPr id="144" name="テキスト ボックス 143"/>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50" name="円/楕円 149"/>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144289</xdr:rowOff>
    </xdr:from>
    <xdr:ext cx="762000" cy="259045"/>
    <xdr:sp macro="" textlink="">
      <xdr:nvSpPr>
        <xdr:cNvPr id="151" name="財政構造の弾力性該当値テキスト"/>
        <xdr:cNvSpPr txBox="1"/>
      </xdr:nvSpPr>
      <xdr:spPr>
        <a:xfrm>
          <a:off x="5041900" y="1077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29718</xdr:rowOff>
    </xdr:from>
    <xdr:to>
      <xdr:col>6</xdr:col>
      <xdr:colOff>50800</xdr:colOff>
      <xdr:row>63</xdr:row>
      <xdr:rowOff>131318</xdr:rowOff>
    </xdr:to>
    <xdr:sp macro="" textlink="">
      <xdr:nvSpPr>
        <xdr:cNvPr id="152" name="円/楕円 151"/>
        <xdr:cNvSpPr/>
      </xdr:nvSpPr>
      <xdr:spPr>
        <a:xfrm>
          <a:off x="4064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116095</xdr:rowOff>
    </xdr:from>
    <xdr:ext cx="736600" cy="259045"/>
    <xdr:sp macro="" textlink="">
      <xdr:nvSpPr>
        <xdr:cNvPr id="153" name="テキスト ボックス 152"/>
        <xdr:cNvSpPr txBox="1"/>
      </xdr:nvSpPr>
      <xdr:spPr>
        <a:xfrm>
          <a:off x="3733800" y="1091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68580</xdr:rowOff>
    </xdr:from>
    <xdr:to>
      <xdr:col>4</xdr:col>
      <xdr:colOff>533400</xdr:colOff>
      <xdr:row>61</xdr:row>
      <xdr:rowOff>170180</xdr:rowOff>
    </xdr:to>
    <xdr:sp macro="" textlink="">
      <xdr:nvSpPr>
        <xdr:cNvPr id="154" name="円/楕円 153"/>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8907</xdr:rowOff>
    </xdr:from>
    <xdr:ext cx="762000" cy="259045"/>
    <xdr:sp macro="" textlink="">
      <xdr:nvSpPr>
        <xdr:cNvPr id="155" name="テキスト ボックス 154"/>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46736</xdr:rowOff>
    </xdr:from>
    <xdr:to>
      <xdr:col>3</xdr:col>
      <xdr:colOff>330200</xdr:colOff>
      <xdr:row>62</xdr:row>
      <xdr:rowOff>148336</xdr:rowOff>
    </xdr:to>
    <xdr:sp macro="" textlink="">
      <xdr:nvSpPr>
        <xdr:cNvPr id="156" name="円/楕円 155"/>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158513</xdr:rowOff>
    </xdr:from>
    <xdr:ext cx="762000" cy="259045"/>
    <xdr:sp macro="" textlink="">
      <xdr:nvSpPr>
        <xdr:cNvPr id="157" name="テキスト ボックス 156"/>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58" name="円/楕円 157"/>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59" name="テキスト ボックス 158"/>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[178,086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一人あたりの人件費・物件費等決算額は、類似団体よりも数値は低いものの、和歌山県平均よりも高い数値となっている理由は、平成２７年度において、みなべ町ごみ焼却場の解体を実施したことが主な要因になっている。合併後人件費は減少しているが、物件費が増加しており、今後もより一層事務事業の精査を行うなど、経常経費の削減を行っていく方針で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18755</xdr:rowOff>
    </xdr:from>
    <xdr:to>
      <xdr:col>7</xdr:col>
      <xdr:colOff>152400</xdr:colOff>
      <xdr:row>88</xdr:row>
      <xdr:rowOff>68737</xdr:rowOff>
    </xdr:to>
    <xdr:cxnSp macro="">
      <xdr:nvCxnSpPr>
        <xdr:cNvPr id="187" name="直線コネクタ 186"/>
        <xdr:cNvCxnSpPr/>
      </xdr:nvCxnSpPr>
      <xdr:spPr>
        <a:xfrm flipV="1">
          <a:off x="4953000" y="13906205"/>
          <a:ext cx="0" cy="1250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40814</xdr:rowOff>
    </xdr:from>
    <xdr:ext cx="762000" cy="259045"/>
    <xdr:sp macro="" textlink="">
      <xdr:nvSpPr>
        <xdr:cNvPr id="188" name="人件費・物件費等の状況最小値テキスト"/>
        <xdr:cNvSpPr txBox="1"/>
      </xdr:nvSpPr>
      <xdr:spPr>
        <a:xfrm>
          <a:off x="5041900" y="1512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88</xdr:row>
      <xdr:rowOff>68737</xdr:rowOff>
    </xdr:from>
    <xdr:to>
      <xdr:col>7</xdr:col>
      <xdr:colOff>241300</xdr:colOff>
      <xdr:row>88</xdr:row>
      <xdr:rowOff>68737</xdr:rowOff>
    </xdr:to>
    <xdr:cxnSp macro="">
      <xdr:nvCxnSpPr>
        <xdr:cNvPr id="189" name="直線コネクタ 188"/>
        <xdr:cNvCxnSpPr/>
      </xdr:nvCxnSpPr>
      <xdr:spPr>
        <a:xfrm>
          <a:off x="4864100" y="151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105132</xdr:rowOff>
    </xdr:from>
    <xdr:ext cx="762000" cy="259045"/>
    <xdr:sp macro="" textlink="">
      <xdr:nvSpPr>
        <xdr:cNvPr id="190" name="人件費・物件費等の状況最大値テキスト"/>
        <xdr:cNvSpPr txBox="1"/>
      </xdr:nvSpPr>
      <xdr:spPr>
        <a:xfrm>
          <a:off x="5041900" y="136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81</xdr:row>
      <xdr:rowOff>18755</xdr:rowOff>
    </xdr:from>
    <xdr:to>
      <xdr:col>7</xdr:col>
      <xdr:colOff>241300</xdr:colOff>
      <xdr:row>81</xdr:row>
      <xdr:rowOff>18755</xdr:rowOff>
    </xdr:to>
    <xdr:cxnSp macro="">
      <xdr:nvCxnSpPr>
        <xdr:cNvPr id="191" name="直線コネクタ 190"/>
        <xdr:cNvCxnSpPr/>
      </xdr:nvCxnSpPr>
      <xdr:spPr>
        <a:xfrm>
          <a:off x="4864100" y="1390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126456</xdr:rowOff>
    </xdr:from>
    <xdr:to>
      <xdr:col>7</xdr:col>
      <xdr:colOff>152400</xdr:colOff>
      <xdr:row>83</xdr:row>
      <xdr:rowOff>27594</xdr:rowOff>
    </xdr:to>
    <xdr:cxnSp macro="">
      <xdr:nvCxnSpPr>
        <xdr:cNvPr id="192" name="直線コネクタ 191"/>
        <xdr:cNvCxnSpPr/>
      </xdr:nvCxnSpPr>
      <xdr:spPr>
        <a:xfrm>
          <a:off x="4114800" y="14185356"/>
          <a:ext cx="838200" cy="7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147679</xdr:rowOff>
    </xdr:from>
    <xdr:ext cx="762000" cy="259045"/>
    <xdr:sp macro="" textlink="">
      <xdr:nvSpPr>
        <xdr:cNvPr id="193" name="人件費・物件費等の状況平均値テキスト"/>
        <xdr:cNvSpPr txBox="1"/>
      </xdr:nvSpPr>
      <xdr:spPr>
        <a:xfrm>
          <a:off x="5041900" y="1420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4152</xdr:rowOff>
    </xdr:from>
    <xdr:to>
      <xdr:col>7</xdr:col>
      <xdr:colOff>203200</xdr:colOff>
      <xdr:row>83</xdr:row>
      <xdr:rowOff>105752</xdr:rowOff>
    </xdr:to>
    <xdr:sp macro="" textlink="">
      <xdr:nvSpPr>
        <xdr:cNvPr id="194" name="フローチャート : 判断 193"/>
        <xdr:cNvSpPr/>
      </xdr:nvSpPr>
      <xdr:spPr>
        <a:xfrm>
          <a:off x="49022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82969</xdr:rowOff>
    </xdr:from>
    <xdr:to>
      <xdr:col>6</xdr:col>
      <xdr:colOff>0</xdr:colOff>
      <xdr:row>82</xdr:row>
      <xdr:rowOff>126456</xdr:rowOff>
    </xdr:to>
    <xdr:cxnSp macro="">
      <xdr:nvCxnSpPr>
        <xdr:cNvPr id="195" name="直線コネクタ 194"/>
        <xdr:cNvCxnSpPr/>
      </xdr:nvCxnSpPr>
      <xdr:spPr>
        <a:xfrm>
          <a:off x="3225800" y="14141869"/>
          <a:ext cx="889000" cy="4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50887</xdr:rowOff>
    </xdr:from>
    <xdr:to>
      <xdr:col>6</xdr:col>
      <xdr:colOff>50800</xdr:colOff>
      <xdr:row>83</xdr:row>
      <xdr:rowOff>152487</xdr:rowOff>
    </xdr:to>
    <xdr:sp macro="" textlink="">
      <xdr:nvSpPr>
        <xdr:cNvPr id="196" name="フローチャート : 判断 195"/>
        <xdr:cNvSpPr/>
      </xdr:nvSpPr>
      <xdr:spPr>
        <a:xfrm>
          <a:off x="4064000" y="1428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137264</xdr:rowOff>
    </xdr:from>
    <xdr:ext cx="736600" cy="259045"/>
    <xdr:sp macro="" textlink="">
      <xdr:nvSpPr>
        <xdr:cNvPr id="197" name="テキスト ボックス 196"/>
        <xdr:cNvSpPr txBox="1"/>
      </xdr:nvSpPr>
      <xdr:spPr>
        <a:xfrm>
          <a:off x="3733800" y="1436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82969</xdr:rowOff>
    </xdr:from>
    <xdr:to>
      <xdr:col>4</xdr:col>
      <xdr:colOff>482600</xdr:colOff>
      <xdr:row>82</xdr:row>
      <xdr:rowOff>93653</xdr:rowOff>
    </xdr:to>
    <xdr:cxnSp macro="">
      <xdr:nvCxnSpPr>
        <xdr:cNvPr id="198" name="直線コネクタ 197"/>
        <xdr:cNvCxnSpPr/>
      </xdr:nvCxnSpPr>
      <xdr:spPr>
        <a:xfrm flipV="1">
          <a:off x="2336800" y="14141869"/>
          <a:ext cx="889000" cy="1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14016</xdr:rowOff>
    </xdr:from>
    <xdr:to>
      <xdr:col>4</xdr:col>
      <xdr:colOff>533400</xdr:colOff>
      <xdr:row>83</xdr:row>
      <xdr:rowOff>115616</xdr:rowOff>
    </xdr:to>
    <xdr:sp macro="" textlink="">
      <xdr:nvSpPr>
        <xdr:cNvPr id="199" name="フローチャート : 判断 198"/>
        <xdr:cNvSpPr/>
      </xdr:nvSpPr>
      <xdr:spPr>
        <a:xfrm>
          <a:off x="31750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100393</xdr:rowOff>
    </xdr:from>
    <xdr:ext cx="762000" cy="259045"/>
    <xdr:sp macro="" textlink="">
      <xdr:nvSpPr>
        <xdr:cNvPr id="200" name="テキスト ボックス 199"/>
        <xdr:cNvSpPr txBox="1"/>
      </xdr:nvSpPr>
      <xdr:spPr>
        <a:xfrm>
          <a:off x="2844800" y="1433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80077</xdr:rowOff>
    </xdr:from>
    <xdr:to>
      <xdr:col>3</xdr:col>
      <xdr:colOff>279400</xdr:colOff>
      <xdr:row>82</xdr:row>
      <xdr:rowOff>93653</xdr:rowOff>
    </xdr:to>
    <xdr:cxnSp macro="">
      <xdr:nvCxnSpPr>
        <xdr:cNvPr id="201" name="直線コネクタ 200"/>
        <xdr:cNvCxnSpPr/>
      </xdr:nvCxnSpPr>
      <xdr:spPr>
        <a:xfrm>
          <a:off x="1447800" y="14138977"/>
          <a:ext cx="889000" cy="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1701</xdr:rowOff>
    </xdr:from>
    <xdr:to>
      <xdr:col>3</xdr:col>
      <xdr:colOff>330200</xdr:colOff>
      <xdr:row>83</xdr:row>
      <xdr:rowOff>103301</xdr:rowOff>
    </xdr:to>
    <xdr:sp macro="" textlink="">
      <xdr:nvSpPr>
        <xdr:cNvPr id="202" name="フローチャート : 判断 201"/>
        <xdr:cNvSpPr/>
      </xdr:nvSpPr>
      <xdr:spPr>
        <a:xfrm>
          <a:off x="2286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88078</xdr:rowOff>
    </xdr:from>
    <xdr:ext cx="762000" cy="259045"/>
    <xdr:sp macro="" textlink="">
      <xdr:nvSpPr>
        <xdr:cNvPr id="203" name="テキスト ボックス 202"/>
        <xdr:cNvSpPr txBox="1"/>
      </xdr:nvSpPr>
      <xdr:spPr>
        <a:xfrm>
          <a:off x="1955800" y="1431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170954</xdr:rowOff>
    </xdr:from>
    <xdr:to>
      <xdr:col>2</xdr:col>
      <xdr:colOff>127000</xdr:colOff>
      <xdr:row>83</xdr:row>
      <xdr:rowOff>101104</xdr:rowOff>
    </xdr:to>
    <xdr:sp macro="" textlink="">
      <xdr:nvSpPr>
        <xdr:cNvPr id="204" name="フローチャート : 判断 203"/>
        <xdr:cNvSpPr/>
      </xdr:nvSpPr>
      <xdr:spPr>
        <a:xfrm>
          <a:off x="1397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85881</xdr:rowOff>
    </xdr:from>
    <xdr:ext cx="762000" cy="259045"/>
    <xdr:sp macro="" textlink="">
      <xdr:nvSpPr>
        <xdr:cNvPr id="205" name="テキスト ボックス 204"/>
        <xdr:cNvSpPr txBox="1"/>
      </xdr:nvSpPr>
      <xdr:spPr>
        <a:xfrm>
          <a:off x="1066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148244</xdr:rowOff>
    </xdr:from>
    <xdr:to>
      <xdr:col>7</xdr:col>
      <xdr:colOff>203200</xdr:colOff>
      <xdr:row>83</xdr:row>
      <xdr:rowOff>78394</xdr:rowOff>
    </xdr:to>
    <xdr:sp macro="" textlink="">
      <xdr:nvSpPr>
        <xdr:cNvPr id="211" name="円/楕円 210"/>
        <xdr:cNvSpPr/>
      </xdr:nvSpPr>
      <xdr:spPr>
        <a:xfrm>
          <a:off x="4902200" y="1420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164771</xdr:rowOff>
    </xdr:from>
    <xdr:ext cx="762000" cy="259045"/>
    <xdr:sp macro="" textlink="">
      <xdr:nvSpPr>
        <xdr:cNvPr id="212" name="人件費・物件費等の状況該当値テキスト"/>
        <xdr:cNvSpPr txBox="1"/>
      </xdr:nvSpPr>
      <xdr:spPr>
        <a:xfrm>
          <a:off x="5041900" y="1405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178,086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75656</xdr:rowOff>
    </xdr:from>
    <xdr:to>
      <xdr:col>6</xdr:col>
      <xdr:colOff>50800</xdr:colOff>
      <xdr:row>83</xdr:row>
      <xdr:rowOff>5806</xdr:rowOff>
    </xdr:to>
    <xdr:sp macro="" textlink="">
      <xdr:nvSpPr>
        <xdr:cNvPr id="213" name="円/楕円 212"/>
        <xdr:cNvSpPr/>
      </xdr:nvSpPr>
      <xdr:spPr>
        <a:xfrm>
          <a:off x="4064000" y="1413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15983</xdr:rowOff>
    </xdr:from>
    <xdr:ext cx="736600" cy="259045"/>
    <xdr:sp macro="" textlink="">
      <xdr:nvSpPr>
        <xdr:cNvPr id="214" name="テキスト ボックス 213"/>
        <xdr:cNvSpPr txBox="1"/>
      </xdr:nvSpPr>
      <xdr:spPr>
        <a:xfrm>
          <a:off x="3733800" y="1390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163,045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32169</xdr:rowOff>
    </xdr:from>
    <xdr:to>
      <xdr:col>4</xdr:col>
      <xdr:colOff>533400</xdr:colOff>
      <xdr:row>82</xdr:row>
      <xdr:rowOff>133769</xdr:rowOff>
    </xdr:to>
    <xdr:sp macro="" textlink="">
      <xdr:nvSpPr>
        <xdr:cNvPr id="215" name="円/楕円 214"/>
        <xdr:cNvSpPr/>
      </xdr:nvSpPr>
      <xdr:spPr>
        <a:xfrm>
          <a:off x="3175000" y="140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143946</xdr:rowOff>
    </xdr:from>
    <xdr:ext cx="762000" cy="259045"/>
    <xdr:sp macro="" textlink="">
      <xdr:nvSpPr>
        <xdr:cNvPr id="216" name="テキスト ボックス 215"/>
        <xdr:cNvSpPr txBox="1"/>
      </xdr:nvSpPr>
      <xdr:spPr>
        <a:xfrm>
          <a:off x="2844800" y="1385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154,034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42853</xdr:rowOff>
    </xdr:from>
    <xdr:to>
      <xdr:col>3</xdr:col>
      <xdr:colOff>330200</xdr:colOff>
      <xdr:row>82</xdr:row>
      <xdr:rowOff>144453</xdr:rowOff>
    </xdr:to>
    <xdr:sp macro="" textlink="">
      <xdr:nvSpPr>
        <xdr:cNvPr id="217" name="円/楕円 216"/>
        <xdr:cNvSpPr/>
      </xdr:nvSpPr>
      <xdr:spPr>
        <a:xfrm>
          <a:off x="2286000" y="1410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154630</xdr:rowOff>
    </xdr:from>
    <xdr:ext cx="762000" cy="259045"/>
    <xdr:sp macro="" textlink="">
      <xdr:nvSpPr>
        <xdr:cNvPr id="218" name="テキスト ボックス 217"/>
        <xdr:cNvSpPr txBox="1"/>
      </xdr:nvSpPr>
      <xdr:spPr>
        <a:xfrm>
          <a:off x="1955800" y="13870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156,248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29277</xdr:rowOff>
    </xdr:from>
    <xdr:to>
      <xdr:col>2</xdr:col>
      <xdr:colOff>127000</xdr:colOff>
      <xdr:row>82</xdr:row>
      <xdr:rowOff>130877</xdr:rowOff>
    </xdr:to>
    <xdr:sp macro="" textlink="">
      <xdr:nvSpPr>
        <xdr:cNvPr id="219" name="円/楕円 218"/>
        <xdr:cNvSpPr/>
      </xdr:nvSpPr>
      <xdr:spPr>
        <a:xfrm>
          <a:off x="1397000" y="1408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141054</xdr:rowOff>
    </xdr:from>
    <xdr:ext cx="762000" cy="259045"/>
    <xdr:sp macro="" textlink="">
      <xdr:nvSpPr>
        <xdr:cNvPr id="220" name="テキスト ボックス 219"/>
        <xdr:cNvSpPr txBox="1"/>
      </xdr:nvSpPr>
      <xdr:spPr>
        <a:xfrm>
          <a:off x="1066800" y="13857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に比べ給与表の引上げ率が低くなっている。また、高卒、短大卒、大卒などの経験年数による職員構成の変動においても、低い状況となっているが、今後も、計画的な給与制度の見直しを進め、給与の適正化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88</xdr:row>
      <xdr:rowOff>40216</xdr:rowOff>
    </xdr:to>
    <xdr:cxnSp macro="">
      <xdr:nvCxnSpPr>
        <xdr:cNvPr id="249" name="直線コネクタ 248"/>
        <xdr:cNvCxnSpPr/>
      </xdr:nvCxnSpPr>
      <xdr:spPr>
        <a:xfrm flipV="1">
          <a:off x="17018000" y="14028561"/>
          <a:ext cx="0" cy="1099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0"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1" name="直線コネクタ 250"/>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2"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3" name="直線コネクタ 252"/>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100895</xdr:rowOff>
    </xdr:from>
    <xdr:to>
      <xdr:col>24</xdr:col>
      <xdr:colOff>558800</xdr:colOff>
      <xdr:row>81</xdr:row>
      <xdr:rowOff>154516</xdr:rowOff>
    </xdr:to>
    <xdr:cxnSp macro="">
      <xdr:nvCxnSpPr>
        <xdr:cNvPr id="254" name="直線コネクタ 253"/>
        <xdr:cNvCxnSpPr/>
      </xdr:nvCxnSpPr>
      <xdr:spPr>
        <a:xfrm>
          <a:off x="16179800" y="13988345"/>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70855</xdr:rowOff>
    </xdr:from>
    <xdr:ext cx="762000" cy="259045"/>
    <xdr:sp macro="" textlink="">
      <xdr:nvSpPr>
        <xdr:cNvPr id="255" name="給与水準   （国との比較）平均値テキスト"/>
        <xdr:cNvSpPr txBox="1"/>
      </xdr:nvSpPr>
      <xdr:spPr>
        <a:xfrm>
          <a:off x="17106900" y="14472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98778</xdr:rowOff>
    </xdr:from>
    <xdr:to>
      <xdr:col>24</xdr:col>
      <xdr:colOff>609600</xdr:colOff>
      <xdr:row>85</xdr:row>
      <xdr:rowOff>28928</xdr:rowOff>
    </xdr:to>
    <xdr:sp macro="" textlink="">
      <xdr:nvSpPr>
        <xdr:cNvPr id="256" name="フローチャート : 判断 255"/>
        <xdr:cNvSpPr/>
      </xdr:nvSpPr>
      <xdr:spPr>
        <a:xfrm>
          <a:off x="169672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100895</xdr:rowOff>
    </xdr:from>
    <xdr:to>
      <xdr:col>23</xdr:col>
      <xdr:colOff>406400</xdr:colOff>
      <xdr:row>82</xdr:row>
      <xdr:rowOff>130528</xdr:rowOff>
    </xdr:to>
    <xdr:cxnSp macro="">
      <xdr:nvCxnSpPr>
        <xdr:cNvPr id="257" name="直線コネクタ 256"/>
        <xdr:cNvCxnSpPr/>
      </xdr:nvCxnSpPr>
      <xdr:spPr>
        <a:xfrm flipV="1">
          <a:off x="15290800" y="13988345"/>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8" name="フローチャート : 判断 257"/>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9" name="テキスト ボックス 258"/>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130528</xdr:rowOff>
    </xdr:from>
    <xdr:to>
      <xdr:col>22</xdr:col>
      <xdr:colOff>203200</xdr:colOff>
      <xdr:row>88</xdr:row>
      <xdr:rowOff>0</xdr:rowOff>
    </xdr:to>
    <xdr:cxnSp macro="">
      <xdr:nvCxnSpPr>
        <xdr:cNvPr id="260" name="直線コネクタ 259"/>
        <xdr:cNvCxnSpPr/>
      </xdr:nvCxnSpPr>
      <xdr:spPr>
        <a:xfrm flipV="1">
          <a:off x="14401800" y="14189428"/>
          <a:ext cx="889000" cy="89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162984</xdr:rowOff>
    </xdr:from>
    <xdr:to>
      <xdr:col>22</xdr:col>
      <xdr:colOff>254000</xdr:colOff>
      <xdr:row>84</xdr:row>
      <xdr:rowOff>93134</xdr:rowOff>
    </xdr:to>
    <xdr:sp macro="" textlink="">
      <xdr:nvSpPr>
        <xdr:cNvPr id="261" name="フローチャート : 判断 260"/>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62" name="テキスト ボックス 261"/>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158045</xdr:rowOff>
    </xdr:from>
    <xdr:to>
      <xdr:col>21</xdr:col>
      <xdr:colOff>0</xdr:colOff>
      <xdr:row>88</xdr:row>
      <xdr:rowOff>0</xdr:rowOff>
    </xdr:to>
    <xdr:cxnSp macro="">
      <xdr:nvCxnSpPr>
        <xdr:cNvPr id="263" name="直線コネクタ 262"/>
        <xdr:cNvCxnSpPr/>
      </xdr:nvCxnSpPr>
      <xdr:spPr>
        <a:xfrm>
          <a:off x="13512800" y="1507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4" name="フローチャート : 判断 263"/>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65" name="テキスト ボックス 264"/>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112889</xdr:rowOff>
    </xdr:from>
    <xdr:to>
      <xdr:col>19</xdr:col>
      <xdr:colOff>533400</xdr:colOff>
      <xdr:row>90</xdr:row>
      <xdr:rowOff>43039</xdr:rowOff>
    </xdr:to>
    <xdr:sp macro="" textlink="">
      <xdr:nvSpPr>
        <xdr:cNvPr id="266" name="フローチャート : 判断 265"/>
        <xdr:cNvSpPr/>
      </xdr:nvSpPr>
      <xdr:spPr>
        <a:xfrm>
          <a:off x="13462000" y="1537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27816</xdr:rowOff>
    </xdr:from>
    <xdr:ext cx="762000" cy="259045"/>
    <xdr:sp macro="" textlink="">
      <xdr:nvSpPr>
        <xdr:cNvPr id="267" name="テキスト ボックス 266"/>
        <xdr:cNvSpPr txBox="1"/>
      </xdr:nvSpPr>
      <xdr:spPr>
        <a:xfrm>
          <a:off x="13131800" y="154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103716</xdr:rowOff>
    </xdr:from>
    <xdr:to>
      <xdr:col>24</xdr:col>
      <xdr:colOff>609600</xdr:colOff>
      <xdr:row>82</xdr:row>
      <xdr:rowOff>33866</xdr:rowOff>
    </xdr:to>
    <xdr:sp macro="" textlink="">
      <xdr:nvSpPr>
        <xdr:cNvPr id="273" name="円/楕円 272"/>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24993</xdr:rowOff>
    </xdr:from>
    <xdr:ext cx="762000" cy="259045"/>
    <xdr:sp macro="" textlink="">
      <xdr:nvSpPr>
        <xdr:cNvPr id="274" name="給与水準   （国との比較）該当値テキスト"/>
        <xdr:cNvSpPr txBox="1"/>
      </xdr:nvSpPr>
      <xdr:spPr>
        <a:xfrm>
          <a:off x="17106900" y="139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50095</xdr:rowOff>
    </xdr:from>
    <xdr:to>
      <xdr:col>23</xdr:col>
      <xdr:colOff>457200</xdr:colOff>
      <xdr:row>81</xdr:row>
      <xdr:rowOff>151695</xdr:rowOff>
    </xdr:to>
    <xdr:sp macro="" textlink="">
      <xdr:nvSpPr>
        <xdr:cNvPr id="275" name="円/楕円 274"/>
        <xdr:cNvSpPr/>
      </xdr:nvSpPr>
      <xdr:spPr>
        <a:xfrm>
          <a:off x="161290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161872</xdr:rowOff>
    </xdr:from>
    <xdr:ext cx="736600" cy="259045"/>
    <xdr:sp macro="" textlink="">
      <xdr:nvSpPr>
        <xdr:cNvPr id="276" name="テキスト ボックス 275"/>
        <xdr:cNvSpPr txBox="1"/>
      </xdr:nvSpPr>
      <xdr:spPr>
        <a:xfrm>
          <a:off x="15798800" y="13706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79728</xdr:rowOff>
    </xdr:from>
    <xdr:to>
      <xdr:col>22</xdr:col>
      <xdr:colOff>254000</xdr:colOff>
      <xdr:row>83</xdr:row>
      <xdr:rowOff>9878</xdr:rowOff>
    </xdr:to>
    <xdr:sp macro="" textlink="">
      <xdr:nvSpPr>
        <xdr:cNvPr id="277" name="円/楕円 276"/>
        <xdr:cNvSpPr/>
      </xdr:nvSpPr>
      <xdr:spPr>
        <a:xfrm>
          <a:off x="15240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20055</xdr:rowOff>
    </xdr:from>
    <xdr:ext cx="762000" cy="259045"/>
    <xdr:sp macro="" textlink="">
      <xdr:nvSpPr>
        <xdr:cNvPr id="278" name="テキスト ボックス 277"/>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120650</xdr:rowOff>
    </xdr:from>
    <xdr:to>
      <xdr:col>21</xdr:col>
      <xdr:colOff>50800</xdr:colOff>
      <xdr:row>88</xdr:row>
      <xdr:rowOff>50800</xdr:rowOff>
    </xdr:to>
    <xdr:sp macro="" textlink="">
      <xdr:nvSpPr>
        <xdr:cNvPr id="279" name="円/楕円 278"/>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80" name="テキスト ボックス 279"/>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107245</xdr:rowOff>
    </xdr:from>
    <xdr:to>
      <xdr:col>19</xdr:col>
      <xdr:colOff>533400</xdr:colOff>
      <xdr:row>88</xdr:row>
      <xdr:rowOff>37395</xdr:rowOff>
    </xdr:to>
    <xdr:sp macro="" textlink="">
      <xdr:nvSpPr>
        <xdr:cNvPr id="281" name="円/楕円 280"/>
        <xdr:cNvSpPr/>
      </xdr:nvSpPr>
      <xdr:spPr>
        <a:xfrm>
          <a:off x="13462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47572</xdr:rowOff>
    </xdr:from>
    <xdr:ext cx="762000" cy="259045"/>
    <xdr:sp macro="" textlink="">
      <xdr:nvSpPr>
        <xdr:cNvPr id="282" name="テキスト ボックス 281"/>
        <xdr:cNvSpPr txBox="1"/>
      </xdr:nvSpPr>
      <xdr:spPr>
        <a:xfrm>
          <a:off x="13131800" y="1479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定員適正化計画に則り、定員管理を実施してきたことにより、順調に職員の削減を実現することができ、類似団体より低い率となっている。</a:t>
          </a:r>
        </a:p>
        <a:p>
          <a:r>
            <a:rPr kumimoji="1" lang="ja-JP" altLang="en-US" sz="1300">
              <a:latin typeface="ＭＳ Ｐゴシック"/>
            </a:rPr>
            <a:t>今後も事務の効率化を進め適正な定員管理を引き続き実施する。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132171</xdr:rowOff>
    </xdr:from>
    <xdr:to>
      <xdr:col>24</xdr:col>
      <xdr:colOff>558800</xdr:colOff>
      <xdr:row>68</xdr:row>
      <xdr:rowOff>37828</xdr:rowOff>
    </xdr:to>
    <xdr:cxnSp macro="">
      <xdr:nvCxnSpPr>
        <xdr:cNvPr id="314" name="直線コネクタ 313"/>
        <xdr:cNvCxnSpPr/>
      </xdr:nvCxnSpPr>
      <xdr:spPr>
        <a:xfrm flipV="1">
          <a:off x="17018000" y="10076271"/>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9905</xdr:rowOff>
    </xdr:from>
    <xdr:ext cx="762000" cy="259045"/>
    <xdr:sp macro="" textlink="">
      <xdr:nvSpPr>
        <xdr:cNvPr id="315" name="定員管理の状況最小値テキスト"/>
        <xdr:cNvSpPr txBox="1"/>
      </xdr:nvSpPr>
      <xdr:spPr>
        <a:xfrm>
          <a:off x="17106900" y="116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68</xdr:row>
      <xdr:rowOff>37828</xdr:rowOff>
    </xdr:from>
    <xdr:to>
      <xdr:col>24</xdr:col>
      <xdr:colOff>647700</xdr:colOff>
      <xdr:row>68</xdr:row>
      <xdr:rowOff>37828</xdr:rowOff>
    </xdr:to>
    <xdr:cxnSp macro="">
      <xdr:nvCxnSpPr>
        <xdr:cNvPr id="316" name="直線コネクタ 315"/>
        <xdr:cNvCxnSpPr/>
      </xdr:nvCxnSpPr>
      <xdr:spPr>
        <a:xfrm>
          <a:off x="16929100" y="1169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47098</xdr:rowOff>
    </xdr:from>
    <xdr:ext cx="762000" cy="259045"/>
    <xdr:sp macro="" textlink="">
      <xdr:nvSpPr>
        <xdr:cNvPr id="317" name="定員管理の状況最大値テキスト"/>
        <xdr:cNvSpPr txBox="1"/>
      </xdr:nvSpPr>
      <xdr:spPr>
        <a:xfrm>
          <a:off x="17106900" y="98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132171</xdr:rowOff>
    </xdr:from>
    <xdr:to>
      <xdr:col>24</xdr:col>
      <xdr:colOff>647700</xdr:colOff>
      <xdr:row>58</xdr:row>
      <xdr:rowOff>132171</xdr:rowOff>
    </xdr:to>
    <xdr:cxnSp macro="">
      <xdr:nvCxnSpPr>
        <xdr:cNvPr id="318" name="直線コネクタ 317"/>
        <xdr:cNvCxnSpPr/>
      </xdr:nvCxnSpPr>
      <xdr:spPr>
        <a:xfrm>
          <a:off x="16929100" y="100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52977</xdr:rowOff>
    </xdr:from>
    <xdr:to>
      <xdr:col>24</xdr:col>
      <xdr:colOff>558800</xdr:colOff>
      <xdr:row>60</xdr:row>
      <xdr:rowOff>101237</xdr:rowOff>
    </xdr:to>
    <xdr:cxnSp macro="">
      <xdr:nvCxnSpPr>
        <xdr:cNvPr id="319" name="直線コネクタ 318"/>
        <xdr:cNvCxnSpPr/>
      </xdr:nvCxnSpPr>
      <xdr:spPr>
        <a:xfrm>
          <a:off x="16179800" y="1033997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27776</xdr:rowOff>
    </xdr:from>
    <xdr:ext cx="762000" cy="259045"/>
    <xdr:sp macro="" textlink="">
      <xdr:nvSpPr>
        <xdr:cNvPr id="320" name="定員管理の状況平均値テキスト"/>
        <xdr:cNvSpPr txBox="1"/>
      </xdr:nvSpPr>
      <xdr:spPr>
        <a:xfrm>
          <a:off x="17106900" y="10657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55699</xdr:rowOff>
    </xdr:from>
    <xdr:to>
      <xdr:col>24</xdr:col>
      <xdr:colOff>609600</xdr:colOff>
      <xdr:row>62</xdr:row>
      <xdr:rowOff>157299</xdr:rowOff>
    </xdr:to>
    <xdr:sp macro="" textlink="">
      <xdr:nvSpPr>
        <xdr:cNvPr id="321" name="フローチャート : 判断 320"/>
        <xdr:cNvSpPr/>
      </xdr:nvSpPr>
      <xdr:spPr>
        <a:xfrm>
          <a:off x="169672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46083</xdr:rowOff>
    </xdr:from>
    <xdr:to>
      <xdr:col>23</xdr:col>
      <xdr:colOff>406400</xdr:colOff>
      <xdr:row>60</xdr:row>
      <xdr:rowOff>52977</xdr:rowOff>
    </xdr:to>
    <xdr:cxnSp macro="">
      <xdr:nvCxnSpPr>
        <xdr:cNvPr id="322" name="直線コネクタ 321"/>
        <xdr:cNvCxnSpPr/>
      </xdr:nvCxnSpPr>
      <xdr:spPr>
        <a:xfrm>
          <a:off x="15290800" y="1033308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167731</xdr:rowOff>
    </xdr:from>
    <xdr:to>
      <xdr:col>23</xdr:col>
      <xdr:colOff>457200</xdr:colOff>
      <xdr:row>63</xdr:row>
      <xdr:rowOff>97881</xdr:rowOff>
    </xdr:to>
    <xdr:sp macro="" textlink="">
      <xdr:nvSpPr>
        <xdr:cNvPr id="323" name="フローチャート : 判断 322"/>
        <xdr:cNvSpPr/>
      </xdr:nvSpPr>
      <xdr:spPr>
        <a:xfrm>
          <a:off x="16129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82658</xdr:rowOff>
    </xdr:from>
    <xdr:ext cx="736600" cy="259045"/>
    <xdr:sp macro="" textlink="">
      <xdr:nvSpPr>
        <xdr:cNvPr id="324" name="テキスト ボックス 323"/>
        <xdr:cNvSpPr txBox="1"/>
      </xdr:nvSpPr>
      <xdr:spPr>
        <a:xfrm>
          <a:off x="15798800" y="1088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46083</xdr:rowOff>
    </xdr:from>
    <xdr:to>
      <xdr:col>22</xdr:col>
      <xdr:colOff>203200</xdr:colOff>
      <xdr:row>60</xdr:row>
      <xdr:rowOff>73660</xdr:rowOff>
    </xdr:to>
    <xdr:cxnSp macro="">
      <xdr:nvCxnSpPr>
        <xdr:cNvPr id="325" name="直線コネクタ 324"/>
        <xdr:cNvCxnSpPr/>
      </xdr:nvCxnSpPr>
      <xdr:spPr>
        <a:xfrm flipV="1">
          <a:off x="14401800" y="1033308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160837</xdr:rowOff>
    </xdr:from>
    <xdr:to>
      <xdr:col>22</xdr:col>
      <xdr:colOff>254000</xdr:colOff>
      <xdr:row>63</xdr:row>
      <xdr:rowOff>90987</xdr:rowOff>
    </xdr:to>
    <xdr:sp macro="" textlink="">
      <xdr:nvSpPr>
        <xdr:cNvPr id="326" name="フローチャート : 判断 325"/>
        <xdr:cNvSpPr/>
      </xdr:nvSpPr>
      <xdr:spPr>
        <a:xfrm>
          <a:off x="15240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75764</xdr:rowOff>
    </xdr:from>
    <xdr:ext cx="762000" cy="259045"/>
    <xdr:sp macro="" textlink="">
      <xdr:nvSpPr>
        <xdr:cNvPr id="327" name="テキスト ボックス 326"/>
        <xdr:cNvSpPr txBox="1"/>
      </xdr:nvSpPr>
      <xdr:spPr>
        <a:xfrm>
          <a:off x="14909800" y="108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73660</xdr:rowOff>
    </xdr:from>
    <xdr:to>
      <xdr:col>21</xdr:col>
      <xdr:colOff>0</xdr:colOff>
      <xdr:row>60</xdr:row>
      <xdr:rowOff>97790</xdr:rowOff>
    </xdr:to>
    <xdr:cxnSp macro="">
      <xdr:nvCxnSpPr>
        <xdr:cNvPr id="328" name="直線コネクタ 327"/>
        <xdr:cNvCxnSpPr/>
      </xdr:nvCxnSpPr>
      <xdr:spPr>
        <a:xfrm flipV="1">
          <a:off x="13512800" y="103606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148772</xdr:rowOff>
    </xdr:from>
    <xdr:to>
      <xdr:col>21</xdr:col>
      <xdr:colOff>50800</xdr:colOff>
      <xdr:row>63</xdr:row>
      <xdr:rowOff>78922</xdr:rowOff>
    </xdr:to>
    <xdr:sp macro="" textlink="">
      <xdr:nvSpPr>
        <xdr:cNvPr id="329" name="フローチャート : 判断 328"/>
        <xdr:cNvSpPr/>
      </xdr:nvSpPr>
      <xdr:spPr>
        <a:xfrm>
          <a:off x="14351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63699</xdr:rowOff>
    </xdr:from>
    <xdr:ext cx="762000" cy="259045"/>
    <xdr:sp macro="" textlink="">
      <xdr:nvSpPr>
        <xdr:cNvPr id="330" name="テキスト ボックス 329"/>
        <xdr:cNvSpPr txBox="1"/>
      </xdr:nvSpPr>
      <xdr:spPr>
        <a:xfrm>
          <a:off x="14020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31" name="フローチャート : 判断 330"/>
        <xdr:cNvSpPr/>
      </xdr:nvSpPr>
      <xdr:spPr>
        <a:xfrm>
          <a:off x="13462000" y="1075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36121</xdr:rowOff>
    </xdr:from>
    <xdr:ext cx="762000" cy="259045"/>
    <xdr:sp macro="" textlink="">
      <xdr:nvSpPr>
        <xdr:cNvPr id="332" name="テキスト ボックス 331"/>
        <xdr:cNvSpPr txBox="1"/>
      </xdr:nvSpPr>
      <xdr:spPr>
        <a:xfrm>
          <a:off x="13131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50437</xdr:rowOff>
    </xdr:from>
    <xdr:to>
      <xdr:col>24</xdr:col>
      <xdr:colOff>609600</xdr:colOff>
      <xdr:row>60</xdr:row>
      <xdr:rowOff>152037</xdr:rowOff>
    </xdr:to>
    <xdr:sp macro="" textlink="">
      <xdr:nvSpPr>
        <xdr:cNvPr id="338" name="円/楕円 337"/>
        <xdr:cNvSpPr/>
      </xdr:nvSpPr>
      <xdr:spPr>
        <a:xfrm>
          <a:off x="169672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66964</xdr:rowOff>
    </xdr:from>
    <xdr:ext cx="762000" cy="259045"/>
    <xdr:sp macro="" textlink="">
      <xdr:nvSpPr>
        <xdr:cNvPr id="339" name="定員管理の状況該当値テキスト"/>
        <xdr:cNvSpPr txBox="1"/>
      </xdr:nvSpPr>
      <xdr:spPr>
        <a:xfrm>
          <a:off x="17106900" y="1018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2177</xdr:rowOff>
    </xdr:from>
    <xdr:to>
      <xdr:col>23</xdr:col>
      <xdr:colOff>457200</xdr:colOff>
      <xdr:row>60</xdr:row>
      <xdr:rowOff>103777</xdr:rowOff>
    </xdr:to>
    <xdr:sp macro="" textlink="">
      <xdr:nvSpPr>
        <xdr:cNvPr id="340" name="円/楕円 339"/>
        <xdr:cNvSpPr/>
      </xdr:nvSpPr>
      <xdr:spPr>
        <a:xfrm>
          <a:off x="16129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113954</xdr:rowOff>
    </xdr:from>
    <xdr:ext cx="736600" cy="259045"/>
    <xdr:sp macro="" textlink="">
      <xdr:nvSpPr>
        <xdr:cNvPr id="341" name="テキスト ボックス 340"/>
        <xdr:cNvSpPr txBox="1"/>
      </xdr:nvSpPr>
      <xdr:spPr>
        <a:xfrm>
          <a:off x="15798800" y="10058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166733</xdr:rowOff>
    </xdr:from>
    <xdr:to>
      <xdr:col>22</xdr:col>
      <xdr:colOff>254000</xdr:colOff>
      <xdr:row>60</xdr:row>
      <xdr:rowOff>96883</xdr:rowOff>
    </xdr:to>
    <xdr:sp macro="" textlink="">
      <xdr:nvSpPr>
        <xdr:cNvPr id="342" name="円/楕円 341"/>
        <xdr:cNvSpPr/>
      </xdr:nvSpPr>
      <xdr:spPr>
        <a:xfrm>
          <a:off x="15240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107060</xdr:rowOff>
    </xdr:from>
    <xdr:ext cx="762000" cy="259045"/>
    <xdr:sp macro="" textlink="">
      <xdr:nvSpPr>
        <xdr:cNvPr id="343" name="テキスト ボックス 342"/>
        <xdr:cNvSpPr txBox="1"/>
      </xdr:nvSpPr>
      <xdr:spPr>
        <a:xfrm>
          <a:off x="14909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22860</xdr:rowOff>
    </xdr:from>
    <xdr:to>
      <xdr:col>21</xdr:col>
      <xdr:colOff>50800</xdr:colOff>
      <xdr:row>60</xdr:row>
      <xdr:rowOff>124460</xdr:rowOff>
    </xdr:to>
    <xdr:sp macro="" textlink="">
      <xdr:nvSpPr>
        <xdr:cNvPr id="344" name="円/楕円 343"/>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134637</xdr:rowOff>
    </xdr:from>
    <xdr:ext cx="762000" cy="259045"/>
    <xdr:sp macro="" textlink="">
      <xdr:nvSpPr>
        <xdr:cNvPr id="345" name="テキスト ボックス 344"/>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46990</xdr:rowOff>
    </xdr:from>
    <xdr:to>
      <xdr:col>19</xdr:col>
      <xdr:colOff>533400</xdr:colOff>
      <xdr:row>60</xdr:row>
      <xdr:rowOff>148590</xdr:rowOff>
    </xdr:to>
    <xdr:sp macro="" textlink="">
      <xdr:nvSpPr>
        <xdr:cNvPr id="346" name="円/楕円 345"/>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158767</xdr:rowOff>
    </xdr:from>
    <xdr:ext cx="762000" cy="259045"/>
    <xdr:sp macro="" textlink="">
      <xdr:nvSpPr>
        <xdr:cNvPr id="347" name="テキスト ボックス 346"/>
        <xdr:cNvSpPr txBox="1"/>
      </xdr:nvSpPr>
      <xdr:spPr>
        <a:xfrm>
          <a:off x="13131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数値については、改善傾向にあるが、全国平均、和歌山県平均、類似団体平均のいずれより高い率になっている理由としては、合併後新町まちづくり計画に掲げる大型事業を実施したことによる地方債の発行が要因である。</a:t>
          </a:r>
          <a:endParaRPr kumimoji="1" lang="en-US" altLang="ja-JP" sz="1300">
            <a:latin typeface="ＭＳ Ｐゴシック"/>
          </a:endParaRPr>
        </a:p>
        <a:p>
          <a:r>
            <a:rPr kumimoji="1" lang="ja-JP" altLang="en-US" sz="1300">
              <a:latin typeface="ＭＳ Ｐゴシック"/>
            </a:rPr>
            <a:t>　今後は、大型事業の終了したことにより、地方債の新規発行が抑制できるようになってきたため、「地方債償還額＞新規発行額」の考えのもとで、着実に地方債残高を減少させ、実質公債費率の抑制を行う。</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45</xdr:row>
      <xdr:rowOff>5141</xdr:rowOff>
    </xdr:to>
    <xdr:cxnSp macro="">
      <xdr:nvCxnSpPr>
        <xdr:cNvPr id="379" name="直線コネクタ 378"/>
        <xdr:cNvCxnSpPr/>
      </xdr:nvCxnSpPr>
      <xdr:spPr>
        <a:xfrm flipV="1">
          <a:off x="17018000" y="6353024"/>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148668</xdr:rowOff>
    </xdr:from>
    <xdr:ext cx="762000" cy="259045"/>
    <xdr:sp macro="" textlink="">
      <xdr:nvSpPr>
        <xdr:cNvPr id="380"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45</xdr:row>
      <xdr:rowOff>5141</xdr:rowOff>
    </xdr:from>
    <xdr:to>
      <xdr:col>24</xdr:col>
      <xdr:colOff>647700</xdr:colOff>
      <xdr:row>45</xdr:row>
      <xdr:rowOff>5141</xdr:rowOff>
    </xdr:to>
    <xdr:cxnSp macro="">
      <xdr:nvCxnSpPr>
        <xdr:cNvPr id="381" name="直線コネクタ 380"/>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82"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83" name="直線コネクタ 382"/>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117324</xdr:rowOff>
    </xdr:from>
    <xdr:to>
      <xdr:col>24</xdr:col>
      <xdr:colOff>558800</xdr:colOff>
      <xdr:row>43</xdr:row>
      <xdr:rowOff>72269</xdr:rowOff>
    </xdr:to>
    <xdr:cxnSp macro="">
      <xdr:nvCxnSpPr>
        <xdr:cNvPr id="384" name="直線コネクタ 383"/>
        <xdr:cNvCxnSpPr/>
      </xdr:nvCxnSpPr>
      <xdr:spPr>
        <a:xfrm flipV="1">
          <a:off x="16179800" y="7318224"/>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127199</xdr:rowOff>
    </xdr:from>
    <xdr:ext cx="762000" cy="259045"/>
    <xdr:sp macro="" textlink="">
      <xdr:nvSpPr>
        <xdr:cNvPr id="385" name="公債費負担の状況平均値テキスト"/>
        <xdr:cNvSpPr txBox="1"/>
      </xdr:nvSpPr>
      <xdr:spPr>
        <a:xfrm>
          <a:off x="17106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386" name="フローチャート : 判断 385"/>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72269</xdr:rowOff>
    </xdr:from>
    <xdr:to>
      <xdr:col>23</xdr:col>
      <xdr:colOff>406400</xdr:colOff>
      <xdr:row>44</xdr:row>
      <xdr:rowOff>4233</xdr:rowOff>
    </xdr:to>
    <xdr:cxnSp macro="">
      <xdr:nvCxnSpPr>
        <xdr:cNvPr id="387" name="直線コネクタ 386"/>
        <xdr:cNvCxnSpPr/>
      </xdr:nvCxnSpPr>
      <xdr:spPr>
        <a:xfrm flipV="1">
          <a:off x="15290800" y="744461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88" name="フローチャート : 判断 387"/>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131432</xdr:rowOff>
    </xdr:from>
    <xdr:ext cx="736600" cy="259045"/>
    <xdr:sp macro="" textlink="">
      <xdr:nvSpPr>
        <xdr:cNvPr id="389" name="テキスト ボックス 388"/>
        <xdr:cNvSpPr txBox="1"/>
      </xdr:nvSpPr>
      <xdr:spPr>
        <a:xfrm>
          <a:off x="15798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4233</xdr:rowOff>
    </xdr:from>
    <xdr:to>
      <xdr:col>22</xdr:col>
      <xdr:colOff>203200</xdr:colOff>
      <xdr:row>44</xdr:row>
      <xdr:rowOff>96157</xdr:rowOff>
    </xdr:to>
    <xdr:cxnSp macro="">
      <xdr:nvCxnSpPr>
        <xdr:cNvPr id="390" name="直線コネクタ 389"/>
        <xdr:cNvCxnSpPr/>
      </xdr:nvCxnSpPr>
      <xdr:spPr>
        <a:xfrm flipV="1">
          <a:off x="14401800" y="754803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134559</xdr:rowOff>
    </xdr:from>
    <xdr:to>
      <xdr:col>22</xdr:col>
      <xdr:colOff>254000</xdr:colOff>
      <xdr:row>42</xdr:row>
      <xdr:rowOff>64709</xdr:rowOff>
    </xdr:to>
    <xdr:sp macro="" textlink="">
      <xdr:nvSpPr>
        <xdr:cNvPr id="391" name="フローチャート : 判断 390"/>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74886</xdr:rowOff>
    </xdr:from>
    <xdr:ext cx="762000" cy="259045"/>
    <xdr:sp macro="" textlink="">
      <xdr:nvSpPr>
        <xdr:cNvPr id="392" name="テキスト ボックス 391"/>
        <xdr:cNvSpPr txBox="1"/>
      </xdr:nvSpPr>
      <xdr:spPr>
        <a:xfrm>
          <a:off x="14909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96157</xdr:rowOff>
    </xdr:from>
    <xdr:to>
      <xdr:col>21</xdr:col>
      <xdr:colOff>0</xdr:colOff>
      <xdr:row>45</xdr:row>
      <xdr:rowOff>143026</xdr:rowOff>
    </xdr:to>
    <xdr:cxnSp macro="">
      <xdr:nvCxnSpPr>
        <xdr:cNvPr id="393" name="直線コネクタ 392"/>
        <xdr:cNvCxnSpPr/>
      </xdr:nvCxnSpPr>
      <xdr:spPr>
        <a:xfrm flipV="1">
          <a:off x="13512800" y="7639957"/>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4" name="フローチャート : 判断 393"/>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166810</xdr:rowOff>
    </xdr:from>
    <xdr:ext cx="762000" cy="259045"/>
    <xdr:sp macro="" textlink="">
      <xdr:nvSpPr>
        <xdr:cNvPr id="395" name="テキスト ボックス 394"/>
        <xdr:cNvSpPr txBox="1"/>
      </xdr:nvSpPr>
      <xdr:spPr>
        <a:xfrm>
          <a:off x="14020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6" name="フローチャート : 判断 395"/>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397" name="テキスト ボックス 396"/>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66524</xdr:rowOff>
    </xdr:from>
    <xdr:to>
      <xdr:col>24</xdr:col>
      <xdr:colOff>609600</xdr:colOff>
      <xdr:row>42</xdr:row>
      <xdr:rowOff>168124</xdr:rowOff>
    </xdr:to>
    <xdr:sp macro="" textlink="">
      <xdr:nvSpPr>
        <xdr:cNvPr id="403" name="円/楕円 402"/>
        <xdr:cNvSpPr/>
      </xdr:nvSpPr>
      <xdr:spPr>
        <a:xfrm>
          <a:off x="169672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38601</xdr:rowOff>
    </xdr:from>
    <xdr:ext cx="762000" cy="259045"/>
    <xdr:sp macro="" textlink="">
      <xdr:nvSpPr>
        <xdr:cNvPr id="404" name="公債費負担の状況該当値テキスト"/>
        <xdr:cNvSpPr txBox="1"/>
      </xdr:nvSpPr>
      <xdr:spPr>
        <a:xfrm>
          <a:off x="17106900" y="723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21469</xdr:rowOff>
    </xdr:from>
    <xdr:to>
      <xdr:col>23</xdr:col>
      <xdr:colOff>457200</xdr:colOff>
      <xdr:row>43</xdr:row>
      <xdr:rowOff>123069</xdr:rowOff>
    </xdr:to>
    <xdr:sp macro="" textlink="">
      <xdr:nvSpPr>
        <xdr:cNvPr id="405" name="円/楕円 404"/>
        <xdr:cNvSpPr/>
      </xdr:nvSpPr>
      <xdr:spPr>
        <a:xfrm>
          <a:off x="16129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107846</xdr:rowOff>
    </xdr:from>
    <xdr:ext cx="736600" cy="259045"/>
    <xdr:sp macro="" textlink="">
      <xdr:nvSpPr>
        <xdr:cNvPr id="406" name="テキスト ボックス 405"/>
        <xdr:cNvSpPr txBox="1"/>
      </xdr:nvSpPr>
      <xdr:spPr>
        <a:xfrm>
          <a:off x="15798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124883</xdr:rowOff>
    </xdr:from>
    <xdr:to>
      <xdr:col>22</xdr:col>
      <xdr:colOff>254000</xdr:colOff>
      <xdr:row>44</xdr:row>
      <xdr:rowOff>55033</xdr:rowOff>
    </xdr:to>
    <xdr:sp macro="" textlink="">
      <xdr:nvSpPr>
        <xdr:cNvPr id="407" name="円/楕円 406"/>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39810</xdr:rowOff>
    </xdr:from>
    <xdr:ext cx="762000" cy="259045"/>
    <xdr:sp macro="" textlink="">
      <xdr:nvSpPr>
        <xdr:cNvPr id="408" name="テキスト ボックス 407"/>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45357</xdr:rowOff>
    </xdr:from>
    <xdr:to>
      <xdr:col>21</xdr:col>
      <xdr:colOff>50800</xdr:colOff>
      <xdr:row>44</xdr:row>
      <xdr:rowOff>146957</xdr:rowOff>
    </xdr:to>
    <xdr:sp macro="" textlink="">
      <xdr:nvSpPr>
        <xdr:cNvPr id="409" name="円/楕円 408"/>
        <xdr:cNvSpPr/>
      </xdr:nvSpPr>
      <xdr:spPr>
        <a:xfrm>
          <a:off x="14351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131734</xdr:rowOff>
    </xdr:from>
    <xdr:ext cx="762000" cy="259045"/>
    <xdr:sp macro="" textlink="">
      <xdr:nvSpPr>
        <xdr:cNvPr id="410" name="テキスト ボックス 409"/>
        <xdr:cNvSpPr txBox="1"/>
      </xdr:nvSpPr>
      <xdr:spPr>
        <a:xfrm>
          <a:off x="14020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92226</xdr:rowOff>
    </xdr:from>
    <xdr:to>
      <xdr:col>19</xdr:col>
      <xdr:colOff>533400</xdr:colOff>
      <xdr:row>46</xdr:row>
      <xdr:rowOff>22376</xdr:rowOff>
    </xdr:to>
    <xdr:sp macro="" textlink="">
      <xdr:nvSpPr>
        <xdr:cNvPr id="411" name="円/楕円 410"/>
        <xdr:cNvSpPr/>
      </xdr:nvSpPr>
      <xdr:spPr>
        <a:xfrm>
          <a:off x="13462000" y="780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46</xdr:row>
      <xdr:rowOff>7153</xdr:rowOff>
    </xdr:from>
    <xdr:ext cx="762000" cy="259045"/>
    <xdr:sp macro="" textlink="">
      <xdr:nvSpPr>
        <xdr:cNvPr id="412" name="テキスト ボックス 411"/>
        <xdr:cNvSpPr txBox="1"/>
      </xdr:nvSpPr>
      <xdr:spPr>
        <a:xfrm>
          <a:off x="13131800" y="789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全国平均、和歌山県平均、類似団体平均の数値より高い率になっている。</a:t>
          </a:r>
        </a:p>
        <a:p>
          <a:r>
            <a:rPr kumimoji="1" lang="ja-JP" altLang="en-US" sz="1300">
              <a:latin typeface="ＭＳ Ｐゴシック"/>
            </a:rPr>
            <a:t>これまで繰上償還の実施や大型事業の終了に伴い、地方債残高は順調に減少しているが、公営企業会計への繰出が増加傾向にある。</a:t>
          </a:r>
        </a:p>
        <a:p>
          <a:r>
            <a:rPr kumimoji="1" lang="ja-JP" altLang="en-US" sz="1300">
              <a:latin typeface="ＭＳ Ｐゴシック"/>
            </a:rPr>
            <a:t>今後も引き続き、新規事業の着手については、事業内容を精査を行い、世代負担を考慮しながら、地方債の発行を行い、企業会計の健全経営に努める。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7832</xdr:rowOff>
    </xdr:to>
    <xdr:cxnSp macro="">
      <xdr:nvCxnSpPr>
        <xdr:cNvPr id="441" name="直線コネクタ 440"/>
        <xdr:cNvCxnSpPr/>
      </xdr:nvCxnSpPr>
      <xdr:spPr>
        <a:xfrm flipV="1">
          <a:off x="17018000" y="2370667"/>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151359</xdr:rowOff>
    </xdr:from>
    <xdr:ext cx="762000" cy="259045"/>
    <xdr:sp macro="" textlink="">
      <xdr:nvSpPr>
        <xdr:cNvPr id="442" name="将来負担の状況最小値テキスト"/>
        <xdr:cNvSpPr txBox="1"/>
      </xdr:nvSpPr>
      <xdr:spPr>
        <a:xfrm>
          <a:off x="17106900" y="39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23</xdr:row>
      <xdr:rowOff>7832</xdr:rowOff>
    </xdr:from>
    <xdr:to>
      <xdr:col>24</xdr:col>
      <xdr:colOff>647700</xdr:colOff>
      <xdr:row>23</xdr:row>
      <xdr:rowOff>7832</xdr:rowOff>
    </xdr:to>
    <xdr:cxnSp macro="">
      <xdr:nvCxnSpPr>
        <xdr:cNvPr id="443" name="直線コネクタ 442"/>
        <xdr:cNvCxnSpPr/>
      </xdr:nvCxnSpPr>
      <xdr:spPr>
        <a:xfrm>
          <a:off x="16929100" y="395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164084</xdr:rowOff>
    </xdr:from>
    <xdr:to>
      <xdr:col>24</xdr:col>
      <xdr:colOff>558800</xdr:colOff>
      <xdr:row>16</xdr:row>
      <xdr:rowOff>72263</xdr:rowOff>
    </xdr:to>
    <xdr:cxnSp macro="">
      <xdr:nvCxnSpPr>
        <xdr:cNvPr id="446" name="直線コネクタ 445"/>
        <xdr:cNvCxnSpPr/>
      </xdr:nvCxnSpPr>
      <xdr:spPr>
        <a:xfrm flipV="1">
          <a:off x="16179800" y="2735834"/>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22496</xdr:rowOff>
    </xdr:from>
    <xdr:ext cx="762000" cy="259045"/>
    <xdr:sp macro="" textlink="">
      <xdr:nvSpPr>
        <xdr:cNvPr id="447" name="将来負担の状況平均値テキスト"/>
        <xdr:cNvSpPr txBox="1"/>
      </xdr:nvSpPr>
      <xdr:spPr>
        <a:xfrm>
          <a:off x="17106900" y="276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50419</xdr:rowOff>
    </xdr:from>
    <xdr:to>
      <xdr:col>24</xdr:col>
      <xdr:colOff>609600</xdr:colOff>
      <xdr:row>16</xdr:row>
      <xdr:rowOff>152019</xdr:rowOff>
    </xdr:to>
    <xdr:sp macro="" textlink="">
      <xdr:nvSpPr>
        <xdr:cNvPr id="448" name="フローチャート : 判断 447"/>
        <xdr:cNvSpPr/>
      </xdr:nvSpPr>
      <xdr:spPr>
        <a:xfrm>
          <a:off x="169672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72263</xdr:rowOff>
    </xdr:from>
    <xdr:to>
      <xdr:col>23</xdr:col>
      <xdr:colOff>406400</xdr:colOff>
      <xdr:row>17</xdr:row>
      <xdr:rowOff>30311</xdr:rowOff>
    </xdr:to>
    <xdr:cxnSp macro="">
      <xdr:nvCxnSpPr>
        <xdr:cNvPr id="449" name="直線コネクタ 448"/>
        <xdr:cNvCxnSpPr/>
      </xdr:nvCxnSpPr>
      <xdr:spPr>
        <a:xfrm flipV="1">
          <a:off x="15290800" y="2815463"/>
          <a:ext cx="889000" cy="12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11007</xdr:rowOff>
    </xdr:from>
    <xdr:to>
      <xdr:col>23</xdr:col>
      <xdr:colOff>457200</xdr:colOff>
      <xdr:row>16</xdr:row>
      <xdr:rowOff>112607</xdr:rowOff>
    </xdr:to>
    <xdr:sp macro="" textlink="">
      <xdr:nvSpPr>
        <xdr:cNvPr id="450" name="フローチャート : 判断 449"/>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122784</xdr:rowOff>
    </xdr:from>
    <xdr:ext cx="736600" cy="259045"/>
    <xdr:sp macro="" textlink="">
      <xdr:nvSpPr>
        <xdr:cNvPr id="451" name="テキスト ボックス 450"/>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30311</xdr:rowOff>
    </xdr:from>
    <xdr:to>
      <xdr:col>22</xdr:col>
      <xdr:colOff>203200</xdr:colOff>
      <xdr:row>18</xdr:row>
      <xdr:rowOff>17314</xdr:rowOff>
    </xdr:to>
    <xdr:cxnSp macro="">
      <xdr:nvCxnSpPr>
        <xdr:cNvPr id="452" name="直線コネクタ 451"/>
        <xdr:cNvCxnSpPr/>
      </xdr:nvCxnSpPr>
      <xdr:spPr>
        <a:xfrm flipV="1">
          <a:off x="14401800" y="2944961"/>
          <a:ext cx="889000" cy="15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20659</xdr:rowOff>
    </xdr:from>
    <xdr:to>
      <xdr:col>22</xdr:col>
      <xdr:colOff>254000</xdr:colOff>
      <xdr:row>16</xdr:row>
      <xdr:rowOff>122259</xdr:rowOff>
    </xdr:to>
    <xdr:sp macro="" textlink="">
      <xdr:nvSpPr>
        <xdr:cNvPr id="453" name="フローチャート : 判断 452"/>
        <xdr:cNvSpPr/>
      </xdr:nvSpPr>
      <xdr:spPr>
        <a:xfrm>
          <a:off x="15240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132436</xdr:rowOff>
    </xdr:from>
    <xdr:ext cx="762000" cy="259045"/>
    <xdr:sp macro="" textlink="">
      <xdr:nvSpPr>
        <xdr:cNvPr id="454" name="テキスト ボックス 453"/>
        <xdr:cNvSpPr txBox="1"/>
      </xdr:nvSpPr>
      <xdr:spPr>
        <a:xfrm>
          <a:off x="14909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17314</xdr:rowOff>
    </xdr:from>
    <xdr:to>
      <xdr:col>21</xdr:col>
      <xdr:colOff>0</xdr:colOff>
      <xdr:row>19</xdr:row>
      <xdr:rowOff>30057</xdr:rowOff>
    </xdr:to>
    <xdr:cxnSp macro="">
      <xdr:nvCxnSpPr>
        <xdr:cNvPr id="455" name="直線コネクタ 454"/>
        <xdr:cNvCxnSpPr/>
      </xdr:nvCxnSpPr>
      <xdr:spPr>
        <a:xfrm flipV="1">
          <a:off x="13512800" y="3103414"/>
          <a:ext cx="889000" cy="18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97070</xdr:rowOff>
    </xdr:from>
    <xdr:to>
      <xdr:col>21</xdr:col>
      <xdr:colOff>50800</xdr:colOff>
      <xdr:row>17</xdr:row>
      <xdr:rowOff>27220</xdr:rowOff>
    </xdr:to>
    <xdr:sp macro="" textlink="">
      <xdr:nvSpPr>
        <xdr:cNvPr id="456" name="フローチャート : 判断 455"/>
        <xdr:cNvSpPr/>
      </xdr:nvSpPr>
      <xdr:spPr>
        <a:xfrm>
          <a:off x="14351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37397</xdr:rowOff>
    </xdr:from>
    <xdr:ext cx="762000" cy="259045"/>
    <xdr:sp macro="" textlink="">
      <xdr:nvSpPr>
        <xdr:cNvPr id="457" name="テキスト ボックス 456"/>
        <xdr:cNvSpPr txBox="1"/>
      </xdr:nvSpPr>
      <xdr:spPr>
        <a:xfrm>
          <a:off x="14020800" y="26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6858</xdr:rowOff>
    </xdr:from>
    <xdr:to>
      <xdr:col>19</xdr:col>
      <xdr:colOff>533400</xdr:colOff>
      <xdr:row>17</xdr:row>
      <xdr:rowOff>108458</xdr:rowOff>
    </xdr:to>
    <xdr:sp macro="" textlink="">
      <xdr:nvSpPr>
        <xdr:cNvPr id="458" name="フローチャート : 判断 457"/>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118635</xdr:rowOff>
    </xdr:from>
    <xdr:ext cx="762000" cy="259045"/>
    <xdr:sp macro="" textlink="">
      <xdr:nvSpPr>
        <xdr:cNvPr id="459" name="テキスト ボックス 458"/>
        <xdr:cNvSpPr txBox="1"/>
      </xdr:nvSpPr>
      <xdr:spPr>
        <a:xfrm>
          <a:off x="13131800" y="269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113284</xdr:rowOff>
    </xdr:from>
    <xdr:to>
      <xdr:col>24</xdr:col>
      <xdr:colOff>609600</xdr:colOff>
      <xdr:row>16</xdr:row>
      <xdr:rowOff>43434</xdr:rowOff>
    </xdr:to>
    <xdr:sp macro="" textlink="">
      <xdr:nvSpPr>
        <xdr:cNvPr id="465" name="円/楕円 464"/>
        <xdr:cNvSpPr/>
      </xdr:nvSpPr>
      <xdr:spPr>
        <a:xfrm>
          <a:off x="16967200" y="26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129811</xdr:rowOff>
    </xdr:from>
    <xdr:ext cx="762000" cy="259045"/>
    <xdr:sp macro="" textlink="">
      <xdr:nvSpPr>
        <xdr:cNvPr id="466" name="将来負担の状況該当値テキスト"/>
        <xdr:cNvSpPr txBox="1"/>
      </xdr:nvSpPr>
      <xdr:spPr>
        <a:xfrm>
          <a:off x="17106900" y="253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21463</xdr:rowOff>
    </xdr:from>
    <xdr:to>
      <xdr:col>23</xdr:col>
      <xdr:colOff>457200</xdr:colOff>
      <xdr:row>16</xdr:row>
      <xdr:rowOff>123063</xdr:rowOff>
    </xdr:to>
    <xdr:sp macro="" textlink="">
      <xdr:nvSpPr>
        <xdr:cNvPr id="467" name="円/楕円 466"/>
        <xdr:cNvSpPr/>
      </xdr:nvSpPr>
      <xdr:spPr>
        <a:xfrm>
          <a:off x="16129000" y="276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107840</xdr:rowOff>
    </xdr:from>
    <xdr:ext cx="736600" cy="259045"/>
    <xdr:sp macro="" textlink="">
      <xdr:nvSpPr>
        <xdr:cNvPr id="468" name="テキスト ボックス 467"/>
        <xdr:cNvSpPr txBox="1"/>
      </xdr:nvSpPr>
      <xdr:spPr>
        <a:xfrm>
          <a:off x="15798800" y="2851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150961</xdr:rowOff>
    </xdr:from>
    <xdr:to>
      <xdr:col>22</xdr:col>
      <xdr:colOff>254000</xdr:colOff>
      <xdr:row>17</xdr:row>
      <xdr:rowOff>81111</xdr:rowOff>
    </xdr:to>
    <xdr:sp macro="" textlink="">
      <xdr:nvSpPr>
        <xdr:cNvPr id="469" name="円/楕円 468"/>
        <xdr:cNvSpPr/>
      </xdr:nvSpPr>
      <xdr:spPr>
        <a:xfrm>
          <a:off x="15240000" y="289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65888</xdr:rowOff>
    </xdr:from>
    <xdr:ext cx="762000" cy="259045"/>
    <xdr:sp macro="" textlink="">
      <xdr:nvSpPr>
        <xdr:cNvPr id="470" name="テキスト ボックス 469"/>
        <xdr:cNvSpPr txBox="1"/>
      </xdr:nvSpPr>
      <xdr:spPr>
        <a:xfrm>
          <a:off x="14909800" y="298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137964</xdr:rowOff>
    </xdr:from>
    <xdr:to>
      <xdr:col>21</xdr:col>
      <xdr:colOff>50800</xdr:colOff>
      <xdr:row>18</xdr:row>
      <xdr:rowOff>68114</xdr:rowOff>
    </xdr:to>
    <xdr:sp macro="" textlink="">
      <xdr:nvSpPr>
        <xdr:cNvPr id="471" name="円/楕円 470"/>
        <xdr:cNvSpPr/>
      </xdr:nvSpPr>
      <xdr:spPr>
        <a:xfrm>
          <a:off x="14351000" y="305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52891</xdr:rowOff>
    </xdr:from>
    <xdr:ext cx="762000" cy="259045"/>
    <xdr:sp macro="" textlink="">
      <xdr:nvSpPr>
        <xdr:cNvPr id="472" name="テキスト ボックス 471"/>
        <xdr:cNvSpPr txBox="1"/>
      </xdr:nvSpPr>
      <xdr:spPr>
        <a:xfrm>
          <a:off x="14020800" y="313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150707</xdr:rowOff>
    </xdr:from>
    <xdr:to>
      <xdr:col>19</xdr:col>
      <xdr:colOff>533400</xdr:colOff>
      <xdr:row>19</xdr:row>
      <xdr:rowOff>80857</xdr:rowOff>
    </xdr:to>
    <xdr:sp macro="" textlink="">
      <xdr:nvSpPr>
        <xdr:cNvPr id="473" name="円/楕円 472"/>
        <xdr:cNvSpPr/>
      </xdr:nvSpPr>
      <xdr:spPr>
        <a:xfrm>
          <a:off x="13462000" y="323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65634</xdr:rowOff>
    </xdr:from>
    <xdr:ext cx="762000" cy="259045"/>
    <xdr:sp macro="" textlink="">
      <xdr:nvSpPr>
        <xdr:cNvPr id="474" name="テキスト ボックス 473"/>
        <xdr:cNvSpPr txBox="1"/>
      </xdr:nvSpPr>
      <xdr:spPr>
        <a:xfrm>
          <a:off x="13131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和歌山県みなべ町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13,422
13,357
120.28
9,564,755
8,787,495
587,469
5,531,721
11,161,842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45.4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合併後から定員管理計画に基づき、新規採用、給与水準を抑制しているため、全国平均、和歌山県平均、類似団体平均よりも低い率となっている。今後も適正な定員管理を図り、現在の水準の維持に努める。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146050</xdr:rowOff>
    </xdr:to>
    <xdr:cxnSp macro="">
      <xdr:nvCxnSpPr>
        <xdr:cNvPr id="63" name="直線コネクタ 62"/>
        <xdr:cNvCxnSpPr/>
      </xdr:nvCxnSpPr>
      <xdr:spPr>
        <a:xfrm flipV="1">
          <a:off x="4826000" y="5705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50800</xdr:rowOff>
    </xdr:from>
    <xdr:to>
      <xdr:col>7</xdr:col>
      <xdr:colOff>15875</xdr:colOff>
      <xdr:row>34</xdr:row>
      <xdr:rowOff>148772</xdr:rowOff>
    </xdr:to>
    <xdr:cxnSp macro="">
      <xdr:nvCxnSpPr>
        <xdr:cNvPr id="68" name="直線コネクタ 67"/>
        <xdr:cNvCxnSpPr/>
      </xdr:nvCxnSpPr>
      <xdr:spPr>
        <a:xfrm flipV="1">
          <a:off x="3987800" y="58801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29028</xdr:rowOff>
    </xdr:from>
    <xdr:to>
      <xdr:col>5</xdr:col>
      <xdr:colOff>549275</xdr:colOff>
      <xdr:row>34</xdr:row>
      <xdr:rowOff>148772</xdr:rowOff>
    </xdr:to>
    <xdr:cxnSp macro="">
      <xdr:nvCxnSpPr>
        <xdr:cNvPr id="71" name="直線コネクタ 70"/>
        <xdr:cNvCxnSpPr/>
      </xdr:nvCxnSpPr>
      <xdr:spPr>
        <a:xfrm>
          <a:off x="3098800" y="58583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2" name="フローチャート :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108149</xdr:rowOff>
    </xdr:from>
    <xdr:ext cx="736600" cy="259045"/>
    <xdr:sp macro="" textlink="">
      <xdr:nvSpPr>
        <xdr:cNvPr id="73" name="テキスト ボックス 72"/>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29028</xdr:rowOff>
    </xdr:from>
    <xdr:to>
      <xdr:col>4</xdr:col>
      <xdr:colOff>346075</xdr:colOff>
      <xdr:row>34</xdr:row>
      <xdr:rowOff>137886</xdr:rowOff>
    </xdr:to>
    <xdr:cxnSp macro="">
      <xdr:nvCxnSpPr>
        <xdr:cNvPr id="74" name="直線コネクタ 73"/>
        <xdr:cNvCxnSpPr/>
      </xdr:nvCxnSpPr>
      <xdr:spPr>
        <a:xfrm flipV="1">
          <a:off x="2209800" y="5858328"/>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5" name="フローチャート : 判断 74"/>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76" name="テキスト ボックス 75"/>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116114</xdr:rowOff>
    </xdr:from>
    <xdr:to>
      <xdr:col>3</xdr:col>
      <xdr:colOff>142875</xdr:colOff>
      <xdr:row>34</xdr:row>
      <xdr:rowOff>137886</xdr:rowOff>
    </xdr:to>
    <xdr:cxnSp macro="">
      <xdr:nvCxnSpPr>
        <xdr:cNvPr id="77" name="直線コネクタ 76"/>
        <xdr:cNvCxnSpPr/>
      </xdr:nvCxnSpPr>
      <xdr:spPr>
        <a:xfrm>
          <a:off x="1320800" y="5945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8" name="フローチャート : 判断 77"/>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79" name="テキスト ボックス 78"/>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80" name="フローチャート : 判断 79"/>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23784</xdr:rowOff>
    </xdr:from>
    <xdr:ext cx="762000" cy="259045"/>
    <xdr:sp macro="" textlink="">
      <xdr:nvSpPr>
        <xdr:cNvPr id="81" name="テキスト ボックス 80"/>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0</xdr:rowOff>
    </xdr:from>
    <xdr:to>
      <xdr:col>7</xdr:col>
      <xdr:colOff>66675</xdr:colOff>
      <xdr:row>34</xdr:row>
      <xdr:rowOff>101600</xdr:rowOff>
    </xdr:to>
    <xdr:sp macro="" textlink="">
      <xdr:nvSpPr>
        <xdr:cNvPr id="87" name="円/楕円 86"/>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16527</xdr:rowOff>
    </xdr:from>
    <xdr:ext cx="762000" cy="259045"/>
    <xdr:sp macro="" textlink="">
      <xdr:nvSpPr>
        <xdr:cNvPr id="88" name="人件費該当値テキスト"/>
        <xdr:cNvSpPr txBox="1"/>
      </xdr:nvSpPr>
      <xdr:spPr>
        <a:xfrm>
          <a:off x="4914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97972</xdr:rowOff>
    </xdr:from>
    <xdr:to>
      <xdr:col>5</xdr:col>
      <xdr:colOff>600075</xdr:colOff>
      <xdr:row>35</xdr:row>
      <xdr:rowOff>28122</xdr:rowOff>
    </xdr:to>
    <xdr:sp macro="" textlink="">
      <xdr:nvSpPr>
        <xdr:cNvPr id="89" name="円/楕円 88"/>
        <xdr:cNvSpPr/>
      </xdr:nvSpPr>
      <xdr:spPr>
        <a:xfrm>
          <a:off x="3937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38299</xdr:rowOff>
    </xdr:from>
    <xdr:ext cx="736600" cy="259045"/>
    <xdr:sp macro="" textlink="">
      <xdr:nvSpPr>
        <xdr:cNvPr id="90" name="テキスト ボックス 89"/>
        <xdr:cNvSpPr txBox="1"/>
      </xdr:nvSpPr>
      <xdr:spPr>
        <a:xfrm>
          <a:off x="3606800" y="569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149678</xdr:rowOff>
    </xdr:from>
    <xdr:to>
      <xdr:col>4</xdr:col>
      <xdr:colOff>396875</xdr:colOff>
      <xdr:row>34</xdr:row>
      <xdr:rowOff>79828</xdr:rowOff>
    </xdr:to>
    <xdr:sp macro="" textlink="">
      <xdr:nvSpPr>
        <xdr:cNvPr id="91" name="円/楕円 90"/>
        <xdr:cNvSpPr/>
      </xdr:nvSpPr>
      <xdr:spPr>
        <a:xfrm>
          <a:off x="3048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90005</xdr:rowOff>
    </xdr:from>
    <xdr:ext cx="762000" cy="259045"/>
    <xdr:sp macro="" textlink="">
      <xdr:nvSpPr>
        <xdr:cNvPr id="92" name="テキスト ボックス 91"/>
        <xdr:cNvSpPr txBox="1"/>
      </xdr:nvSpPr>
      <xdr:spPr>
        <a:xfrm>
          <a:off x="2717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87086</xdr:rowOff>
    </xdr:from>
    <xdr:to>
      <xdr:col>3</xdr:col>
      <xdr:colOff>193675</xdr:colOff>
      <xdr:row>35</xdr:row>
      <xdr:rowOff>17236</xdr:rowOff>
    </xdr:to>
    <xdr:sp macro="" textlink="">
      <xdr:nvSpPr>
        <xdr:cNvPr id="93" name="円/楕円 92"/>
        <xdr:cNvSpPr/>
      </xdr:nvSpPr>
      <xdr:spPr>
        <a:xfrm>
          <a:off x="2159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27413</xdr:rowOff>
    </xdr:from>
    <xdr:ext cx="762000" cy="259045"/>
    <xdr:sp macro="" textlink="">
      <xdr:nvSpPr>
        <xdr:cNvPr id="94" name="テキスト ボックス 93"/>
        <xdr:cNvSpPr txBox="1"/>
      </xdr:nvSpPr>
      <xdr:spPr>
        <a:xfrm>
          <a:off x="1828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65314</xdr:rowOff>
    </xdr:from>
    <xdr:to>
      <xdr:col>1</xdr:col>
      <xdr:colOff>676275</xdr:colOff>
      <xdr:row>34</xdr:row>
      <xdr:rowOff>166914</xdr:rowOff>
    </xdr:to>
    <xdr:sp macro="" textlink="">
      <xdr:nvSpPr>
        <xdr:cNvPr id="95" name="円/楕円 94"/>
        <xdr:cNvSpPr/>
      </xdr:nvSpPr>
      <xdr:spPr>
        <a:xfrm>
          <a:off x="1270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5641</xdr:rowOff>
    </xdr:from>
    <xdr:ext cx="762000" cy="259045"/>
    <xdr:sp macro="" textlink="">
      <xdr:nvSpPr>
        <xdr:cNvPr id="96" name="テキスト ボックス 95"/>
        <xdr:cNvSpPr txBox="1"/>
      </xdr:nvSpPr>
      <xdr:spPr>
        <a:xfrm>
          <a:off x="939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物件費に係る経常収支比率が各平均より高位にあるのは、保育所の臨時職員や学校支援員の賃金に多額に経費を要しているためである。</a:t>
          </a:r>
        </a:p>
        <a:p>
          <a:r>
            <a:rPr kumimoji="1" lang="ja-JP" altLang="en-US" sz="1300">
              <a:latin typeface="ＭＳ Ｐゴシック"/>
            </a:rPr>
            <a:t>また、ごみの焼却についても、自前の焼却場は閉鎖し、現在ごみ処理については、県内の他団体に委託をしていることから、処理にかかる運搬費用等が増加しているためである。</a:t>
          </a:r>
        </a:p>
        <a:p>
          <a:r>
            <a:rPr kumimoji="1" lang="ja-JP" altLang="en-US" sz="1300">
              <a:latin typeface="ＭＳ Ｐゴシック"/>
            </a:rPr>
            <a:t>今後も引き続き、事務事業の精査を行い、経常経費の削減を図る。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22</xdr:row>
      <xdr:rowOff>38100</xdr:rowOff>
    </xdr:to>
    <xdr:cxnSp macro="">
      <xdr:nvCxnSpPr>
        <xdr:cNvPr id="124" name="直線コネクタ 123"/>
        <xdr:cNvCxnSpPr/>
      </xdr:nvCxnSpPr>
      <xdr:spPr>
        <a:xfrm flipV="1">
          <a:off x="16510000" y="2222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10177</xdr:rowOff>
    </xdr:from>
    <xdr:ext cx="762000" cy="259045"/>
    <xdr:sp macro="" textlink="">
      <xdr:nvSpPr>
        <xdr:cNvPr id="125"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22</xdr:row>
      <xdr:rowOff>38100</xdr:rowOff>
    </xdr:from>
    <xdr:to>
      <xdr:col>24</xdr:col>
      <xdr:colOff>120650</xdr:colOff>
      <xdr:row>22</xdr:row>
      <xdr:rowOff>38100</xdr:rowOff>
    </xdr:to>
    <xdr:cxnSp macro="">
      <xdr:nvCxnSpPr>
        <xdr:cNvPr id="126" name="直線コネクタ 125"/>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107950</xdr:rowOff>
    </xdr:from>
    <xdr:to>
      <xdr:col>24</xdr:col>
      <xdr:colOff>31750</xdr:colOff>
      <xdr:row>20</xdr:row>
      <xdr:rowOff>50800</xdr:rowOff>
    </xdr:to>
    <xdr:cxnSp macro="">
      <xdr:nvCxnSpPr>
        <xdr:cNvPr id="129" name="直線コネクタ 128"/>
        <xdr:cNvCxnSpPr/>
      </xdr:nvCxnSpPr>
      <xdr:spPr>
        <a:xfrm>
          <a:off x="15671800" y="3365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99077</xdr:rowOff>
    </xdr:from>
    <xdr:ext cx="762000" cy="259045"/>
    <xdr:sp macro="" textlink="">
      <xdr:nvSpPr>
        <xdr:cNvPr id="130" name="物件費平均値テキスト"/>
        <xdr:cNvSpPr txBox="1"/>
      </xdr:nvSpPr>
      <xdr:spPr>
        <a:xfrm>
          <a:off x="16598900" y="284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31" name="フローチャート : 判断 130"/>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88900</xdr:rowOff>
    </xdr:from>
    <xdr:to>
      <xdr:col>22</xdr:col>
      <xdr:colOff>565150</xdr:colOff>
      <xdr:row>19</xdr:row>
      <xdr:rowOff>107950</xdr:rowOff>
    </xdr:to>
    <xdr:cxnSp macro="">
      <xdr:nvCxnSpPr>
        <xdr:cNvPr id="132" name="直線コネクタ 131"/>
        <xdr:cNvCxnSpPr/>
      </xdr:nvCxnSpPr>
      <xdr:spPr>
        <a:xfrm>
          <a:off x="14782800" y="3175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95250</xdr:rowOff>
    </xdr:from>
    <xdr:to>
      <xdr:col>22</xdr:col>
      <xdr:colOff>615950</xdr:colOff>
      <xdr:row>18</xdr:row>
      <xdr:rowOff>25400</xdr:rowOff>
    </xdr:to>
    <xdr:sp macro="" textlink="">
      <xdr:nvSpPr>
        <xdr:cNvPr id="133" name="フローチャート : 判断 132"/>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35577</xdr:rowOff>
    </xdr:from>
    <xdr:ext cx="736600" cy="259045"/>
    <xdr:sp macro="" textlink="">
      <xdr:nvSpPr>
        <xdr:cNvPr id="134" name="テキスト ボックス 133"/>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25400</xdr:rowOff>
    </xdr:from>
    <xdr:to>
      <xdr:col>21</xdr:col>
      <xdr:colOff>361950</xdr:colOff>
      <xdr:row>18</xdr:row>
      <xdr:rowOff>88900</xdr:rowOff>
    </xdr:to>
    <xdr:cxnSp macro="">
      <xdr:nvCxnSpPr>
        <xdr:cNvPr id="135" name="直線コネクタ 134"/>
        <xdr:cNvCxnSpPr/>
      </xdr:nvCxnSpPr>
      <xdr:spPr>
        <a:xfrm>
          <a:off x="13893800" y="3111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152400</xdr:rowOff>
    </xdr:from>
    <xdr:to>
      <xdr:col>21</xdr:col>
      <xdr:colOff>412750</xdr:colOff>
      <xdr:row>17</xdr:row>
      <xdr:rowOff>82550</xdr:rowOff>
    </xdr:to>
    <xdr:sp macro="" textlink="">
      <xdr:nvSpPr>
        <xdr:cNvPr id="136" name="フローチャート : 判断 135"/>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92727</xdr:rowOff>
    </xdr:from>
    <xdr:ext cx="762000" cy="259045"/>
    <xdr:sp macro="" textlink="">
      <xdr:nvSpPr>
        <xdr:cNvPr id="137" name="テキスト ボックス 136"/>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25400</xdr:rowOff>
    </xdr:from>
    <xdr:to>
      <xdr:col>20</xdr:col>
      <xdr:colOff>158750</xdr:colOff>
      <xdr:row>18</xdr:row>
      <xdr:rowOff>88900</xdr:rowOff>
    </xdr:to>
    <xdr:cxnSp macro="">
      <xdr:nvCxnSpPr>
        <xdr:cNvPr id="138" name="直線コネクタ 137"/>
        <xdr:cNvCxnSpPr/>
      </xdr:nvCxnSpPr>
      <xdr:spPr>
        <a:xfrm flipV="1">
          <a:off x="13004800" y="3111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88900</xdr:rowOff>
    </xdr:from>
    <xdr:to>
      <xdr:col>20</xdr:col>
      <xdr:colOff>209550</xdr:colOff>
      <xdr:row>17</xdr:row>
      <xdr:rowOff>19050</xdr:rowOff>
    </xdr:to>
    <xdr:sp macro="" textlink="">
      <xdr:nvSpPr>
        <xdr:cNvPr id="139" name="フローチャート :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29227</xdr:rowOff>
    </xdr:from>
    <xdr:ext cx="762000" cy="259045"/>
    <xdr:sp macro="" textlink="">
      <xdr:nvSpPr>
        <xdr:cNvPr id="140" name="テキスト ボックス 139"/>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41" name="フローチャート : 判断 140"/>
        <xdr:cNvSpPr/>
      </xdr:nvSpPr>
      <xdr:spPr>
        <a:xfrm>
          <a:off x="12954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42" name="テキスト ボックス 141"/>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0</xdr:rowOff>
    </xdr:from>
    <xdr:to>
      <xdr:col>24</xdr:col>
      <xdr:colOff>82550</xdr:colOff>
      <xdr:row>20</xdr:row>
      <xdr:rowOff>101600</xdr:rowOff>
    </xdr:to>
    <xdr:sp macro="" textlink="">
      <xdr:nvSpPr>
        <xdr:cNvPr id="148" name="円/楕円 147"/>
        <xdr:cNvSpPr/>
      </xdr:nvSpPr>
      <xdr:spPr>
        <a:xfrm>
          <a:off x="164592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143527</xdr:rowOff>
    </xdr:from>
    <xdr:ext cx="762000" cy="259045"/>
    <xdr:sp macro="" textlink="">
      <xdr:nvSpPr>
        <xdr:cNvPr id="149" name="物件費該当値テキスト"/>
        <xdr:cNvSpPr txBox="1"/>
      </xdr:nvSpPr>
      <xdr:spPr>
        <a:xfrm>
          <a:off x="165989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57150</xdr:rowOff>
    </xdr:from>
    <xdr:to>
      <xdr:col>22</xdr:col>
      <xdr:colOff>615950</xdr:colOff>
      <xdr:row>19</xdr:row>
      <xdr:rowOff>158750</xdr:rowOff>
    </xdr:to>
    <xdr:sp macro="" textlink="">
      <xdr:nvSpPr>
        <xdr:cNvPr id="150" name="円/楕円 149"/>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143527</xdr:rowOff>
    </xdr:from>
    <xdr:ext cx="736600" cy="259045"/>
    <xdr:sp macro="" textlink="">
      <xdr:nvSpPr>
        <xdr:cNvPr id="151" name="テキスト ボックス 150"/>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38100</xdr:rowOff>
    </xdr:from>
    <xdr:to>
      <xdr:col>21</xdr:col>
      <xdr:colOff>412750</xdr:colOff>
      <xdr:row>18</xdr:row>
      <xdr:rowOff>139700</xdr:rowOff>
    </xdr:to>
    <xdr:sp macro="" textlink="">
      <xdr:nvSpPr>
        <xdr:cNvPr id="152" name="円/楕円 151"/>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124477</xdr:rowOff>
    </xdr:from>
    <xdr:ext cx="762000" cy="259045"/>
    <xdr:sp macro="" textlink="">
      <xdr:nvSpPr>
        <xdr:cNvPr id="153" name="テキスト ボックス 152"/>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146050</xdr:rowOff>
    </xdr:from>
    <xdr:to>
      <xdr:col>20</xdr:col>
      <xdr:colOff>209550</xdr:colOff>
      <xdr:row>18</xdr:row>
      <xdr:rowOff>76200</xdr:rowOff>
    </xdr:to>
    <xdr:sp macro="" textlink="">
      <xdr:nvSpPr>
        <xdr:cNvPr id="154" name="円/楕円 153"/>
        <xdr:cNvSpPr/>
      </xdr:nvSpPr>
      <xdr:spPr>
        <a:xfrm>
          <a:off x="13843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60977</xdr:rowOff>
    </xdr:from>
    <xdr:ext cx="762000" cy="259045"/>
    <xdr:sp macro="" textlink="">
      <xdr:nvSpPr>
        <xdr:cNvPr id="155" name="テキスト ボックス 154"/>
        <xdr:cNvSpPr txBox="1"/>
      </xdr:nvSpPr>
      <xdr:spPr>
        <a:xfrm>
          <a:off x="13512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38100</xdr:rowOff>
    </xdr:from>
    <xdr:to>
      <xdr:col>19</xdr:col>
      <xdr:colOff>6350</xdr:colOff>
      <xdr:row>18</xdr:row>
      <xdr:rowOff>139700</xdr:rowOff>
    </xdr:to>
    <xdr:sp macro="" textlink="">
      <xdr:nvSpPr>
        <xdr:cNvPr id="156" name="円/楕円 155"/>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124477</xdr:rowOff>
    </xdr:from>
    <xdr:ext cx="762000" cy="259045"/>
    <xdr:sp macro="" textlink="">
      <xdr:nvSpPr>
        <xdr:cNvPr id="157" name="テキスト ボックス 156"/>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和歌山県平均、類似団体平均よりも低い率となっている。年々扶助費の自然増は避けらない中、各種扶助制度の資格審査等の適正化や各種手当への独自加算等を見直しを進めていくことで、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5" name="直線コネクタ 184"/>
        <xdr:cNvCxnSpPr/>
      </xdr:nvCxnSpPr>
      <xdr:spPr>
        <a:xfrm flipV="1">
          <a:off x="4826000" y="911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6"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7" name="直線コネクタ 186"/>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69850</xdr:rowOff>
    </xdr:to>
    <xdr:cxnSp macro="">
      <xdr:nvCxnSpPr>
        <xdr:cNvPr id="190" name="直線コネクタ 189"/>
        <xdr:cNvCxnSpPr/>
      </xdr:nvCxnSpPr>
      <xdr:spPr>
        <a:xfrm>
          <a:off x="3987800" y="9480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91"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2" name="フローチャート :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50800</xdr:rowOff>
    </xdr:to>
    <xdr:cxnSp macro="">
      <xdr:nvCxnSpPr>
        <xdr:cNvPr id="193" name="直線コネクタ 192"/>
        <xdr:cNvCxnSpPr/>
      </xdr:nvCxnSpPr>
      <xdr:spPr>
        <a:xfrm>
          <a:off x="3098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4" name="フローチャート :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5" name="テキスト ボックス 194"/>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12700</xdr:rowOff>
    </xdr:to>
    <xdr:cxnSp macro="">
      <xdr:nvCxnSpPr>
        <xdr:cNvPr id="196" name="直線コネクタ 195"/>
        <xdr:cNvCxnSpPr/>
      </xdr:nvCxnSpPr>
      <xdr:spPr>
        <a:xfrm flipV="1">
          <a:off x="2209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7" name="フローチャート : 判断 196"/>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8" name="テキスト ボックス 197"/>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55</xdr:row>
      <xdr:rowOff>12700</xdr:rowOff>
    </xdr:to>
    <xdr:cxnSp macro="">
      <xdr:nvCxnSpPr>
        <xdr:cNvPr id="199" name="直線コネクタ 198"/>
        <xdr:cNvCxnSpPr/>
      </xdr:nvCxnSpPr>
      <xdr:spPr>
        <a:xfrm>
          <a:off x="1320800" y="92900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200" name="フローチャート :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201" name="テキスト ボックス 200"/>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2" name="フローチャート : 判断 201"/>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3" name="テキスト ボックス 202"/>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9" name="円/楕円 20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10"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11" name="円/楕円 210"/>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212" name="テキスト ボックス 211"/>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13" name="円/楕円 212"/>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4" name="テキスト ボックス 21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5" name="円/楕円 214"/>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16" name="テキスト ボックス 215"/>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17" name="円/楕円 216"/>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218" name="テキスト ボックス 217"/>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各平均を下回っているものの、年々上昇傾向にある。</a:t>
          </a:r>
        </a:p>
        <a:p>
          <a:r>
            <a:rPr kumimoji="1" lang="ja-JP" altLang="en-US" sz="1300">
              <a:latin typeface="ＭＳ Ｐゴシック"/>
            </a:rPr>
            <a:t>要因としては、介護保険会計等の給付費がニーズが増加していることや、下水道施設への維持管理経費として、公営企業会計への繰出金が増加しているためである。</a:t>
          </a:r>
        </a:p>
        <a:p>
          <a:r>
            <a:rPr kumimoji="1" lang="ja-JP" altLang="en-US" sz="1300">
              <a:latin typeface="ＭＳ Ｐゴシック"/>
            </a:rPr>
            <a:t>今後は、農業集落排水に係る施設を公共下水道に接続を行い、維持管理費の抑制を図り、介護保険会計等についても、保険料の適正化を図ることで、普通会計の負担を減らしてくよう努める。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6" name="直線コネクタ 245"/>
        <xdr:cNvCxnSpPr/>
      </xdr:nvCxnSpPr>
      <xdr:spPr>
        <a:xfrm flipV="1">
          <a:off x="16510000" y="9088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38117</xdr:rowOff>
    </xdr:from>
    <xdr:ext cx="762000" cy="259045"/>
    <xdr:sp macro="" textlink="">
      <xdr:nvSpPr>
        <xdr:cNvPr id="247" name="その他最小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48" name="直線コネクタ 247"/>
        <xdr:cNvCxnSpPr/>
      </xdr:nvCxnSpPr>
      <xdr:spPr>
        <a:xfrm>
          <a:off x="16421100" y="103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20320</xdr:rowOff>
    </xdr:to>
    <xdr:cxnSp macro="">
      <xdr:nvCxnSpPr>
        <xdr:cNvPr id="251" name="直線コネクタ 250"/>
        <xdr:cNvCxnSpPr/>
      </xdr:nvCxnSpPr>
      <xdr:spPr>
        <a:xfrm>
          <a:off x="15671800" y="9591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62230</xdr:rowOff>
    </xdr:from>
    <xdr:to>
      <xdr:col>22</xdr:col>
      <xdr:colOff>565150</xdr:colOff>
      <xdr:row>55</xdr:row>
      <xdr:rowOff>161290</xdr:rowOff>
    </xdr:to>
    <xdr:cxnSp macro="">
      <xdr:nvCxnSpPr>
        <xdr:cNvPr id="254" name="直線コネクタ 253"/>
        <xdr:cNvCxnSpPr/>
      </xdr:nvCxnSpPr>
      <xdr:spPr>
        <a:xfrm>
          <a:off x="14782800" y="9491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5" name="フローチャート :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55</xdr:row>
      <xdr:rowOff>100330</xdr:rowOff>
    </xdr:to>
    <xdr:cxnSp macro="">
      <xdr:nvCxnSpPr>
        <xdr:cNvPr id="257" name="直線コネクタ 256"/>
        <xdr:cNvCxnSpPr/>
      </xdr:nvCxnSpPr>
      <xdr:spPr>
        <a:xfrm flipV="1">
          <a:off x="13893800" y="949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55</xdr:row>
      <xdr:rowOff>100330</xdr:rowOff>
    </xdr:to>
    <xdr:cxnSp macro="">
      <xdr:nvCxnSpPr>
        <xdr:cNvPr id="260" name="直線コネクタ 259"/>
        <xdr:cNvCxnSpPr/>
      </xdr:nvCxnSpPr>
      <xdr:spPr>
        <a:xfrm>
          <a:off x="13004800" y="9476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61" name="フローチャート :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62" name="テキスト ボックス 261"/>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140970</xdr:rowOff>
    </xdr:from>
    <xdr:to>
      <xdr:col>24</xdr:col>
      <xdr:colOff>82550</xdr:colOff>
      <xdr:row>56</xdr:row>
      <xdr:rowOff>71120</xdr:rowOff>
    </xdr:to>
    <xdr:sp macro="" textlink="">
      <xdr:nvSpPr>
        <xdr:cNvPr id="270" name="円/楕円 269"/>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157497</xdr:rowOff>
    </xdr:from>
    <xdr:ext cx="762000" cy="259045"/>
    <xdr:sp macro="" textlink="">
      <xdr:nvSpPr>
        <xdr:cNvPr id="271"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72" name="円/楕円 271"/>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73" name="テキスト ボックス 272"/>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11430</xdr:rowOff>
    </xdr:from>
    <xdr:to>
      <xdr:col>21</xdr:col>
      <xdr:colOff>412750</xdr:colOff>
      <xdr:row>55</xdr:row>
      <xdr:rowOff>113030</xdr:rowOff>
    </xdr:to>
    <xdr:sp macro="" textlink="">
      <xdr:nvSpPr>
        <xdr:cNvPr id="274" name="円/楕円 273"/>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123207</xdr:rowOff>
    </xdr:from>
    <xdr:ext cx="762000" cy="259045"/>
    <xdr:sp macro="" textlink="">
      <xdr:nvSpPr>
        <xdr:cNvPr id="275" name="テキスト ボックス 274"/>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49530</xdr:rowOff>
    </xdr:from>
    <xdr:to>
      <xdr:col>20</xdr:col>
      <xdr:colOff>209550</xdr:colOff>
      <xdr:row>55</xdr:row>
      <xdr:rowOff>151130</xdr:rowOff>
    </xdr:to>
    <xdr:sp macro="" textlink="">
      <xdr:nvSpPr>
        <xdr:cNvPr id="276" name="円/楕円 275"/>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161307</xdr:rowOff>
    </xdr:from>
    <xdr:ext cx="762000" cy="259045"/>
    <xdr:sp macro="" textlink="">
      <xdr:nvSpPr>
        <xdr:cNvPr id="277" name="テキスト ボックス 276"/>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167640</xdr:rowOff>
    </xdr:from>
    <xdr:to>
      <xdr:col>19</xdr:col>
      <xdr:colOff>6350</xdr:colOff>
      <xdr:row>55</xdr:row>
      <xdr:rowOff>97790</xdr:rowOff>
    </xdr:to>
    <xdr:sp macro="" textlink="">
      <xdr:nvSpPr>
        <xdr:cNvPr id="278" name="円/楕円 277"/>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107967</xdr:rowOff>
    </xdr:from>
    <xdr:ext cx="762000" cy="259045"/>
    <xdr:sp macro="" textlink="">
      <xdr:nvSpPr>
        <xdr:cNvPr id="279" name="テキスト ボックス 278"/>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率は変動ないものの、全国平均、和歌山県平均よりも高い率になっている。要因としては、ごみ焼却処分について、県内他団体に処理を委託しているため、処分費用の負担金が生じていることがあげられる。</a:t>
          </a:r>
        </a:p>
        <a:p>
          <a:r>
            <a:rPr kumimoji="1" lang="ja-JP" altLang="en-US" sz="1300">
              <a:latin typeface="ＭＳ Ｐゴシック"/>
            </a:rPr>
            <a:t>今後も、補助金・負担金の内容を精査し、健全な財政運営に努める。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7" name="直線コネクタ 306"/>
        <xdr:cNvCxnSpPr/>
      </xdr:nvCxnSpPr>
      <xdr:spPr>
        <a:xfrm flipV="1">
          <a:off x="16510000" y="5857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125747</xdr:rowOff>
    </xdr:from>
    <xdr:ext cx="762000" cy="259045"/>
    <xdr:sp macro="" textlink="">
      <xdr:nvSpPr>
        <xdr:cNvPr id="308"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09" name="直線コネクタ 308"/>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10"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11" name="直線コネクタ 310"/>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12700</xdr:rowOff>
    </xdr:to>
    <xdr:cxnSp macro="">
      <xdr:nvCxnSpPr>
        <xdr:cNvPr id="312" name="直線コネクタ 311"/>
        <xdr:cNvCxnSpPr/>
      </xdr:nvCxnSpPr>
      <xdr:spPr>
        <a:xfrm>
          <a:off x="15671800" y="618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147337</xdr:rowOff>
    </xdr:from>
    <xdr:ext cx="762000" cy="259045"/>
    <xdr:sp macro="" textlink="">
      <xdr:nvSpPr>
        <xdr:cNvPr id="313" name="補助費等平均値テキスト"/>
        <xdr:cNvSpPr txBox="1"/>
      </xdr:nvSpPr>
      <xdr:spPr>
        <a:xfrm>
          <a:off x="16598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4" name="フローチャート : 判断 313"/>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46990</xdr:rowOff>
    </xdr:from>
    <xdr:to>
      <xdr:col>22</xdr:col>
      <xdr:colOff>565150</xdr:colOff>
      <xdr:row>36</xdr:row>
      <xdr:rowOff>12700</xdr:rowOff>
    </xdr:to>
    <xdr:cxnSp macro="">
      <xdr:nvCxnSpPr>
        <xdr:cNvPr id="315" name="直線コネクタ 314"/>
        <xdr:cNvCxnSpPr/>
      </xdr:nvCxnSpPr>
      <xdr:spPr>
        <a:xfrm>
          <a:off x="14782800" y="6047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6" name="フローチャート : 判断 315"/>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7" name="テキスト ボックス 316"/>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46990</xdr:rowOff>
    </xdr:from>
    <xdr:to>
      <xdr:col>21</xdr:col>
      <xdr:colOff>361950</xdr:colOff>
      <xdr:row>35</xdr:row>
      <xdr:rowOff>107950</xdr:rowOff>
    </xdr:to>
    <xdr:cxnSp macro="">
      <xdr:nvCxnSpPr>
        <xdr:cNvPr id="318" name="直線コネクタ 317"/>
        <xdr:cNvCxnSpPr/>
      </xdr:nvCxnSpPr>
      <xdr:spPr>
        <a:xfrm flipV="1">
          <a:off x="13893800" y="6047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19" name="フローチャート : 判断 318"/>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170197</xdr:rowOff>
    </xdr:from>
    <xdr:ext cx="762000" cy="259045"/>
    <xdr:sp macro="" textlink="">
      <xdr:nvSpPr>
        <xdr:cNvPr id="320" name="テキスト ボックス 319"/>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31750</xdr:rowOff>
    </xdr:from>
    <xdr:to>
      <xdr:col>20</xdr:col>
      <xdr:colOff>158750</xdr:colOff>
      <xdr:row>35</xdr:row>
      <xdr:rowOff>107950</xdr:rowOff>
    </xdr:to>
    <xdr:cxnSp macro="">
      <xdr:nvCxnSpPr>
        <xdr:cNvPr id="321" name="直線コネクタ 320"/>
        <xdr:cNvCxnSpPr/>
      </xdr:nvCxnSpPr>
      <xdr:spPr>
        <a:xfrm>
          <a:off x="13004800" y="603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22" name="フローチャート :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23" name="テキスト ボックス 322"/>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4" name="フローチャート : 判断 323"/>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6367</xdr:rowOff>
    </xdr:from>
    <xdr:ext cx="762000" cy="259045"/>
    <xdr:sp macro="" textlink="">
      <xdr:nvSpPr>
        <xdr:cNvPr id="325" name="テキスト ボックス 324"/>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31" name="円/楕円 330"/>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32"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33" name="円/楕円 332"/>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34" name="テキスト ボックス 333"/>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167640</xdr:rowOff>
    </xdr:from>
    <xdr:to>
      <xdr:col>21</xdr:col>
      <xdr:colOff>412750</xdr:colOff>
      <xdr:row>35</xdr:row>
      <xdr:rowOff>97790</xdr:rowOff>
    </xdr:to>
    <xdr:sp macro="" textlink="">
      <xdr:nvSpPr>
        <xdr:cNvPr id="335" name="円/楕円 334"/>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107967</xdr:rowOff>
    </xdr:from>
    <xdr:ext cx="762000" cy="259045"/>
    <xdr:sp macro="" textlink="">
      <xdr:nvSpPr>
        <xdr:cNvPr id="336" name="テキスト ボックス 335"/>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57150</xdr:rowOff>
    </xdr:from>
    <xdr:to>
      <xdr:col>20</xdr:col>
      <xdr:colOff>209550</xdr:colOff>
      <xdr:row>35</xdr:row>
      <xdr:rowOff>158750</xdr:rowOff>
    </xdr:to>
    <xdr:sp macro="" textlink="">
      <xdr:nvSpPr>
        <xdr:cNvPr id="337" name="円/楕円 336"/>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168927</xdr:rowOff>
    </xdr:from>
    <xdr:ext cx="762000" cy="259045"/>
    <xdr:sp macro="" textlink="">
      <xdr:nvSpPr>
        <xdr:cNvPr id="338" name="テキスト ボックス 337"/>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152400</xdr:rowOff>
    </xdr:from>
    <xdr:to>
      <xdr:col>19</xdr:col>
      <xdr:colOff>6350</xdr:colOff>
      <xdr:row>35</xdr:row>
      <xdr:rowOff>82550</xdr:rowOff>
    </xdr:to>
    <xdr:sp macro="" textlink="">
      <xdr:nvSpPr>
        <xdr:cNvPr id="339" name="円/楕円 338"/>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92727</xdr:rowOff>
    </xdr:from>
    <xdr:ext cx="762000" cy="259045"/>
    <xdr:sp macro="" textlink="">
      <xdr:nvSpPr>
        <xdr:cNvPr id="340" name="テキスト ボックス 339"/>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後、旧町村の均衡ある発展を目指し、まちづくり計画に則り、事業を進めてきた結果、地方債残高が増加ししたため、高い率になっている。近年まちづくり計画に掲げる事業が終了してきていることから、「地方債発行額＜地方債償還額」といった地方債残高を縮減できる取組を実施してきていることから、今後は率が下がっていくことが見込まれ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81</xdr:row>
      <xdr:rowOff>120142</xdr:rowOff>
    </xdr:to>
    <xdr:cxnSp macro="">
      <xdr:nvCxnSpPr>
        <xdr:cNvPr id="365" name="直線コネクタ 364"/>
        <xdr:cNvCxnSpPr/>
      </xdr:nvCxnSpPr>
      <xdr:spPr>
        <a:xfrm flipV="1">
          <a:off x="4826000" y="1289659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92219</xdr:rowOff>
    </xdr:from>
    <xdr:ext cx="762000" cy="259045"/>
    <xdr:sp macro="" textlink="">
      <xdr:nvSpPr>
        <xdr:cNvPr id="366"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81</xdr:row>
      <xdr:rowOff>120142</xdr:rowOff>
    </xdr:from>
    <xdr:to>
      <xdr:col>7</xdr:col>
      <xdr:colOff>104775</xdr:colOff>
      <xdr:row>81</xdr:row>
      <xdr:rowOff>120142</xdr:rowOff>
    </xdr:to>
    <xdr:cxnSp macro="">
      <xdr:nvCxnSpPr>
        <xdr:cNvPr id="367" name="直線コネクタ 366"/>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68"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69" name="直線コネクタ 368"/>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122428</xdr:rowOff>
    </xdr:from>
    <xdr:to>
      <xdr:col>7</xdr:col>
      <xdr:colOff>15875</xdr:colOff>
      <xdr:row>81</xdr:row>
      <xdr:rowOff>1270</xdr:rowOff>
    </xdr:to>
    <xdr:cxnSp macro="">
      <xdr:nvCxnSpPr>
        <xdr:cNvPr id="370" name="直線コネクタ 369"/>
        <xdr:cNvCxnSpPr/>
      </xdr:nvCxnSpPr>
      <xdr:spPr>
        <a:xfrm flipV="1">
          <a:off x="3987800" y="138384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37864</xdr:rowOff>
    </xdr:from>
    <xdr:ext cx="762000" cy="259045"/>
    <xdr:sp macro="" textlink="">
      <xdr:nvSpPr>
        <xdr:cNvPr id="371"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2" name="フローチャート :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159004</xdr:rowOff>
    </xdr:from>
    <xdr:to>
      <xdr:col>5</xdr:col>
      <xdr:colOff>549275</xdr:colOff>
      <xdr:row>81</xdr:row>
      <xdr:rowOff>1270</xdr:rowOff>
    </xdr:to>
    <xdr:cxnSp macro="">
      <xdr:nvCxnSpPr>
        <xdr:cNvPr id="373" name="直線コネクタ 372"/>
        <xdr:cNvCxnSpPr/>
      </xdr:nvCxnSpPr>
      <xdr:spPr>
        <a:xfrm>
          <a:off x="3098800" y="138750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4" name="フローチャート : 判断 373"/>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21099</xdr:rowOff>
    </xdr:from>
    <xdr:ext cx="736600" cy="259045"/>
    <xdr:sp macro="" textlink="">
      <xdr:nvSpPr>
        <xdr:cNvPr id="375" name="テキスト ボックス 374"/>
        <xdr:cNvSpPr txBox="1"/>
      </xdr:nvSpPr>
      <xdr:spPr>
        <a:xfrm>
          <a:off x="3606800" y="1322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159004</xdr:rowOff>
    </xdr:from>
    <xdr:to>
      <xdr:col>4</xdr:col>
      <xdr:colOff>346075</xdr:colOff>
      <xdr:row>81</xdr:row>
      <xdr:rowOff>42418</xdr:rowOff>
    </xdr:to>
    <xdr:cxnSp macro="">
      <xdr:nvCxnSpPr>
        <xdr:cNvPr id="376" name="直線コネクタ 375"/>
        <xdr:cNvCxnSpPr/>
      </xdr:nvCxnSpPr>
      <xdr:spPr>
        <a:xfrm flipV="1">
          <a:off x="2209800" y="138750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7" name="フローチャート : 判断 376"/>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39388</xdr:rowOff>
    </xdr:from>
    <xdr:ext cx="762000" cy="259045"/>
    <xdr:sp macro="" textlink="">
      <xdr:nvSpPr>
        <xdr:cNvPr id="378" name="テキスト ボックス 377"/>
        <xdr:cNvSpPr txBox="1"/>
      </xdr:nvSpPr>
      <xdr:spPr>
        <a:xfrm>
          <a:off x="2717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24130</xdr:rowOff>
    </xdr:from>
    <xdr:to>
      <xdr:col>3</xdr:col>
      <xdr:colOff>142875</xdr:colOff>
      <xdr:row>81</xdr:row>
      <xdr:rowOff>42418</xdr:rowOff>
    </xdr:to>
    <xdr:cxnSp macro="">
      <xdr:nvCxnSpPr>
        <xdr:cNvPr id="379" name="直線コネクタ 378"/>
        <xdr:cNvCxnSpPr/>
      </xdr:nvCxnSpPr>
      <xdr:spPr>
        <a:xfrm>
          <a:off x="1320800" y="139115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80" name="フローチャート : 判断 379"/>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75964</xdr:rowOff>
    </xdr:from>
    <xdr:ext cx="762000" cy="259045"/>
    <xdr:sp macro="" textlink="">
      <xdr:nvSpPr>
        <xdr:cNvPr id="381" name="テキスト ボックス 380"/>
        <xdr:cNvSpPr txBox="1"/>
      </xdr:nvSpPr>
      <xdr:spPr>
        <a:xfrm>
          <a:off x="1828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2" name="フローチャート : 判断 381"/>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94251</xdr:rowOff>
    </xdr:from>
    <xdr:ext cx="762000" cy="259045"/>
    <xdr:sp macro="" textlink="">
      <xdr:nvSpPr>
        <xdr:cNvPr id="383" name="テキスト ボックス 382"/>
        <xdr:cNvSpPr txBox="1"/>
      </xdr:nvSpPr>
      <xdr:spPr>
        <a:xfrm>
          <a:off x="939800" y="132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71628</xdr:rowOff>
    </xdr:from>
    <xdr:to>
      <xdr:col>7</xdr:col>
      <xdr:colOff>66675</xdr:colOff>
      <xdr:row>81</xdr:row>
      <xdr:rowOff>1778</xdr:rowOff>
    </xdr:to>
    <xdr:sp macro="" textlink="">
      <xdr:nvSpPr>
        <xdr:cNvPr id="389" name="円/楕円 388"/>
        <xdr:cNvSpPr/>
      </xdr:nvSpPr>
      <xdr:spPr>
        <a:xfrm>
          <a:off x="4775200" y="13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43705</xdr:rowOff>
    </xdr:from>
    <xdr:ext cx="762000" cy="259045"/>
    <xdr:sp macro="" textlink="">
      <xdr:nvSpPr>
        <xdr:cNvPr id="390" name="公債費該当値テキスト"/>
        <xdr:cNvSpPr txBox="1"/>
      </xdr:nvSpPr>
      <xdr:spPr>
        <a:xfrm>
          <a:off x="49149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121920</xdr:rowOff>
    </xdr:from>
    <xdr:to>
      <xdr:col>5</xdr:col>
      <xdr:colOff>600075</xdr:colOff>
      <xdr:row>81</xdr:row>
      <xdr:rowOff>52070</xdr:rowOff>
    </xdr:to>
    <xdr:sp macro="" textlink="">
      <xdr:nvSpPr>
        <xdr:cNvPr id="391" name="円/楕円 390"/>
        <xdr:cNvSpPr/>
      </xdr:nvSpPr>
      <xdr:spPr>
        <a:xfrm>
          <a:off x="3937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36847</xdr:rowOff>
    </xdr:from>
    <xdr:ext cx="736600" cy="259045"/>
    <xdr:sp macro="" textlink="">
      <xdr:nvSpPr>
        <xdr:cNvPr id="392" name="テキスト ボックス 391"/>
        <xdr:cNvSpPr txBox="1"/>
      </xdr:nvSpPr>
      <xdr:spPr>
        <a:xfrm>
          <a:off x="3606800" y="1392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108204</xdr:rowOff>
    </xdr:from>
    <xdr:to>
      <xdr:col>4</xdr:col>
      <xdr:colOff>396875</xdr:colOff>
      <xdr:row>81</xdr:row>
      <xdr:rowOff>38354</xdr:rowOff>
    </xdr:to>
    <xdr:sp macro="" textlink="">
      <xdr:nvSpPr>
        <xdr:cNvPr id="393" name="円/楕円 392"/>
        <xdr:cNvSpPr/>
      </xdr:nvSpPr>
      <xdr:spPr>
        <a:xfrm>
          <a:off x="30480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23131</xdr:rowOff>
    </xdr:from>
    <xdr:ext cx="762000" cy="259045"/>
    <xdr:sp macro="" textlink="">
      <xdr:nvSpPr>
        <xdr:cNvPr id="394" name="テキスト ボックス 393"/>
        <xdr:cNvSpPr txBox="1"/>
      </xdr:nvSpPr>
      <xdr:spPr>
        <a:xfrm>
          <a:off x="2717800" y="1391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163068</xdr:rowOff>
    </xdr:from>
    <xdr:to>
      <xdr:col>3</xdr:col>
      <xdr:colOff>193675</xdr:colOff>
      <xdr:row>81</xdr:row>
      <xdr:rowOff>93218</xdr:rowOff>
    </xdr:to>
    <xdr:sp macro="" textlink="">
      <xdr:nvSpPr>
        <xdr:cNvPr id="395" name="円/楕円 394"/>
        <xdr:cNvSpPr/>
      </xdr:nvSpPr>
      <xdr:spPr>
        <a:xfrm>
          <a:off x="2159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77995</xdr:rowOff>
    </xdr:from>
    <xdr:ext cx="762000" cy="259045"/>
    <xdr:sp macro="" textlink="">
      <xdr:nvSpPr>
        <xdr:cNvPr id="396" name="テキスト ボックス 395"/>
        <xdr:cNvSpPr txBox="1"/>
      </xdr:nvSpPr>
      <xdr:spPr>
        <a:xfrm>
          <a:off x="1828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144780</xdr:rowOff>
    </xdr:from>
    <xdr:to>
      <xdr:col>1</xdr:col>
      <xdr:colOff>676275</xdr:colOff>
      <xdr:row>81</xdr:row>
      <xdr:rowOff>74930</xdr:rowOff>
    </xdr:to>
    <xdr:sp macro="" textlink="">
      <xdr:nvSpPr>
        <xdr:cNvPr id="397" name="円/楕円 396"/>
        <xdr:cNvSpPr/>
      </xdr:nvSpPr>
      <xdr:spPr>
        <a:xfrm>
          <a:off x="1270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59707</xdr:rowOff>
    </xdr:from>
    <xdr:ext cx="762000" cy="259045"/>
    <xdr:sp macro="" textlink="">
      <xdr:nvSpPr>
        <xdr:cNvPr id="398" name="テキスト ボックス 397"/>
        <xdr:cNvSpPr txBox="1"/>
      </xdr:nvSpPr>
      <xdr:spPr>
        <a:xfrm>
          <a:off x="939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全国平均、類似団体平均、和歌山県平均のいずれよりも低い数値になっている。大きな要因としては、人件費の経常収支比率が低いことが挙げられる。</a:t>
          </a:r>
        </a:p>
        <a:p>
          <a:r>
            <a:rPr kumimoji="1" lang="ja-JP" altLang="en-US" sz="1300">
              <a:latin typeface="ＭＳ Ｐゴシック"/>
            </a:rPr>
            <a:t>　これまでも経常経費の削減を図り、財政運営に努めてきたが、引き続き、事業内容を精査し、健全な財政運営に努める。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145288</xdr:rowOff>
    </xdr:from>
    <xdr:to>
      <xdr:col>24</xdr:col>
      <xdr:colOff>31750</xdr:colOff>
      <xdr:row>81</xdr:row>
      <xdr:rowOff>74422</xdr:rowOff>
    </xdr:to>
    <xdr:cxnSp macro="">
      <xdr:nvCxnSpPr>
        <xdr:cNvPr id="424" name="直線コネクタ 423"/>
        <xdr:cNvCxnSpPr/>
      </xdr:nvCxnSpPr>
      <xdr:spPr>
        <a:xfrm flipV="1">
          <a:off x="16510000" y="1283258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46499</xdr:rowOff>
    </xdr:from>
    <xdr:ext cx="762000" cy="259045"/>
    <xdr:sp macro="" textlink="">
      <xdr:nvSpPr>
        <xdr:cNvPr id="425" name="公債費以外最小値テキスト"/>
        <xdr:cNvSpPr txBox="1"/>
      </xdr:nvSpPr>
      <xdr:spPr>
        <a:xfrm>
          <a:off x="16598900" y="139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81</xdr:row>
      <xdr:rowOff>74422</xdr:rowOff>
    </xdr:from>
    <xdr:to>
      <xdr:col>24</xdr:col>
      <xdr:colOff>120650</xdr:colOff>
      <xdr:row>81</xdr:row>
      <xdr:rowOff>74422</xdr:rowOff>
    </xdr:to>
    <xdr:cxnSp macro="">
      <xdr:nvCxnSpPr>
        <xdr:cNvPr id="426" name="直線コネクタ 425"/>
        <xdr:cNvCxnSpPr/>
      </xdr:nvCxnSpPr>
      <xdr:spPr>
        <a:xfrm>
          <a:off x="16421100" y="139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60215</xdr:rowOff>
    </xdr:from>
    <xdr:ext cx="762000" cy="259045"/>
    <xdr:sp macro="" textlink="">
      <xdr:nvSpPr>
        <xdr:cNvPr id="427" name="公債費以外最大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145288</xdr:rowOff>
    </xdr:from>
    <xdr:to>
      <xdr:col>24</xdr:col>
      <xdr:colOff>120650</xdr:colOff>
      <xdr:row>74</xdr:row>
      <xdr:rowOff>145288</xdr:rowOff>
    </xdr:to>
    <xdr:cxnSp macro="">
      <xdr:nvCxnSpPr>
        <xdr:cNvPr id="428" name="直線コネクタ 427"/>
        <xdr:cNvCxnSpPr/>
      </xdr:nvCxnSpPr>
      <xdr:spPr>
        <a:xfrm>
          <a:off x="16421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106426</xdr:rowOff>
    </xdr:from>
    <xdr:to>
      <xdr:col>24</xdr:col>
      <xdr:colOff>31750</xdr:colOff>
      <xdr:row>75</xdr:row>
      <xdr:rowOff>129286</xdr:rowOff>
    </xdr:to>
    <xdr:cxnSp macro="">
      <xdr:nvCxnSpPr>
        <xdr:cNvPr id="429" name="直線コネクタ 428"/>
        <xdr:cNvCxnSpPr/>
      </xdr:nvCxnSpPr>
      <xdr:spPr>
        <a:xfrm>
          <a:off x="15671800" y="129651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96283</xdr:rowOff>
    </xdr:from>
    <xdr:ext cx="762000" cy="259045"/>
    <xdr:sp macro="" textlink="">
      <xdr:nvSpPr>
        <xdr:cNvPr id="430"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31" name="フローチャート : 判断 430"/>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3556</xdr:rowOff>
    </xdr:from>
    <xdr:to>
      <xdr:col>22</xdr:col>
      <xdr:colOff>565150</xdr:colOff>
      <xdr:row>75</xdr:row>
      <xdr:rowOff>106426</xdr:rowOff>
    </xdr:to>
    <xdr:cxnSp macro="">
      <xdr:nvCxnSpPr>
        <xdr:cNvPr id="432" name="直線コネクタ 431"/>
        <xdr:cNvCxnSpPr/>
      </xdr:nvCxnSpPr>
      <xdr:spPr>
        <a:xfrm>
          <a:off x="14782800" y="1269085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3" name="フローチャート : 判断 432"/>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169435</xdr:rowOff>
    </xdr:from>
    <xdr:ext cx="736600" cy="259045"/>
    <xdr:sp macro="" textlink="">
      <xdr:nvSpPr>
        <xdr:cNvPr id="434" name="テキスト ボックス 433"/>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3556</xdr:rowOff>
    </xdr:from>
    <xdr:to>
      <xdr:col>21</xdr:col>
      <xdr:colOff>361950</xdr:colOff>
      <xdr:row>74</xdr:row>
      <xdr:rowOff>90424</xdr:rowOff>
    </xdr:to>
    <xdr:cxnSp macro="">
      <xdr:nvCxnSpPr>
        <xdr:cNvPr id="435" name="直線コネクタ 434"/>
        <xdr:cNvCxnSpPr/>
      </xdr:nvCxnSpPr>
      <xdr:spPr>
        <a:xfrm flipV="1">
          <a:off x="13893800" y="126908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149352</xdr:rowOff>
    </xdr:from>
    <xdr:to>
      <xdr:col>21</xdr:col>
      <xdr:colOff>412750</xdr:colOff>
      <xdr:row>77</xdr:row>
      <xdr:rowOff>79502</xdr:rowOff>
    </xdr:to>
    <xdr:sp macro="" textlink="">
      <xdr:nvSpPr>
        <xdr:cNvPr id="436" name="フローチャート : 判断 435"/>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64279</xdr:rowOff>
    </xdr:from>
    <xdr:ext cx="762000" cy="259045"/>
    <xdr:sp macro="" textlink="">
      <xdr:nvSpPr>
        <xdr:cNvPr id="437" name="テキスト ボックス 436"/>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161290</xdr:rowOff>
    </xdr:from>
    <xdr:to>
      <xdr:col>20</xdr:col>
      <xdr:colOff>158750</xdr:colOff>
      <xdr:row>74</xdr:row>
      <xdr:rowOff>90424</xdr:rowOff>
    </xdr:to>
    <xdr:cxnSp macro="">
      <xdr:nvCxnSpPr>
        <xdr:cNvPr id="438" name="直線コネクタ 437"/>
        <xdr:cNvCxnSpPr/>
      </xdr:nvCxnSpPr>
      <xdr:spPr>
        <a:xfrm>
          <a:off x="13004800" y="126771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39" name="フローチャート : 判断 438"/>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41419</xdr:rowOff>
    </xdr:from>
    <xdr:ext cx="762000" cy="259045"/>
    <xdr:sp macro="" textlink="">
      <xdr:nvSpPr>
        <xdr:cNvPr id="440" name="テキスト ボックス 439"/>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41" name="フローチャート : 判断 440"/>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45990</xdr:rowOff>
    </xdr:from>
    <xdr:ext cx="762000" cy="259045"/>
    <xdr:sp macro="" textlink="">
      <xdr:nvSpPr>
        <xdr:cNvPr id="442" name="テキスト ボックス 441"/>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78486</xdr:rowOff>
    </xdr:from>
    <xdr:to>
      <xdr:col>24</xdr:col>
      <xdr:colOff>82550</xdr:colOff>
      <xdr:row>76</xdr:row>
      <xdr:rowOff>8635</xdr:rowOff>
    </xdr:to>
    <xdr:sp macro="" textlink="">
      <xdr:nvSpPr>
        <xdr:cNvPr id="448" name="円/楕円 447"/>
        <xdr:cNvSpPr/>
      </xdr:nvSpPr>
      <xdr:spPr>
        <a:xfrm>
          <a:off x="16459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95013</xdr:rowOff>
    </xdr:from>
    <xdr:ext cx="762000" cy="259045"/>
    <xdr:sp macro="" textlink="">
      <xdr:nvSpPr>
        <xdr:cNvPr id="449" name="公債費以外該当値テキスト"/>
        <xdr:cNvSpPr txBox="1"/>
      </xdr:nvSpPr>
      <xdr:spPr>
        <a:xfrm>
          <a:off x="16598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55626</xdr:rowOff>
    </xdr:from>
    <xdr:to>
      <xdr:col>22</xdr:col>
      <xdr:colOff>615950</xdr:colOff>
      <xdr:row>75</xdr:row>
      <xdr:rowOff>157226</xdr:rowOff>
    </xdr:to>
    <xdr:sp macro="" textlink="">
      <xdr:nvSpPr>
        <xdr:cNvPr id="450" name="円/楕円 449"/>
        <xdr:cNvSpPr/>
      </xdr:nvSpPr>
      <xdr:spPr>
        <a:xfrm>
          <a:off x="15621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167403</xdr:rowOff>
    </xdr:from>
    <xdr:ext cx="736600" cy="259045"/>
    <xdr:sp macro="" textlink="">
      <xdr:nvSpPr>
        <xdr:cNvPr id="451" name="テキスト ボックス 450"/>
        <xdr:cNvSpPr txBox="1"/>
      </xdr:nvSpPr>
      <xdr:spPr>
        <a:xfrm>
          <a:off x="15290800" y="1268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124206</xdr:rowOff>
    </xdr:from>
    <xdr:to>
      <xdr:col>21</xdr:col>
      <xdr:colOff>412750</xdr:colOff>
      <xdr:row>74</xdr:row>
      <xdr:rowOff>54356</xdr:rowOff>
    </xdr:to>
    <xdr:sp macro="" textlink="">
      <xdr:nvSpPr>
        <xdr:cNvPr id="452" name="円/楕円 451"/>
        <xdr:cNvSpPr/>
      </xdr:nvSpPr>
      <xdr:spPr>
        <a:xfrm>
          <a:off x="14732000" y="126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64533</xdr:rowOff>
    </xdr:from>
    <xdr:ext cx="762000" cy="259045"/>
    <xdr:sp macro="" textlink="">
      <xdr:nvSpPr>
        <xdr:cNvPr id="453" name="テキスト ボックス 452"/>
        <xdr:cNvSpPr txBox="1"/>
      </xdr:nvSpPr>
      <xdr:spPr>
        <a:xfrm>
          <a:off x="14401800" y="1240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39624</xdr:rowOff>
    </xdr:from>
    <xdr:to>
      <xdr:col>20</xdr:col>
      <xdr:colOff>209550</xdr:colOff>
      <xdr:row>74</xdr:row>
      <xdr:rowOff>141224</xdr:rowOff>
    </xdr:to>
    <xdr:sp macro="" textlink="">
      <xdr:nvSpPr>
        <xdr:cNvPr id="454" name="円/楕円 453"/>
        <xdr:cNvSpPr/>
      </xdr:nvSpPr>
      <xdr:spPr>
        <a:xfrm>
          <a:off x="13843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151401</xdr:rowOff>
    </xdr:from>
    <xdr:ext cx="762000" cy="259045"/>
    <xdr:sp macro="" textlink="">
      <xdr:nvSpPr>
        <xdr:cNvPr id="455" name="テキスト ボックス 454"/>
        <xdr:cNvSpPr txBox="1"/>
      </xdr:nvSpPr>
      <xdr:spPr>
        <a:xfrm>
          <a:off x="13512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110490</xdr:rowOff>
    </xdr:from>
    <xdr:to>
      <xdr:col>19</xdr:col>
      <xdr:colOff>6350</xdr:colOff>
      <xdr:row>74</xdr:row>
      <xdr:rowOff>40640</xdr:rowOff>
    </xdr:to>
    <xdr:sp macro="" textlink="">
      <xdr:nvSpPr>
        <xdr:cNvPr id="456" name="円/楕円 455"/>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50817</xdr:rowOff>
    </xdr:from>
    <xdr:ext cx="762000" cy="259045"/>
    <xdr:sp macro="" textlink="">
      <xdr:nvSpPr>
        <xdr:cNvPr id="457" name="テキスト ボックス 456"/>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和歌山県みなべ町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31587</xdr:rowOff>
    </xdr:from>
    <xdr:to>
      <xdr:col>4</xdr:col>
      <xdr:colOff>1117600</xdr:colOff>
      <xdr:row>19</xdr:row>
      <xdr:rowOff>101397</xdr:rowOff>
    </xdr:to>
    <xdr:cxnSp macro="">
      <xdr:nvCxnSpPr>
        <xdr:cNvPr id="47" name="直線コネクタ 46"/>
        <xdr:cNvCxnSpPr/>
      </xdr:nvCxnSpPr>
      <xdr:spPr bwMode="auto">
        <a:xfrm flipV="1">
          <a:off x="5651500" y="2136612"/>
          <a:ext cx="0" cy="12699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73474</xdr:rowOff>
    </xdr:from>
    <xdr:ext cx="762000" cy="259045"/>
    <xdr:sp macro="" textlink="">
      <xdr:nvSpPr>
        <xdr:cNvPr id="48" name="人口1人当たり決算額の推移最小値テキスト130"/>
        <xdr:cNvSpPr txBox="1"/>
      </xdr:nvSpPr>
      <xdr:spPr>
        <a:xfrm>
          <a:off x="5740400" y="33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1028700</xdr:colOff>
      <xdr:row>19</xdr:row>
      <xdr:rowOff>101397</xdr:rowOff>
    </xdr:from>
    <xdr:to>
      <xdr:col>5</xdr:col>
      <xdr:colOff>73025</xdr:colOff>
      <xdr:row>19</xdr:row>
      <xdr:rowOff>101397</xdr:rowOff>
    </xdr:to>
    <xdr:cxnSp macro="">
      <xdr:nvCxnSpPr>
        <xdr:cNvPr id="49" name="直線コネクタ 48"/>
        <xdr:cNvCxnSpPr/>
      </xdr:nvCxnSpPr>
      <xdr:spPr bwMode="auto">
        <a:xfrm>
          <a:off x="5562600" y="3406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117964</xdr:rowOff>
    </xdr:from>
    <xdr:ext cx="762000" cy="259045"/>
    <xdr:sp macro="" textlink="">
      <xdr:nvSpPr>
        <xdr:cNvPr id="50" name="人口1人当たり決算額の推移最大値テキスト130"/>
        <xdr:cNvSpPr txBox="1"/>
      </xdr:nvSpPr>
      <xdr:spPr>
        <a:xfrm>
          <a:off x="5740400" y="188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1028700</xdr:colOff>
      <xdr:row>12</xdr:row>
      <xdr:rowOff>31587</xdr:rowOff>
    </xdr:from>
    <xdr:to>
      <xdr:col>5</xdr:col>
      <xdr:colOff>73025</xdr:colOff>
      <xdr:row>12</xdr:row>
      <xdr:rowOff>31587</xdr:rowOff>
    </xdr:to>
    <xdr:cxnSp macro="">
      <xdr:nvCxnSpPr>
        <xdr:cNvPr id="51" name="直線コネクタ 50"/>
        <xdr:cNvCxnSpPr/>
      </xdr:nvCxnSpPr>
      <xdr:spPr bwMode="auto">
        <a:xfrm>
          <a:off x="5562600" y="2136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54915</xdr:rowOff>
    </xdr:from>
    <xdr:to>
      <xdr:col>4</xdr:col>
      <xdr:colOff>1117600</xdr:colOff>
      <xdr:row>18</xdr:row>
      <xdr:rowOff>74019</xdr:rowOff>
    </xdr:to>
    <xdr:cxnSp macro="">
      <xdr:nvCxnSpPr>
        <xdr:cNvPr id="52" name="直線コネクタ 51"/>
        <xdr:cNvCxnSpPr/>
      </xdr:nvCxnSpPr>
      <xdr:spPr bwMode="auto">
        <a:xfrm>
          <a:off x="5003800" y="3188640"/>
          <a:ext cx="647700" cy="19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143683</xdr:rowOff>
    </xdr:from>
    <xdr:ext cx="762000" cy="259045"/>
    <xdr:sp macro="" textlink="">
      <xdr:nvSpPr>
        <xdr:cNvPr id="53" name="人口1人当たり決算額の推移平均値テキスト130"/>
        <xdr:cNvSpPr txBox="1"/>
      </xdr:nvSpPr>
      <xdr:spPr>
        <a:xfrm>
          <a:off x="5740400" y="2763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127156</xdr:rowOff>
    </xdr:from>
    <xdr:to>
      <xdr:col>5</xdr:col>
      <xdr:colOff>34925</xdr:colOff>
      <xdr:row>17</xdr:row>
      <xdr:rowOff>57306</xdr:rowOff>
    </xdr:to>
    <xdr:sp macro="" textlink="">
      <xdr:nvSpPr>
        <xdr:cNvPr id="54" name="フローチャート : 判断 53"/>
        <xdr:cNvSpPr/>
      </xdr:nvSpPr>
      <xdr:spPr bwMode="auto">
        <a:xfrm>
          <a:off x="56007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54915</xdr:rowOff>
    </xdr:from>
    <xdr:to>
      <xdr:col>4</xdr:col>
      <xdr:colOff>469900</xdr:colOff>
      <xdr:row>18</xdr:row>
      <xdr:rowOff>91970</xdr:rowOff>
    </xdr:to>
    <xdr:cxnSp macro="">
      <xdr:nvCxnSpPr>
        <xdr:cNvPr id="55" name="直線コネクタ 54"/>
        <xdr:cNvCxnSpPr/>
      </xdr:nvCxnSpPr>
      <xdr:spPr bwMode="auto">
        <a:xfrm flipV="1">
          <a:off x="4305300" y="3188640"/>
          <a:ext cx="698500" cy="37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56247</xdr:rowOff>
    </xdr:from>
    <xdr:to>
      <xdr:col>4</xdr:col>
      <xdr:colOff>520700</xdr:colOff>
      <xdr:row>16</xdr:row>
      <xdr:rowOff>157847</xdr:rowOff>
    </xdr:to>
    <xdr:sp macro="" textlink="">
      <xdr:nvSpPr>
        <xdr:cNvPr id="56" name="フローチャート : 判断 55"/>
        <xdr:cNvSpPr/>
      </xdr:nvSpPr>
      <xdr:spPr bwMode="auto">
        <a:xfrm>
          <a:off x="4953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168024</xdr:rowOff>
    </xdr:from>
    <xdr:ext cx="736600" cy="259045"/>
    <xdr:sp macro="" textlink="">
      <xdr:nvSpPr>
        <xdr:cNvPr id="57" name="テキスト ボックス 56"/>
        <xdr:cNvSpPr txBox="1"/>
      </xdr:nvSpPr>
      <xdr:spPr>
        <a:xfrm>
          <a:off x="4622800" y="261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71548</xdr:rowOff>
    </xdr:from>
    <xdr:to>
      <xdr:col>3</xdr:col>
      <xdr:colOff>904875</xdr:colOff>
      <xdr:row>18</xdr:row>
      <xdr:rowOff>91970</xdr:rowOff>
    </xdr:to>
    <xdr:cxnSp macro="">
      <xdr:nvCxnSpPr>
        <xdr:cNvPr id="58" name="直線コネクタ 57"/>
        <xdr:cNvCxnSpPr/>
      </xdr:nvCxnSpPr>
      <xdr:spPr bwMode="auto">
        <a:xfrm>
          <a:off x="3606800" y="3205273"/>
          <a:ext cx="698500" cy="20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83167</xdr:rowOff>
    </xdr:from>
    <xdr:to>
      <xdr:col>3</xdr:col>
      <xdr:colOff>955675</xdr:colOff>
      <xdr:row>17</xdr:row>
      <xdr:rowOff>13317</xdr:rowOff>
    </xdr:to>
    <xdr:sp macro="" textlink="">
      <xdr:nvSpPr>
        <xdr:cNvPr id="59" name="フローチャート : 判断 58"/>
        <xdr:cNvSpPr/>
      </xdr:nvSpPr>
      <xdr:spPr bwMode="auto">
        <a:xfrm>
          <a:off x="4254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23494</xdr:rowOff>
    </xdr:from>
    <xdr:ext cx="762000" cy="259045"/>
    <xdr:sp macro="" textlink="">
      <xdr:nvSpPr>
        <xdr:cNvPr id="60" name="テキスト ボックス 59"/>
        <xdr:cNvSpPr txBox="1"/>
      </xdr:nvSpPr>
      <xdr:spPr>
        <a:xfrm>
          <a:off x="3924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71548</xdr:rowOff>
    </xdr:from>
    <xdr:to>
      <xdr:col>3</xdr:col>
      <xdr:colOff>206375</xdr:colOff>
      <xdr:row>18</xdr:row>
      <xdr:rowOff>89052</xdr:rowOff>
    </xdr:to>
    <xdr:cxnSp macro="">
      <xdr:nvCxnSpPr>
        <xdr:cNvPr id="61" name="直線コネクタ 60"/>
        <xdr:cNvCxnSpPr/>
      </xdr:nvCxnSpPr>
      <xdr:spPr bwMode="auto">
        <a:xfrm flipV="1">
          <a:off x="2908300" y="3205273"/>
          <a:ext cx="698500" cy="17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73566</xdr:rowOff>
    </xdr:from>
    <xdr:to>
      <xdr:col>3</xdr:col>
      <xdr:colOff>257175</xdr:colOff>
      <xdr:row>17</xdr:row>
      <xdr:rowOff>3716</xdr:rowOff>
    </xdr:to>
    <xdr:sp macro="" textlink="">
      <xdr:nvSpPr>
        <xdr:cNvPr id="62" name="フローチャート : 判断 61"/>
        <xdr:cNvSpPr/>
      </xdr:nvSpPr>
      <xdr:spPr bwMode="auto">
        <a:xfrm>
          <a:off x="3556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13893</xdr:rowOff>
    </xdr:from>
    <xdr:ext cx="762000" cy="259045"/>
    <xdr:sp macro="" textlink="">
      <xdr:nvSpPr>
        <xdr:cNvPr id="63" name="テキスト ボックス 62"/>
        <xdr:cNvSpPr txBox="1"/>
      </xdr:nvSpPr>
      <xdr:spPr>
        <a:xfrm>
          <a:off x="32258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64422</xdr:rowOff>
    </xdr:from>
    <xdr:to>
      <xdr:col>2</xdr:col>
      <xdr:colOff>692150</xdr:colOff>
      <xdr:row>16</xdr:row>
      <xdr:rowOff>166022</xdr:rowOff>
    </xdr:to>
    <xdr:sp macro="" textlink="">
      <xdr:nvSpPr>
        <xdr:cNvPr id="64" name="フローチャート : 判断 63"/>
        <xdr:cNvSpPr/>
      </xdr:nvSpPr>
      <xdr:spPr bwMode="auto">
        <a:xfrm>
          <a:off x="2857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4749</xdr:rowOff>
    </xdr:from>
    <xdr:ext cx="762000" cy="259045"/>
    <xdr:sp macro="" textlink="">
      <xdr:nvSpPr>
        <xdr:cNvPr id="65" name="テキスト ボックス 64"/>
        <xdr:cNvSpPr txBox="1"/>
      </xdr:nvSpPr>
      <xdr:spPr>
        <a:xfrm>
          <a:off x="25273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23219</xdr:rowOff>
    </xdr:from>
    <xdr:to>
      <xdr:col>5</xdr:col>
      <xdr:colOff>34925</xdr:colOff>
      <xdr:row>18</xdr:row>
      <xdr:rowOff>124820</xdr:rowOff>
    </xdr:to>
    <xdr:sp macro="" textlink="">
      <xdr:nvSpPr>
        <xdr:cNvPr id="71" name="円/楕円 70"/>
        <xdr:cNvSpPr/>
      </xdr:nvSpPr>
      <xdr:spPr bwMode="auto">
        <a:xfrm>
          <a:off x="5600700" y="315694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166746</xdr:rowOff>
    </xdr:from>
    <xdr:ext cx="762000" cy="259045"/>
    <xdr:sp macro="" textlink="">
      <xdr:nvSpPr>
        <xdr:cNvPr id="72" name="人口1人当たり決算額の推移該当値テキスト130"/>
        <xdr:cNvSpPr txBox="1"/>
      </xdr:nvSpPr>
      <xdr:spPr>
        <a:xfrm>
          <a:off x="5740400" y="312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96,992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4115</xdr:rowOff>
    </xdr:from>
    <xdr:to>
      <xdr:col>4</xdr:col>
      <xdr:colOff>520700</xdr:colOff>
      <xdr:row>18</xdr:row>
      <xdr:rowOff>105715</xdr:rowOff>
    </xdr:to>
    <xdr:sp macro="" textlink="">
      <xdr:nvSpPr>
        <xdr:cNvPr id="73" name="円/楕円 72"/>
        <xdr:cNvSpPr/>
      </xdr:nvSpPr>
      <xdr:spPr bwMode="auto">
        <a:xfrm>
          <a:off x="4953000" y="3137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90492</xdr:rowOff>
    </xdr:from>
    <xdr:ext cx="736600" cy="259045"/>
    <xdr:sp macro="" textlink="">
      <xdr:nvSpPr>
        <xdr:cNvPr id="74" name="テキスト ボックス 73"/>
        <xdr:cNvSpPr txBox="1"/>
      </xdr:nvSpPr>
      <xdr:spPr>
        <a:xfrm>
          <a:off x="4622800" y="322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98,747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41170</xdr:rowOff>
    </xdr:from>
    <xdr:to>
      <xdr:col>3</xdr:col>
      <xdr:colOff>955675</xdr:colOff>
      <xdr:row>18</xdr:row>
      <xdr:rowOff>142770</xdr:rowOff>
    </xdr:to>
    <xdr:sp macro="" textlink="">
      <xdr:nvSpPr>
        <xdr:cNvPr id="75" name="円/楕円 74"/>
        <xdr:cNvSpPr/>
      </xdr:nvSpPr>
      <xdr:spPr bwMode="auto">
        <a:xfrm>
          <a:off x="4254500" y="3174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127547</xdr:rowOff>
    </xdr:from>
    <xdr:ext cx="762000" cy="259045"/>
    <xdr:sp macro="" textlink="">
      <xdr:nvSpPr>
        <xdr:cNvPr id="76" name="テキスト ボックス 75"/>
        <xdr:cNvSpPr txBox="1"/>
      </xdr:nvSpPr>
      <xdr:spPr>
        <a:xfrm>
          <a:off x="3924300" y="326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95,343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20748</xdr:rowOff>
    </xdr:from>
    <xdr:to>
      <xdr:col>3</xdr:col>
      <xdr:colOff>257175</xdr:colOff>
      <xdr:row>18</xdr:row>
      <xdr:rowOff>122348</xdr:rowOff>
    </xdr:to>
    <xdr:sp macro="" textlink="">
      <xdr:nvSpPr>
        <xdr:cNvPr id="77" name="円/楕円 76"/>
        <xdr:cNvSpPr/>
      </xdr:nvSpPr>
      <xdr:spPr bwMode="auto">
        <a:xfrm>
          <a:off x="3556000" y="3154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107125</xdr:rowOff>
    </xdr:from>
    <xdr:ext cx="762000" cy="259045"/>
    <xdr:sp macro="" textlink="">
      <xdr:nvSpPr>
        <xdr:cNvPr id="78" name="テキスト ボックス 77"/>
        <xdr:cNvSpPr txBox="1"/>
      </xdr:nvSpPr>
      <xdr:spPr>
        <a:xfrm>
          <a:off x="3225800" y="324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97,219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38252</xdr:rowOff>
    </xdr:from>
    <xdr:to>
      <xdr:col>2</xdr:col>
      <xdr:colOff>692150</xdr:colOff>
      <xdr:row>18</xdr:row>
      <xdr:rowOff>139852</xdr:rowOff>
    </xdr:to>
    <xdr:sp macro="" textlink="">
      <xdr:nvSpPr>
        <xdr:cNvPr id="79" name="円/楕円 78"/>
        <xdr:cNvSpPr/>
      </xdr:nvSpPr>
      <xdr:spPr bwMode="auto">
        <a:xfrm>
          <a:off x="2857500" y="3171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124629</xdr:rowOff>
    </xdr:from>
    <xdr:ext cx="762000" cy="259045"/>
    <xdr:sp macro="" textlink="">
      <xdr:nvSpPr>
        <xdr:cNvPr id="80" name="テキスト ボックス 79"/>
        <xdr:cNvSpPr txBox="1"/>
      </xdr:nvSpPr>
      <xdr:spPr>
        <a:xfrm>
          <a:off x="2527300" y="325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312357</xdr:rowOff>
    </xdr:from>
    <xdr:to>
      <xdr:col>4</xdr:col>
      <xdr:colOff>1117600</xdr:colOff>
      <xdr:row>37</xdr:row>
      <xdr:rowOff>226688</xdr:rowOff>
    </xdr:to>
    <xdr:cxnSp macro="">
      <xdr:nvCxnSpPr>
        <xdr:cNvPr id="109" name="直線コネクタ 108"/>
        <xdr:cNvCxnSpPr/>
      </xdr:nvCxnSpPr>
      <xdr:spPr bwMode="auto">
        <a:xfrm flipV="1">
          <a:off x="5651500" y="6236907"/>
          <a:ext cx="0" cy="1114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198765</xdr:rowOff>
    </xdr:from>
    <xdr:ext cx="762000" cy="259045"/>
    <xdr:sp macro="" textlink="">
      <xdr:nvSpPr>
        <xdr:cNvPr id="110" name="人口1人当たり決算額の推移最小値テキスト445"/>
        <xdr:cNvSpPr txBox="1"/>
      </xdr:nvSpPr>
      <xdr:spPr>
        <a:xfrm>
          <a:off x="5740400" y="732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1028700</xdr:colOff>
      <xdr:row>37</xdr:row>
      <xdr:rowOff>226688</xdr:rowOff>
    </xdr:from>
    <xdr:to>
      <xdr:col>5</xdr:col>
      <xdr:colOff>73025</xdr:colOff>
      <xdr:row>37</xdr:row>
      <xdr:rowOff>226688</xdr:rowOff>
    </xdr:to>
    <xdr:cxnSp macro="">
      <xdr:nvCxnSpPr>
        <xdr:cNvPr id="111" name="直線コネクタ 110"/>
        <xdr:cNvCxnSpPr/>
      </xdr:nvCxnSpPr>
      <xdr:spPr bwMode="auto">
        <a:xfrm>
          <a:off x="5562600" y="735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55834</xdr:rowOff>
    </xdr:from>
    <xdr:ext cx="762000" cy="259045"/>
    <xdr:sp macro="" textlink="">
      <xdr:nvSpPr>
        <xdr:cNvPr id="112" name="人口1人当たり決算額の推移最大値テキスト445"/>
        <xdr:cNvSpPr txBox="1"/>
      </xdr:nvSpPr>
      <xdr:spPr>
        <a:xfrm>
          <a:off x="5740400" y="598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1028700</xdr:colOff>
      <xdr:row>33</xdr:row>
      <xdr:rowOff>312357</xdr:rowOff>
    </xdr:from>
    <xdr:to>
      <xdr:col>5</xdr:col>
      <xdr:colOff>73025</xdr:colOff>
      <xdr:row>33</xdr:row>
      <xdr:rowOff>312357</xdr:rowOff>
    </xdr:to>
    <xdr:cxnSp macro="">
      <xdr:nvCxnSpPr>
        <xdr:cNvPr id="113" name="直線コネクタ 112"/>
        <xdr:cNvCxnSpPr/>
      </xdr:nvCxnSpPr>
      <xdr:spPr bwMode="auto">
        <a:xfrm>
          <a:off x="5562600" y="6236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195523</xdr:rowOff>
    </xdr:from>
    <xdr:to>
      <xdr:col>4</xdr:col>
      <xdr:colOff>1117600</xdr:colOff>
      <xdr:row>35</xdr:row>
      <xdr:rowOff>199313</xdr:rowOff>
    </xdr:to>
    <xdr:cxnSp macro="">
      <xdr:nvCxnSpPr>
        <xdr:cNvPr id="114" name="直線コネクタ 113"/>
        <xdr:cNvCxnSpPr/>
      </xdr:nvCxnSpPr>
      <xdr:spPr bwMode="auto">
        <a:xfrm flipV="1">
          <a:off x="5003800" y="6805873"/>
          <a:ext cx="647700" cy="3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232757</xdr:rowOff>
    </xdr:from>
    <xdr:ext cx="762000" cy="259045"/>
    <xdr:sp macro="" textlink="">
      <xdr:nvSpPr>
        <xdr:cNvPr id="115" name="人口1人当たり決算額の推移平均値テキスト445"/>
        <xdr:cNvSpPr txBox="1"/>
      </xdr:nvSpPr>
      <xdr:spPr>
        <a:xfrm>
          <a:off x="5740400" y="6843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260680</xdr:rowOff>
    </xdr:from>
    <xdr:to>
      <xdr:col>5</xdr:col>
      <xdr:colOff>34925</xdr:colOff>
      <xdr:row>36</xdr:row>
      <xdr:rowOff>19380</xdr:rowOff>
    </xdr:to>
    <xdr:sp macro="" textlink="">
      <xdr:nvSpPr>
        <xdr:cNvPr id="116" name="フローチャート : 判断 115"/>
        <xdr:cNvSpPr/>
      </xdr:nvSpPr>
      <xdr:spPr bwMode="auto">
        <a:xfrm>
          <a:off x="56007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81814</xdr:rowOff>
    </xdr:from>
    <xdr:to>
      <xdr:col>4</xdr:col>
      <xdr:colOff>469900</xdr:colOff>
      <xdr:row>35</xdr:row>
      <xdr:rowOff>199313</xdr:rowOff>
    </xdr:to>
    <xdr:cxnSp macro="">
      <xdr:nvCxnSpPr>
        <xdr:cNvPr id="117" name="直線コネクタ 116"/>
        <xdr:cNvCxnSpPr/>
      </xdr:nvCxnSpPr>
      <xdr:spPr bwMode="auto">
        <a:xfrm>
          <a:off x="4305300" y="6692164"/>
          <a:ext cx="698500" cy="117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202025</xdr:rowOff>
    </xdr:from>
    <xdr:to>
      <xdr:col>4</xdr:col>
      <xdr:colOff>520700</xdr:colOff>
      <xdr:row>35</xdr:row>
      <xdr:rowOff>303625</xdr:rowOff>
    </xdr:to>
    <xdr:sp macro="" textlink="">
      <xdr:nvSpPr>
        <xdr:cNvPr id="118" name="フローチャート : 判断 117"/>
        <xdr:cNvSpPr/>
      </xdr:nvSpPr>
      <xdr:spPr bwMode="auto">
        <a:xfrm>
          <a:off x="4953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288402</xdr:rowOff>
    </xdr:from>
    <xdr:ext cx="736600" cy="259045"/>
    <xdr:sp macro="" textlink="">
      <xdr:nvSpPr>
        <xdr:cNvPr id="119" name="テキスト ボックス 118"/>
        <xdr:cNvSpPr txBox="1"/>
      </xdr:nvSpPr>
      <xdr:spPr>
        <a:xfrm>
          <a:off x="4622800" y="6898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31674</xdr:rowOff>
    </xdr:from>
    <xdr:to>
      <xdr:col>3</xdr:col>
      <xdr:colOff>904875</xdr:colOff>
      <xdr:row>35</xdr:row>
      <xdr:rowOff>81814</xdr:rowOff>
    </xdr:to>
    <xdr:cxnSp macro="">
      <xdr:nvCxnSpPr>
        <xdr:cNvPr id="120" name="直線コネクタ 119"/>
        <xdr:cNvCxnSpPr/>
      </xdr:nvCxnSpPr>
      <xdr:spPr bwMode="auto">
        <a:xfrm>
          <a:off x="3606800" y="6642024"/>
          <a:ext cx="698500" cy="50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125349</xdr:rowOff>
    </xdr:from>
    <xdr:to>
      <xdr:col>3</xdr:col>
      <xdr:colOff>955675</xdr:colOff>
      <xdr:row>35</xdr:row>
      <xdr:rowOff>226949</xdr:rowOff>
    </xdr:to>
    <xdr:sp macro="" textlink="">
      <xdr:nvSpPr>
        <xdr:cNvPr id="121" name="フローチャート : 判断 120"/>
        <xdr:cNvSpPr/>
      </xdr:nvSpPr>
      <xdr:spPr bwMode="auto">
        <a:xfrm>
          <a:off x="4254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211726</xdr:rowOff>
    </xdr:from>
    <xdr:ext cx="762000" cy="259045"/>
    <xdr:sp macro="" textlink="">
      <xdr:nvSpPr>
        <xdr:cNvPr id="122" name="テキスト ボックス 121"/>
        <xdr:cNvSpPr txBox="1"/>
      </xdr:nvSpPr>
      <xdr:spPr>
        <a:xfrm>
          <a:off x="39243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31674</xdr:rowOff>
    </xdr:from>
    <xdr:to>
      <xdr:col>3</xdr:col>
      <xdr:colOff>206375</xdr:colOff>
      <xdr:row>35</xdr:row>
      <xdr:rowOff>31693</xdr:rowOff>
    </xdr:to>
    <xdr:cxnSp macro="">
      <xdr:nvCxnSpPr>
        <xdr:cNvPr id="123" name="直線コネクタ 122"/>
        <xdr:cNvCxnSpPr/>
      </xdr:nvCxnSpPr>
      <xdr:spPr bwMode="auto">
        <a:xfrm flipV="1">
          <a:off x="2908300" y="6642024"/>
          <a:ext cx="698500" cy="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77153</xdr:rowOff>
    </xdr:from>
    <xdr:to>
      <xdr:col>3</xdr:col>
      <xdr:colOff>257175</xdr:colOff>
      <xdr:row>35</xdr:row>
      <xdr:rowOff>178753</xdr:rowOff>
    </xdr:to>
    <xdr:sp macro="" textlink="">
      <xdr:nvSpPr>
        <xdr:cNvPr id="124" name="フローチャート : 判断 123"/>
        <xdr:cNvSpPr/>
      </xdr:nvSpPr>
      <xdr:spPr bwMode="auto">
        <a:xfrm>
          <a:off x="35560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163530</xdr:rowOff>
    </xdr:from>
    <xdr:ext cx="762000" cy="259045"/>
    <xdr:sp macro="" textlink="">
      <xdr:nvSpPr>
        <xdr:cNvPr id="125" name="テキスト ボックス 124"/>
        <xdr:cNvSpPr txBox="1"/>
      </xdr:nvSpPr>
      <xdr:spPr>
        <a:xfrm>
          <a:off x="32258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14497</xdr:rowOff>
    </xdr:from>
    <xdr:to>
      <xdr:col>2</xdr:col>
      <xdr:colOff>692150</xdr:colOff>
      <xdr:row>35</xdr:row>
      <xdr:rowOff>116097</xdr:rowOff>
    </xdr:to>
    <xdr:sp macro="" textlink="">
      <xdr:nvSpPr>
        <xdr:cNvPr id="126" name="フローチャート : 判断 125"/>
        <xdr:cNvSpPr/>
      </xdr:nvSpPr>
      <xdr:spPr bwMode="auto">
        <a:xfrm>
          <a:off x="28575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100874</xdr:rowOff>
    </xdr:from>
    <xdr:ext cx="762000" cy="259045"/>
    <xdr:sp macro="" textlink="">
      <xdr:nvSpPr>
        <xdr:cNvPr id="127" name="テキスト ボックス 126"/>
        <xdr:cNvSpPr txBox="1"/>
      </xdr:nvSpPr>
      <xdr:spPr>
        <a:xfrm>
          <a:off x="2527300" y="671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144723</xdr:rowOff>
    </xdr:from>
    <xdr:to>
      <xdr:col>5</xdr:col>
      <xdr:colOff>34925</xdr:colOff>
      <xdr:row>35</xdr:row>
      <xdr:rowOff>246323</xdr:rowOff>
    </xdr:to>
    <xdr:sp macro="" textlink="">
      <xdr:nvSpPr>
        <xdr:cNvPr id="133" name="円/楕円 132"/>
        <xdr:cNvSpPr/>
      </xdr:nvSpPr>
      <xdr:spPr bwMode="auto">
        <a:xfrm>
          <a:off x="5600700" y="6755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332700</xdr:rowOff>
    </xdr:from>
    <xdr:ext cx="762000" cy="259045"/>
    <xdr:sp macro="" textlink="">
      <xdr:nvSpPr>
        <xdr:cNvPr id="134" name="人口1人当たり決算額の推移該当値テキスト445"/>
        <xdr:cNvSpPr txBox="1"/>
      </xdr:nvSpPr>
      <xdr:spPr>
        <a:xfrm>
          <a:off x="5740400" y="660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39,403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148513</xdr:rowOff>
    </xdr:from>
    <xdr:to>
      <xdr:col>4</xdr:col>
      <xdr:colOff>520700</xdr:colOff>
      <xdr:row>35</xdr:row>
      <xdr:rowOff>250113</xdr:rowOff>
    </xdr:to>
    <xdr:sp macro="" textlink="">
      <xdr:nvSpPr>
        <xdr:cNvPr id="135" name="円/楕円 134"/>
        <xdr:cNvSpPr/>
      </xdr:nvSpPr>
      <xdr:spPr bwMode="auto">
        <a:xfrm>
          <a:off x="4953000" y="6758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260290</xdr:rowOff>
    </xdr:from>
    <xdr:ext cx="736600" cy="259045"/>
    <xdr:sp macro="" textlink="">
      <xdr:nvSpPr>
        <xdr:cNvPr id="136" name="テキスト ボックス 135"/>
        <xdr:cNvSpPr txBox="1"/>
      </xdr:nvSpPr>
      <xdr:spPr>
        <a:xfrm>
          <a:off x="4622800" y="65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39,204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31014</xdr:rowOff>
    </xdr:from>
    <xdr:to>
      <xdr:col>3</xdr:col>
      <xdr:colOff>955675</xdr:colOff>
      <xdr:row>35</xdr:row>
      <xdr:rowOff>132614</xdr:rowOff>
    </xdr:to>
    <xdr:sp macro="" textlink="">
      <xdr:nvSpPr>
        <xdr:cNvPr id="137" name="円/楕円 136"/>
        <xdr:cNvSpPr/>
      </xdr:nvSpPr>
      <xdr:spPr bwMode="auto">
        <a:xfrm>
          <a:off x="4254500" y="6641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142790</xdr:rowOff>
    </xdr:from>
    <xdr:ext cx="762000" cy="259045"/>
    <xdr:sp macro="" textlink="">
      <xdr:nvSpPr>
        <xdr:cNvPr id="138" name="テキスト ボックス 137"/>
        <xdr:cNvSpPr txBox="1"/>
      </xdr:nvSpPr>
      <xdr:spPr>
        <a:xfrm>
          <a:off x="3924300" y="641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45,372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323774</xdr:rowOff>
    </xdr:from>
    <xdr:to>
      <xdr:col>3</xdr:col>
      <xdr:colOff>257175</xdr:colOff>
      <xdr:row>35</xdr:row>
      <xdr:rowOff>82474</xdr:rowOff>
    </xdr:to>
    <xdr:sp macro="" textlink="">
      <xdr:nvSpPr>
        <xdr:cNvPr id="139" name="円/楕円 138"/>
        <xdr:cNvSpPr/>
      </xdr:nvSpPr>
      <xdr:spPr bwMode="auto">
        <a:xfrm>
          <a:off x="3556000" y="6591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92651</xdr:rowOff>
    </xdr:from>
    <xdr:ext cx="762000" cy="259045"/>
    <xdr:sp macro="" textlink="">
      <xdr:nvSpPr>
        <xdr:cNvPr id="140" name="テキスト ボックス 139"/>
        <xdr:cNvSpPr txBox="1"/>
      </xdr:nvSpPr>
      <xdr:spPr>
        <a:xfrm>
          <a:off x="3225800" y="636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48,004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323793</xdr:rowOff>
    </xdr:from>
    <xdr:to>
      <xdr:col>2</xdr:col>
      <xdr:colOff>692150</xdr:colOff>
      <xdr:row>35</xdr:row>
      <xdr:rowOff>82493</xdr:rowOff>
    </xdr:to>
    <xdr:sp macro="" textlink="">
      <xdr:nvSpPr>
        <xdr:cNvPr id="141" name="円/楕円 140"/>
        <xdr:cNvSpPr/>
      </xdr:nvSpPr>
      <xdr:spPr bwMode="auto">
        <a:xfrm>
          <a:off x="2857500" y="6591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92670</xdr:rowOff>
    </xdr:from>
    <xdr:ext cx="762000" cy="259045"/>
    <xdr:sp macro="" textlink="">
      <xdr:nvSpPr>
        <xdr:cNvPr id="142" name="テキスト ボックス 141"/>
        <xdr:cNvSpPr txBox="1"/>
      </xdr:nvSpPr>
      <xdr:spPr>
        <a:xfrm>
          <a:off x="2527300" y="63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和歌山県みなべ町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13,422
13,357
120.28
9,564,755
8,787,495
587,469
5,531,721
11,161,842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45.4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19375</xdr:rowOff>
    </xdr:from>
    <xdr:to>
      <xdr:col>6</xdr:col>
      <xdr:colOff>510540</xdr:colOff>
      <xdr:row>38</xdr:row>
      <xdr:rowOff>69748</xdr:rowOff>
    </xdr:to>
    <xdr:cxnSp macro="">
      <xdr:nvCxnSpPr>
        <xdr:cNvPr id="58" name="直線コネクタ 57"/>
        <xdr:cNvCxnSpPr/>
      </xdr:nvCxnSpPr>
      <xdr:spPr>
        <a:xfrm flipV="1">
          <a:off x="4633595" y="5334325"/>
          <a:ext cx="1270" cy="125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73575</xdr:rowOff>
    </xdr:from>
    <xdr:ext cx="534377" cy="259045"/>
    <xdr:sp macro="" textlink="">
      <xdr:nvSpPr>
        <xdr:cNvPr id="59" name="人件費最小値テキスト"/>
        <xdr:cNvSpPr txBox="1"/>
      </xdr:nvSpPr>
      <xdr:spPr>
        <a:xfrm>
          <a:off x="4686300"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69748</xdr:rowOff>
    </xdr:from>
    <xdr:to>
      <xdr:col>6</xdr:col>
      <xdr:colOff>600075</xdr:colOff>
      <xdr:row>38</xdr:row>
      <xdr:rowOff>69748</xdr:rowOff>
    </xdr:to>
    <xdr:cxnSp macro="">
      <xdr:nvCxnSpPr>
        <xdr:cNvPr id="60" name="直線コネクタ 59"/>
        <xdr:cNvCxnSpPr/>
      </xdr:nvCxnSpPr>
      <xdr:spPr>
        <a:xfrm>
          <a:off x="4546600" y="658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137502</xdr:rowOff>
    </xdr:from>
    <xdr:ext cx="599010" cy="259045"/>
    <xdr:sp macro="" textlink="">
      <xdr:nvSpPr>
        <xdr:cNvPr id="61" name="人件費最大値テキスト"/>
        <xdr:cNvSpPr txBox="1"/>
      </xdr:nvSpPr>
      <xdr:spPr>
        <a:xfrm>
          <a:off x="4686300" y="51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19375</xdr:rowOff>
    </xdr:from>
    <xdr:to>
      <xdr:col>6</xdr:col>
      <xdr:colOff>600075</xdr:colOff>
      <xdr:row>31</xdr:row>
      <xdr:rowOff>19375</xdr:rowOff>
    </xdr:to>
    <xdr:cxnSp macro="">
      <xdr:nvCxnSpPr>
        <xdr:cNvPr id="62" name="直線コネクタ 61"/>
        <xdr:cNvCxnSpPr/>
      </xdr:nvCxnSpPr>
      <xdr:spPr>
        <a:xfrm>
          <a:off x="4546600" y="53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48456</xdr:rowOff>
    </xdr:from>
    <xdr:to>
      <xdr:col>6</xdr:col>
      <xdr:colOff>511175</xdr:colOff>
      <xdr:row>36</xdr:row>
      <xdr:rowOff>80966</xdr:rowOff>
    </xdr:to>
    <xdr:cxnSp macro="">
      <xdr:nvCxnSpPr>
        <xdr:cNvPr id="63" name="直線コネクタ 62"/>
        <xdr:cNvCxnSpPr/>
      </xdr:nvCxnSpPr>
      <xdr:spPr>
        <a:xfrm>
          <a:off x="3797300" y="6220656"/>
          <a:ext cx="838200" cy="3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76850</xdr:rowOff>
    </xdr:from>
    <xdr:ext cx="534377" cy="259045"/>
    <xdr:sp macro="" textlink="">
      <xdr:nvSpPr>
        <xdr:cNvPr id="64" name="人件費平均値テキスト"/>
        <xdr:cNvSpPr txBox="1"/>
      </xdr:nvSpPr>
      <xdr:spPr>
        <a:xfrm>
          <a:off x="4686300" y="573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53973</xdr:rowOff>
    </xdr:from>
    <xdr:to>
      <xdr:col>6</xdr:col>
      <xdr:colOff>561975</xdr:colOff>
      <xdr:row>34</xdr:row>
      <xdr:rowOff>155573</xdr:rowOff>
    </xdr:to>
    <xdr:sp macro="" textlink="">
      <xdr:nvSpPr>
        <xdr:cNvPr id="65" name="フローチャート : 判断 64"/>
        <xdr:cNvSpPr/>
      </xdr:nvSpPr>
      <xdr:spPr>
        <a:xfrm>
          <a:off x="45847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48456</xdr:rowOff>
    </xdr:from>
    <xdr:to>
      <xdr:col>5</xdr:col>
      <xdr:colOff>358775</xdr:colOff>
      <xdr:row>36</xdr:row>
      <xdr:rowOff>93376</xdr:rowOff>
    </xdr:to>
    <xdr:cxnSp macro="">
      <xdr:nvCxnSpPr>
        <xdr:cNvPr id="66" name="直線コネクタ 65"/>
        <xdr:cNvCxnSpPr/>
      </xdr:nvCxnSpPr>
      <xdr:spPr>
        <a:xfrm flipV="1">
          <a:off x="2908300" y="6220656"/>
          <a:ext cx="8890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116626</xdr:rowOff>
    </xdr:from>
    <xdr:to>
      <xdr:col>5</xdr:col>
      <xdr:colOff>409575</xdr:colOff>
      <xdr:row>34</xdr:row>
      <xdr:rowOff>46776</xdr:rowOff>
    </xdr:to>
    <xdr:sp macro="" textlink="">
      <xdr:nvSpPr>
        <xdr:cNvPr id="67" name="フローチャート : 判断 66"/>
        <xdr:cNvSpPr/>
      </xdr:nvSpPr>
      <xdr:spPr>
        <a:xfrm>
          <a:off x="3746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63303</xdr:rowOff>
    </xdr:from>
    <xdr:ext cx="534377" cy="259045"/>
    <xdr:sp macro="" textlink="">
      <xdr:nvSpPr>
        <xdr:cNvPr id="68" name="テキスト ボックス 67"/>
        <xdr:cNvSpPr txBox="1"/>
      </xdr:nvSpPr>
      <xdr:spPr>
        <a:xfrm>
          <a:off x="3530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59086</xdr:rowOff>
    </xdr:from>
    <xdr:to>
      <xdr:col>4</xdr:col>
      <xdr:colOff>155575</xdr:colOff>
      <xdr:row>36</xdr:row>
      <xdr:rowOff>93376</xdr:rowOff>
    </xdr:to>
    <xdr:cxnSp macro="">
      <xdr:nvCxnSpPr>
        <xdr:cNvPr id="69" name="直線コネクタ 68"/>
        <xdr:cNvCxnSpPr/>
      </xdr:nvCxnSpPr>
      <xdr:spPr>
        <a:xfrm>
          <a:off x="2019300" y="62312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144140</xdr:rowOff>
    </xdr:from>
    <xdr:to>
      <xdr:col>4</xdr:col>
      <xdr:colOff>206375</xdr:colOff>
      <xdr:row>34</xdr:row>
      <xdr:rowOff>74290</xdr:rowOff>
    </xdr:to>
    <xdr:sp macro="" textlink="">
      <xdr:nvSpPr>
        <xdr:cNvPr id="70" name="フローチャート : 判断 69"/>
        <xdr:cNvSpPr/>
      </xdr:nvSpPr>
      <xdr:spPr>
        <a:xfrm>
          <a:off x="2857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90817</xdr:rowOff>
    </xdr:from>
    <xdr:ext cx="534377" cy="259045"/>
    <xdr:sp macro="" textlink="">
      <xdr:nvSpPr>
        <xdr:cNvPr id="71" name="テキスト ボックス 70"/>
        <xdr:cNvSpPr txBox="1"/>
      </xdr:nvSpPr>
      <xdr:spPr>
        <a:xfrm>
          <a:off x="2641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59086</xdr:rowOff>
    </xdr:from>
    <xdr:to>
      <xdr:col>2</xdr:col>
      <xdr:colOff>638175</xdr:colOff>
      <xdr:row>36</xdr:row>
      <xdr:rowOff>104806</xdr:rowOff>
    </xdr:to>
    <xdr:cxnSp macro="">
      <xdr:nvCxnSpPr>
        <xdr:cNvPr id="72" name="直線コネクタ 71"/>
        <xdr:cNvCxnSpPr/>
      </xdr:nvCxnSpPr>
      <xdr:spPr>
        <a:xfrm flipV="1">
          <a:off x="1130300" y="62312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111727</xdr:rowOff>
    </xdr:from>
    <xdr:to>
      <xdr:col>3</xdr:col>
      <xdr:colOff>3175</xdr:colOff>
      <xdr:row>34</xdr:row>
      <xdr:rowOff>41877</xdr:rowOff>
    </xdr:to>
    <xdr:sp macro="" textlink="">
      <xdr:nvSpPr>
        <xdr:cNvPr id="73" name="フローチャート : 判断 72"/>
        <xdr:cNvSpPr/>
      </xdr:nvSpPr>
      <xdr:spPr>
        <a:xfrm>
          <a:off x="1968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58404</xdr:rowOff>
    </xdr:from>
    <xdr:ext cx="534377" cy="259045"/>
    <xdr:sp macro="" textlink="">
      <xdr:nvSpPr>
        <xdr:cNvPr id="74" name="テキスト ボックス 73"/>
        <xdr:cNvSpPr txBox="1"/>
      </xdr:nvSpPr>
      <xdr:spPr>
        <a:xfrm>
          <a:off x="1752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97227</xdr:rowOff>
    </xdr:from>
    <xdr:to>
      <xdr:col>1</xdr:col>
      <xdr:colOff>485775</xdr:colOff>
      <xdr:row>34</xdr:row>
      <xdr:rowOff>27377</xdr:rowOff>
    </xdr:to>
    <xdr:sp macro="" textlink="">
      <xdr:nvSpPr>
        <xdr:cNvPr id="75" name="フローチャート : 判断 74"/>
        <xdr:cNvSpPr/>
      </xdr:nvSpPr>
      <xdr:spPr>
        <a:xfrm>
          <a:off x="1079500" y="57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43904</xdr:rowOff>
    </xdr:from>
    <xdr:ext cx="534377" cy="259045"/>
    <xdr:sp macro="" textlink="">
      <xdr:nvSpPr>
        <xdr:cNvPr id="76" name="テキスト ボックス 75"/>
        <xdr:cNvSpPr txBox="1"/>
      </xdr:nvSpPr>
      <xdr:spPr>
        <a:xfrm>
          <a:off x="863111" y="553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30166</xdr:rowOff>
    </xdr:from>
    <xdr:to>
      <xdr:col>6</xdr:col>
      <xdr:colOff>561975</xdr:colOff>
      <xdr:row>36</xdr:row>
      <xdr:rowOff>131766</xdr:rowOff>
    </xdr:to>
    <xdr:sp macro="" textlink="">
      <xdr:nvSpPr>
        <xdr:cNvPr id="82" name="円/楕円 81"/>
        <xdr:cNvSpPr/>
      </xdr:nvSpPr>
      <xdr:spPr>
        <a:xfrm>
          <a:off x="4584700" y="6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8593</xdr:rowOff>
    </xdr:from>
    <xdr:ext cx="534377" cy="259045"/>
    <xdr:sp macro="" textlink="">
      <xdr:nvSpPr>
        <xdr:cNvPr id="83" name="人件費該当値テキスト"/>
        <xdr:cNvSpPr txBox="1"/>
      </xdr:nvSpPr>
      <xdr:spPr>
        <a:xfrm>
          <a:off x="4686300" y="618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72,597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169106</xdr:rowOff>
    </xdr:from>
    <xdr:to>
      <xdr:col>5</xdr:col>
      <xdr:colOff>409575</xdr:colOff>
      <xdr:row>36</xdr:row>
      <xdr:rowOff>99256</xdr:rowOff>
    </xdr:to>
    <xdr:sp macro="" textlink="">
      <xdr:nvSpPr>
        <xdr:cNvPr id="84" name="円/楕円 83"/>
        <xdr:cNvSpPr/>
      </xdr:nvSpPr>
      <xdr:spPr>
        <a:xfrm>
          <a:off x="3746500" y="61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90383</xdr:rowOff>
    </xdr:from>
    <xdr:ext cx="534377" cy="259045"/>
    <xdr:sp macro="" textlink="">
      <xdr:nvSpPr>
        <xdr:cNvPr id="85" name="テキスト ボックス 84"/>
        <xdr:cNvSpPr txBox="1"/>
      </xdr:nvSpPr>
      <xdr:spPr>
        <a:xfrm>
          <a:off x="3530111" y="62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74,588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42576</xdr:rowOff>
    </xdr:from>
    <xdr:to>
      <xdr:col>4</xdr:col>
      <xdr:colOff>206375</xdr:colOff>
      <xdr:row>36</xdr:row>
      <xdr:rowOff>144176</xdr:rowOff>
    </xdr:to>
    <xdr:sp macro="" textlink="">
      <xdr:nvSpPr>
        <xdr:cNvPr id="86" name="円/楕円 85"/>
        <xdr:cNvSpPr/>
      </xdr:nvSpPr>
      <xdr:spPr>
        <a:xfrm>
          <a:off x="2857500" y="621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135303</xdr:rowOff>
    </xdr:from>
    <xdr:ext cx="534377" cy="259045"/>
    <xdr:sp macro="" textlink="">
      <xdr:nvSpPr>
        <xdr:cNvPr id="87" name="テキスト ボックス 86"/>
        <xdr:cNvSpPr txBox="1"/>
      </xdr:nvSpPr>
      <xdr:spPr>
        <a:xfrm>
          <a:off x="2641111" y="630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71,837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8286</xdr:rowOff>
    </xdr:from>
    <xdr:to>
      <xdr:col>3</xdr:col>
      <xdr:colOff>3175</xdr:colOff>
      <xdr:row>36</xdr:row>
      <xdr:rowOff>109886</xdr:rowOff>
    </xdr:to>
    <xdr:sp macro="" textlink="">
      <xdr:nvSpPr>
        <xdr:cNvPr id="88" name="円/楕円 87"/>
        <xdr:cNvSpPr/>
      </xdr:nvSpPr>
      <xdr:spPr>
        <a:xfrm>
          <a:off x="1968500" y="61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101013</xdr:rowOff>
    </xdr:from>
    <xdr:ext cx="534377" cy="259045"/>
    <xdr:sp macro="" textlink="">
      <xdr:nvSpPr>
        <xdr:cNvPr id="89" name="テキスト ボックス 88"/>
        <xdr:cNvSpPr txBox="1"/>
      </xdr:nvSpPr>
      <xdr:spPr>
        <a:xfrm>
          <a:off x="1752111" y="627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73,937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54006</xdr:rowOff>
    </xdr:from>
    <xdr:to>
      <xdr:col>1</xdr:col>
      <xdr:colOff>485775</xdr:colOff>
      <xdr:row>36</xdr:row>
      <xdr:rowOff>155606</xdr:rowOff>
    </xdr:to>
    <xdr:sp macro="" textlink="">
      <xdr:nvSpPr>
        <xdr:cNvPr id="90" name="円/楕円 89"/>
        <xdr:cNvSpPr/>
      </xdr:nvSpPr>
      <xdr:spPr>
        <a:xfrm>
          <a:off x="1079500" y="62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146733</xdr:rowOff>
    </xdr:from>
    <xdr:ext cx="534377" cy="259045"/>
    <xdr:sp macro="" textlink="">
      <xdr:nvSpPr>
        <xdr:cNvPr id="91" name="テキスト ボックス 90"/>
        <xdr:cNvSpPr txBox="1"/>
      </xdr:nvSpPr>
      <xdr:spPr>
        <a:xfrm>
          <a:off x="863111" y="631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17033</xdr:rowOff>
    </xdr:from>
    <xdr:to>
      <xdr:col>6</xdr:col>
      <xdr:colOff>510540</xdr:colOff>
      <xdr:row>59</xdr:row>
      <xdr:rowOff>83579</xdr:rowOff>
    </xdr:to>
    <xdr:cxnSp macro="">
      <xdr:nvCxnSpPr>
        <xdr:cNvPr id="116" name="直線コネクタ 115"/>
        <xdr:cNvCxnSpPr/>
      </xdr:nvCxnSpPr>
      <xdr:spPr>
        <a:xfrm flipV="1">
          <a:off x="4633595" y="8760983"/>
          <a:ext cx="1270" cy="143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87406</xdr:rowOff>
    </xdr:from>
    <xdr:ext cx="534377" cy="259045"/>
    <xdr:sp macro="" textlink="">
      <xdr:nvSpPr>
        <xdr:cNvPr id="117" name="物件費最小値テキスト"/>
        <xdr:cNvSpPr txBox="1"/>
      </xdr:nvSpPr>
      <xdr:spPr>
        <a:xfrm>
          <a:off x="4686300" y="102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59</xdr:row>
      <xdr:rowOff>83579</xdr:rowOff>
    </xdr:from>
    <xdr:to>
      <xdr:col>6</xdr:col>
      <xdr:colOff>600075</xdr:colOff>
      <xdr:row>59</xdr:row>
      <xdr:rowOff>83579</xdr:rowOff>
    </xdr:to>
    <xdr:cxnSp macro="">
      <xdr:nvCxnSpPr>
        <xdr:cNvPr id="118" name="直線コネクタ 117"/>
        <xdr:cNvCxnSpPr/>
      </xdr:nvCxnSpPr>
      <xdr:spPr>
        <a:xfrm>
          <a:off x="4546600" y="101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135160</xdr:rowOff>
    </xdr:from>
    <xdr:ext cx="599010" cy="259045"/>
    <xdr:sp macro="" textlink="">
      <xdr:nvSpPr>
        <xdr:cNvPr id="119" name="物件費最大値テキスト"/>
        <xdr:cNvSpPr txBox="1"/>
      </xdr:nvSpPr>
      <xdr:spPr>
        <a:xfrm>
          <a:off x="4686300" y="853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51</xdr:row>
      <xdr:rowOff>17033</xdr:rowOff>
    </xdr:from>
    <xdr:to>
      <xdr:col>6</xdr:col>
      <xdr:colOff>600075</xdr:colOff>
      <xdr:row>51</xdr:row>
      <xdr:rowOff>17033</xdr:rowOff>
    </xdr:to>
    <xdr:cxnSp macro="">
      <xdr:nvCxnSpPr>
        <xdr:cNvPr id="120" name="直線コネクタ 119"/>
        <xdr:cNvCxnSpPr/>
      </xdr:nvCxnSpPr>
      <xdr:spPr>
        <a:xfrm>
          <a:off x="4546600" y="876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111193</xdr:rowOff>
    </xdr:from>
    <xdr:to>
      <xdr:col>6</xdr:col>
      <xdr:colOff>511175</xdr:colOff>
      <xdr:row>57</xdr:row>
      <xdr:rowOff>52946</xdr:rowOff>
    </xdr:to>
    <xdr:cxnSp macro="">
      <xdr:nvCxnSpPr>
        <xdr:cNvPr id="121" name="直線コネクタ 120"/>
        <xdr:cNvCxnSpPr/>
      </xdr:nvCxnSpPr>
      <xdr:spPr>
        <a:xfrm flipV="1">
          <a:off x="3797300" y="9712393"/>
          <a:ext cx="838200" cy="11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12128</xdr:rowOff>
    </xdr:from>
    <xdr:ext cx="534377" cy="259045"/>
    <xdr:sp macro="" textlink="">
      <xdr:nvSpPr>
        <xdr:cNvPr id="122" name="物件費平均値テキスト"/>
        <xdr:cNvSpPr txBox="1"/>
      </xdr:nvSpPr>
      <xdr:spPr>
        <a:xfrm>
          <a:off x="4686300" y="9784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33701</xdr:rowOff>
    </xdr:from>
    <xdr:to>
      <xdr:col>6</xdr:col>
      <xdr:colOff>561975</xdr:colOff>
      <xdr:row>57</xdr:row>
      <xdr:rowOff>135301</xdr:rowOff>
    </xdr:to>
    <xdr:sp macro="" textlink="">
      <xdr:nvSpPr>
        <xdr:cNvPr id="123" name="フローチャート : 判断 122"/>
        <xdr:cNvSpPr/>
      </xdr:nvSpPr>
      <xdr:spPr>
        <a:xfrm>
          <a:off x="4584700" y="980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52946</xdr:rowOff>
    </xdr:from>
    <xdr:to>
      <xdr:col>5</xdr:col>
      <xdr:colOff>358775</xdr:colOff>
      <xdr:row>57</xdr:row>
      <xdr:rowOff>108969</xdr:rowOff>
    </xdr:to>
    <xdr:cxnSp macro="">
      <xdr:nvCxnSpPr>
        <xdr:cNvPr id="124" name="直線コネクタ 123"/>
        <xdr:cNvCxnSpPr/>
      </xdr:nvCxnSpPr>
      <xdr:spPr>
        <a:xfrm flipV="1">
          <a:off x="2908300" y="9825596"/>
          <a:ext cx="889000" cy="5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5" name="フローチャート : 判断 124"/>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107583</xdr:rowOff>
    </xdr:from>
    <xdr:ext cx="534377" cy="259045"/>
    <xdr:sp macro="" textlink="">
      <xdr:nvSpPr>
        <xdr:cNvPr id="126" name="テキスト ボックス 125"/>
        <xdr:cNvSpPr txBox="1"/>
      </xdr:nvSpPr>
      <xdr:spPr>
        <a:xfrm>
          <a:off x="3530111" y="9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108969</xdr:rowOff>
    </xdr:from>
    <xdr:to>
      <xdr:col>4</xdr:col>
      <xdr:colOff>155575</xdr:colOff>
      <xdr:row>57</xdr:row>
      <xdr:rowOff>130746</xdr:rowOff>
    </xdr:to>
    <xdr:cxnSp macro="">
      <xdr:nvCxnSpPr>
        <xdr:cNvPr id="127" name="直線コネクタ 126"/>
        <xdr:cNvCxnSpPr/>
      </xdr:nvCxnSpPr>
      <xdr:spPr>
        <a:xfrm flipV="1">
          <a:off x="2019300" y="9881619"/>
          <a:ext cx="889000" cy="2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8" name="フローチャート : 判断 127"/>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169635</xdr:rowOff>
    </xdr:from>
    <xdr:ext cx="534377" cy="259045"/>
    <xdr:sp macro="" textlink="">
      <xdr:nvSpPr>
        <xdr:cNvPr id="129" name="テキスト ボックス 128"/>
        <xdr:cNvSpPr txBox="1"/>
      </xdr:nvSpPr>
      <xdr:spPr>
        <a:xfrm>
          <a:off x="2641111" y="959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130746</xdr:rowOff>
    </xdr:from>
    <xdr:to>
      <xdr:col>2</xdr:col>
      <xdr:colOff>638175</xdr:colOff>
      <xdr:row>57</xdr:row>
      <xdr:rowOff>134892</xdr:rowOff>
    </xdr:to>
    <xdr:cxnSp macro="">
      <xdr:nvCxnSpPr>
        <xdr:cNvPr id="130" name="直線コネクタ 129"/>
        <xdr:cNvCxnSpPr/>
      </xdr:nvCxnSpPr>
      <xdr:spPr>
        <a:xfrm flipV="1">
          <a:off x="1130300" y="9903396"/>
          <a:ext cx="889000" cy="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31" name="フローチャート : 判断 130"/>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21572</xdr:rowOff>
    </xdr:from>
    <xdr:ext cx="534377" cy="259045"/>
    <xdr:sp macro="" textlink="">
      <xdr:nvSpPr>
        <xdr:cNvPr id="132" name="テキスト ボックス 131"/>
        <xdr:cNvSpPr txBox="1"/>
      </xdr:nvSpPr>
      <xdr:spPr>
        <a:xfrm>
          <a:off x="1752111" y="96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3" name="フローチャート : 判断 132"/>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30518</xdr:rowOff>
    </xdr:from>
    <xdr:ext cx="534377" cy="259045"/>
    <xdr:sp macro="" textlink="">
      <xdr:nvSpPr>
        <xdr:cNvPr id="134" name="テキスト ボックス 133"/>
        <xdr:cNvSpPr txBox="1"/>
      </xdr:nvSpPr>
      <xdr:spPr>
        <a:xfrm>
          <a:off x="863111" y="963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60393</xdr:rowOff>
    </xdr:from>
    <xdr:to>
      <xdr:col>6</xdr:col>
      <xdr:colOff>561975</xdr:colOff>
      <xdr:row>56</xdr:row>
      <xdr:rowOff>161993</xdr:rowOff>
    </xdr:to>
    <xdr:sp macro="" textlink="">
      <xdr:nvSpPr>
        <xdr:cNvPr id="140" name="円/楕円 139"/>
        <xdr:cNvSpPr/>
      </xdr:nvSpPr>
      <xdr:spPr>
        <a:xfrm>
          <a:off x="4584700" y="966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83270</xdr:rowOff>
    </xdr:from>
    <xdr:ext cx="599010" cy="259045"/>
    <xdr:sp macro="" textlink="">
      <xdr:nvSpPr>
        <xdr:cNvPr id="141" name="物件費該当値テキスト"/>
        <xdr:cNvSpPr txBox="1"/>
      </xdr:nvSpPr>
      <xdr:spPr>
        <a:xfrm>
          <a:off x="4686300" y="951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108,741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2146</xdr:rowOff>
    </xdr:from>
    <xdr:to>
      <xdr:col>5</xdr:col>
      <xdr:colOff>409575</xdr:colOff>
      <xdr:row>57</xdr:row>
      <xdr:rowOff>103746</xdr:rowOff>
    </xdr:to>
    <xdr:sp macro="" textlink="">
      <xdr:nvSpPr>
        <xdr:cNvPr id="142" name="円/楕円 141"/>
        <xdr:cNvSpPr/>
      </xdr:nvSpPr>
      <xdr:spPr>
        <a:xfrm>
          <a:off x="3746500" y="97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120273</xdr:rowOff>
    </xdr:from>
    <xdr:ext cx="534377" cy="259045"/>
    <xdr:sp macro="" textlink="">
      <xdr:nvSpPr>
        <xdr:cNvPr id="143" name="テキスト ボックス 142"/>
        <xdr:cNvSpPr txBox="1"/>
      </xdr:nvSpPr>
      <xdr:spPr>
        <a:xfrm>
          <a:off x="3530111" y="955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93,885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58169</xdr:rowOff>
    </xdr:from>
    <xdr:to>
      <xdr:col>4</xdr:col>
      <xdr:colOff>206375</xdr:colOff>
      <xdr:row>57</xdr:row>
      <xdr:rowOff>159769</xdr:rowOff>
    </xdr:to>
    <xdr:sp macro="" textlink="">
      <xdr:nvSpPr>
        <xdr:cNvPr id="144" name="円/楕円 143"/>
        <xdr:cNvSpPr/>
      </xdr:nvSpPr>
      <xdr:spPr>
        <a:xfrm>
          <a:off x="2857500" y="983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150896</xdr:rowOff>
    </xdr:from>
    <xdr:ext cx="534377" cy="259045"/>
    <xdr:sp macro="" textlink="">
      <xdr:nvSpPr>
        <xdr:cNvPr id="145" name="テキスト ボックス 144"/>
        <xdr:cNvSpPr txBox="1"/>
      </xdr:nvSpPr>
      <xdr:spPr>
        <a:xfrm>
          <a:off x="2641111" y="992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86,533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79946</xdr:rowOff>
    </xdr:from>
    <xdr:to>
      <xdr:col>3</xdr:col>
      <xdr:colOff>3175</xdr:colOff>
      <xdr:row>58</xdr:row>
      <xdr:rowOff>10096</xdr:rowOff>
    </xdr:to>
    <xdr:sp macro="" textlink="">
      <xdr:nvSpPr>
        <xdr:cNvPr id="146" name="円/楕円 145"/>
        <xdr:cNvSpPr/>
      </xdr:nvSpPr>
      <xdr:spPr>
        <a:xfrm>
          <a:off x="1968500" y="98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1223</xdr:rowOff>
    </xdr:from>
    <xdr:ext cx="534377" cy="259045"/>
    <xdr:sp macro="" textlink="">
      <xdr:nvSpPr>
        <xdr:cNvPr id="147" name="テキスト ボックス 146"/>
        <xdr:cNvSpPr txBox="1"/>
      </xdr:nvSpPr>
      <xdr:spPr>
        <a:xfrm>
          <a:off x="1752111" y="994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83,675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84092</xdr:rowOff>
    </xdr:from>
    <xdr:to>
      <xdr:col>1</xdr:col>
      <xdr:colOff>485775</xdr:colOff>
      <xdr:row>58</xdr:row>
      <xdr:rowOff>14242</xdr:rowOff>
    </xdr:to>
    <xdr:sp macro="" textlink="">
      <xdr:nvSpPr>
        <xdr:cNvPr id="148" name="円/楕円 147"/>
        <xdr:cNvSpPr/>
      </xdr:nvSpPr>
      <xdr:spPr>
        <a:xfrm>
          <a:off x="1079500" y="985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5369</xdr:rowOff>
    </xdr:from>
    <xdr:ext cx="534377" cy="259045"/>
    <xdr:sp macro="" textlink="">
      <xdr:nvSpPr>
        <xdr:cNvPr id="149" name="テキスト ボックス 148"/>
        <xdr:cNvSpPr txBox="1"/>
      </xdr:nvSpPr>
      <xdr:spPr>
        <a:xfrm>
          <a:off x="863111" y="994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48184</xdr:rowOff>
    </xdr:from>
    <xdr:to>
      <xdr:col>6</xdr:col>
      <xdr:colOff>510540</xdr:colOff>
      <xdr:row>78</xdr:row>
      <xdr:rowOff>168923</xdr:rowOff>
    </xdr:to>
    <xdr:cxnSp macro="">
      <xdr:nvCxnSpPr>
        <xdr:cNvPr id="173" name="直線コネクタ 172"/>
        <xdr:cNvCxnSpPr/>
      </xdr:nvCxnSpPr>
      <xdr:spPr>
        <a:xfrm flipV="1">
          <a:off x="4633595" y="12221134"/>
          <a:ext cx="1270" cy="132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1300</xdr:rowOff>
    </xdr:from>
    <xdr:ext cx="469744" cy="259045"/>
    <xdr:sp macro="" textlink="">
      <xdr:nvSpPr>
        <xdr:cNvPr id="174" name="維持補修費最小値テキスト"/>
        <xdr:cNvSpPr txBox="1"/>
      </xdr:nvSpPr>
      <xdr:spPr>
        <a:xfrm>
          <a:off x="4686300"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168923</xdr:rowOff>
    </xdr:from>
    <xdr:to>
      <xdr:col>6</xdr:col>
      <xdr:colOff>600075</xdr:colOff>
      <xdr:row>78</xdr:row>
      <xdr:rowOff>168923</xdr:rowOff>
    </xdr:to>
    <xdr:cxnSp macro="">
      <xdr:nvCxnSpPr>
        <xdr:cNvPr id="175" name="直線コネクタ 174"/>
        <xdr:cNvCxnSpPr/>
      </xdr:nvCxnSpPr>
      <xdr:spPr>
        <a:xfrm>
          <a:off x="4546600" y="1354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166311</xdr:rowOff>
    </xdr:from>
    <xdr:ext cx="534377" cy="259045"/>
    <xdr:sp macro="" textlink="">
      <xdr:nvSpPr>
        <xdr:cNvPr id="176" name="維持補修費最大値テキスト"/>
        <xdr:cNvSpPr txBox="1"/>
      </xdr:nvSpPr>
      <xdr:spPr>
        <a:xfrm>
          <a:off x="4686300" y="11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48184</xdr:rowOff>
    </xdr:from>
    <xdr:to>
      <xdr:col>6</xdr:col>
      <xdr:colOff>600075</xdr:colOff>
      <xdr:row>71</xdr:row>
      <xdr:rowOff>48184</xdr:rowOff>
    </xdr:to>
    <xdr:cxnSp macro="">
      <xdr:nvCxnSpPr>
        <xdr:cNvPr id="177" name="直線コネクタ 176"/>
        <xdr:cNvCxnSpPr/>
      </xdr:nvCxnSpPr>
      <xdr:spPr>
        <a:xfrm>
          <a:off x="4546600" y="1222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115012</xdr:rowOff>
    </xdr:from>
    <xdr:to>
      <xdr:col>6</xdr:col>
      <xdr:colOff>511175</xdr:colOff>
      <xdr:row>78</xdr:row>
      <xdr:rowOff>165036</xdr:rowOff>
    </xdr:to>
    <xdr:cxnSp macro="">
      <xdr:nvCxnSpPr>
        <xdr:cNvPr id="178" name="直線コネクタ 177"/>
        <xdr:cNvCxnSpPr/>
      </xdr:nvCxnSpPr>
      <xdr:spPr>
        <a:xfrm flipV="1">
          <a:off x="3797300" y="13488112"/>
          <a:ext cx="838200" cy="5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160469</xdr:rowOff>
    </xdr:from>
    <xdr:ext cx="469744" cy="259045"/>
    <xdr:sp macro="" textlink="">
      <xdr:nvSpPr>
        <xdr:cNvPr id="179" name="維持補修費平均値テキスト"/>
        <xdr:cNvSpPr txBox="1"/>
      </xdr:nvSpPr>
      <xdr:spPr>
        <a:xfrm>
          <a:off x="4686300" y="1301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137592</xdr:rowOff>
    </xdr:from>
    <xdr:to>
      <xdr:col>6</xdr:col>
      <xdr:colOff>561975</xdr:colOff>
      <xdr:row>77</xdr:row>
      <xdr:rowOff>67742</xdr:rowOff>
    </xdr:to>
    <xdr:sp macro="" textlink="">
      <xdr:nvSpPr>
        <xdr:cNvPr id="180" name="フローチャート : 判断 179"/>
        <xdr:cNvSpPr/>
      </xdr:nvSpPr>
      <xdr:spPr>
        <a:xfrm>
          <a:off x="45847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165036</xdr:rowOff>
    </xdr:from>
    <xdr:to>
      <xdr:col>5</xdr:col>
      <xdr:colOff>358775</xdr:colOff>
      <xdr:row>79</xdr:row>
      <xdr:rowOff>20638</xdr:rowOff>
    </xdr:to>
    <xdr:cxnSp macro="">
      <xdr:nvCxnSpPr>
        <xdr:cNvPr id="181" name="直線コネクタ 180"/>
        <xdr:cNvCxnSpPr/>
      </xdr:nvCxnSpPr>
      <xdr:spPr>
        <a:xfrm flipV="1">
          <a:off x="2908300" y="13538136"/>
          <a:ext cx="889000" cy="2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2" name="フローチャート : 判断 181"/>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32148</xdr:rowOff>
    </xdr:from>
    <xdr:ext cx="534377" cy="259045"/>
    <xdr:sp macro="" textlink="">
      <xdr:nvSpPr>
        <xdr:cNvPr id="183" name="テキスト ボックス 182"/>
        <xdr:cNvSpPr txBox="1"/>
      </xdr:nvSpPr>
      <xdr:spPr>
        <a:xfrm>
          <a:off x="3530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141033</xdr:rowOff>
    </xdr:from>
    <xdr:to>
      <xdr:col>4</xdr:col>
      <xdr:colOff>155575</xdr:colOff>
      <xdr:row>79</xdr:row>
      <xdr:rowOff>20638</xdr:rowOff>
    </xdr:to>
    <xdr:cxnSp macro="">
      <xdr:nvCxnSpPr>
        <xdr:cNvPr id="184" name="直線コネクタ 183"/>
        <xdr:cNvCxnSpPr/>
      </xdr:nvCxnSpPr>
      <xdr:spPr>
        <a:xfrm>
          <a:off x="2019300" y="13514133"/>
          <a:ext cx="889000" cy="5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5" name="フローチャート : 判断 184"/>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53674</xdr:rowOff>
    </xdr:from>
    <xdr:ext cx="534377" cy="259045"/>
    <xdr:sp macro="" textlink="">
      <xdr:nvSpPr>
        <xdr:cNvPr id="186" name="テキスト ボックス 185"/>
        <xdr:cNvSpPr txBox="1"/>
      </xdr:nvSpPr>
      <xdr:spPr>
        <a:xfrm>
          <a:off x="2641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141033</xdr:rowOff>
    </xdr:from>
    <xdr:to>
      <xdr:col>2</xdr:col>
      <xdr:colOff>638175</xdr:colOff>
      <xdr:row>79</xdr:row>
      <xdr:rowOff>23837</xdr:rowOff>
    </xdr:to>
    <xdr:cxnSp macro="">
      <xdr:nvCxnSpPr>
        <xdr:cNvPr id="187" name="直線コネクタ 186"/>
        <xdr:cNvCxnSpPr/>
      </xdr:nvCxnSpPr>
      <xdr:spPr>
        <a:xfrm flipV="1">
          <a:off x="1130300" y="13514133"/>
          <a:ext cx="889000" cy="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8" name="フローチャート : 判断 187"/>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83240</xdr:rowOff>
    </xdr:from>
    <xdr:ext cx="469744" cy="259045"/>
    <xdr:sp macro="" textlink="">
      <xdr:nvSpPr>
        <xdr:cNvPr id="189" name="テキスト ボックス 188"/>
        <xdr:cNvSpPr txBox="1"/>
      </xdr:nvSpPr>
      <xdr:spPr>
        <a:xfrm>
          <a:off x="1784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90" name="フローチャート : 判断 189"/>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80649</xdr:rowOff>
    </xdr:from>
    <xdr:ext cx="469744" cy="259045"/>
    <xdr:sp macro="" textlink="">
      <xdr:nvSpPr>
        <xdr:cNvPr id="191" name="テキスト ボックス 190"/>
        <xdr:cNvSpPr txBox="1"/>
      </xdr:nvSpPr>
      <xdr:spPr>
        <a:xfrm>
          <a:off x="895427" y="129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64212</xdr:rowOff>
    </xdr:from>
    <xdr:to>
      <xdr:col>6</xdr:col>
      <xdr:colOff>561975</xdr:colOff>
      <xdr:row>78</xdr:row>
      <xdr:rowOff>165812</xdr:rowOff>
    </xdr:to>
    <xdr:sp macro="" textlink="">
      <xdr:nvSpPr>
        <xdr:cNvPr id="197" name="円/楕円 196"/>
        <xdr:cNvSpPr/>
      </xdr:nvSpPr>
      <xdr:spPr>
        <a:xfrm>
          <a:off x="4584700" y="13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150589</xdr:rowOff>
    </xdr:from>
    <xdr:ext cx="469744" cy="259045"/>
    <xdr:sp macro="" textlink="">
      <xdr:nvSpPr>
        <xdr:cNvPr id="198" name="維持補修費該当値テキスト"/>
        <xdr:cNvSpPr txBox="1"/>
      </xdr:nvSpPr>
      <xdr:spPr>
        <a:xfrm>
          <a:off x="4686300" y="1335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114236</xdr:rowOff>
    </xdr:from>
    <xdr:to>
      <xdr:col>5</xdr:col>
      <xdr:colOff>409575</xdr:colOff>
      <xdr:row>79</xdr:row>
      <xdr:rowOff>44386</xdr:rowOff>
    </xdr:to>
    <xdr:sp macro="" textlink="">
      <xdr:nvSpPr>
        <xdr:cNvPr id="199" name="円/楕円 198"/>
        <xdr:cNvSpPr/>
      </xdr:nvSpPr>
      <xdr:spPr>
        <a:xfrm>
          <a:off x="3746500" y="1348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35513</xdr:rowOff>
    </xdr:from>
    <xdr:ext cx="469744" cy="259045"/>
    <xdr:sp macro="" textlink="">
      <xdr:nvSpPr>
        <xdr:cNvPr id="200" name="テキスト ボックス 199"/>
        <xdr:cNvSpPr txBox="1"/>
      </xdr:nvSpPr>
      <xdr:spPr>
        <a:xfrm>
          <a:off x="3562427" y="1358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141288</xdr:rowOff>
    </xdr:from>
    <xdr:to>
      <xdr:col>4</xdr:col>
      <xdr:colOff>206375</xdr:colOff>
      <xdr:row>79</xdr:row>
      <xdr:rowOff>71438</xdr:rowOff>
    </xdr:to>
    <xdr:sp macro="" textlink="">
      <xdr:nvSpPr>
        <xdr:cNvPr id="201" name="円/楕円 200"/>
        <xdr:cNvSpPr/>
      </xdr:nvSpPr>
      <xdr:spPr>
        <a:xfrm>
          <a:off x="2857500" y="135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62565</xdr:rowOff>
    </xdr:from>
    <xdr:ext cx="378565" cy="259045"/>
    <xdr:sp macro="" textlink="">
      <xdr:nvSpPr>
        <xdr:cNvPr id="202" name="テキスト ボックス 201"/>
        <xdr:cNvSpPr txBox="1"/>
      </xdr:nvSpPr>
      <xdr:spPr>
        <a:xfrm>
          <a:off x="2719017" y="13607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90233</xdr:rowOff>
    </xdr:from>
    <xdr:to>
      <xdr:col>3</xdr:col>
      <xdr:colOff>3175</xdr:colOff>
      <xdr:row>79</xdr:row>
      <xdr:rowOff>20383</xdr:rowOff>
    </xdr:to>
    <xdr:sp macro="" textlink="">
      <xdr:nvSpPr>
        <xdr:cNvPr id="203" name="円/楕円 202"/>
        <xdr:cNvSpPr/>
      </xdr:nvSpPr>
      <xdr:spPr>
        <a:xfrm>
          <a:off x="1968500" y="134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11510</xdr:rowOff>
    </xdr:from>
    <xdr:ext cx="469744" cy="259045"/>
    <xdr:sp macro="" textlink="">
      <xdr:nvSpPr>
        <xdr:cNvPr id="204" name="テキスト ボックス 203"/>
        <xdr:cNvSpPr txBox="1"/>
      </xdr:nvSpPr>
      <xdr:spPr>
        <a:xfrm>
          <a:off x="1784427" y="1355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144487</xdr:rowOff>
    </xdr:from>
    <xdr:to>
      <xdr:col>1</xdr:col>
      <xdr:colOff>485775</xdr:colOff>
      <xdr:row>79</xdr:row>
      <xdr:rowOff>74637</xdr:rowOff>
    </xdr:to>
    <xdr:sp macro="" textlink="">
      <xdr:nvSpPr>
        <xdr:cNvPr id="205" name="円/楕円 204"/>
        <xdr:cNvSpPr/>
      </xdr:nvSpPr>
      <xdr:spPr>
        <a:xfrm>
          <a:off x="1079500" y="1351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65764</xdr:rowOff>
    </xdr:from>
    <xdr:ext cx="378565" cy="259045"/>
    <xdr:sp macro="" textlink="">
      <xdr:nvSpPr>
        <xdr:cNvPr id="206" name="テキスト ボックス 205"/>
        <xdr:cNvSpPr txBox="1"/>
      </xdr:nvSpPr>
      <xdr:spPr>
        <a:xfrm>
          <a:off x="941017" y="13610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49044</xdr:rowOff>
    </xdr:from>
    <xdr:to>
      <xdr:col>6</xdr:col>
      <xdr:colOff>510540</xdr:colOff>
      <xdr:row>99</xdr:row>
      <xdr:rowOff>122603</xdr:rowOff>
    </xdr:to>
    <xdr:cxnSp macro="">
      <xdr:nvCxnSpPr>
        <xdr:cNvPr id="233" name="直線コネクタ 232"/>
        <xdr:cNvCxnSpPr/>
      </xdr:nvCxnSpPr>
      <xdr:spPr>
        <a:xfrm flipV="1">
          <a:off x="4633595" y="15479544"/>
          <a:ext cx="1270" cy="1616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126430</xdr:rowOff>
    </xdr:from>
    <xdr:ext cx="534377" cy="259045"/>
    <xdr:sp macro="" textlink="">
      <xdr:nvSpPr>
        <xdr:cNvPr id="234" name="扶助費最小値テキスト"/>
        <xdr:cNvSpPr txBox="1"/>
      </xdr:nvSpPr>
      <xdr:spPr>
        <a:xfrm>
          <a:off x="4686300" y="170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99</xdr:row>
      <xdr:rowOff>122603</xdr:rowOff>
    </xdr:from>
    <xdr:to>
      <xdr:col>6</xdr:col>
      <xdr:colOff>600075</xdr:colOff>
      <xdr:row>99</xdr:row>
      <xdr:rowOff>122603</xdr:rowOff>
    </xdr:to>
    <xdr:cxnSp macro="">
      <xdr:nvCxnSpPr>
        <xdr:cNvPr id="235" name="直線コネクタ 234"/>
        <xdr:cNvCxnSpPr/>
      </xdr:nvCxnSpPr>
      <xdr:spPr>
        <a:xfrm>
          <a:off x="4546600" y="1709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167171</xdr:rowOff>
    </xdr:from>
    <xdr:ext cx="599010" cy="259045"/>
    <xdr:sp macro="" textlink="">
      <xdr:nvSpPr>
        <xdr:cNvPr id="236" name="扶助費最大値テキスト"/>
        <xdr:cNvSpPr txBox="1"/>
      </xdr:nvSpPr>
      <xdr:spPr>
        <a:xfrm>
          <a:off x="4686300" y="1525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90</xdr:row>
      <xdr:rowOff>49044</xdr:rowOff>
    </xdr:from>
    <xdr:to>
      <xdr:col>6</xdr:col>
      <xdr:colOff>600075</xdr:colOff>
      <xdr:row>90</xdr:row>
      <xdr:rowOff>49044</xdr:rowOff>
    </xdr:to>
    <xdr:cxnSp macro="">
      <xdr:nvCxnSpPr>
        <xdr:cNvPr id="237" name="直線コネクタ 236"/>
        <xdr:cNvCxnSpPr/>
      </xdr:nvCxnSpPr>
      <xdr:spPr>
        <a:xfrm>
          <a:off x="4546600" y="1547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102339</xdr:rowOff>
    </xdr:from>
    <xdr:to>
      <xdr:col>6</xdr:col>
      <xdr:colOff>511175</xdr:colOff>
      <xdr:row>97</xdr:row>
      <xdr:rowOff>113117</xdr:rowOff>
    </xdr:to>
    <xdr:cxnSp macro="">
      <xdr:nvCxnSpPr>
        <xdr:cNvPr id="238" name="直線コネクタ 237"/>
        <xdr:cNvCxnSpPr/>
      </xdr:nvCxnSpPr>
      <xdr:spPr>
        <a:xfrm>
          <a:off x="3797300" y="16732989"/>
          <a:ext cx="8382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74106</xdr:rowOff>
    </xdr:from>
    <xdr:ext cx="534377" cy="259045"/>
    <xdr:sp macro="" textlink="">
      <xdr:nvSpPr>
        <xdr:cNvPr id="239" name="扶助費平均値テキスト"/>
        <xdr:cNvSpPr txBox="1"/>
      </xdr:nvSpPr>
      <xdr:spPr>
        <a:xfrm>
          <a:off x="4686300" y="1636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51229</xdr:rowOff>
    </xdr:from>
    <xdr:to>
      <xdr:col>6</xdr:col>
      <xdr:colOff>561975</xdr:colOff>
      <xdr:row>96</xdr:row>
      <xdr:rowOff>152829</xdr:rowOff>
    </xdr:to>
    <xdr:sp macro="" textlink="">
      <xdr:nvSpPr>
        <xdr:cNvPr id="240" name="フローチャート : 判断 239"/>
        <xdr:cNvSpPr/>
      </xdr:nvSpPr>
      <xdr:spPr>
        <a:xfrm>
          <a:off x="4584700" y="1651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102339</xdr:rowOff>
    </xdr:from>
    <xdr:to>
      <xdr:col>5</xdr:col>
      <xdr:colOff>358775</xdr:colOff>
      <xdr:row>98</xdr:row>
      <xdr:rowOff>33091</xdr:rowOff>
    </xdr:to>
    <xdr:cxnSp macro="">
      <xdr:nvCxnSpPr>
        <xdr:cNvPr id="241" name="直線コネクタ 240"/>
        <xdr:cNvCxnSpPr/>
      </xdr:nvCxnSpPr>
      <xdr:spPr>
        <a:xfrm flipV="1">
          <a:off x="2908300" y="16732989"/>
          <a:ext cx="889000" cy="10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117948</xdr:rowOff>
    </xdr:from>
    <xdr:to>
      <xdr:col>5</xdr:col>
      <xdr:colOff>409575</xdr:colOff>
      <xdr:row>97</xdr:row>
      <xdr:rowOff>48098</xdr:rowOff>
    </xdr:to>
    <xdr:sp macro="" textlink="">
      <xdr:nvSpPr>
        <xdr:cNvPr id="242" name="フローチャート : 判断 241"/>
        <xdr:cNvSpPr/>
      </xdr:nvSpPr>
      <xdr:spPr>
        <a:xfrm>
          <a:off x="3746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64625</xdr:rowOff>
    </xdr:from>
    <xdr:ext cx="534377" cy="259045"/>
    <xdr:sp macro="" textlink="">
      <xdr:nvSpPr>
        <xdr:cNvPr id="243" name="テキスト ボックス 242"/>
        <xdr:cNvSpPr txBox="1"/>
      </xdr:nvSpPr>
      <xdr:spPr>
        <a:xfrm>
          <a:off x="3530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33091</xdr:rowOff>
    </xdr:from>
    <xdr:to>
      <xdr:col>4</xdr:col>
      <xdr:colOff>155575</xdr:colOff>
      <xdr:row>98</xdr:row>
      <xdr:rowOff>46937</xdr:rowOff>
    </xdr:to>
    <xdr:cxnSp macro="">
      <xdr:nvCxnSpPr>
        <xdr:cNvPr id="244" name="直線コネクタ 243"/>
        <xdr:cNvCxnSpPr/>
      </xdr:nvCxnSpPr>
      <xdr:spPr>
        <a:xfrm flipV="1">
          <a:off x="2019300" y="16835191"/>
          <a:ext cx="889000" cy="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49092</xdr:rowOff>
    </xdr:from>
    <xdr:to>
      <xdr:col>4</xdr:col>
      <xdr:colOff>206375</xdr:colOff>
      <xdr:row>97</xdr:row>
      <xdr:rowOff>150692</xdr:rowOff>
    </xdr:to>
    <xdr:sp macro="" textlink="">
      <xdr:nvSpPr>
        <xdr:cNvPr id="245" name="フローチャート : 判断 244"/>
        <xdr:cNvSpPr/>
      </xdr:nvSpPr>
      <xdr:spPr>
        <a:xfrm>
          <a:off x="2857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167219</xdr:rowOff>
    </xdr:from>
    <xdr:ext cx="534377" cy="259045"/>
    <xdr:sp macro="" textlink="">
      <xdr:nvSpPr>
        <xdr:cNvPr id="246" name="テキスト ボックス 245"/>
        <xdr:cNvSpPr txBox="1"/>
      </xdr:nvSpPr>
      <xdr:spPr>
        <a:xfrm>
          <a:off x="2641111" y="164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46937</xdr:rowOff>
    </xdr:from>
    <xdr:to>
      <xdr:col>2</xdr:col>
      <xdr:colOff>638175</xdr:colOff>
      <xdr:row>98</xdr:row>
      <xdr:rowOff>115207</xdr:rowOff>
    </xdr:to>
    <xdr:cxnSp macro="">
      <xdr:nvCxnSpPr>
        <xdr:cNvPr id="247" name="直線コネクタ 246"/>
        <xdr:cNvCxnSpPr/>
      </xdr:nvCxnSpPr>
      <xdr:spPr>
        <a:xfrm flipV="1">
          <a:off x="1130300" y="16849037"/>
          <a:ext cx="889000" cy="6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76082</xdr:rowOff>
    </xdr:from>
    <xdr:to>
      <xdr:col>3</xdr:col>
      <xdr:colOff>3175</xdr:colOff>
      <xdr:row>98</xdr:row>
      <xdr:rowOff>6232</xdr:rowOff>
    </xdr:to>
    <xdr:sp macro="" textlink="">
      <xdr:nvSpPr>
        <xdr:cNvPr id="248" name="フローチャート : 判断 247"/>
        <xdr:cNvSpPr/>
      </xdr:nvSpPr>
      <xdr:spPr>
        <a:xfrm>
          <a:off x="1968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22759</xdr:rowOff>
    </xdr:from>
    <xdr:ext cx="534377" cy="259045"/>
    <xdr:sp macro="" textlink="">
      <xdr:nvSpPr>
        <xdr:cNvPr id="249" name="テキスト ボックス 248"/>
        <xdr:cNvSpPr txBox="1"/>
      </xdr:nvSpPr>
      <xdr:spPr>
        <a:xfrm>
          <a:off x="1752111" y="164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99955</xdr:rowOff>
    </xdr:from>
    <xdr:to>
      <xdr:col>1</xdr:col>
      <xdr:colOff>485775</xdr:colOff>
      <xdr:row>98</xdr:row>
      <xdr:rowOff>30105</xdr:rowOff>
    </xdr:to>
    <xdr:sp macro="" textlink="">
      <xdr:nvSpPr>
        <xdr:cNvPr id="250" name="フローチャート : 判断 249"/>
        <xdr:cNvSpPr/>
      </xdr:nvSpPr>
      <xdr:spPr>
        <a:xfrm>
          <a:off x="1079500" y="1673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46632</xdr:rowOff>
    </xdr:from>
    <xdr:ext cx="534377" cy="259045"/>
    <xdr:sp macro="" textlink="">
      <xdr:nvSpPr>
        <xdr:cNvPr id="251" name="テキスト ボックス 250"/>
        <xdr:cNvSpPr txBox="1"/>
      </xdr:nvSpPr>
      <xdr:spPr>
        <a:xfrm>
          <a:off x="863111" y="1650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62317</xdr:rowOff>
    </xdr:from>
    <xdr:to>
      <xdr:col>6</xdr:col>
      <xdr:colOff>561975</xdr:colOff>
      <xdr:row>97</xdr:row>
      <xdr:rowOff>163917</xdr:rowOff>
    </xdr:to>
    <xdr:sp macro="" textlink="">
      <xdr:nvSpPr>
        <xdr:cNvPr id="257" name="円/楕円 256"/>
        <xdr:cNvSpPr/>
      </xdr:nvSpPr>
      <xdr:spPr>
        <a:xfrm>
          <a:off x="4584700" y="1669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40744</xdr:rowOff>
    </xdr:from>
    <xdr:ext cx="534377" cy="259045"/>
    <xdr:sp macro="" textlink="">
      <xdr:nvSpPr>
        <xdr:cNvPr id="258" name="扶助費該当値テキスト"/>
        <xdr:cNvSpPr txBox="1"/>
      </xdr:nvSpPr>
      <xdr:spPr>
        <a:xfrm>
          <a:off x="4686300" y="1667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60,128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51539</xdr:rowOff>
    </xdr:from>
    <xdr:to>
      <xdr:col>5</xdr:col>
      <xdr:colOff>409575</xdr:colOff>
      <xdr:row>97</xdr:row>
      <xdr:rowOff>153139</xdr:rowOff>
    </xdr:to>
    <xdr:sp macro="" textlink="">
      <xdr:nvSpPr>
        <xdr:cNvPr id="259" name="円/楕円 258"/>
        <xdr:cNvSpPr/>
      </xdr:nvSpPr>
      <xdr:spPr>
        <a:xfrm>
          <a:off x="3746500" y="1668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144266</xdr:rowOff>
    </xdr:from>
    <xdr:ext cx="534377" cy="259045"/>
    <xdr:sp macro="" textlink="">
      <xdr:nvSpPr>
        <xdr:cNvPr id="260" name="テキスト ボックス 259"/>
        <xdr:cNvSpPr txBox="1"/>
      </xdr:nvSpPr>
      <xdr:spPr>
        <a:xfrm>
          <a:off x="3530111" y="1677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60,788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153741</xdr:rowOff>
    </xdr:from>
    <xdr:to>
      <xdr:col>4</xdr:col>
      <xdr:colOff>206375</xdr:colOff>
      <xdr:row>98</xdr:row>
      <xdr:rowOff>83891</xdr:rowOff>
    </xdr:to>
    <xdr:sp macro="" textlink="">
      <xdr:nvSpPr>
        <xdr:cNvPr id="261" name="円/楕円 260"/>
        <xdr:cNvSpPr/>
      </xdr:nvSpPr>
      <xdr:spPr>
        <a:xfrm>
          <a:off x="2857500" y="1678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75018</xdr:rowOff>
    </xdr:from>
    <xdr:ext cx="534377" cy="259045"/>
    <xdr:sp macro="" textlink="">
      <xdr:nvSpPr>
        <xdr:cNvPr id="262" name="テキスト ボックス 261"/>
        <xdr:cNvSpPr txBox="1"/>
      </xdr:nvSpPr>
      <xdr:spPr>
        <a:xfrm>
          <a:off x="2641111" y="168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54,529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167587</xdr:rowOff>
    </xdr:from>
    <xdr:to>
      <xdr:col>3</xdr:col>
      <xdr:colOff>3175</xdr:colOff>
      <xdr:row>98</xdr:row>
      <xdr:rowOff>97737</xdr:rowOff>
    </xdr:to>
    <xdr:sp macro="" textlink="">
      <xdr:nvSpPr>
        <xdr:cNvPr id="263" name="円/楕円 262"/>
        <xdr:cNvSpPr/>
      </xdr:nvSpPr>
      <xdr:spPr>
        <a:xfrm>
          <a:off x="1968500" y="1679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88864</xdr:rowOff>
    </xdr:from>
    <xdr:ext cx="534377" cy="259045"/>
    <xdr:sp macro="" textlink="">
      <xdr:nvSpPr>
        <xdr:cNvPr id="264" name="テキスト ボックス 263"/>
        <xdr:cNvSpPr txBox="1"/>
      </xdr:nvSpPr>
      <xdr:spPr>
        <a:xfrm>
          <a:off x="1752111" y="1689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64407</xdr:rowOff>
    </xdr:from>
    <xdr:to>
      <xdr:col>1</xdr:col>
      <xdr:colOff>485775</xdr:colOff>
      <xdr:row>98</xdr:row>
      <xdr:rowOff>166007</xdr:rowOff>
    </xdr:to>
    <xdr:sp macro="" textlink="">
      <xdr:nvSpPr>
        <xdr:cNvPr id="265" name="円/楕円 264"/>
        <xdr:cNvSpPr/>
      </xdr:nvSpPr>
      <xdr:spPr>
        <a:xfrm>
          <a:off x="1079500" y="1686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157134</xdr:rowOff>
    </xdr:from>
    <xdr:ext cx="534377" cy="259045"/>
    <xdr:sp macro="" textlink="">
      <xdr:nvSpPr>
        <xdr:cNvPr id="266" name="テキスト ボックス 265"/>
        <xdr:cNvSpPr txBox="1"/>
      </xdr:nvSpPr>
      <xdr:spPr>
        <a:xfrm>
          <a:off x="863111" y="1695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696</xdr:rowOff>
    </xdr:from>
    <xdr:to>
      <xdr:col>15</xdr:col>
      <xdr:colOff>180340</xdr:colOff>
      <xdr:row>39</xdr:row>
      <xdr:rowOff>84607</xdr:rowOff>
    </xdr:to>
    <xdr:cxnSp macro="">
      <xdr:nvCxnSpPr>
        <xdr:cNvPr id="291" name="直線コネクタ 290"/>
        <xdr:cNvCxnSpPr/>
      </xdr:nvCxnSpPr>
      <xdr:spPr>
        <a:xfrm flipV="1">
          <a:off x="10475595" y="5315646"/>
          <a:ext cx="1270" cy="145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88434</xdr:rowOff>
    </xdr:from>
    <xdr:ext cx="534377" cy="259045"/>
    <xdr:sp macro="" textlink="">
      <xdr:nvSpPr>
        <xdr:cNvPr id="292" name="補助費等最小値テキスト"/>
        <xdr:cNvSpPr txBox="1"/>
      </xdr:nvSpPr>
      <xdr:spPr>
        <a:xfrm>
          <a:off x="10528300" y="67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39</xdr:row>
      <xdr:rowOff>84607</xdr:rowOff>
    </xdr:from>
    <xdr:to>
      <xdr:col>15</xdr:col>
      <xdr:colOff>269875</xdr:colOff>
      <xdr:row>39</xdr:row>
      <xdr:rowOff>84607</xdr:rowOff>
    </xdr:to>
    <xdr:cxnSp macro="">
      <xdr:nvCxnSpPr>
        <xdr:cNvPr id="293" name="直線コネクタ 292"/>
        <xdr:cNvCxnSpPr/>
      </xdr:nvCxnSpPr>
      <xdr:spPr>
        <a:xfrm>
          <a:off x="10388600" y="677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118823</xdr:rowOff>
    </xdr:from>
    <xdr:ext cx="599010" cy="259045"/>
    <xdr:sp macro="" textlink="">
      <xdr:nvSpPr>
        <xdr:cNvPr id="294" name="補助費等最大値テキスト"/>
        <xdr:cNvSpPr txBox="1"/>
      </xdr:nvSpPr>
      <xdr:spPr>
        <a:xfrm>
          <a:off x="10528300" y="50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31</xdr:row>
      <xdr:rowOff>696</xdr:rowOff>
    </xdr:from>
    <xdr:to>
      <xdr:col>15</xdr:col>
      <xdr:colOff>269875</xdr:colOff>
      <xdr:row>31</xdr:row>
      <xdr:rowOff>696</xdr:rowOff>
    </xdr:to>
    <xdr:cxnSp macro="">
      <xdr:nvCxnSpPr>
        <xdr:cNvPr id="295" name="直線コネクタ 294"/>
        <xdr:cNvCxnSpPr/>
      </xdr:nvCxnSpPr>
      <xdr:spPr>
        <a:xfrm>
          <a:off x="10388600" y="531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91237</xdr:rowOff>
    </xdr:from>
    <xdr:to>
      <xdr:col>15</xdr:col>
      <xdr:colOff>180975</xdr:colOff>
      <xdr:row>38</xdr:row>
      <xdr:rowOff>87237</xdr:rowOff>
    </xdr:to>
    <xdr:cxnSp macro="">
      <xdr:nvCxnSpPr>
        <xdr:cNvPr id="296" name="直線コネクタ 295"/>
        <xdr:cNvCxnSpPr/>
      </xdr:nvCxnSpPr>
      <xdr:spPr>
        <a:xfrm flipV="1">
          <a:off x="9639300" y="6434887"/>
          <a:ext cx="838200" cy="16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60372</xdr:rowOff>
    </xdr:from>
    <xdr:ext cx="599010" cy="259045"/>
    <xdr:sp macro="" textlink="">
      <xdr:nvSpPr>
        <xdr:cNvPr id="297" name="補助費等平均値テキスト"/>
        <xdr:cNvSpPr txBox="1"/>
      </xdr:nvSpPr>
      <xdr:spPr>
        <a:xfrm>
          <a:off x="10528300" y="6061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37495</xdr:rowOff>
    </xdr:from>
    <xdr:to>
      <xdr:col>15</xdr:col>
      <xdr:colOff>231775</xdr:colOff>
      <xdr:row>36</xdr:row>
      <xdr:rowOff>139095</xdr:rowOff>
    </xdr:to>
    <xdr:sp macro="" textlink="">
      <xdr:nvSpPr>
        <xdr:cNvPr id="298" name="フローチャート : 判断 297"/>
        <xdr:cNvSpPr/>
      </xdr:nvSpPr>
      <xdr:spPr>
        <a:xfrm>
          <a:off x="104267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87237</xdr:rowOff>
    </xdr:from>
    <xdr:to>
      <xdr:col>14</xdr:col>
      <xdr:colOff>28575</xdr:colOff>
      <xdr:row>38</xdr:row>
      <xdr:rowOff>140752</xdr:rowOff>
    </xdr:to>
    <xdr:cxnSp macro="">
      <xdr:nvCxnSpPr>
        <xdr:cNvPr id="299" name="直線コネクタ 298"/>
        <xdr:cNvCxnSpPr/>
      </xdr:nvCxnSpPr>
      <xdr:spPr>
        <a:xfrm flipV="1">
          <a:off x="8750300" y="6602337"/>
          <a:ext cx="889000" cy="5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132060</xdr:rowOff>
    </xdr:from>
    <xdr:to>
      <xdr:col>14</xdr:col>
      <xdr:colOff>79375</xdr:colOff>
      <xdr:row>37</xdr:row>
      <xdr:rowOff>62210</xdr:rowOff>
    </xdr:to>
    <xdr:sp macro="" textlink="">
      <xdr:nvSpPr>
        <xdr:cNvPr id="300" name="フローチャート : 判断 299"/>
        <xdr:cNvSpPr/>
      </xdr:nvSpPr>
      <xdr:spPr>
        <a:xfrm>
          <a:off x="9588500" y="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78737</xdr:rowOff>
    </xdr:from>
    <xdr:ext cx="534377" cy="259045"/>
    <xdr:sp macro="" textlink="">
      <xdr:nvSpPr>
        <xdr:cNvPr id="301" name="テキスト ボックス 300"/>
        <xdr:cNvSpPr txBox="1"/>
      </xdr:nvSpPr>
      <xdr:spPr>
        <a:xfrm>
          <a:off x="9372111" y="60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42218</xdr:rowOff>
    </xdr:from>
    <xdr:to>
      <xdr:col>12</xdr:col>
      <xdr:colOff>511175</xdr:colOff>
      <xdr:row>38</xdr:row>
      <xdr:rowOff>140752</xdr:rowOff>
    </xdr:to>
    <xdr:cxnSp macro="">
      <xdr:nvCxnSpPr>
        <xdr:cNvPr id="302" name="直線コネクタ 301"/>
        <xdr:cNvCxnSpPr/>
      </xdr:nvCxnSpPr>
      <xdr:spPr>
        <a:xfrm>
          <a:off x="7861300" y="6557318"/>
          <a:ext cx="889000" cy="9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17691</xdr:rowOff>
    </xdr:from>
    <xdr:to>
      <xdr:col>12</xdr:col>
      <xdr:colOff>561975</xdr:colOff>
      <xdr:row>37</xdr:row>
      <xdr:rowOff>119291</xdr:rowOff>
    </xdr:to>
    <xdr:sp macro="" textlink="">
      <xdr:nvSpPr>
        <xdr:cNvPr id="303" name="フローチャート : 判断 302"/>
        <xdr:cNvSpPr/>
      </xdr:nvSpPr>
      <xdr:spPr>
        <a:xfrm>
          <a:off x="8699500" y="63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135818</xdr:rowOff>
    </xdr:from>
    <xdr:ext cx="534377" cy="259045"/>
    <xdr:sp macro="" textlink="">
      <xdr:nvSpPr>
        <xdr:cNvPr id="304" name="テキスト ボックス 303"/>
        <xdr:cNvSpPr txBox="1"/>
      </xdr:nvSpPr>
      <xdr:spPr>
        <a:xfrm>
          <a:off x="8483111" y="61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42218</xdr:rowOff>
    </xdr:from>
    <xdr:to>
      <xdr:col>11</xdr:col>
      <xdr:colOff>307975</xdr:colOff>
      <xdr:row>38</xdr:row>
      <xdr:rowOff>66174</xdr:rowOff>
    </xdr:to>
    <xdr:cxnSp macro="">
      <xdr:nvCxnSpPr>
        <xdr:cNvPr id="305" name="直線コネクタ 304"/>
        <xdr:cNvCxnSpPr/>
      </xdr:nvCxnSpPr>
      <xdr:spPr>
        <a:xfrm flipV="1">
          <a:off x="6972300" y="6557318"/>
          <a:ext cx="889000" cy="2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26264</xdr:rowOff>
    </xdr:from>
    <xdr:to>
      <xdr:col>11</xdr:col>
      <xdr:colOff>358775</xdr:colOff>
      <xdr:row>37</xdr:row>
      <xdr:rowOff>127864</xdr:rowOff>
    </xdr:to>
    <xdr:sp macro="" textlink="">
      <xdr:nvSpPr>
        <xdr:cNvPr id="306" name="フローチャート : 判断 305"/>
        <xdr:cNvSpPr/>
      </xdr:nvSpPr>
      <xdr:spPr>
        <a:xfrm>
          <a:off x="7810500" y="636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144391</xdr:rowOff>
    </xdr:from>
    <xdr:ext cx="534377" cy="259045"/>
    <xdr:sp macro="" textlink="">
      <xdr:nvSpPr>
        <xdr:cNvPr id="307" name="テキスト ボックス 306"/>
        <xdr:cNvSpPr txBox="1"/>
      </xdr:nvSpPr>
      <xdr:spPr>
        <a:xfrm>
          <a:off x="7594111" y="614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99256</xdr:rowOff>
    </xdr:from>
    <xdr:to>
      <xdr:col>10</xdr:col>
      <xdr:colOff>155575</xdr:colOff>
      <xdr:row>37</xdr:row>
      <xdr:rowOff>29406</xdr:rowOff>
    </xdr:to>
    <xdr:sp macro="" textlink="">
      <xdr:nvSpPr>
        <xdr:cNvPr id="308" name="フローチャート : 判断 307"/>
        <xdr:cNvSpPr/>
      </xdr:nvSpPr>
      <xdr:spPr>
        <a:xfrm>
          <a:off x="6921500" y="627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45933</xdr:rowOff>
    </xdr:from>
    <xdr:ext cx="599010" cy="259045"/>
    <xdr:sp macro="" textlink="">
      <xdr:nvSpPr>
        <xdr:cNvPr id="309" name="テキスト ボックス 308"/>
        <xdr:cNvSpPr txBox="1"/>
      </xdr:nvSpPr>
      <xdr:spPr>
        <a:xfrm>
          <a:off x="6672794" y="604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40437</xdr:rowOff>
    </xdr:from>
    <xdr:to>
      <xdr:col>15</xdr:col>
      <xdr:colOff>231775</xdr:colOff>
      <xdr:row>37</xdr:row>
      <xdr:rowOff>142037</xdr:rowOff>
    </xdr:to>
    <xdr:sp macro="" textlink="">
      <xdr:nvSpPr>
        <xdr:cNvPr id="315" name="円/楕円 314"/>
        <xdr:cNvSpPr/>
      </xdr:nvSpPr>
      <xdr:spPr>
        <a:xfrm>
          <a:off x="10426700" y="63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18864</xdr:rowOff>
    </xdr:from>
    <xdr:ext cx="534377" cy="259045"/>
    <xdr:sp macro="" textlink="">
      <xdr:nvSpPr>
        <xdr:cNvPr id="316" name="補助費等該当値テキスト"/>
        <xdr:cNvSpPr txBox="1"/>
      </xdr:nvSpPr>
      <xdr:spPr>
        <a:xfrm>
          <a:off x="10528300" y="63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88,860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36437</xdr:rowOff>
    </xdr:from>
    <xdr:to>
      <xdr:col>14</xdr:col>
      <xdr:colOff>79375</xdr:colOff>
      <xdr:row>38</xdr:row>
      <xdr:rowOff>138037</xdr:rowOff>
    </xdr:to>
    <xdr:sp macro="" textlink="">
      <xdr:nvSpPr>
        <xdr:cNvPr id="317" name="円/楕円 316"/>
        <xdr:cNvSpPr/>
      </xdr:nvSpPr>
      <xdr:spPr>
        <a:xfrm>
          <a:off x="9588500" y="65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129164</xdr:rowOff>
    </xdr:from>
    <xdr:ext cx="534377" cy="259045"/>
    <xdr:sp macro="" textlink="">
      <xdr:nvSpPr>
        <xdr:cNvPr id="318" name="テキスト ボックス 317"/>
        <xdr:cNvSpPr txBox="1"/>
      </xdr:nvSpPr>
      <xdr:spPr>
        <a:xfrm>
          <a:off x="9372111" y="664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89952</xdr:rowOff>
    </xdr:from>
    <xdr:to>
      <xdr:col>12</xdr:col>
      <xdr:colOff>561975</xdr:colOff>
      <xdr:row>39</xdr:row>
      <xdr:rowOff>20102</xdr:rowOff>
    </xdr:to>
    <xdr:sp macro="" textlink="">
      <xdr:nvSpPr>
        <xdr:cNvPr id="319" name="円/楕円 318"/>
        <xdr:cNvSpPr/>
      </xdr:nvSpPr>
      <xdr:spPr>
        <a:xfrm>
          <a:off x="8699500" y="66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11229</xdr:rowOff>
    </xdr:from>
    <xdr:ext cx="534377" cy="259045"/>
    <xdr:sp macro="" textlink="">
      <xdr:nvSpPr>
        <xdr:cNvPr id="320" name="テキスト ボックス 319"/>
        <xdr:cNvSpPr txBox="1"/>
      </xdr:nvSpPr>
      <xdr:spPr>
        <a:xfrm>
          <a:off x="8483111" y="669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59,862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162868</xdr:rowOff>
    </xdr:from>
    <xdr:to>
      <xdr:col>11</xdr:col>
      <xdr:colOff>358775</xdr:colOff>
      <xdr:row>38</xdr:row>
      <xdr:rowOff>93018</xdr:rowOff>
    </xdr:to>
    <xdr:sp macro="" textlink="">
      <xdr:nvSpPr>
        <xdr:cNvPr id="321" name="円/楕円 320"/>
        <xdr:cNvSpPr/>
      </xdr:nvSpPr>
      <xdr:spPr>
        <a:xfrm>
          <a:off x="7810500" y="650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84145</xdr:rowOff>
    </xdr:from>
    <xdr:ext cx="534377" cy="259045"/>
    <xdr:sp macro="" textlink="">
      <xdr:nvSpPr>
        <xdr:cNvPr id="322" name="テキスト ボックス 321"/>
        <xdr:cNvSpPr txBox="1"/>
      </xdr:nvSpPr>
      <xdr:spPr>
        <a:xfrm>
          <a:off x="7594111" y="659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72,793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15374</xdr:rowOff>
    </xdr:from>
    <xdr:to>
      <xdr:col>10</xdr:col>
      <xdr:colOff>155575</xdr:colOff>
      <xdr:row>38</xdr:row>
      <xdr:rowOff>116974</xdr:rowOff>
    </xdr:to>
    <xdr:sp macro="" textlink="">
      <xdr:nvSpPr>
        <xdr:cNvPr id="323" name="円/楕円 322"/>
        <xdr:cNvSpPr/>
      </xdr:nvSpPr>
      <xdr:spPr>
        <a:xfrm>
          <a:off x="6921500" y="653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108101</xdr:rowOff>
    </xdr:from>
    <xdr:ext cx="534377" cy="259045"/>
    <xdr:sp macro="" textlink="">
      <xdr:nvSpPr>
        <xdr:cNvPr id="324" name="テキスト ボックス 323"/>
        <xdr:cNvSpPr txBox="1"/>
      </xdr:nvSpPr>
      <xdr:spPr>
        <a:xfrm>
          <a:off x="6705111" y="662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137313</xdr:rowOff>
    </xdr:from>
    <xdr:to>
      <xdr:col>15</xdr:col>
      <xdr:colOff>180340</xdr:colOff>
      <xdr:row>59</xdr:row>
      <xdr:rowOff>35200</xdr:rowOff>
    </xdr:to>
    <xdr:cxnSp macro="">
      <xdr:nvCxnSpPr>
        <xdr:cNvPr id="348" name="直線コネクタ 347"/>
        <xdr:cNvCxnSpPr/>
      </xdr:nvCxnSpPr>
      <xdr:spPr>
        <a:xfrm flipV="1">
          <a:off x="10475595" y="8881263"/>
          <a:ext cx="1270" cy="126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39027</xdr:rowOff>
    </xdr:from>
    <xdr:ext cx="534377" cy="259045"/>
    <xdr:sp macro="" textlink="">
      <xdr:nvSpPr>
        <xdr:cNvPr id="349" name="普通建設事業費最小値テキスト"/>
        <xdr:cNvSpPr txBox="1"/>
      </xdr:nvSpPr>
      <xdr:spPr>
        <a:xfrm>
          <a:off x="10528300" y="10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35200</xdr:rowOff>
    </xdr:from>
    <xdr:to>
      <xdr:col>15</xdr:col>
      <xdr:colOff>269875</xdr:colOff>
      <xdr:row>59</xdr:row>
      <xdr:rowOff>35200</xdr:rowOff>
    </xdr:to>
    <xdr:cxnSp macro="">
      <xdr:nvCxnSpPr>
        <xdr:cNvPr id="350" name="直線コネクタ 349"/>
        <xdr:cNvCxnSpPr/>
      </xdr:nvCxnSpPr>
      <xdr:spPr>
        <a:xfrm>
          <a:off x="10388600" y="1015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83990</xdr:rowOff>
    </xdr:from>
    <xdr:ext cx="690189" cy="259045"/>
    <xdr:sp macro="" textlink="">
      <xdr:nvSpPr>
        <xdr:cNvPr id="351" name="普通建設事業費最大値テキスト"/>
        <xdr:cNvSpPr txBox="1"/>
      </xdr:nvSpPr>
      <xdr:spPr>
        <a:xfrm>
          <a:off x="10528300" y="8656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137313</xdr:rowOff>
    </xdr:from>
    <xdr:to>
      <xdr:col>15</xdr:col>
      <xdr:colOff>269875</xdr:colOff>
      <xdr:row>51</xdr:row>
      <xdr:rowOff>137313</xdr:rowOff>
    </xdr:to>
    <xdr:cxnSp macro="">
      <xdr:nvCxnSpPr>
        <xdr:cNvPr id="352" name="直線コネクタ 351"/>
        <xdr:cNvCxnSpPr/>
      </xdr:nvCxnSpPr>
      <xdr:spPr>
        <a:xfrm>
          <a:off x="10388600" y="888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149771</xdr:rowOff>
    </xdr:from>
    <xdr:to>
      <xdr:col>15</xdr:col>
      <xdr:colOff>180975</xdr:colOff>
      <xdr:row>58</xdr:row>
      <xdr:rowOff>153408</xdr:rowOff>
    </xdr:to>
    <xdr:cxnSp macro="">
      <xdr:nvCxnSpPr>
        <xdr:cNvPr id="353" name="直線コネクタ 352"/>
        <xdr:cNvCxnSpPr/>
      </xdr:nvCxnSpPr>
      <xdr:spPr>
        <a:xfrm>
          <a:off x="9639300" y="10093871"/>
          <a:ext cx="838200" cy="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116546</xdr:rowOff>
    </xdr:from>
    <xdr:ext cx="534377" cy="259045"/>
    <xdr:sp macro="" textlink="">
      <xdr:nvSpPr>
        <xdr:cNvPr id="354" name="普通建設事業費平均値テキスト"/>
        <xdr:cNvSpPr txBox="1"/>
      </xdr:nvSpPr>
      <xdr:spPr>
        <a:xfrm>
          <a:off x="10528300" y="9889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93669</xdr:rowOff>
    </xdr:from>
    <xdr:to>
      <xdr:col>15</xdr:col>
      <xdr:colOff>231775</xdr:colOff>
      <xdr:row>59</xdr:row>
      <xdr:rowOff>23819</xdr:rowOff>
    </xdr:to>
    <xdr:sp macro="" textlink="">
      <xdr:nvSpPr>
        <xdr:cNvPr id="355" name="フローチャート : 判断 354"/>
        <xdr:cNvSpPr/>
      </xdr:nvSpPr>
      <xdr:spPr>
        <a:xfrm>
          <a:off x="104267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126130</xdr:rowOff>
    </xdr:from>
    <xdr:to>
      <xdr:col>14</xdr:col>
      <xdr:colOff>28575</xdr:colOff>
      <xdr:row>58</xdr:row>
      <xdr:rowOff>149771</xdr:rowOff>
    </xdr:to>
    <xdr:cxnSp macro="">
      <xdr:nvCxnSpPr>
        <xdr:cNvPr id="356" name="直線コネクタ 355"/>
        <xdr:cNvCxnSpPr/>
      </xdr:nvCxnSpPr>
      <xdr:spPr>
        <a:xfrm>
          <a:off x="8750300" y="10070230"/>
          <a:ext cx="889000" cy="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64354</xdr:rowOff>
    </xdr:from>
    <xdr:to>
      <xdr:col>14</xdr:col>
      <xdr:colOff>79375</xdr:colOff>
      <xdr:row>58</xdr:row>
      <xdr:rowOff>165954</xdr:rowOff>
    </xdr:to>
    <xdr:sp macro="" textlink="">
      <xdr:nvSpPr>
        <xdr:cNvPr id="357" name="フローチャート : 判断 356"/>
        <xdr:cNvSpPr/>
      </xdr:nvSpPr>
      <xdr:spPr>
        <a:xfrm>
          <a:off x="9588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11031</xdr:rowOff>
    </xdr:from>
    <xdr:ext cx="599010" cy="259045"/>
    <xdr:sp macro="" textlink="">
      <xdr:nvSpPr>
        <xdr:cNvPr id="358" name="テキスト ボックス 357"/>
        <xdr:cNvSpPr txBox="1"/>
      </xdr:nvSpPr>
      <xdr:spPr>
        <a:xfrm>
          <a:off x="9339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123383</xdr:rowOff>
    </xdr:from>
    <xdr:to>
      <xdr:col>12</xdr:col>
      <xdr:colOff>511175</xdr:colOff>
      <xdr:row>58</xdr:row>
      <xdr:rowOff>126130</xdr:rowOff>
    </xdr:to>
    <xdr:cxnSp macro="">
      <xdr:nvCxnSpPr>
        <xdr:cNvPr id="359" name="直線コネクタ 358"/>
        <xdr:cNvCxnSpPr/>
      </xdr:nvCxnSpPr>
      <xdr:spPr>
        <a:xfrm>
          <a:off x="7861300" y="10067483"/>
          <a:ext cx="889000" cy="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61028</xdr:rowOff>
    </xdr:from>
    <xdr:to>
      <xdr:col>12</xdr:col>
      <xdr:colOff>561975</xdr:colOff>
      <xdr:row>58</xdr:row>
      <xdr:rowOff>162628</xdr:rowOff>
    </xdr:to>
    <xdr:sp macro="" textlink="">
      <xdr:nvSpPr>
        <xdr:cNvPr id="360" name="フローチャート : 判断 359"/>
        <xdr:cNvSpPr/>
      </xdr:nvSpPr>
      <xdr:spPr>
        <a:xfrm>
          <a:off x="8699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7705</xdr:rowOff>
    </xdr:from>
    <xdr:ext cx="599010" cy="259045"/>
    <xdr:sp macro="" textlink="">
      <xdr:nvSpPr>
        <xdr:cNvPr id="361" name="テキスト ボックス 360"/>
        <xdr:cNvSpPr txBox="1"/>
      </xdr:nvSpPr>
      <xdr:spPr>
        <a:xfrm>
          <a:off x="8450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123383</xdr:rowOff>
    </xdr:from>
    <xdr:to>
      <xdr:col>11</xdr:col>
      <xdr:colOff>307975</xdr:colOff>
      <xdr:row>58</xdr:row>
      <xdr:rowOff>127951</xdr:rowOff>
    </xdr:to>
    <xdr:cxnSp macro="">
      <xdr:nvCxnSpPr>
        <xdr:cNvPr id="362" name="直線コネクタ 361"/>
        <xdr:cNvCxnSpPr/>
      </xdr:nvCxnSpPr>
      <xdr:spPr>
        <a:xfrm flipV="1">
          <a:off x="6972300" y="10067483"/>
          <a:ext cx="889000" cy="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78158</xdr:rowOff>
    </xdr:from>
    <xdr:to>
      <xdr:col>11</xdr:col>
      <xdr:colOff>358775</xdr:colOff>
      <xdr:row>59</xdr:row>
      <xdr:rowOff>8308</xdr:rowOff>
    </xdr:to>
    <xdr:sp macro="" textlink="">
      <xdr:nvSpPr>
        <xdr:cNvPr id="363" name="フローチャート : 判断 362"/>
        <xdr:cNvSpPr/>
      </xdr:nvSpPr>
      <xdr:spPr>
        <a:xfrm>
          <a:off x="7810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170885</xdr:rowOff>
    </xdr:from>
    <xdr:ext cx="599010" cy="259045"/>
    <xdr:sp macro="" textlink="">
      <xdr:nvSpPr>
        <xdr:cNvPr id="364" name="テキスト ボックス 363"/>
        <xdr:cNvSpPr txBox="1"/>
      </xdr:nvSpPr>
      <xdr:spPr>
        <a:xfrm>
          <a:off x="7561794" y="1011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75761</xdr:rowOff>
    </xdr:from>
    <xdr:to>
      <xdr:col>10</xdr:col>
      <xdr:colOff>155575</xdr:colOff>
      <xdr:row>59</xdr:row>
      <xdr:rowOff>5911</xdr:rowOff>
    </xdr:to>
    <xdr:sp macro="" textlink="">
      <xdr:nvSpPr>
        <xdr:cNvPr id="365" name="フローチャート : 判断 364"/>
        <xdr:cNvSpPr/>
      </xdr:nvSpPr>
      <xdr:spPr>
        <a:xfrm>
          <a:off x="6921500" y="100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22438</xdr:rowOff>
    </xdr:from>
    <xdr:ext cx="599010" cy="259045"/>
    <xdr:sp macro="" textlink="">
      <xdr:nvSpPr>
        <xdr:cNvPr id="366" name="テキスト ボックス 365"/>
        <xdr:cNvSpPr txBox="1"/>
      </xdr:nvSpPr>
      <xdr:spPr>
        <a:xfrm>
          <a:off x="6672794" y="97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102608</xdr:rowOff>
    </xdr:from>
    <xdr:to>
      <xdr:col>15</xdr:col>
      <xdr:colOff>231775</xdr:colOff>
      <xdr:row>59</xdr:row>
      <xdr:rowOff>32758</xdr:rowOff>
    </xdr:to>
    <xdr:sp macro="" textlink="">
      <xdr:nvSpPr>
        <xdr:cNvPr id="372" name="円/楕円 371"/>
        <xdr:cNvSpPr/>
      </xdr:nvSpPr>
      <xdr:spPr>
        <a:xfrm>
          <a:off x="10426700" y="1004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72097</xdr:rowOff>
    </xdr:from>
    <xdr:ext cx="534377" cy="259045"/>
    <xdr:sp macro="" textlink="">
      <xdr:nvSpPr>
        <xdr:cNvPr id="373" name="普通建設事業費該当値テキスト"/>
        <xdr:cNvSpPr txBox="1"/>
      </xdr:nvSpPr>
      <xdr:spPr>
        <a:xfrm>
          <a:off x="10528300" y="100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82,011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98971</xdr:rowOff>
    </xdr:from>
    <xdr:to>
      <xdr:col>14</xdr:col>
      <xdr:colOff>79375</xdr:colOff>
      <xdr:row>59</xdr:row>
      <xdr:rowOff>29121</xdr:rowOff>
    </xdr:to>
    <xdr:sp macro="" textlink="">
      <xdr:nvSpPr>
        <xdr:cNvPr id="374" name="円/楕円 373"/>
        <xdr:cNvSpPr/>
      </xdr:nvSpPr>
      <xdr:spPr>
        <a:xfrm>
          <a:off x="9588500" y="100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20248</xdr:rowOff>
    </xdr:from>
    <xdr:ext cx="534377" cy="259045"/>
    <xdr:sp macro="" textlink="">
      <xdr:nvSpPr>
        <xdr:cNvPr id="375" name="テキスト ボックス 374"/>
        <xdr:cNvSpPr txBox="1"/>
      </xdr:nvSpPr>
      <xdr:spPr>
        <a:xfrm>
          <a:off x="9372111" y="101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86,784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75330</xdr:rowOff>
    </xdr:from>
    <xdr:to>
      <xdr:col>12</xdr:col>
      <xdr:colOff>561975</xdr:colOff>
      <xdr:row>59</xdr:row>
      <xdr:rowOff>5480</xdr:rowOff>
    </xdr:to>
    <xdr:sp macro="" textlink="">
      <xdr:nvSpPr>
        <xdr:cNvPr id="376" name="円/楕円 375"/>
        <xdr:cNvSpPr/>
      </xdr:nvSpPr>
      <xdr:spPr>
        <a:xfrm>
          <a:off x="8699500" y="100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168057</xdr:rowOff>
    </xdr:from>
    <xdr:ext cx="599010" cy="259045"/>
    <xdr:sp macro="" textlink="">
      <xdr:nvSpPr>
        <xdr:cNvPr id="377" name="テキスト ボックス 376"/>
        <xdr:cNvSpPr txBox="1"/>
      </xdr:nvSpPr>
      <xdr:spPr>
        <a:xfrm>
          <a:off x="8450794" y="101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117,808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72583</xdr:rowOff>
    </xdr:from>
    <xdr:to>
      <xdr:col>11</xdr:col>
      <xdr:colOff>358775</xdr:colOff>
      <xdr:row>59</xdr:row>
      <xdr:rowOff>2733</xdr:rowOff>
    </xdr:to>
    <xdr:sp macro="" textlink="">
      <xdr:nvSpPr>
        <xdr:cNvPr id="378" name="円/楕円 377"/>
        <xdr:cNvSpPr/>
      </xdr:nvSpPr>
      <xdr:spPr>
        <a:xfrm>
          <a:off x="7810500" y="1001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19260</xdr:rowOff>
    </xdr:from>
    <xdr:ext cx="599010" cy="259045"/>
    <xdr:sp macro="" textlink="">
      <xdr:nvSpPr>
        <xdr:cNvPr id="379" name="テキスト ボックス 378"/>
        <xdr:cNvSpPr txBox="1"/>
      </xdr:nvSpPr>
      <xdr:spPr>
        <a:xfrm>
          <a:off x="7561794" y="979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121,413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77151</xdr:rowOff>
    </xdr:from>
    <xdr:to>
      <xdr:col>10</xdr:col>
      <xdr:colOff>155575</xdr:colOff>
      <xdr:row>59</xdr:row>
      <xdr:rowOff>7301</xdr:rowOff>
    </xdr:to>
    <xdr:sp macro="" textlink="">
      <xdr:nvSpPr>
        <xdr:cNvPr id="380" name="円/楕円 379"/>
        <xdr:cNvSpPr/>
      </xdr:nvSpPr>
      <xdr:spPr>
        <a:xfrm>
          <a:off x="6921500" y="10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169878</xdr:rowOff>
    </xdr:from>
    <xdr:ext cx="599010" cy="259045"/>
    <xdr:sp macro="" textlink="">
      <xdr:nvSpPr>
        <xdr:cNvPr id="381" name="テキスト ボックス 380"/>
        <xdr:cNvSpPr txBox="1"/>
      </xdr:nvSpPr>
      <xdr:spPr>
        <a:xfrm>
          <a:off x="6672794" y="1011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83848</xdr:rowOff>
    </xdr:from>
    <xdr:to>
      <xdr:col>15</xdr:col>
      <xdr:colOff>180340</xdr:colOff>
      <xdr:row>79</xdr:row>
      <xdr:rowOff>98879</xdr:rowOff>
    </xdr:to>
    <xdr:cxnSp macro="">
      <xdr:nvCxnSpPr>
        <xdr:cNvPr id="407" name="直線コネクタ 406"/>
        <xdr:cNvCxnSpPr/>
      </xdr:nvCxnSpPr>
      <xdr:spPr>
        <a:xfrm flipV="1">
          <a:off x="10475595" y="12085348"/>
          <a:ext cx="1270" cy="15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111634</xdr:rowOff>
    </xdr:from>
    <xdr:ext cx="249299" cy="259045"/>
    <xdr:sp macro="" textlink="">
      <xdr:nvSpPr>
        <xdr:cNvPr id="408" name="普通建設事業費 （ うち新規整備　）最小値テキスト"/>
        <xdr:cNvSpPr txBox="1"/>
      </xdr:nvSpPr>
      <xdr:spPr>
        <a:xfrm>
          <a:off x="10528300" y="1365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30525</xdr:rowOff>
    </xdr:from>
    <xdr:ext cx="690189" cy="259045"/>
    <xdr:sp macro="" textlink="">
      <xdr:nvSpPr>
        <xdr:cNvPr id="410" name="普通建設事業費 （ うち新規整備　）最大値テキスト"/>
        <xdr:cNvSpPr txBox="1"/>
      </xdr:nvSpPr>
      <xdr:spPr>
        <a:xfrm>
          <a:off x="10528300" y="1186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83848</xdr:rowOff>
    </xdr:from>
    <xdr:to>
      <xdr:col>15</xdr:col>
      <xdr:colOff>269875</xdr:colOff>
      <xdr:row>70</xdr:row>
      <xdr:rowOff>83848</xdr:rowOff>
    </xdr:to>
    <xdr:cxnSp macro="">
      <xdr:nvCxnSpPr>
        <xdr:cNvPr id="411" name="直線コネクタ 410"/>
        <xdr:cNvCxnSpPr/>
      </xdr:nvCxnSpPr>
      <xdr:spPr>
        <a:xfrm>
          <a:off x="10388600" y="120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49569</xdr:rowOff>
    </xdr:from>
    <xdr:to>
      <xdr:col>15</xdr:col>
      <xdr:colOff>180975</xdr:colOff>
      <xdr:row>79</xdr:row>
      <xdr:rowOff>51215</xdr:rowOff>
    </xdr:to>
    <xdr:cxnSp macro="">
      <xdr:nvCxnSpPr>
        <xdr:cNvPr id="412" name="直線コネクタ 411"/>
        <xdr:cNvCxnSpPr/>
      </xdr:nvCxnSpPr>
      <xdr:spPr>
        <a:xfrm flipV="1">
          <a:off x="9639300" y="13594119"/>
          <a:ext cx="8382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156084</xdr:rowOff>
    </xdr:from>
    <xdr:ext cx="534377" cy="259045"/>
    <xdr:sp macro="" textlink="">
      <xdr:nvSpPr>
        <xdr:cNvPr id="413" name="普通建設事業費 （ うち新規整備　）平均値テキスト"/>
        <xdr:cNvSpPr txBox="1"/>
      </xdr:nvSpPr>
      <xdr:spPr>
        <a:xfrm>
          <a:off x="10528300" y="1352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6207</xdr:rowOff>
    </xdr:from>
    <xdr:to>
      <xdr:col>15</xdr:col>
      <xdr:colOff>231775</xdr:colOff>
      <xdr:row>79</xdr:row>
      <xdr:rowOff>107807</xdr:rowOff>
    </xdr:to>
    <xdr:sp macro="" textlink="">
      <xdr:nvSpPr>
        <xdr:cNvPr id="414" name="フローチャート : 判断 413"/>
        <xdr:cNvSpPr/>
      </xdr:nvSpPr>
      <xdr:spPr>
        <a:xfrm>
          <a:off x="10426700" y="135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150073</xdr:rowOff>
    </xdr:from>
    <xdr:to>
      <xdr:col>14</xdr:col>
      <xdr:colOff>79375</xdr:colOff>
      <xdr:row>79</xdr:row>
      <xdr:rowOff>80223</xdr:rowOff>
    </xdr:to>
    <xdr:sp macro="" textlink="">
      <xdr:nvSpPr>
        <xdr:cNvPr id="415" name="フローチャート : 判断 414"/>
        <xdr:cNvSpPr/>
      </xdr:nvSpPr>
      <xdr:spPr>
        <a:xfrm>
          <a:off x="9588500" y="1352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96750</xdr:rowOff>
    </xdr:from>
    <xdr:ext cx="534377" cy="259045"/>
    <xdr:sp macro="" textlink="">
      <xdr:nvSpPr>
        <xdr:cNvPr id="416" name="テキスト ボックス 415"/>
        <xdr:cNvSpPr txBox="1"/>
      </xdr:nvSpPr>
      <xdr:spPr>
        <a:xfrm>
          <a:off x="9372111" y="132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170219</xdr:rowOff>
    </xdr:from>
    <xdr:to>
      <xdr:col>15</xdr:col>
      <xdr:colOff>231775</xdr:colOff>
      <xdr:row>79</xdr:row>
      <xdr:rowOff>100369</xdr:rowOff>
    </xdr:to>
    <xdr:sp macro="" textlink="">
      <xdr:nvSpPr>
        <xdr:cNvPr id="422" name="円/楕円 421"/>
        <xdr:cNvSpPr/>
      </xdr:nvSpPr>
      <xdr:spPr>
        <a:xfrm>
          <a:off x="10426700" y="1354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129596</xdr:rowOff>
    </xdr:from>
    <xdr:ext cx="534377" cy="259045"/>
    <xdr:sp macro="" textlink="">
      <xdr:nvSpPr>
        <xdr:cNvPr id="423" name="普通建設事業費 （ うち新規整備　）該当値テキスト"/>
        <xdr:cNvSpPr txBox="1"/>
      </xdr:nvSpPr>
      <xdr:spPr>
        <a:xfrm>
          <a:off x="10528300" y="133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45,298</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415</xdr:rowOff>
    </xdr:from>
    <xdr:to>
      <xdr:col>14</xdr:col>
      <xdr:colOff>79375</xdr:colOff>
      <xdr:row>79</xdr:row>
      <xdr:rowOff>102015</xdr:rowOff>
    </xdr:to>
    <xdr:sp macro="" textlink="">
      <xdr:nvSpPr>
        <xdr:cNvPr id="424" name="円/楕円 423"/>
        <xdr:cNvSpPr/>
      </xdr:nvSpPr>
      <xdr:spPr>
        <a:xfrm>
          <a:off x="9588500" y="135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93142</xdr:rowOff>
    </xdr:from>
    <xdr:ext cx="534377" cy="259045"/>
    <xdr:sp macro="" textlink="">
      <xdr:nvSpPr>
        <xdr:cNvPr id="425" name="テキスト ボックス 424"/>
        <xdr:cNvSpPr txBox="1"/>
      </xdr:nvSpPr>
      <xdr:spPr>
        <a:xfrm>
          <a:off x="9372111" y="13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133513</xdr:rowOff>
    </xdr:from>
    <xdr:to>
      <xdr:col>15</xdr:col>
      <xdr:colOff>180340</xdr:colOff>
      <xdr:row>99</xdr:row>
      <xdr:rowOff>44450</xdr:rowOff>
    </xdr:to>
    <xdr:cxnSp macro="">
      <xdr:nvCxnSpPr>
        <xdr:cNvPr id="449" name="直線コネクタ 448"/>
        <xdr:cNvCxnSpPr/>
      </xdr:nvCxnSpPr>
      <xdr:spPr>
        <a:xfrm flipV="1">
          <a:off x="10475595" y="15735463"/>
          <a:ext cx="1270" cy="128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80190</xdr:rowOff>
    </xdr:from>
    <xdr:ext cx="599010" cy="259045"/>
    <xdr:sp macro="" textlink="">
      <xdr:nvSpPr>
        <xdr:cNvPr id="452" name="普通建設事業費 （ うち更新整備　）最大値テキスト"/>
        <xdr:cNvSpPr txBox="1"/>
      </xdr:nvSpPr>
      <xdr:spPr>
        <a:xfrm>
          <a:off x="10528300" y="155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133513</xdr:rowOff>
    </xdr:from>
    <xdr:to>
      <xdr:col>15</xdr:col>
      <xdr:colOff>269875</xdr:colOff>
      <xdr:row>91</xdr:row>
      <xdr:rowOff>133513</xdr:rowOff>
    </xdr:to>
    <xdr:cxnSp macro="">
      <xdr:nvCxnSpPr>
        <xdr:cNvPr id="453" name="直線コネクタ 452"/>
        <xdr:cNvCxnSpPr/>
      </xdr:nvCxnSpPr>
      <xdr:spPr>
        <a:xfrm>
          <a:off x="10388600" y="1573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2259</xdr:rowOff>
    </xdr:from>
    <xdr:to>
      <xdr:col>15</xdr:col>
      <xdr:colOff>180975</xdr:colOff>
      <xdr:row>98</xdr:row>
      <xdr:rowOff>24082</xdr:rowOff>
    </xdr:to>
    <xdr:cxnSp macro="">
      <xdr:nvCxnSpPr>
        <xdr:cNvPr id="454" name="直線コネクタ 453"/>
        <xdr:cNvCxnSpPr/>
      </xdr:nvCxnSpPr>
      <xdr:spPr>
        <a:xfrm>
          <a:off x="9639300" y="16804359"/>
          <a:ext cx="838200" cy="2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56219</xdr:rowOff>
    </xdr:from>
    <xdr:ext cx="534377" cy="259045"/>
    <xdr:sp macro="" textlink="">
      <xdr:nvSpPr>
        <xdr:cNvPr id="455" name="普通建設事業費 （ うち更新整備　）平均値テキスト"/>
        <xdr:cNvSpPr txBox="1"/>
      </xdr:nvSpPr>
      <xdr:spPr>
        <a:xfrm>
          <a:off x="10528300" y="1651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33342</xdr:rowOff>
    </xdr:from>
    <xdr:to>
      <xdr:col>15</xdr:col>
      <xdr:colOff>231775</xdr:colOff>
      <xdr:row>97</xdr:row>
      <xdr:rowOff>134942</xdr:rowOff>
    </xdr:to>
    <xdr:sp macro="" textlink="">
      <xdr:nvSpPr>
        <xdr:cNvPr id="456" name="フローチャート : 判断 455"/>
        <xdr:cNvSpPr/>
      </xdr:nvSpPr>
      <xdr:spPr>
        <a:xfrm>
          <a:off x="104267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146889</xdr:rowOff>
    </xdr:from>
    <xdr:to>
      <xdr:col>14</xdr:col>
      <xdr:colOff>79375</xdr:colOff>
      <xdr:row>97</xdr:row>
      <xdr:rowOff>77039</xdr:rowOff>
    </xdr:to>
    <xdr:sp macro="" textlink="">
      <xdr:nvSpPr>
        <xdr:cNvPr id="457" name="フローチャート : 判断 456"/>
        <xdr:cNvSpPr/>
      </xdr:nvSpPr>
      <xdr:spPr>
        <a:xfrm>
          <a:off x="9588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93566</xdr:rowOff>
    </xdr:from>
    <xdr:ext cx="534377" cy="259045"/>
    <xdr:sp macro="" textlink="">
      <xdr:nvSpPr>
        <xdr:cNvPr id="458" name="テキスト ボックス 457"/>
        <xdr:cNvSpPr txBox="1"/>
      </xdr:nvSpPr>
      <xdr:spPr>
        <a:xfrm>
          <a:off x="9372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144732</xdr:rowOff>
    </xdr:from>
    <xdr:to>
      <xdr:col>15</xdr:col>
      <xdr:colOff>231775</xdr:colOff>
      <xdr:row>98</xdr:row>
      <xdr:rowOff>74882</xdr:rowOff>
    </xdr:to>
    <xdr:sp macro="" textlink="">
      <xdr:nvSpPr>
        <xdr:cNvPr id="464" name="円/楕円 463"/>
        <xdr:cNvSpPr/>
      </xdr:nvSpPr>
      <xdr:spPr>
        <a:xfrm>
          <a:off x="10426700" y="167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123159</xdr:rowOff>
    </xdr:from>
    <xdr:ext cx="534377" cy="259045"/>
    <xdr:sp macro="" textlink="">
      <xdr:nvSpPr>
        <xdr:cNvPr id="465" name="普通建設事業費 （ うち更新整備　）該当値テキスト"/>
        <xdr:cNvSpPr txBox="1"/>
      </xdr:nvSpPr>
      <xdr:spPr>
        <a:xfrm>
          <a:off x="10528300" y="1675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25,173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122909</xdr:rowOff>
    </xdr:from>
    <xdr:to>
      <xdr:col>14</xdr:col>
      <xdr:colOff>79375</xdr:colOff>
      <xdr:row>98</xdr:row>
      <xdr:rowOff>53059</xdr:rowOff>
    </xdr:to>
    <xdr:sp macro="" textlink="">
      <xdr:nvSpPr>
        <xdr:cNvPr id="466" name="円/楕円 465"/>
        <xdr:cNvSpPr/>
      </xdr:nvSpPr>
      <xdr:spPr>
        <a:xfrm>
          <a:off x="9588500" y="1675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44186</xdr:rowOff>
    </xdr:from>
    <xdr:ext cx="534377" cy="259045"/>
    <xdr:sp macro="" textlink="">
      <xdr:nvSpPr>
        <xdr:cNvPr id="467" name="テキスト ボックス 466"/>
        <xdr:cNvSpPr txBox="1"/>
      </xdr:nvSpPr>
      <xdr:spPr>
        <a:xfrm>
          <a:off x="9372111" y="1684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1" name="テキスト ボックス 48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3" name="テキスト ボックス 48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5" name="テキスト ボックス 48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7" name="テキスト ボックス 48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88753</xdr:rowOff>
    </xdr:from>
    <xdr:to>
      <xdr:col>23</xdr:col>
      <xdr:colOff>516889</xdr:colOff>
      <xdr:row>39</xdr:row>
      <xdr:rowOff>44450</xdr:rowOff>
    </xdr:to>
    <xdr:cxnSp macro="">
      <xdr:nvCxnSpPr>
        <xdr:cNvPr id="491" name="直線コネクタ 490"/>
        <xdr:cNvCxnSpPr/>
      </xdr:nvCxnSpPr>
      <xdr:spPr>
        <a:xfrm flipV="1">
          <a:off x="16317595" y="5403703"/>
          <a:ext cx="1269" cy="132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76869</xdr:rowOff>
    </xdr:from>
    <xdr:ext cx="249299" cy="259045"/>
    <xdr:sp macro="" textlink="">
      <xdr:nvSpPr>
        <xdr:cNvPr id="492" name="災害復旧事業費最小値テキスト"/>
        <xdr:cNvSpPr txBox="1"/>
      </xdr:nvSpPr>
      <xdr:spPr>
        <a:xfrm>
          <a:off x="16370300" y="6763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35430</xdr:rowOff>
    </xdr:from>
    <xdr:ext cx="599010" cy="259045"/>
    <xdr:sp macro="" textlink="">
      <xdr:nvSpPr>
        <xdr:cNvPr id="494" name="災害復旧事業費最大値テキスト"/>
        <xdr:cNvSpPr txBox="1"/>
      </xdr:nvSpPr>
      <xdr:spPr>
        <a:xfrm>
          <a:off x="16370300" y="51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88753</xdr:rowOff>
    </xdr:from>
    <xdr:to>
      <xdr:col>23</xdr:col>
      <xdr:colOff>606425</xdr:colOff>
      <xdr:row>31</xdr:row>
      <xdr:rowOff>88753</xdr:rowOff>
    </xdr:to>
    <xdr:cxnSp macro="">
      <xdr:nvCxnSpPr>
        <xdr:cNvPr id="495" name="直線コネクタ 494"/>
        <xdr:cNvCxnSpPr/>
      </xdr:nvCxnSpPr>
      <xdr:spPr>
        <a:xfrm>
          <a:off x="16230600" y="540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120178</xdr:rowOff>
    </xdr:from>
    <xdr:to>
      <xdr:col>23</xdr:col>
      <xdr:colOff>517525</xdr:colOff>
      <xdr:row>38</xdr:row>
      <xdr:rowOff>165193</xdr:rowOff>
    </xdr:to>
    <xdr:cxnSp macro="">
      <xdr:nvCxnSpPr>
        <xdr:cNvPr id="496" name="直線コネクタ 495"/>
        <xdr:cNvCxnSpPr/>
      </xdr:nvCxnSpPr>
      <xdr:spPr>
        <a:xfrm flipV="1">
          <a:off x="15481300" y="6635278"/>
          <a:ext cx="838200" cy="4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121318</xdr:rowOff>
    </xdr:from>
    <xdr:ext cx="469744" cy="259045"/>
    <xdr:sp macro="" textlink="">
      <xdr:nvSpPr>
        <xdr:cNvPr id="497" name="災害復旧事業費平均値テキスト"/>
        <xdr:cNvSpPr txBox="1"/>
      </xdr:nvSpPr>
      <xdr:spPr>
        <a:xfrm>
          <a:off x="16370300" y="6636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142891</xdr:rowOff>
    </xdr:from>
    <xdr:to>
      <xdr:col>23</xdr:col>
      <xdr:colOff>568325</xdr:colOff>
      <xdr:row>39</xdr:row>
      <xdr:rowOff>73041</xdr:rowOff>
    </xdr:to>
    <xdr:sp macro="" textlink="">
      <xdr:nvSpPr>
        <xdr:cNvPr id="498" name="フローチャート : 判断 497"/>
        <xdr:cNvSpPr/>
      </xdr:nvSpPr>
      <xdr:spPr>
        <a:xfrm>
          <a:off x="162687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4750</xdr:rowOff>
    </xdr:from>
    <xdr:to>
      <xdr:col>22</xdr:col>
      <xdr:colOff>365125</xdr:colOff>
      <xdr:row>38</xdr:row>
      <xdr:rowOff>165193</xdr:rowOff>
    </xdr:to>
    <xdr:cxnSp macro="">
      <xdr:nvCxnSpPr>
        <xdr:cNvPr id="499" name="直線コネクタ 498"/>
        <xdr:cNvCxnSpPr/>
      </xdr:nvCxnSpPr>
      <xdr:spPr>
        <a:xfrm>
          <a:off x="14592300" y="6519850"/>
          <a:ext cx="889000" cy="16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106719</xdr:rowOff>
    </xdr:from>
    <xdr:to>
      <xdr:col>22</xdr:col>
      <xdr:colOff>415925</xdr:colOff>
      <xdr:row>39</xdr:row>
      <xdr:rowOff>36869</xdr:rowOff>
    </xdr:to>
    <xdr:sp macro="" textlink="">
      <xdr:nvSpPr>
        <xdr:cNvPr id="500" name="フローチャート : 判断 499"/>
        <xdr:cNvSpPr/>
      </xdr:nvSpPr>
      <xdr:spPr>
        <a:xfrm>
          <a:off x="15430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53396</xdr:rowOff>
    </xdr:from>
    <xdr:ext cx="534377" cy="259045"/>
    <xdr:sp macro="" textlink="">
      <xdr:nvSpPr>
        <xdr:cNvPr id="501" name="テキスト ボックス 500"/>
        <xdr:cNvSpPr txBox="1"/>
      </xdr:nvSpPr>
      <xdr:spPr>
        <a:xfrm>
          <a:off x="15214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44987</xdr:rowOff>
    </xdr:from>
    <xdr:to>
      <xdr:col>21</xdr:col>
      <xdr:colOff>161925</xdr:colOff>
      <xdr:row>38</xdr:row>
      <xdr:rowOff>4750</xdr:rowOff>
    </xdr:to>
    <xdr:cxnSp macro="">
      <xdr:nvCxnSpPr>
        <xdr:cNvPr id="502" name="直線コネクタ 501"/>
        <xdr:cNvCxnSpPr/>
      </xdr:nvCxnSpPr>
      <xdr:spPr>
        <a:xfrm>
          <a:off x="13703300" y="6388637"/>
          <a:ext cx="889000" cy="13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112118</xdr:rowOff>
    </xdr:from>
    <xdr:to>
      <xdr:col>21</xdr:col>
      <xdr:colOff>212725</xdr:colOff>
      <xdr:row>39</xdr:row>
      <xdr:rowOff>42268</xdr:rowOff>
    </xdr:to>
    <xdr:sp macro="" textlink="">
      <xdr:nvSpPr>
        <xdr:cNvPr id="503" name="フローチャート : 判断 502"/>
        <xdr:cNvSpPr/>
      </xdr:nvSpPr>
      <xdr:spPr>
        <a:xfrm>
          <a:off x="14541500" y="66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33395</xdr:rowOff>
    </xdr:from>
    <xdr:ext cx="534377" cy="259045"/>
    <xdr:sp macro="" textlink="">
      <xdr:nvSpPr>
        <xdr:cNvPr id="504" name="テキスト ボックス 503"/>
        <xdr:cNvSpPr txBox="1"/>
      </xdr:nvSpPr>
      <xdr:spPr>
        <a:xfrm>
          <a:off x="14325111" y="67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44987</xdr:rowOff>
    </xdr:from>
    <xdr:to>
      <xdr:col>19</xdr:col>
      <xdr:colOff>644525</xdr:colOff>
      <xdr:row>38</xdr:row>
      <xdr:rowOff>61268</xdr:rowOff>
    </xdr:to>
    <xdr:cxnSp macro="">
      <xdr:nvCxnSpPr>
        <xdr:cNvPr id="505" name="直線コネクタ 504"/>
        <xdr:cNvCxnSpPr/>
      </xdr:nvCxnSpPr>
      <xdr:spPr>
        <a:xfrm flipV="1">
          <a:off x="12814300" y="6388637"/>
          <a:ext cx="889000" cy="18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101488</xdr:rowOff>
    </xdr:from>
    <xdr:to>
      <xdr:col>20</xdr:col>
      <xdr:colOff>9525</xdr:colOff>
      <xdr:row>39</xdr:row>
      <xdr:rowOff>31638</xdr:rowOff>
    </xdr:to>
    <xdr:sp macro="" textlink="">
      <xdr:nvSpPr>
        <xdr:cNvPr id="506" name="フローチャート : 判断 505"/>
        <xdr:cNvSpPr/>
      </xdr:nvSpPr>
      <xdr:spPr>
        <a:xfrm>
          <a:off x="13652500" y="661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22765</xdr:rowOff>
    </xdr:from>
    <xdr:ext cx="534377" cy="259045"/>
    <xdr:sp macro="" textlink="">
      <xdr:nvSpPr>
        <xdr:cNvPr id="507" name="テキスト ボックス 506"/>
        <xdr:cNvSpPr txBox="1"/>
      </xdr:nvSpPr>
      <xdr:spPr>
        <a:xfrm>
          <a:off x="13436111" y="670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119723</xdr:rowOff>
    </xdr:from>
    <xdr:to>
      <xdr:col>18</xdr:col>
      <xdr:colOff>492125</xdr:colOff>
      <xdr:row>39</xdr:row>
      <xdr:rowOff>49873</xdr:rowOff>
    </xdr:to>
    <xdr:sp macro="" textlink="">
      <xdr:nvSpPr>
        <xdr:cNvPr id="508" name="フローチャート : 判断 507"/>
        <xdr:cNvSpPr/>
      </xdr:nvSpPr>
      <xdr:spPr>
        <a:xfrm>
          <a:off x="12763500" y="66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41000</xdr:rowOff>
    </xdr:from>
    <xdr:ext cx="534377" cy="259045"/>
    <xdr:sp macro="" textlink="">
      <xdr:nvSpPr>
        <xdr:cNvPr id="509" name="テキスト ボックス 508"/>
        <xdr:cNvSpPr txBox="1"/>
      </xdr:nvSpPr>
      <xdr:spPr>
        <a:xfrm>
          <a:off x="12547111" y="672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69378</xdr:rowOff>
    </xdr:from>
    <xdr:to>
      <xdr:col>23</xdr:col>
      <xdr:colOff>568325</xdr:colOff>
      <xdr:row>38</xdr:row>
      <xdr:rowOff>170978</xdr:rowOff>
    </xdr:to>
    <xdr:sp macro="" textlink="">
      <xdr:nvSpPr>
        <xdr:cNvPr id="515" name="円/楕円 514"/>
        <xdr:cNvSpPr/>
      </xdr:nvSpPr>
      <xdr:spPr>
        <a:xfrm>
          <a:off x="16268700" y="65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28755</xdr:rowOff>
    </xdr:from>
    <xdr:ext cx="534377" cy="259045"/>
    <xdr:sp macro="" textlink="">
      <xdr:nvSpPr>
        <xdr:cNvPr id="516" name="災害復旧事業費該当値テキスト"/>
        <xdr:cNvSpPr txBox="1"/>
      </xdr:nvSpPr>
      <xdr:spPr>
        <a:xfrm>
          <a:off x="16370300" y="63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25,124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114393</xdr:rowOff>
    </xdr:from>
    <xdr:to>
      <xdr:col>22</xdr:col>
      <xdr:colOff>415925</xdr:colOff>
      <xdr:row>39</xdr:row>
      <xdr:rowOff>44543</xdr:rowOff>
    </xdr:to>
    <xdr:sp macro="" textlink="">
      <xdr:nvSpPr>
        <xdr:cNvPr id="517" name="円/楕円 516"/>
        <xdr:cNvSpPr/>
      </xdr:nvSpPr>
      <xdr:spPr>
        <a:xfrm>
          <a:off x="15430500" y="662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35670</xdr:rowOff>
    </xdr:from>
    <xdr:ext cx="534377" cy="259045"/>
    <xdr:sp macro="" textlink="">
      <xdr:nvSpPr>
        <xdr:cNvPr id="518" name="テキスト ボックス 517"/>
        <xdr:cNvSpPr txBox="1"/>
      </xdr:nvSpPr>
      <xdr:spPr>
        <a:xfrm>
          <a:off x="15214111" y="672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125400</xdr:rowOff>
    </xdr:from>
    <xdr:to>
      <xdr:col>21</xdr:col>
      <xdr:colOff>212725</xdr:colOff>
      <xdr:row>38</xdr:row>
      <xdr:rowOff>55550</xdr:rowOff>
    </xdr:to>
    <xdr:sp macro="" textlink="">
      <xdr:nvSpPr>
        <xdr:cNvPr id="519" name="円/楕円 518"/>
        <xdr:cNvSpPr/>
      </xdr:nvSpPr>
      <xdr:spPr>
        <a:xfrm>
          <a:off x="14541500" y="64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72077</xdr:rowOff>
    </xdr:from>
    <xdr:ext cx="534377" cy="259045"/>
    <xdr:sp macro="" textlink="">
      <xdr:nvSpPr>
        <xdr:cNvPr id="520" name="テキスト ボックス 519"/>
        <xdr:cNvSpPr txBox="1"/>
      </xdr:nvSpPr>
      <xdr:spPr>
        <a:xfrm>
          <a:off x="14325111" y="624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165637</xdr:rowOff>
    </xdr:from>
    <xdr:to>
      <xdr:col>20</xdr:col>
      <xdr:colOff>9525</xdr:colOff>
      <xdr:row>37</xdr:row>
      <xdr:rowOff>95787</xdr:rowOff>
    </xdr:to>
    <xdr:sp macro="" textlink="">
      <xdr:nvSpPr>
        <xdr:cNvPr id="521" name="円/楕円 520"/>
        <xdr:cNvSpPr/>
      </xdr:nvSpPr>
      <xdr:spPr>
        <a:xfrm>
          <a:off x="13652500" y="63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112314</xdr:rowOff>
    </xdr:from>
    <xdr:ext cx="534377" cy="259045"/>
    <xdr:sp macro="" textlink="">
      <xdr:nvSpPr>
        <xdr:cNvPr id="522" name="テキスト ボックス 521"/>
        <xdr:cNvSpPr txBox="1"/>
      </xdr:nvSpPr>
      <xdr:spPr>
        <a:xfrm>
          <a:off x="13436111" y="611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89,859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10468</xdr:rowOff>
    </xdr:from>
    <xdr:to>
      <xdr:col>18</xdr:col>
      <xdr:colOff>492125</xdr:colOff>
      <xdr:row>38</xdr:row>
      <xdr:rowOff>112068</xdr:rowOff>
    </xdr:to>
    <xdr:sp macro="" textlink="">
      <xdr:nvSpPr>
        <xdr:cNvPr id="523" name="円/楕円 522"/>
        <xdr:cNvSpPr/>
      </xdr:nvSpPr>
      <xdr:spPr>
        <a:xfrm>
          <a:off x="12763500" y="652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128594</xdr:rowOff>
    </xdr:from>
    <xdr:ext cx="534377" cy="259045"/>
    <xdr:sp macro="" textlink="">
      <xdr:nvSpPr>
        <xdr:cNvPr id="524" name="テキスト ボックス 523"/>
        <xdr:cNvSpPr txBox="1"/>
      </xdr:nvSpPr>
      <xdr:spPr>
        <a:xfrm>
          <a:off x="12547111" y="63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5" name="テキスト ボックス 58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7" name="テキスト ボックス 58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9" name="テキスト ボックス 58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1" name="テキスト ボックス 59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75509</xdr:rowOff>
    </xdr:from>
    <xdr:to>
      <xdr:col>23</xdr:col>
      <xdr:colOff>516889</xdr:colOff>
      <xdr:row>78</xdr:row>
      <xdr:rowOff>51812</xdr:rowOff>
    </xdr:to>
    <xdr:cxnSp macro="">
      <xdr:nvCxnSpPr>
        <xdr:cNvPr id="595" name="直線コネクタ 594"/>
        <xdr:cNvCxnSpPr/>
      </xdr:nvCxnSpPr>
      <xdr:spPr>
        <a:xfrm flipV="1">
          <a:off x="16317595" y="12419909"/>
          <a:ext cx="1269" cy="100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55639</xdr:rowOff>
    </xdr:from>
    <xdr:ext cx="534377" cy="259045"/>
    <xdr:sp macro="" textlink="">
      <xdr:nvSpPr>
        <xdr:cNvPr id="596" name="公債費最小値テキスト"/>
        <xdr:cNvSpPr txBox="1"/>
      </xdr:nvSpPr>
      <xdr:spPr>
        <a:xfrm>
          <a:off x="16370300" y="13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51812</xdr:rowOff>
    </xdr:from>
    <xdr:to>
      <xdr:col>23</xdr:col>
      <xdr:colOff>606425</xdr:colOff>
      <xdr:row>78</xdr:row>
      <xdr:rowOff>51812</xdr:rowOff>
    </xdr:to>
    <xdr:cxnSp macro="">
      <xdr:nvCxnSpPr>
        <xdr:cNvPr id="597" name="直線コネクタ 596"/>
        <xdr:cNvCxnSpPr/>
      </xdr:nvCxnSpPr>
      <xdr:spPr>
        <a:xfrm>
          <a:off x="16230600" y="1342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22186</xdr:rowOff>
    </xdr:from>
    <xdr:ext cx="599010" cy="259045"/>
    <xdr:sp macro="" textlink="">
      <xdr:nvSpPr>
        <xdr:cNvPr id="598" name="公債費最大値テキスト"/>
        <xdr:cNvSpPr txBox="1"/>
      </xdr:nvSpPr>
      <xdr:spPr>
        <a:xfrm>
          <a:off x="16370300" y="12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75509</xdr:rowOff>
    </xdr:from>
    <xdr:to>
      <xdr:col>23</xdr:col>
      <xdr:colOff>606425</xdr:colOff>
      <xdr:row>72</xdr:row>
      <xdr:rowOff>75509</xdr:rowOff>
    </xdr:to>
    <xdr:cxnSp macro="">
      <xdr:nvCxnSpPr>
        <xdr:cNvPr id="599" name="直線コネクタ 598"/>
        <xdr:cNvCxnSpPr/>
      </xdr:nvCxnSpPr>
      <xdr:spPr>
        <a:xfrm>
          <a:off x="16230600" y="1241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110855</xdr:rowOff>
    </xdr:from>
    <xdr:to>
      <xdr:col>23</xdr:col>
      <xdr:colOff>517525</xdr:colOff>
      <xdr:row>75</xdr:row>
      <xdr:rowOff>116804</xdr:rowOff>
    </xdr:to>
    <xdr:cxnSp macro="">
      <xdr:nvCxnSpPr>
        <xdr:cNvPr id="600" name="直線コネクタ 599"/>
        <xdr:cNvCxnSpPr/>
      </xdr:nvCxnSpPr>
      <xdr:spPr>
        <a:xfrm>
          <a:off x="15481300" y="12969605"/>
          <a:ext cx="838200" cy="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26902</xdr:rowOff>
    </xdr:from>
    <xdr:ext cx="534377" cy="259045"/>
    <xdr:sp macro="" textlink="">
      <xdr:nvSpPr>
        <xdr:cNvPr id="601" name="公債費平均値テキスト"/>
        <xdr:cNvSpPr txBox="1"/>
      </xdr:nvSpPr>
      <xdr:spPr>
        <a:xfrm>
          <a:off x="16370300" y="13057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48475</xdr:rowOff>
    </xdr:from>
    <xdr:to>
      <xdr:col>23</xdr:col>
      <xdr:colOff>568325</xdr:colOff>
      <xdr:row>76</xdr:row>
      <xdr:rowOff>150075</xdr:rowOff>
    </xdr:to>
    <xdr:sp macro="" textlink="">
      <xdr:nvSpPr>
        <xdr:cNvPr id="602" name="フローチャート : 判断 601"/>
        <xdr:cNvSpPr/>
      </xdr:nvSpPr>
      <xdr:spPr>
        <a:xfrm>
          <a:off x="162687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99005</xdr:rowOff>
    </xdr:from>
    <xdr:to>
      <xdr:col>22</xdr:col>
      <xdr:colOff>365125</xdr:colOff>
      <xdr:row>75</xdr:row>
      <xdr:rowOff>110855</xdr:rowOff>
    </xdr:to>
    <xdr:cxnSp macro="">
      <xdr:nvCxnSpPr>
        <xdr:cNvPr id="603" name="直線コネクタ 602"/>
        <xdr:cNvCxnSpPr/>
      </xdr:nvCxnSpPr>
      <xdr:spPr>
        <a:xfrm>
          <a:off x="14592300" y="12957755"/>
          <a:ext cx="889000" cy="1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4" name="フローチャート : 判断 603"/>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93085</xdr:rowOff>
    </xdr:from>
    <xdr:ext cx="534377" cy="259045"/>
    <xdr:sp macro="" textlink="">
      <xdr:nvSpPr>
        <xdr:cNvPr id="605" name="テキスト ボックス 604"/>
        <xdr:cNvSpPr txBox="1"/>
      </xdr:nvSpPr>
      <xdr:spPr>
        <a:xfrm>
          <a:off x="15214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153453</xdr:rowOff>
    </xdr:from>
    <xdr:to>
      <xdr:col>21</xdr:col>
      <xdr:colOff>161925</xdr:colOff>
      <xdr:row>75</xdr:row>
      <xdr:rowOff>99005</xdr:rowOff>
    </xdr:to>
    <xdr:cxnSp macro="">
      <xdr:nvCxnSpPr>
        <xdr:cNvPr id="606" name="直線コネクタ 605"/>
        <xdr:cNvCxnSpPr/>
      </xdr:nvCxnSpPr>
      <xdr:spPr>
        <a:xfrm>
          <a:off x="13703300" y="12840753"/>
          <a:ext cx="889000" cy="11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7" name="フローチャート : 判断 606"/>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86611</xdr:rowOff>
    </xdr:from>
    <xdr:ext cx="534377" cy="259045"/>
    <xdr:sp macro="" textlink="">
      <xdr:nvSpPr>
        <xdr:cNvPr id="608" name="テキスト ボックス 607"/>
        <xdr:cNvSpPr txBox="1"/>
      </xdr:nvSpPr>
      <xdr:spPr>
        <a:xfrm>
          <a:off x="14325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153453</xdr:rowOff>
    </xdr:from>
    <xdr:to>
      <xdr:col>19</xdr:col>
      <xdr:colOff>644525</xdr:colOff>
      <xdr:row>75</xdr:row>
      <xdr:rowOff>82783</xdr:rowOff>
    </xdr:to>
    <xdr:cxnSp macro="">
      <xdr:nvCxnSpPr>
        <xdr:cNvPr id="609" name="直線コネクタ 608"/>
        <xdr:cNvCxnSpPr/>
      </xdr:nvCxnSpPr>
      <xdr:spPr>
        <a:xfrm flipV="1">
          <a:off x="12814300" y="12840753"/>
          <a:ext cx="889000" cy="10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0" name="フローチャート : 判断 609"/>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76961</xdr:rowOff>
    </xdr:from>
    <xdr:ext cx="534377" cy="259045"/>
    <xdr:sp macro="" textlink="">
      <xdr:nvSpPr>
        <xdr:cNvPr id="611" name="テキスト ボックス 610"/>
        <xdr:cNvSpPr txBox="1"/>
      </xdr:nvSpPr>
      <xdr:spPr>
        <a:xfrm>
          <a:off x="13436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2" name="フローチャート : 判断 611"/>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76206</xdr:rowOff>
    </xdr:from>
    <xdr:ext cx="534377" cy="259045"/>
    <xdr:sp macro="" textlink="">
      <xdr:nvSpPr>
        <xdr:cNvPr id="613" name="テキスト ボックス 612"/>
        <xdr:cNvSpPr txBox="1"/>
      </xdr:nvSpPr>
      <xdr:spPr>
        <a:xfrm>
          <a:off x="12547111" y="1310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66004</xdr:rowOff>
    </xdr:from>
    <xdr:to>
      <xdr:col>23</xdr:col>
      <xdr:colOff>568325</xdr:colOff>
      <xdr:row>75</xdr:row>
      <xdr:rowOff>167604</xdr:rowOff>
    </xdr:to>
    <xdr:sp macro="" textlink="">
      <xdr:nvSpPr>
        <xdr:cNvPr id="619" name="円/楕円 618"/>
        <xdr:cNvSpPr/>
      </xdr:nvSpPr>
      <xdr:spPr>
        <a:xfrm>
          <a:off x="16268700" y="1292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88881</xdr:rowOff>
    </xdr:from>
    <xdr:ext cx="599010" cy="259045"/>
    <xdr:sp macro="" textlink="">
      <xdr:nvSpPr>
        <xdr:cNvPr id="620" name="公債費該当値テキスト"/>
        <xdr:cNvSpPr txBox="1"/>
      </xdr:nvSpPr>
      <xdr:spPr>
        <a:xfrm>
          <a:off x="16370300" y="1277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117,508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60055</xdr:rowOff>
    </xdr:from>
    <xdr:to>
      <xdr:col>22</xdr:col>
      <xdr:colOff>415925</xdr:colOff>
      <xdr:row>75</xdr:row>
      <xdr:rowOff>161655</xdr:rowOff>
    </xdr:to>
    <xdr:sp macro="" textlink="">
      <xdr:nvSpPr>
        <xdr:cNvPr id="621" name="円/楕円 620"/>
        <xdr:cNvSpPr/>
      </xdr:nvSpPr>
      <xdr:spPr>
        <a:xfrm>
          <a:off x="15430500" y="1291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6732</xdr:rowOff>
    </xdr:from>
    <xdr:ext cx="599010" cy="259045"/>
    <xdr:sp macro="" textlink="">
      <xdr:nvSpPr>
        <xdr:cNvPr id="622" name="テキスト ボックス 621"/>
        <xdr:cNvSpPr txBox="1"/>
      </xdr:nvSpPr>
      <xdr:spPr>
        <a:xfrm>
          <a:off x="15181794" y="12694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118,809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48205</xdr:rowOff>
    </xdr:from>
    <xdr:to>
      <xdr:col>21</xdr:col>
      <xdr:colOff>212725</xdr:colOff>
      <xdr:row>75</xdr:row>
      <xdr:rowOff>149805</xdr:rowOff>
    </xdr:to>
    <xdr:sp macro="" textlink="">
      <xdr:nvSpPr>
        <xdr:cNvPr id="623" name="円/楕円 622"/>
        <xdr:cNvSpPr/>
      </xdr:nvSpPr>
      <xdr:spPr>
        <a:xfrm>
          <a:off x="14541500" y="1290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166332</xdr:rowOff>
    </xdr:from>
    <xdr:ext cx="599010" cy="259045"/>
    <xdr:sp macro="" textlink="">
      <xdr:nvSpPr>
        <xdr:cNvPr id="624" name="テキスト ボックス 623"/>
        <xdr:cNvSpPr txBox="1"/>
      </xdr:nvSpPr>
      <xdr:spPr>
        <a:xfrm>
          <a:off x="14292794" y="1268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121,401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102653</xdr:rowOff>
    </xdr:from>
    <xdr:to>
      <xdr:col>20</xdr:col>
      <xdr:colOff>9525</xdr:colOff>
      <xdr:row>75</xdr:row>
      <xdr:rowOff>32803</xdr:rowOff>
    </xdr:to>
    <xdr:sp macro="" textlink="">
      <xdr:nvSpPr>
        <xdr:cNvPr id="625" name="円/楕円 624"/>
        <xdr:cNvSpPr/>
      </xdr:nvSpPr>
      <xdr:spPr>
        <a:xfrm>
          <a:off x="13652500" y="1278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49330</xdr:rowOff>
    </xdr:from>
    <xdr:ext cx="599010" cy="259045"/>
    <xdr:sp macro="" textlink="">
      <xdr:nvSpPr>
        <xdr:cNvPr id="626" name="テキスト ボックス 625"/>
        <xdr:cNvSpPr txBox="1"/>
      </xdr:nvSpPr>
      <xdr:spPr>
        <a:xfrm>
          <a:off x="13403794" y="1256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146,992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31983</xdr:rowOff>
    </xdr:from>
    <xdr:to>
      <xdr:col>18</xdr:col>
      <xdr:colOff>492125</xdr:colOff>
      <xdr:row>75</xdr:row>
      <xdr:rowOff>133583</xdr:rowOff>
    </xdr:to>
    <xdr:sp macro="" textlink="">
      <xdr:nvSpPr>
        <xdr:cNvPr id="627" name="円/楕円 626"/>
        <xdr:cNvSpPr/>
      </xdr:nvSpPr>
      <xdr:spPr>
        <a:xfrm>
          <a:off x="12763500" y="128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150110</xdr:rowOff>
    </xdr:from>
    <xdr:ext cx="599010" cy="259045"/>
    <xdr:sp macro="" textlink="">
      <xdr:nvSpPr>
        <xdr:cNvPr id="628" name="テキスト ボックス 627"/>
        <xdr:cNvSpPr txBox="1"/>
      </xdr:nvSpPr>
      <xdr:spPr>
        <a:xfrm>
          <a:off x="12514794" y="1266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47889</xdr:rowOff>
    </xdr:from>
    <xdr:to>
      <xdr:col>23</xdr:col>
      <xdr:colOff>516889</xdr:colOff>
      <xdr:row>99</xdr:row>
      <xdr:rowOff>44300</xdr:rowOff>
    </xdr:to>
    <xdr:cxnSp macro="">
      <xdr:nvCxnSpPr>
        <xdr:cNvPr id="652" name="直線コネクタ 651"/>
        <xdr:cNvCxnSpPr/>
      </xdr:nvCxnSpPr>
      <xdr:spPr>
        <a:xfrm flipV="1">
          <a:off x="16317595" y="15649839"/>
          <a:ext cx="1269" cy="1368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65334</xdr:rowOff>
    </xdr:from>
    <xdr:ext cx="378565" cy="259045"/>
    <xdr:sp macro="" textlink="">
      <xdr:nvSpPr>
        <xdr:cNvPr id="653" name="積立金最小値テキスト"/>
        <xdr:cNvSpPr txBox="1"/>
      </xdr:nvSpPr>
      <xdr:spPr>
        <a:xfrm>
          <a:off x="16370300" y="1703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44300</xdr:rowOff>
    </xdr:from>
    <xdr:to>
      <xdr:col>23</xdr:col>
      <xdr:colOff>606425</xdr:colOff>
      <xdr:row>99</xdr:row>
      <xdr:rowOff>44300</xdr:rowOff>
    </xdr:to>
    <xdr:cxnSp macro="">
      <xdr:nvCxnSpPr>
        <xdr:cNvPr id="654" name="直線コネクタ 653"/>
        <xdr:cNvCxnSpPr/>
      </xdr:nvCxnSpPr>
      <xdr:spPr>
        <a:xfrm>
          <a:off x="16230600" y="170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166016</xdr:rowOff>
    </xdr:from>
    <xdr:ext cx="690189" cy="259045"/>
    <xdr:sp macro="" textlink="">
      <xdr:nvSpPr>
        <xdr:cNvPr id="655" name="積立金最大値テキスト"/>
        <xdr:cNvSpPr txBox="1"/>
      </xdr:nvSpPr>
      <xdr:spPr>
        <a:xfrm>
          <a:off x="16370300" y="15425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91</xdr:row>
      <xdr:rowOff>47889</xdr:rowOff>
    </xdr:from>
    <xdr:to>
      <xdr:col>23</xdr:col>
      <xdr:colOff>606425</xdr:colOff>
      <xdr:row>91</xdr:row>
      <xdr:rowOff>47889</xdr:rowOff>
    </xdr:to>
    <xdr:cxnSp macro="">
      <xdr:nvCxnSpPr>
        <xdr:cNvPr id="656" name="直線コネクタ 655"/>
        <xdr:cNvCxnSpPr/>
      </xdr:nvCxnSpPr>
      <xdr:spPr>
        <a:xfrm>
          <a:off x="16230600" y="1564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147413</xdr:rowOff>
    </xdr:from>
    <xdr:to>
      <xdr:col>23</xdr:col>
      <xdr:colOff>517525</xdr:colOff>
      <xdr:row>99</xdr:row>
      <xdr:rowOff>22983</xdr:rowOff>
    </xdr:to>
    <xdr:cxnSp macro="">
      <xdr:nvCxnSpPr>
        <xdr:cNvPr id="657" name="直線コネクタ 656"/>
        <xdr:cNvCxnSpPr/>
      </xdr:nvCxnSpPr>
      <xdr:spPr>
        <a:xfrm>
          <a:off x="15481300" y="16949513"/>
          <a:ext cx="838200" cy="4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154235</xdr:rowOff>
    </xdr:from>
    <xdr:ext cx="534377" cy="259045"/>
    <xdr:sp macro="" textlink="">
      <xdr:nvSpPr>
        <xdr:cNvPr id="658" name="積立金平均値テキスト"/>
        <xdr:cNvSpPr txBox="1"/>
      </xdr:nvSpPr>
      <xdr:spPr>
        <a:xfrm>
          <a:off x="16370300" y="16784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131358</xdr:rowOff>
    </xdr:from>
    <xdr:to>
      <xdr:col>23</xdr:col>
      <xdr:colOff>568325</xdr:colOff>
      <xdr:row>99</xdr:row>
      <xdr:rowOff>61508</xdr:rowOff>
    </xdr:to>
    <xdr:sp macro="" textlink="">
      <xdr:nvSpPr>
        <xdr:cNvPr id="659" name="フローチャート : 判断 658"/>
        <xdr:cNvSpPr/>
      </xdr:nvSpPr>
      <xdr:spPr>
        <a:xfrm>
          <a:off x="162687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147413</xdr:rowOff>
    </xdr:from>
    <xdr:to>
      <xdr:col>22</xdr:col>
      <xdr:colOff>365125</xdr:colOff>
      <xdr:row>98</xdr:row>
      <xdr:rowOff>159006</xdr:rowOff>
    </xdr:to>
    <xdr:cxnSp macro="">
      <xdr:nvCxnSpPr>
        <xdr:cNvPr id="660" name="直線コネクタ 659"/>
        <xdr:cNvCxnSpPr/>
      </xdr:nvCxnSpPr>
      <xdr:spPr>
        <a:xfrm flipV="1">
          <a:off x="14592300" y="16949513"/>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130434</xdr:rowOff>
    </xdr:from>
    <xdr:to>
      <xdr:col>22</xdr:col>
      <xdr:colOff>415925</xdr:colOff>
      <xdr:row>99</xdr:row>
      <xdr:rowOff>60584</xdr:rowOff>
    </xdr:to>
    <xdr:sp macro="" textlink="">
      <xdr:nvSpPr>
        <xdr:cNvPr id="661" name="フローチャート : 判断 660"/>
        <xdr:cNvSpPr/>
      </xdr:nvSpPr>
      <xdr:spPr>
        <a:xfrm>
          <a:off x="15430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51711</xdr:rowOff>
    </xdr:from>
    <xdr:ext cx="534377" cy="259045"/>
    <xdr:sp macro="" textlink="">
      <xdr:nvSpPr>
        <xdr:cNvPr id="662" name="テキスト ボックス 661"/>
        <xdr:cNvSpPr txBox="1"/>
      </xdr:nvSpPr>
      <xdr:spPr>
        <a:xfrm>
          <a:off x="15214111" y="1702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159006</xdr:rowOff>
    </xdr:from>
    <xdr:to>
      <xdr:col>21</xdr:col>
      <xdr:colOff>161925</xdr:colOff>
      <xdr:row>98</xdr:row>
      <xdr:rowOff>163632</xdr:rowOff>
    </xdr:to>
    <xdr:cxnSp macro="">
      <xdr:nvCxnSpPr>
        <xdr:cNvPr id="663" name="直線コネクタ 662"/>
        <xdr:cNvCxnSpPr/>
      </xdr:nvCxnSpPr>
      <xdr:spPr>
        <a:xfrm flipV="1">
          <a:off x="13703300" y="16961106"/>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122868</xdr:rowOff>
    </xdr:from>
    <xdr:to>
      <xdr:col>21</xdr:col>
      <xdr:colOff>212725</xdr:colOff>
      <xdr:row>99</xdr:row>
      <xdr:rowOff>53018</xdr:rowOff>
    </xdr:to>
    <xdr:sp macro="" textlink="">
      <xdr:nvSpPr>
        <xdr:cNvPr id="664" name="フローチャート : 判断 663"/>
        <xdr:cNvSpPr/>
      </xdr:nvSpPr>
      <xdr:spPr>
        <a:xfrm>
          <a:off x="14541500" y="1692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44145</xdr:rowOff>
    </xdr:from>
    <xdr:ext cx="534377" cy="259045"/>
    <xdr:sp macro="" textlink="">
      <xdr:nvSpPr>
        <xdr:cNvPr id="665" name="テキスト ボックス 664"/>
        <xdr:cNvSpPr txBox="1"/>
      </xdr:nvSpPr>
      <xdr:spPr>
        <a:xfrm>
          <a:off x="14325111" y="1701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161131</xdr:rowOff>
    </xdr:from>
    <xdr:to>
      <xdr:col>19</xdr:col>
      <xdr:colOff>644525</xdr:colOff>
      <xdr:row>98</xdr:row>
      <xdr:rowOff>163632</xdr:rowOff>
    </xdr:to>
    <xdr:cxnSp macro="">
      <xdr:nvCxnSpPr>
        <xdr:cNvPr id="666" name="直線コネクタ 665"/>
        <xdr:cNvCxnSpPr/>
      </xdr:nvCxnSpPr>
      <xdr:spPr>
        <a:xfrm>
          <a:off x="12814300" y="16963231"/>
          <a:ext cx="889000" cy="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125419</xdr:rowOff>
    </xdr:from>
    <xdr:to>
      <xdr:col>20</xdr:col>
      <xdr:colOff>9525</xdr:colOff>
      <xdr:row>99</xdr:row>
      <xdr:rowOff>55569</xdr:rowOff>
    </xdr:to>
    <xdr:sp macro="" textlink="">
      <xdr:nvSpPr>
        <xdr:cNvPr id="667" name="フローチャート : 判断 666"/>
        <xdr:cNvSpPr/>
      </xdr:nvSpPr>
      <xdr:spPr>
        <a:xfrm>
          <a:off x="13652500" y="1692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46696</xdr:rowOff>
    </xdr:from>
    <xdr:ext cx="534377" cy="259045"/>
    <xdr:sp macro="" textlink="">
      <xdr:nvSpPr>
        <xdr:cNvPr id="668" name="テキスト ボックス 667"/>
        <xdr:cNvSpPr txBox="1"/>
      </xdr:nvSpPr>
      <xdr:spPr>
        <a:xfrm>
          <a:off x="13436111" y="1702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123841</xdr:rowOff>
    </xdr:from>
    <xdr:to>
      <xdr:col>18</xdr:col>
      <xdr:colOff>492125</xdr:colOff>
      <xdr:row>99</xdr:row>
      <xdr:rowOff>53991</xdr:rowOff>
    </xdr:to>
    <xdr:sp macro="" textlink="">
      <xdr:nvSpPr>
        <xdr:cNvPr id="669" name="フローチャート : 判断 668"/>
        <xdr:cNvSpPr/>
      </xdr:nvSpPr>
      <xdr:spPr>
        <a:xfrm>
          <a:off x="12763500" y="1692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45118</xdr:rowOff>
    </xdr:from>
    <xdr:ext cx="534377" cy="259045"/>
    <xdr:sp macro="" textlink="">
      <xdr:nvSpPr>
        <xdr:cNvPr id="670" name="テキスト ボックス 669"/>
        <xdr:cNvSpPr txBox="1"/>
      </xdr:nvSpPr>
      <xdr:spPr>
        <a:xfrm>
          <a:off x="12547111" y="1701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143633</xdr:rowOff>
    </xdr:from>
    <xdr:to>
      <xdr:col>23</xdr:col>
      <xdr:colOff>568325</xdr:colOff>
      <xdr:row>99</xdr:row>
      <xdr:rowOff>73783</xdr:rowOff>
    </xdr:to>
    <xdr:sp macro="" textlink="">
      <xdr:nvSpPr>
        <xdr:cNvPr id="676" name="円/楕円 675"/>
        <xdr:cNvSpPr/>
      </xdr:nvSpPr>
      <xdr:spPr>
        <a:xfrm>
          <a:off x="16268700" y="1694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109784</xdr:rowOff>
    </xdr:from>
    <xdr:ext cx="534377" cy="259045"/>
    <xdr:sp macro="" textlink="">
      <xdr:nvSpPr>
        <xdr:cNvPr id="677" name="積立金該当値テキスト"/>
        <xdr:cNvSpPr txBox="1"/>
      </xdr:nvSpPr>
      <xdr:spPr>
        <a:xfrm>
          <a:off x="16370300" y="169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16,903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96613</xdr:rowOff>
    </xdr:from>
    <xdr:to>
      <xdr:col>22</xdr:col>
      <xdr:colOff>415925</xdr:colOff>
      <xdr:row>99</xdr:row>
      <xdr:rowOff>26763</xdr:rowOff>
    </xdr:to>
    <xdr:sp macro="" textlink="">
      <xdr:nvSpPr>
        <xdr:cNvPr id="678" name="円/楕円 677"/>
        <xdr:cNvSpPr/>
      </xdr:nvSpPr>
      <xdr:spPr>
        <a:xfrm>
          <a:off x="15430500" y="1689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43290</xdr:rowOff>
    </xdr:from>
    <xdr:ext cx="534377" cy="259045"/>
    <xdr:sp macro="" textlink="">
      <xdr:nvSpPr>
        <xdr:cNvPr id="679" name="テキスト ボックス 678"/>
        <xdr:cNvSpPr txBox="1"/>
      </xdr:nvSpPr>
      <xdr:spPr>
        <a:xfrm>
          <a:off x="15214111" y="1667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108206</xdr:rowOff>
    </xdr:from>
    <xdr:to>
      <xdr:col>21</xdr:col>
      <xdr:colOff>212725</xdr:colOff>
      <xdr:row>99</xdr:row>
      <xdr:rowOff>38356</xdr:rowOff>
    </xdr:to>
    <xdr:sp macro="" textlink="">
      <xdr:nvSpPr>
        <xdr:cNvPr id="680" name="円/楕円 679"/>
        <xdr:cNvSpPr/>
      </xdr:nvSpPr>
      <xdr:spPr>
        <a:xfrm>
          <a:off x="14541500" y="1691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54883</xdr:rowOff>
    </xdr:from>
    <xdr:ext cx="534377" cy="259045"/>
    <xdr:sp macro="" textlink="">
      <xdr:nvSpPr>
        <xdr:cNvPr id="681" name="テキスト ボックス 680"/>
        <xdr:cNvSpPr txBox="1"/>
      </xdr:nvSpPr>
      <xdr:spPr>
        <a:xfrm>
          <a:off x="14325111" y="1668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112832</xdr:rowOff>
    </xdr:from>
    <xdr:to>
      <xdr:col>20</xdr:col>
      <xdr:colOff>9525</xdr:colOff>
      <xdr:row>99</xdr:row>
      <xdr:rowOff>42982</xdr:rowOff>
    </xdr:to>
    <xdr:sp macro="" textlink="">
      <xdr:nvSpPr>
        <xdr:cNvPr id="682" name="円/楕円 681"/>
        <xdr:cNvSpPr/>
      </xdr:nvSpPr>
      <xdr:spPr>
        <a:xfrm>
          <a:off x="13652500" y="169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59509</xdr:rowOff>
    </xdr:from>
    <xdr:ext cx="534377" cy="259045"/>
    <xdr:sp macro="" textlink="">
      <xdr:nvSpPr>
        <xdr:cNvPr id="683" name="テキスト ボックス 682"/>
        <xdr:cNvSpPr txBox="1"/>
      </xdr:nvSpPr>
      <xdr:spPr>
        <a:xfrm>
          <a:off x="13436111" y="1669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110331</xdr:rowOff>
    </xdr:from>
    <xdr:to>
      <xdr:col>18</xdr:col>
      <xdr:colOff>492125</xdr:colOff>
      <xdr:row>99</xdr:row>
      <xdr:rowOff>40481</xdr:rowOff>
    </xdr:to>
    <xdr:sp macro="" textlink="">
      <xdr:nvSpPr>
        <xdr:cNvPr id="684" name="円/楕円 683"/>
        <xdr:cNvSpPr/>
      </xdr:nvSpPr>
      <xdr:spPr>
        <a:xfrm>
          <a:off x="12763500" y="1691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57008</xdr:rowOff>
    </xdr:from>
    <xdr:ext cx="534377" cy="259045"/>
    <xdr:sp macro="" textlink="">
      <xdr:nvSpPr>
        <xdr:cNvPr id="685" name="テキスト ボックス 684"/>
        <xdr:cNvSpPr txBox="1"/>
      </xdr:nvSpPr>
      <xdr:spPr>
        <a:xfrm>
          <a:off x="12547111" y="1668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138862</xdr:rowOff>
    </xdr:from>
    <xdr:to>
      <xdr:col>32</xdr:col>
      <xdr:colOff>186689</xdr:colOff>
      <xdr:row>39</xdr:row>
      <xdr:rowOff>44450</xdr:rowOff>
    </xdr:to>
    <xdr:cxnSp macro="">
      <xdr:nvCxnSpPr>
        <xdr:cNvPr id="709" name="直線コネクタ 708"/>
        <xdr:cNvCxnSpPr/>
      </xdr:nvCxnSpPr>
      <xdr:spPr>
        <a:xfrm flipV="1">
          <a:off x="22159595" y="5453812"/>
          <a:ext cx="1269"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85539</xdr:rowOff>
    </xdr:from>
    <xdr:ext cx="534377" cy="259045"/>
    <xdr:sp macro="" textlink="">
      <xdr:nvSpPr>
        <xdr:cNvPr id="712" name="投資及び出資金最大値テキスト"/>
        <xdr:cNvSpPr txBox="1"/>
      </xdr:nvSpPr>
      <xdr:spPr>
        <a:xfrm>
          <a:off x="22212300" y="52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31</xdr:row>
      <xdr:rowOff>138862</xdr:rowOff>
    </xdr:from>
    <xdr:to>
      <xdr:col>32</xdr:col>
      <xdr:colOff>276225</xdr:colOff>
      <xdr:row>31</xdr:row>
      <xdr:rowOff>138862</xdr:rowOff>
    </xdr:to>
    <xdr:cxnSp macro="">
      <xdr:nvCxnSpPr>
        <xdr:cNvPr id="713" name="直線コネクタ 712"/>
        <xdr:cNvCxnSpPr/>
      </xdr:nvCxnSpPr>
      <xdr:spPr>
        <a:xfrm>
          <a:off x="22072600" y="545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115892</xdr:rowOff>
    </xdr:from>
    <xdr:ext cx="378565" cy="259045"/>
    <xdr:sp macro="" textlink="">
      <xdr:nvSpPr>
        <xdr:cNvPr id="715" name="投資及び出資金平均値テキスト"/>
        <xdr:cNvSpPr txBox="1"/>
      </xdr:nvSpPr>
      <xdr:spPr>
        <a:xfrm>
          <a:off x="22212300" y="64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93014</xdr:rowOff>
    </xdr:from>
    <xdr:to>
      <xdr:col>32</xdr:col>
      <xdr:colOff>238125</xdr:colOff>
      <xdr:row>39</xdr:row>
      <xdr:rowOff>23164</xdr:rowOff>
    </xdr:to>
    <xdr:sp macro="" textlink="">
      <xdr:nvSpPr>
        <xdr:cNvPr id="716" name="フローチャート : 判断 715"/>
        <xdr:cNvSpPr/>
      </xdr:nvSpPr>
      <xdr:spPr>
        <a:xfrm>
          <a:off x="221107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82271</xdr:rowOff>
    </xdr:from>
    <xdr:to>
      <xdr:col>31</xdr:col>
      <xdr:colOff>85725</xdr:colOff>
      <xdr:row>39</xdr:row>
      <xdr:rowOff>12421</xdr:rowOff>
    </xdr:to>
    <xdr:sp macro="" textlink="">
      <xdr:nvSpPr>
        <xdr:cNvPr id="718" name="フローチャート : 判断 717"/>
        <xdr:cNvSpPr/>
      </xdr:nvSpPr>
      <xdr:spPr>
        <a:xfrm>
          <a:off x="21272500" y="659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28948</xdr:rowOff>
    </xdr:from>
    <xdr:ext cx="469744" cy="259045"/>
    <xdr:sp macro="" textlink="">
      <xdr:nvSpPr>
        <xdr:cNvPr id="719" name="テキスト ボックス 718"/>
        <xdr:cNvSpPr txBox="1"/>
      </xdr:nvSpPr>
      <xdr:spPr>
        <a:xfrm>
          <a:off x="21088427" y="637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152222</xdr:rowOff>
    </xdr:from>
    <xdr:to>
      <xdr:col>29</xdr:col>
      <xdr:colOff>568325</xdr:colOff>
      <xdr:row>38</xdr:row>
      <xdr:rowOff>82372</xdr:rowOff>
    </xdr:to>
    <xdr:sp macro="" textlink="">
      <xdr:nvSpPr>
        <xdr:cNvPr id="721" name="フローチャート : 判断 720"/>
        <xdr:cNvSpPr/>
      </xdr:nvSpPr>
      <xdr:spPr>
        <a:xfrm>
          <a:off x="20383500" y="649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98899</xdr:rowOff>
    </xdr:from>
    <xdr:ext cx="469744" cy="259045"/>
    <xdr:sp macro="" textlink="">
      <xdr:nvSpPr>
        <xdr:cNvPr id="722" name="テキスト ボックス 721"/>
        <xdr:cNvSpPr txBox="1"/>
      </xdr:nvSpPr>
      <xdr:spPr>
        <a:xfrm>
          <a:off x="20199427" y="62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49885</xdr:rowOff>
    </xdr:from>
    <xdr:to>
      <xdr:col>28</xdr:col>
      <xdr:colOff>365125</xdr:colOff>
      <xdr:row>38</xdr:row>
      <xdr:rowOff>151485</xdr:rowOff>
    </xdr:to>
    <xdr:sp macro="" textlink="">
      <xdr:nvSpPr>
        <xdr:cNvPr id="724" name="フローチャート : 判断 723"/>
        <xdr:cNvSpPr/>
      </xdr:nvSpPr>
      <xdr:spPr>
        <a:xfrm>
          <a:off x="19494500" y="656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168013</xdr:rowOff>
    </xdr:from>
    <xdr:ext cx="469744" cy="259045"/>
    <xdr:sp macro="" textlink="">
      <xdr:nvSpPr>
        <xdr:cNvPr id="725" name="テキスト ボックス 724"/>
        <xdr:cNvSpPr txBox="1"/>
      </xdr:nvSpPr>
      <xdr:spPr>
        <a:xfrm>
          <a:off x="19310427" y="634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2337</xdr:rowOff>
    </xdr:from>
    <xdr:to>
      <xdr:col>27</xdr:col>
      <xdr:colOff>161925</xdr:colOff>
      <xdr:row>38</xdr:row>
      <xdr:rowOff>103937</xdr:rowOff>
    </xdr:to>
    <xdr:sp macro="" textlink="">
      <xdr:nvSpPr>
        <xdr:cNvPr id="726" name="フローチャート : 判断 725"/>
        <xdr:cNvSpPr/>
      </xdr:nvSpPr>
      <xdr:spPr>
        <a:xfrm>
          <a:off x="18605500" y="651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120464</xdr:rowOff>
    </xdr:from>
    <xdr:ext cx="469744" cy="259045"/>
    <xdr:sp macro="" textlink="">
      <xdr:nvSpPr>
        <xdr:cNvPr id="727" name="テキスト ボックス 726"/>
        <xdr:cNvSpPr txBox="1"/>
      </xdr:nvSpPr>
      <xdr:spPr>
        <a:xfrm>
          <a:off x="18421427" y="62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66281</xdr:rowOff>
    </xdr:from>
    <xdr:to>
      <xdr:col>32</xdr:col>
      <xdr:colOff>186689</xdr:colOff>
      <xdr:row>59</xdr:row>
      <xdr:rowOff>44450</xdr:rowOff>
    </xdr:to>
    <xdr:cxnSp macro="">
      <xdr:nvCxnSpPr>
        <xdr:cNvPr id="766" name="直線コネクタ 765"/>
        <xdr:cNvCxnSpPr/>
      </xdr:nvCxnSpPr>
      <xdr:spPr>
        <a:xfrm flipV="1">
          <a:off x="22159595" y="8810231"/>
          <a:ext cx="1269" cy="134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12958</xdr:rowOff>
    </xdr:from>
    <xdr:ext cx="534377" cy="259045"/>
    <xdr:sp macro="" textlink="">
      <xdr:nvSpPr>
        <xdr:cNvPr id="769" name="貸付金最大値テキスト"/>
        <xdr:cNvSpPr txBox="1"/>
      </xdr:nvSpPr>
      <xdr:spPr>
        <a:xfrm>
          <a:off x="22212300" y="85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51</xdr:row>
      <xdr:rowOff>66281</xdr:rowOff>
    </xdr:from>
    <xdr:to>
      <xdr:col>32</xdr:col>
      <xdr:colOff>276225</xdr:colOff>
      <xdr:row>51</xdr:row>
      <xdr:rowOff>66281</xdr:rowOff>
    </xdr:to>
    <xdr:cxnSp macro="">
      <xdr:nvCxnSpPr>
        <xdr:cNvPr id="770" name="直線コネクタ 769"/>
        <xdr:cNvCxnSpPr/>
      </xdr:nvCxnSpPr>
      <xdr:spPr>
        <a:xfrm>
          <a:off x="22072600" y="881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87203</xdr:rowOff>
    </xdr:from>
    <xdr:ext cx="469744" cy="259045"/>
    <xdr:sp macro="" textlink="">
      <xdr:nvSpPr>
        <xdr:cNvPr id="772" name="貸付金平均値テキスト"/>
        <xdr:cNvSpPr txBox="1"/>
      </xdr:nvSpPr>
      <xdr:spPr>
        <a:xfrm>
          <a:off x="22212300" y="9859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64326</xdr:rowOff>
    </xdr:from>
    <xdr:to>
      <xdr:col>32</xdr:col>
      <xdr:colOff>238125</xdr:colOff>
      <xdr:row>58</xdr:row>
      <xdr:rowOff>165926</xdr:rowOff>
    </xdr:to>
    <xdr:sp macro="" textlink="">
      <xdr:nvSpPr>
        <xdr:cNvPr id="773" name="フローチャート : 判断 772"/>
        <xdr:cNvSpPr/>
      </xdr:nvSpPr>
      <xdr:spPr>
        <a:xfrm>
          <a:off x="221107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68040</xdr:rowOff>
    </xdr:from>
    <xdr:to>
      <xdr:col>31</xdr:col>
      <xdr:colOff>85725</xdr:colOff>
      <xdr:row>58</xdr:row>
      <xdr:rowOff>169640</xdr:rowOff>
    </xdr:to>
    <xdr:sp macro="" textlink="">
      <xdr:nvSpPr>
        <xdr:cNvPr id="775" name="フローチャート : 判断 774"/>
        <xdr:cNvSpPr/>
      </xdr:nvSpPr>
      <xdr:spPr>
        <a:xfrm>
          <a:off x="21272500" y="100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14717</xdr:rowOff>
    </xdr:from>
    <xdr:ext cx="469744" cy="259045"/>
    <xdr:sp macro="" textlink="">
      <xdr:nvSpPr>
        <xdr:cNvPr id="776" name="テキスト ボックス 775"/>
        <xdr:cNvSpPr txBox="1"/>
      </xdr:nvSpPr>
      <xdr:spPr>
        <a:xfrm>
          <a:off x="21088427" y="978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62516</xdr:rowOff>
    </xdr:from>
    <xdr:to>
      <xdr:col>29</xdr:col>
      <xdr:colOff>568325</xdr:colOff>
      <xdr:row>58</xdr:row>
      <xdr:rowOff>164116</xdr:rowOff>
    </xdr:to>
    <xdr:sp macro="" textlink="">
      <xdr:nvSpPr>
        <xdr:cNvPr id="778" name="フローチャート : 判断 777"/>
        <xdr:cNvSpPr/>
      </xdr:nvSpPr>
      <xdr:spPr>
        <a:xfrm>
          <a:off x="20383500" y="100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9193</xdr:rowOff>
    </xdr:from>
    <xdr:ext cx="469744" cy="259045"/>
    <xdr:sp macro="" textlink="">
      <xdr:nvSpPr>
        <xdr:cNvPr id="779" name="テキスト ボックス 778"/>
        <xdr:cNvSpPr txBox="1"/>
      </xdr:nvSpPr>
      <xdr:spPr>
        <a:xfrm>
          <a:off x="20199427" y="97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58820</xdr:rowOff>
    </xdr:from>
    <xdr:to>
      <xdr:col>28</xdr:col>
      <xdr:colOff>365125</xdr:colOff>
      <xdr:row>58</xdr:row>
      <xdr:rowOff>160420</xdr:rowOff>
    </xdr:to>
    <xdr:sp macro="" textlink="">
      <xdr:nvSpPr>
        <xdr:cNvPr id="781" name="フローチャート : 判断 780"/>
        <xdr:cNvSpPr/>
      </xdr:nvSpPr>
      <xdr:spPr>
        <a:xfrm>
          <a:off x="19494500" y="100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5497</xdr:rowOff>
    </xdr:from>
    <xdr:ext cx="469744" cy="259045"/>
    <xdr:sp macro="" textlink="">
      <xdr:nvSpPr>
        <xdr:cNvPr id="782" name="テキスト ボックス 781"/>
        <xdr:cNvSpPr txBox="1"/>
      </xdr:nvSpPr>
      <xdr:spPr>
        <a:xfrm>
          <a:off x="19310427" y="97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58001</xdr:rowOff>
    </xdr:from>
    <xdr:to>
      <xdr:col>27</xdr:col>
      <xdr:colOff>161925</xdr:colOff>
      <xdr:row>58</xdr:row>
      <xdr:rowOff>159601</xdr:rowOff>
    </xdr:to>
    <xdr:sp macro="" textlink="">
      <xdr:nvSpPr>
        <xdr:cNvPr id="783" name="フローチャート : 判断 782"/>
        <xdr:cNvSpPr/>
      </xdr:nvSpPr>
      <xdr:spPr>
        <a:xfrm>
          <a:off x="18605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4678</xdr:rowOff>
    </xdr:from>
    <xdr:ext cx="469744" cy="259045"/>
    <xdr:sp macro="" textlink="">
      <xdr:nvSpPr>
        <xdr:cNvPr id="784" name="テキスト ボックス 783"/>
        <xdr:cNvSpPr txBox="1"/>
      </xdr:nvSpPr>
      <xdr:spPr>
        <a:xfrm>
          <a:off x="18421427" y="977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140157</xdr:rowOff>
    </xdr:from>
    <xdr:to>
      <xdr:col>32</xdr:col>
      <xdr:colOff>186689</xdr:colOff>
      <xdr:row>79</xdr:row>
      <xdr:rowOff>123774</xdr:rowOff>
    </xdr:to>
    <xdr:cxnSp macro="">
      <xdr:nvCxnSpPr>
        <xdr:cNvPr id="824" name="直線コネクタ 823"/>
        <xdr:cNvCxnSpPr/>
      </xdr:nvCxnSpPr>
      <xdr:spPr>
        <a:xfrm flipV="1">
          <a:off x="22159595" y="12141657"/>
          <a:ext cx="1269" cy="152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127601</xdr:rowOff>
    </xdr:from>
    <xdr:ext cx="534377" cy="259045"/>
    <xdr:sp macro="" textlink="">
      <xdr:nvSpPr>
        <xdr:cNvPr id="825" name="繰出金最小値テキスト"/>
        <xdr:cNvSpPr txBox="1"/>
      </xdr:nvSpPr>
      <xdr:spPr>
        <a:xfrm>
          <a:off x="22212300" y="136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123774</xdr:rowOff>
    </xdr:from>
    <xdr:to>
      <xdr:col>32</xdr:col>
      <xdr:colOff>276225</xdr:colOff>
      <xdr:row>79</xdr:row>
      <xdr:rowOff>123774</xdr:rowOff>
    </xdr:to>
    <xdr:cxnSp macro="">
      <xdr:nvCxnSpPr>
        <xdr:cNvPr id="826" name="直線コネクタ 825"/>
        <xdr:cNvCxnSpPr/>
      </xdr:nvCxnSpPr>
      <xdr:spPr>
        <a:xfrm>
          <a:off x="22072600" y="1366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86834</xdr:rowOff>
    </xdr:from>
    <xdr:ext cx="599010" cy="259045"/>
    <xdr:sp macro="" textlink="">
      <xdr:nvSpPr>
        <xdr:cNvPr id="827" name="繰出金最大値テキスト"/>
        <xdr:cNvSpPr txBox="1"/>
      </xdr:nvSpPr>
      <xdr:spPr>
        <a:xfrm>
          <a:off x="22212300" y="119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140157</xdr:rowOff>
    </xdr:from>
    <xdr:to>
      <xdr:col>32</xdr:col>
      <xdr:colOff>276225</xdr:colOff>
      <xdr:row>70</xdr:row>
      <xdr:rowOff>140157</xdr:rowOff>
    </xdr:to>
    <xdr:cxnSp macro="">
      <xdr:nvCxnSpPr>
        <xdr:cNvPr id="828" name="直線コネクタ 827"/>
        <xdr:cNvCxnSpPr/>
      </xdr:nvCxnSpPr>
      <xdr:spPr>
        <a:xfrm>
          <a:off x="22072600" y="1214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92849</xdr:rowOff>
    </xdr:from>
    <xdr:to>
      <xdr:col>32</xdr:col>
      <xdr:colOff>187325</xdr:colOff>
      <xdr:row>75</xdr:row>
      <xdr:rowOff>160477</xdr:rowOff>
    </xdr:to>
    <xdr:cxnSp macro="">
      <xdr:nvCxnSpPr>
        <xdr:cNvPr id="829" name="直線コネクタ 828"/>
        <xdr:cNvCxnSpPr/>
      </xdr:nvCxnSpPr>
      <xdr:spPr>
        <a:xfrm flipV="1">
          <a:off x="21323300" y="12951599"/>
          <a:ext cx="8382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107599</xdr:rowOff>
    </xdr:from>
    <xdr:ext cx="534377" cy="259045"/>
    <xdr:sp macro="" textlink="">
      <xdr:nvSpPr>
        <xdr:cNvPr id="830" name="繰出金平均値テキスト"/>
        <xdr:cNvSpPr txBox="1"/>
      </xdr:nvSpPr>
      <xdr:spPr>
        <a:xfrm>
          <a:off x="22212300" y="1296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129172</xdr:rowOff>
    </xdr:from>
    <xdr:to>
      <xdr:col>32</xdr:col>
      <xdr:colOff>238125</xdr:colOff>
      <xdr:row>76</xdr:row>
      <xdr:rowOff>59322</xdr:rowOff>
    </xdr:to>
    <xdr:sp macro="" textlink="">
      <xdr:nvSpPr>
        <xdr:cNvPr id="831" name="フローチャート : 判断 830"/>
        <xdr:cNvSpPr/>
      </xdr:nvSpPr>
      <xdr:spPr>
        <a:xfrm>
          <a:off x="221107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160477</xdr:rowOff>
    </xdr:from>
    <xdr:to>
      <xdr:col>31</xdr:col>
      <xdr:colOff>34925</xdr:colOff>
      <xdr:row>76</xdr:row>
      <xdr:rowOff>75324</xdr:rowOff>
    </xdr:to>
    <xdr:cxnSp macro="">
      <xdr:nvCxnSpPr>
        <xdr:cNvPr id="832" name="直線コネクタ 831"/>
        <xdr:cNvCxnSpPr/>
      </xdr:nvCxnSpPr>
      <xdr:spPr>
        <a:xfrm flipV="1">
          <a:off x="20434300" y="13019227"/>
          <a:ext cx="889000" cy="8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126212</xdr:rowOff>
    </xdr:from>
    <xdr:to>
      <xdr:col>31</xdr:col>
      <xdr:colOff>85725</xdr:colOff>
      <xdr:row>76</xdr:row>
      <xdr:rowOff>56362</xdr:rowOff>
    </xdr:to>
    <xdr:sp macro="" textlink="">
      <xdr:nvSpPr>
        <xdr:cNvPr id="833" name="フローチャート : 判断 832"/>
        <xdr:cNvSpPr/>
      </xdr:nvSpPr>
      <xdr:spPr>
        <a:xfrm>
          <a:off x="21272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47489</xdr:rowOff>
    </xdr:from>
    <xdr:ext cx="534377" cy="259045"/>
    <xdr:sp macro="" textlink="">
      <xdr:nvSpPr>
        <xdr:cNvPr id="834" name="テキスト ボックス 833"/>
        <xdr:cNvSpPr txBox="1"/>
      </xdr:nvSpPr>
      <xdr:spPr>
        <a:xfrm>
          <a:off x="21056111" y="130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75324</xdr:rowOff>
    </xdr:from>
    <xdr:to>
      <xdr:col>29</xdr:col>
      <xdr:colOff>517525</xdr:colOff>
      <xdr:row>76</xdr:row>
      <xdr:rowOff>108090</xdr:rowOff>
    </xdr:to>
    <xdr:cxnSp macro="">
      <xdr:nvCxnSpPr>
        <xdr:cNvPr id="835" name="直線コネクタ 834"/>
        <xdr:cNvCxnSpPr/>
      </xdr:nvCxnSpPr>
      <xdr:spPr>
        <a:xfrm flipV="1">
          <a:off x="19545300" y="13105524"/>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163767</xdr:rowOff>
    </xdr:from>
    <xdr:to>
      <xdr:col>29</xdr:col>
      <xdr:colOff>568325</xdr:colOff>
      <xdr:row>76</xdr:row>
      <xdr:rowOff>93917</xdr:rowOff>
    </xdr:to>
    <xdr:sp macro="" textlink="">
      <xdr:nvSpPr>
        <xdr:cNvPr id="836" name="フローチャート : 判断 835"/>
        <xdr:cNvSpPr/>
      </xdr:nvSpPr>
      <xdr:spPr>
        <a:xfrm>
          <a:off x="20383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110444</xdr:rowOff>
    </xdr:from>
    <xdr:ext cx="534377" cy="259045"/>
    <xdr:sp macro="" textlink="">
      <xdr:nvSpPr>
        <xdr:cNvPr id="837" name="テキスト ボックス 836"/>
        <xdr:cNvSpPr txBox="1"/>
      </xdr:nvSpPr>
      <xdr:spPr>
        <a:xfrm>
          <a:off x="20167111" y="127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108090</xdr:rowOff>
    </xdr:from>
    <xdr:to>
      <xdr:col>28</xdr:col>
      <xdr:colOff>314325</xdr:colOff>
      <xdr:row>76</xdr:row>
      <xdr:rowOff>118047</xdr:rowOff>
    </xdr:to>
    <xdr:cxnSp macro="">
      <xdr:nvCxnSpPr>
        <xdr:cNvPr id="838" name="直線コネクタ 837"/>
        <xdr:cNvCxnSpPr/>
      </xdr:nvCxnSpPr>
      <xdr:spPr>
        <a:xfrm flipV="1">
          <a:off x="18656300" y="13138290"/>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11545</xdr:rowOff>
    </xdr:from>
    <xdr:to>
      <xdr:col>28</xdr:col>
      <xdr:colOff>365125</xdr:colOff>
      <xdr:row>76</xdr:row>
      <xdr:rowOff>113145</xdr:rowOff>
    </xdr:to>
    <xdr:sp macro="" textlink="">
      <xdr:nvSpPr>
        <xdr:cNvPr id="839" name="フローチャート : 判断 838"/>
        <xdr:cNvSpPr/>
      </xdr:nvSpPr>
      <xdr:spPr>
        <a:xfrm>
          <a:off x="19494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129671</xdr:rowOff>
    </xdr:from>
    <xdr:ext cx="534377" cy="259045"/>
    <xdr:sp macro="" textlink="">
      <xdr:nvSpPr>
        <xdr:cNvPr id="840" name="テキスト ボックス 839"/>
        <xdr:cNvSpPr txBox="1"/>
      </xdr:nvSpPr>
      <xdr:spPr>
        <a:xfrm>
          <a:off x="19278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10491</xdr:rowOff>
    </xdr:from>
    <xdr:to>
      <xdr:col>27</xdr:col>
      <xdr:colOff>161925</xdr:colOff>
      <xdr:row>76</xdr:row>
      <xdr:rowOff>112091</xdr:rowOff>
    </xdr:to>
    <xdr:sp macro="" textlink="">
      <xdr:nvSpPr>
        <xdr:cNvPr id="841" name="フローチャート : 判断 840"/>
        <xdr:cNvSpPr/>
      </xdr:nvSpPr>
      <xdr:spPr>
        <a:xfrm>
          <a:off x="18605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128617</xdr:rowOff>
    </xdr:from>
    <xdr:ext cx="534377" cy="259045"/>
    <xdr:sp macro="" textlink="">
      <xdr:nvSpPr>
        <xdr:cNvPr id="842" name="テキスト ボックス 841"/>
        <xdr:cNvSpPr txBox="1"/>
      </xdr:nvSpPr>
      <xdr:spPr>
        <a:xfrm>
          <a:off x="18389111" y="128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42049</xdr:rowOff>
    </xdr:from>
    <xdr:to>
      <xdr:col>32</xdr:col>
      <xdr:colOff>238125</xdr:colOff>
      <xdr:row>75</xdr:row>
      <xdr:rowOff>143649</xdr:rowOff>
    </xdr:to>
    <xdr:sp macro="" textlink="">
      <xdr:nvSpPr>
        <xdr:cNvPr id="848" name="円/楕円 847"/>
        <xdr:cNvSpPr/>
      </xdr:nvSpPr>
      <xdr:spPr>
        <a:xfrm>
          <a:off x="22110700" y="129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64926</xdr:rowOff>
    </xdr:from>
    <xdr:ext cx="534377" cy="259045"/>
    <xdr:sp macro="" textlink="">
      <xdr:nvSpPr>
        <xdr:cNvPr id="849" name="繰出金該当値テキスト"/>
        <xdr:cNvSpPr txBox="1"/>
      </xdr:nvSpPr>
      <xdr:spPr>
        <a:xfrm>
          <a:off x="22212300" y="1275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80,189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109677</xdr:rowOff>
    </xdr:from>
    <xdr:to>
      <xdr:col>31</xdr:col>
      <xdr:colOff>85725</xdr:colOff>
      <xdr:row>76</xdr:row>
      <xdr:rowOff>39827</xdr:rowOff>
    </xdr:to>
    <xdr:sp macro="" textlink="">
      <xdr:nvSpPr>
        <xdr:cNvPr id="850" name="円/楕円 849"/>
        <xdr:cNvSpPr/>
      </xdr:nvSpPr>
      <xdr:spPr>
        <a:xfrm>
          <a:off x="21272500" y="129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56354</xdr:rowOff>
    </xdr:from>
    <xdr:ext cx="534377" cy="259045"/>
    <xdr:sp macro="" textlink="">
      <xdr:nvSpPr>
        <xdr:cNvPr id="851" name="テキスト ボックス 850"/>
        <xdr:cNvSpPr txBox="1"/>
      </xdr:nvSpPr>
      <xdr:spPr>
        <a:xfrm>
          <a:off x="21056111" y="1274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74,864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24524</xdr:rowOff>
    </xdr:from>
    <xdr:to>
      <xdr:col>29</xdr:col>
      <xdr:colOff>568325</xdr:colOff>
      <xdr:row>76</xdr:row>
      <xdr:rowOff>126124</xdr:rowOff>
    </xdr:to>
    <xdr:sp macro="" textlink="">
      <xdr:nvSpPr>
        <xdr:cNvPr id="852" name="円/楕円 851"/>
        <xdr:cNvSpPr/>
      </xdr:nvSpPr>
      <xdr:spPr>
        <a:xfrm>
          <a:off x="20383500" y="130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117251</xdr:rowOff>
    </xdr:from>
    <xdr:ext cx="534377" cy="259045"/>
    <xdr:sp macro="" textlink="">
      <xdr:nvSpPr>
        <xdr:cNvPr id="853" name="テキスト ボックス 852"/>
        <xdr:cNvSpPr txBox="1"/>
      </xdr:nvSpPr>
      <xdr:spPr>
        <a:xfrm>
          <a:off x="20167111" y="131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68,069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57290</xdr:rowOff>
    </xdr:from>
    <xdr:to>
      <xdr:col>28</xdr:col>
      <xdr:colOff>365125</xdr:colOff>
      <xdr:row>76</xdr:row>
      <xdr:rowOff>158890</xdr:rowOff>
    </xdr:to>
    <xdr:sp macro="" textlink="">
      <xdr:nvSpPr>
        <xdr:cNvPr id="854" name="円/楕円 853"/>
        <xdr:cNvSpPr/>
      </xdr:nvSpPr>
      <xdr:spPr>
        <a:xfrm>
          <a:off x="19494500" y="130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150017</xdr:rowOff>
    </xdr:from>
    <xdr:ext cx="534377" cy="259045"/>
    <xdr:sp macro="" textlink="">
      <xdr:nvSpPr>
        <xdr:cNvPr id="855" name="テキスト ボックス 854"/>
        <xdr:cNvSpPr txBox="1"/>
      </xdr:nvSpPr>
      <xdr:spPr>
        <a:xfrm>
          <a:off x="19278111" y="1318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65,489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67247</xdr:rowOff>
    </xdr:from>
    <xdr:to>
      <xdr:col>27</xdr:col>
      <xdr:colOff>161925</xdr:colOff>
      <xdr:row>76</xdr:row>
      <xdr:rowOff>168847</xdr:rowOff>
    </xdr:to>
    <xdr:sp macro="" textlink="">
      <xdr:nvSpPr>
        <xdr:cNvPr id="856" name="円/楕円 855"/>
        <xdr:cNvSpPr/>
      </xdr:nvSpPr>
      <xdr:spPr>
        <a:xfrm>
          <a:off x="18605500" y="130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159974</xdr:rowOff>
    </xdr:from>
    <xdr:ext cx="534377" cy="259045"/>
    <xdr:sp macro="" textlink="">
      <xdr:nvSpPr>
        <xdr:cNvPr id="857" name="テキスト ボックス 856"/>
        <xdr:cNvSpPr txBox="1"/>
      </xdr:nvSpPr>
      <xdr:spPr>
        <a:xfrm>
          <a:off x="18389111" y="131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1" name="テキスト ボックス 870"/>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3" name="テキスト ボックス 87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5" name="テキスト ボックス 874"/>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7" name="テキスト ボックス 876"/>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9" name="テキスト ボックス 878"/>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2" name="直線コネクタ 89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5" name="直線コネクタ 89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6"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7" name="テキスト ボックス 896"/>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8" name="フローチャート : 判断 897"/>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9" name="テキスト ボックス 898"/>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1"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６５４，７０８円となっている。主な構成項目である物件費は、住民一人当たり１０８，７４１円となっており、平成２３年度から約３０％増加しており、年々増加傾向にある。さらに、全国平均、和歌山県平均、類似団体平均と比べて高い水準にある。保育所及び学校の支援員の賃金の増加や、ごみ処理について、県内他団体に委託をしていることが大きな要因になっている。人件費については、合併後定員管理計画に則り、新規採用の抑制を行ってきことから住民一人当たり７２，５９７円となっており、類似団体平均、和歌山県平均より低位にある。</a:t>
          </a:r>
        </a:p>
        <a:p>
          <a:r>
            <a:rPr kumimoji="1" lang="ja-JP" altLang="en-US" sz="1300">
              <a:latin typeface="ＭＳ Ｐゴシック"/>
            </a:rPr>
            <a:t>普通建設事業については、まちづくり計画に掲げる事業が終了してきているものの、社会資本整備総合交付金事業に係る事業の実施や更新整備に係る費用が増加してきていることから、住民一人当たり８２，０１１円と全国平均、和歌山県平均より高い額となっている。</a:t>
          </a:r>
        </a:p>
        <a:p>
          <a:r>
            <a:rPr kumimoji="1" lang="ja-JP" altLang="en-US" sz="1300">
              <a:latin typeface="ＭＳ Ｐゴシック"/>
            </a:rPr>
            <a:t>このため、公共施設等総合管理計画に基づき、事業の取捨選択をしていくことで、事業費の減少を目指すこととしている。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和歌山県みなべ町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13,422
13,357
120.28
9,564,755
8,787,495
587,469
5,531,721
11,161,842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45.4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30353</xdr:rowOff>
    </xdr:from>
    <xdr:to>
      <xdr:col>6</xdr:col>
      <xdr:colOff>510540</xdr:colOff>
      <xdr:row>39</xdr:row>
      <xdr:rowOff>79883</xdr:rowOff>
    </xdr:to>
    <xdr:cxnSp macro="">
      <xdr:nvCxnSpPr>
        <xdr:cNvPr id="56" name="直線コネクタ 55"/>
        <xdr:cNvCxnSpPr/>
      </xdr:nvCxnSpPr>
      <xdr:spPr>
        <a:xfrm flipV="1">
          <a:off x="4633595" y="5173853"/>
          <a:ext cx="127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83710</xdr:rowOff>
    </xdr:from>
    <xdr:ext cx="469744" cy="259045"/>
    <xdr:sp macro="" textlink="">
      <xdr:nvSpPr>
        <xdr:cNvPr id="57" name="議会費最小値テキスト"/>
        <xdr:cNvSpPr txBox="1"/>
      </xdr:nvSpPr>
      <xdr:spPr>
        <a:xfrm>
          <a:off x="4686300" y="677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39</xdr:row>
      <xdr:rowOff>79883</xdr:rowOff>
    </xdr:from>
    <xdr:to>
      <xdr:col>6</xdr:col>
      <xdr:colOff>600075</xdr:colOff>
      <xdr:row>39</xdr:row>
      <xdr:rowOff>79883</xdr:rowOff>
    </xdr:to>
    <xdr:cxnSp macro="">
      <xdr:nvCxnSpPr>
        <xdr:cNvPr id="58" name="直線コネクタ 57"/>
        <xdr:cNvCxnSpPr/>
      </xdr:nvCxnSpPr>
      <xdr:spPr>
        <a:xfrm>
          <a:off x="4546600" y="6766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148480</xdr:rowOff>
    </xdr:from>
    <xdr:ext cx="534377" cy="259045"/>
    <xdr:sp macro="" textlink="">
      <xdr:nvSpPr>
        <xdr:cNvPr id="59" name="議会費最大値テキスト"/>
        <xdr:cNvSpPr txBox="1"/>
      </xdr:nvSpPr>
      <xdr:spPr>
        <a:xfrm>
          <a:off x="4686300" y="49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30</xdr:row>
      <xdr:rowOff>30353</xdr:rowOff>
    </xdr:from>
    <xdr:to>
      <xdr:col>6</xdr:col>
      <xdr:colOff>600075</xdr:colOff>
      <xdr:row>30</xdr:row>
      <xdr:rowOff>30353</xdr:rowOff>
    </xdr:to>
    <xdr:cxnSp macro="">
      <xdr:nvCxnSpPr>
        <xdr:cNvPr id="60" name="直線コネクタ 59"/>
        <xdr:cNvCxnSpPr/>
      </xdr:nvCxnSpPr>
      <xdr:spPr>
        <a:xfrm>
          <a:off x="4546600" y="517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32639</xdr:rowOff>
    </xdr:from>
    <xdr:to>
      <xdr:col>6</xdr:col>
      <xdr:colOff>511175</xdr:colOff>
      <xdr:row>39</xdr:row>
      <xdr:rowOff>73787</xdr:rowOff>
    </xdr:to>
    <xdr:cxnSp macro="">
      <xdr:nvCxnSpPr>
        <xdr:cNvPr id="61" name="直線コネクタ 60"/>
        <xdr:cNvCxnSpPr/>
      </xdr:nvCxnSpPr>
      <xdr:spPr>
        <a:xfrm>
          <a:off x="3797300" y="6719189"/>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86631</xdr:rowOff>
    </xdr:from>
    <xdr:ext cx="469744" cy="259045"/>
    <xdr:sp macro="" textlink="">
      <xdr:nvSpPr>
        <xdr:cNvPr id="62" name="議会費平均値テキスト"/>
        <xdr:cNvSpPr txBox="1"/>
      </xdr:nvSpPr>
      <xdr:spPr>
        <a:xfrm>
          <a:off x="4686300" y="5915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63754</xdr:rowOff>
    </xdr:from>
    <xdr:to>
      <xdr:col>6</xdr:col>
      <xdr:colOff>561975</xdr:colOff>
      <xdr:row>35</xdr:row>
      <xdr:rowOff>165354</xdr:rowOff>
    </xdr:to>
    <xdr:sp macro="" textlink="">
      <xdr:nvSpPr>
        <xdr:cNvPr id="63" name="フローチャート : 判断 62"/>
        <xdr:cNvSpPr/>
      </xdr:nvSpPr>
      <xdr:spPr>
        <a:xfrm>
          <a:off x="45847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32639</xdr:rowOff>
    </xdr:from>
    <xdr:to>
      <xdr:col>5</xdr:col>
      <xdr:colOff>358775</xdr:colOff>
      <xdr:row>39</xdr:row>
      <xdr:rowOff>52451</xdr:rowOff>
    </xdr:to>
    <xdr:cxnSp macro="">
      <xdr:nvCxnSpPr>
        <xdr:cNvPr id="64" name="直線コネクタ 63"/>
        <xdr:cNvCxnSpPr/>
      </xdr:nvCxnSpPr>
      <xdr:spPr>
        <a:xfrm flipV="1">
          <a:off x="2908300" y="6719189"/>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66040</xdr:rowOff>
    </xdr:from>
    <xdr:to>
      <xdr:col>5</xdr:col>
      <xdr:colOff>409575</xdr:colOff>
      <xdr:row>35</xdr:row>
      <xdr:rowOff>167640</xdr:rowOff>
    </xdr:to>
    <xdr:sp macro="" textlink="">
      <xdr:nvSpPr>
        <xdr:cNvPr id="65" name="フローチャート : 判断 64"/>
        <xdr:cNvSpPr/>
      </xdr:nvSpPr>
      <xdr:spPr>
        <a:xfrm>
          <a:off x="3746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12717</xdr:rowOff>
    </xdr:from>
    <xdr:ext cx="469744" cy="259045"/>
    <xdr:sp macro="" textlink="">
      <xdr:nvSpPr>
        <xdr:cNvPr id="66" name="テキスト ボックス 65"/>
        <xdr:cNvSpPr txBox="1"/>
      </xdr:nvSpPr>
      <xdr:spPr>
        <a:xfrm>
          <a:off x="3562427" y="58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3302</xdr:rowOff>
    </xdr:from>
    <xdr:to>
      <xdr:col>4</xdr:col>
      <xdr:colOff>155575</xdr:colOff>
      <xdr:row>39</xdr:row>
      <xdr:rowOff>52451</xdr:rowOff>
    </xdr:to>
    <xdr:cxnSp macro="">
      <xdr:nvCxnSpPr>
        <xdr:cNvPr id="67" name="直線コネクタ 66"/>
        <xdr:cNvCxnSpPr/>
      </xdr:nvCxnSpPr>
      <xdr:spPr>
        <a:xfrm>
          <a:off x="2019300" y="6518402"/>
          <a:ext cx="889000" cy="22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104902</xdr:rowOff>
    </xdr:from>
    <xdr:to>
      <xdr:col>4</xdr:col>
      <xdr:colOff>206375</xdr:colOff>
      <xdr:row>36</xdr:row>
      <xdr:rowOff>35052</xdr:rowOff>
    </xdr:to>
    <xdr:sp macro="" textlink="">
      <xdr:nvSpPr>
        <xdr:cNvPr id="68" name="フローチャート : 判断 67"/>
        <xdr:cNvSpPr/>
      </xdr:nvSpPr>
      <xdr:spPr>
        <a:xfrm>
          <a:off x="2857500" y="610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51579</xdr:rowOff>
    </xdr:from>
    <xdr:ext cx="469744" cy="259045"/>
    <xdr:sp macro="" textlink="">
      <xdr:nvSpPr>
        <xdr:cNvPr id="69" name="テキスト ボックス 68"/>
        <xdr:cNvSpPr txBox="1"/>
      </xdr:nvSpPr>
      <xdr:spPr>
        <a:xfrm>
          <a:off x="2673427" y="588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71501</xdr:rowOff>
    </xdr:from>
    <xdr:to>
      <xdr:col>2</xdr:col>
      <xdr:colOff>638175</xdr:colOff>
      <xdr:row>38</xdr:row>
      <xdr:rowOff>3302</xdr:rowOff>
    </xdr:to>
    <xdr:cxnSp macro="">
      <xdr:nvCxnSpPr>
        <xdr:cNvPr id="70" name="直線コネクタ 69"/>
        <xdr:cNvCxnSpPr/>
      </xdr:nvCxnSpPr>
      <xdr:spPr>
        <a:xfrm>
          <a:off x="1130300" y="6243701"/>
          <a:ext cx="889000" cy="27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40513</xdr:rowOff>
    </xdr:from>
    <xdr:to>
      <xdr:col>3</xdr:col>
      <xdr:colOff>3175</xdr:colOff>
      <xdr:row>35</xdr:row>
      <xdr:rowOff>142113</xdr:rowOff>
    </xdr:to>
    <xdr:sp macro="" textlink="">
      <xdr:nvSpPr>
        <xdr:cNvPr id="71" name="フローチャート : 判断 70"/>
        <xdr:cNvSpPr/>
      </xdr:nvSpPr>
      <xdr:spPr>
        <a:xfrm>
          <a:off x="1968500" y="60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158640</xdr:rowOff>
    </xdr:from>
    <xdr:ext cx="469744" cy="259045"/>
    <xdr:sp macro="" textlink="">
      <xdr:nvSpPr>
        <xdr:cNvPr id="72" name="テキスト ボックス 71"/>
        <xdr:cNvSpPr txBox="1"/>
      </xdr:nvSpPr>
      <xdr:spPr>
        <a:xfrm>
          <a:off x="1784427"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88900</xdr:rowOff>
    </xdr:from>
    <xdr:to>
      <xdr:col>1</xdr:col>
      <xdr:colOff>485775</xdr:colOff>
      <xdr:row>34</xdr:row>
      <xdr:rowOff>19050</xdr:rowOff>
    </xdr:to>
    <xdr:sp macro="" textlink="">
      <xdr:nvSpPr>
        <xdr:cNvPr id="73" name="フローチャート : 判断 72"/>
        <xdr:cNvSpPr/>
      </xdr:nvSpPr>
      <xdr:spPr>
        <a:xfrm>
          <a:off x="1079500" y="57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35577</xdr:rowOff>
    </xdr:from>
    <xdr:ext cx="469744" cy="259045"/>
    <xdr:sp macro="" textlink="">
      <xdr:nvSpPr>
        <xdr:cNvPr id="74" name="テキスト ボックス 73"/>
        <xdr:cNvSpPr txBox="1"/>
      </xdr:nvSpPr>
      <xdr:spPr>
        <a:xfrm>
          <a:off x="895427" y="552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22987</xdr:rowOff>
    </xdr:from>
    <xdr:to>
      <xdr:col>6</xdr:col>
      <xdr:colOff>561975</xdr:colOff>
      <xdr:row>39</xdr:row>
      <xdr:rowOff>124587</xdr:rowOff>
    </xdr:to>
    <xdr:sp macro="" textlink="">
      <xdr:nvSpPr>
        <xdr:cNvPr id="80" name="円/楕円 79"/>
        <xdr:cNvSpPr/>
      </xdr:nvSpPr>
      <xdr:spPr>
        <a:xfrm>
          <a:off x="4584700" y="67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109364</xdr:rowOff>
    </xdr:from>
    <xdr:ext cx="469744" cy="259045"/>
    <xdr:sp macro="" textlink="">
      <xdr:nvSpPr>
        <xdr:cNvPr id="81" name="議会費該当値テキスト"/>
        <xdr:cNvSpPr txBox="1"/>
      </xdr:nvSpPr>
      <xdr:spPr>
        <a:xfrm>
          <a:off x="4686300" y="662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153289</xdr:rowOff>
    </xdr:from>
    <xdr:to>
      <xdr:col>5</xdr:col>
      <xdr:colOff>409575</xdr:colOff>
      <xdr:row>39</xdr:row>
      <xdr:rowOff>83439</xdr:rowOff>
    </xdr:to>
    <xdr:sp macro="" textlink="">
      <xdr:nvSpPr>
        <xdr:cNvPr id="82" name="円/楕円 81"/>
        <xdr:cNvSpPr/>
      </xdr:nvSpPr>
      <xdr:spPr>
        <a:xfrm>
          <a:off x="3746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74566</xdr:rowOff>
    </xdr:from>
    <xdr:ext cx="469744" cy="259045"/>
    <xdr:sp macro="" textlink="">
      <xdr:nvSpPr>
        <xdr:cNvPr id="83" name="テキスト ボックス 82"/>
        <xdr:cNvSpPr txBox="1"/>
      </xdr:nvSpPr>
      <xdr:spPr>
        <a:xfrm>
          <a:off x="3562427" y="676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6,031</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1651</xdr:rowOff>
    </xdr:from>
    <xdr:to>
      <xdr:col>4</xdr:col>
      <xdr:colOff>206375</xdr:colOff>
      <xdr:row>39</xdr:row>
      <xdr:rowOff>103251</xdr:rowOff>
    </xdr:to>
    <xdr:sp macro="" textlink="">
      <xdr:nvSpPr>
        <xdr:cNvPr id="84" name="円/楕円 83"/>
        <xdr:cNvSpPr/>
      </xdr:nvSpPr>
      <xdr:spPr>
        <a:xfrm>
          <a:off x="2857500" y="668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94378</xdr:rowOff>
    </xdr:from>
    <xdr:ext cx="469744" cy="259045"/>
    <xdr:sp macro="" textlink="">
      <xdr:nvSpPr>
        <xdr:cNvPr id="85" name="テキスト ボックス 84"/>
        <xdr:cNvSpPr txBox="1"/>
      </xdr:nvSpPr>
      <xdr:spPr>
        <a:xfrm>
          <a:off x="2673427" y="678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123952</xdr:rowOff>
    </xdr:from>
    <xdr:to>
      <xdr:col>3</xdr:col>
      <xdr:colOff>3175</xdr:colOff>
      <xdr:row>38</xdr:row>
      <xdr:rowOff>54102</xdr:rowOff>
    </xdr:to>
    <xdr:sp macro="" textlink="">
      <xdr:nvSpPr>
        <xdr:cNvPr id="86" name="円/楕円 85"/>
        <xdr:cNvSpPr/>
      </xdr:nvSpPr>
      <xdr:spPr>
        <a:xfrm>
          <a:off x="19685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45229</xdr:rowOff>
    </xdr:from>
    <xdr:ext cx="469744" cy="259045"/>
    <xdr:sp macro="" textlink="">
      <xdr:nvSpPr>
        <xdr:cNvPr id="87" name="テキスト ボックス 86"/>
        <xdr:cNvSpPr txBox="1"/>
      </xdr:nvSpPr>
      <xdr:spPr>
        <a:xfrm>
          <a:off x="1784427" y="656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20701</xdr:rowOff>
    </xdr:from>
    <xdr:to>
      <xdr:col>1</xdr:col>
      <xdr:colOff>485775</xdr:colOff>
      <xdr:row>36</xdr:row>
      <xdr:rowOff>122301</xdr:rowOff>
    </xdr:to>
    <xdr:sp macro="" textlink="">
      <xdr:nvSpPr>
        <xdr:cNvPr id="88" name="円/楕円 87"/>
        <xdr:cNvSpPr/>
      </xdr:nvSpPr>
      <xdr:spPr>
        <a:xfrm>
          <a:off x="1079500" y="61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113428</xdr:rowOff>
    </xdr:from>
    <xdr:ext cx="469744" cy="259045"/>
    <xdr:sp macro="" textlink="">
      <xdr:nvSpPr>
        <xdr:cNvPr id="89" name="テキスト ボックス 88"/>
        <xdr:cNvSpPr txBox="1"/>
      </xdr:nvSpPr>
      <xdr:spPr>
        <a:xfrm>
          <a:off x="895427" y="628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151910</xdr:rowOff>
    </xdr:from>
    <xdr:to>
      <xdr:col>6</xdr:col>
      <xdr:colOff>510540</xdr:colOff>
      <xdr:row>58</xdr:row>
      <xdr:rowOff>148676</xdr:rowOff>
    </xdr:to>
    <xdr:cxnSp macro="">
      <xdr:nvCxnSpPr>
        <xdr:cNvPr id="113" name="直線コネクタ 112"/>
        <xdr:cNvCxnSpPr/>
      </xdr:nvCxnSpPr>
      <xdr:spPr>
        <a:xfrm flipV="1">
          <a:off x="4633595" y="8724410"/>
          <a:ext cx="1270" cy="1368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152503</xdr:rowOff>
    </xdr:from>
    <xdr:ext cx="534377" cy="259045"/>
    <xdr:sp macro="" textlink="">
      <xdr:nvSpPr>
        <xdr:cNvPr id="114" name="総務費最小値テキスト"/>
        <xdr:cNvSpPr txBox="1"/>
      </xdr:nvSpPr>
      <xdr:spPr>
        <a:xfrm>
          <a:off x="4686300" y="100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58</xdr:row>
      <xdr:rowOff>148676</xdr:rowOff>
    </xdr:from>
    <xdr:to>
      <xdr:col>6</xdr:col>
      <xdr:colOff>600075</xdr:colOff>
      <xdr:row>58</xdr:row>
      <xdr:rowOff>148676</xdr:rowOff>
    </xdr:to>
    <xdr:cxnSp macro="">
      <xdr:nvCxnSpPr>
        <xdr:cNvPr id="115" name="直線コネクタ 114"/>
        <xdr:cNvCxnSpPr/>
      </xdr:nvCxnSpPr>
      <xdr:spPr>
        <a:xfrm>
          <a:off x="4546600" y="1009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98587</xdr:rowOff>
    </xdr:from>
    <xdr:ext cx="690189" cy="259045"/>
    <xdr:sp macro="" textlink="">
      <xdr:nvSpPr>
        <xdr:cNvPr id="116" name="総務費最大値テキスト"/>
        <xdr:cNvSpPr txBox="1"/>
      </xdr:nvSpPr>
      <xdr:spPr>
        <a:xfrm>
          <a:off x="4686300" y="84996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50</xdr:row>
      <xdr:rowOff>151910</xdr:rowOff>
    </xdr:from>
    <xdr:to>
      <xdr:col>6</xdr:col>
      <xdr:colOff>600075</xdr:colOff>
      <xdr:row>50</xdr:row>
      <xdr:rowOff>151910</xdr:rowOff>
    </xdr:to>
    <xdr:cxnSp macro="">
      <xdr:nvCxnSpPr>
        <xdr:cNvPr id="117" name="直線コネクタ 116"/>
        <xdr:cNvCxnSpPr/>
      </xdr:nvCxnSpPr>
      <xdr:spPr>
        <a:xfrm>
          <a:off x="4546600" y="872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83426</xdr:rowOff>
    </xdr:from>
    <xdr:to>
      <xdr:col>6</xdr:col>
      <xdr:colOff>511175</xdr:colOff>
      <xdr:row>58</xdr:row>
      <xdr:rowOff>129590</xdr:rowOff>
    </xdr:to>
    <xdr:cxnSp macro="">
      <xdr:nvCxnSpPr>
        <xdr:cNvPr id="118" name="直線コネクタ 117"/>
        <xdr:cNvCxnSpPr/>
      </xdr:nvCxnSpPr>
      <xdr:spPr>
        <a:xfrm>
          <a:off x="3797300" y="10027526"/>
          <a:ext cx="838200" cy="4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52250</xdr:rowOff>
    </xdr:from>
    <xdr:ext cx="599010" cy="259045"/>
    <xdr:sp macro="" textlink="">
      <xdr:nvSpPr>
        <xdr:cNvPr id="119" name="総務費平均値テキスト"/>
        <xdr:cNvSpPr txBox="1"/>
      </xdr:nvSpPr>
      <xdr:spPr>
        <a:xfrm>
          <a:off x="4686300" y="9824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29373</xdr:rowOff>
    </xdr:from>
    <xdr:to>
      <xdr:col>6</xdr:col>
      <xdr:colOff>561975</xdr:colOff>
      <xdr:row>58</xdr:row>
      <xdr:rowOff>130973</xdr:rowOff>
    </xdr:to>
    <xdr:sp macro="" textlink="">
      <xdr:nvSpPr>
        <xdr:cNvPr id="120" name="フローチャート : 判断 119"/>
        <xdr:cNvSpPr/>
      </xdr:nvSpPr>
      <xdr:spPr>
        <a:xfrm>
          <a:off x="45847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83426</xdr:rowOff>
    </xdr:from>
    <xdr:to>
      <xdr:col>5</xdr:col>
      <xdr:colOff>358775</xdr:colOff>
      <xdr:row>58</xdr:row>
      <xdr:rowOff>102474</xdr:rowOff>
    </xdr:to>
    <xdr:cxnSp macro="">
      <xdr:nvCxnSpPr>
        <xdr:cNvPr id="121" name="直線コネクタ 120"/>
        <xdr:cNvCxnSpPr/>
      </xdr:nvCxnSpPr>
      <xdr:spPr>
        <a:xfrm flipV="1">
          <a:off x="2908300" y="10027526"/>
          <a:ext cx="889000" cy="1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23892</xdr:rowOff>
    </xdr:from>
    <xdr:to>
      <xdr:col>5</xdr:col>
      <xdr:colOff>409575</xdr:colOff>
      <xdr:row>58</xdr:row>
      <xdr:rowOff>125492</xdr:rowOff>
    </xdr:to>
    <xdr:sp macro="" textlink="">
      <xdr:nvSpPr>
        <xdr:cNvPr id="122" name="フローチャート : 判断 121"/>
        <xdr:cNvSpPr/>
      </xdr:nvSpPr>
      <xdr:spPr>
        <a:xfrm>
          <a:off x="3746500" y="99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142019</xdr:rowOff>
    </xdr:from>
    <xdr:ext cx="599010" cy="259045"/>
    <xdr:sp macro="" textlink="">
      <xdr:nvSpPr>
        <xdr:cNvPr id="123" name="テキスト ボックス 122"/>
        <xdr:cNvSpPr txBox="1"/>
      </xdr:nvSpPr>
      <xdr:spPr>
        <a:xfrm>
          <a:off x="3497794" y="974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100368</xdr:rowOff>
    </xdr:from>
    <xdr:to>
      <xdr:col>4</xdr:col>
      <xdr:colOff>155575</xdr:colOff>
      <xdr:row>58</xdr:row>
      <xdr:rowOff>102474</xdr:rowOff>
    </xdr:to>
    <xdr:cxnSp macro="">
      <xdr:nvCxnSpPr>
        <xdr:cNvPr id="124" name="直線コネクタ 123"/>
        <xdr:cNvCxnSpPr/>
      </xdr:nvCxnSpPr>
      <xdr:spPr>
        <a:xfrm>
          <a:off x="2019300" y="10044468"/>
          <a:ext cx="889000" cy="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20787</xdr:rowOff>
    </xdr:from>
    <xdr:to>
      <xdr:col>4</xdr:col>
      <xdr:colOff>206375</xdr:colOff>
      <xdr:row>58</xdr:row>
      <xdr:rowOff>122387</xdr:rowOff>
    </xdr:to>
    <xdr:sp macro="" textlink="">
      <xdr:nvSpPr>
        <xdr:cNvPr id="125" name="フローチャート : 判断 124"/>
        <xdr:cNvSpPr/>
      </xdr:nvSpPr>
      <xdr:spPr>
        <a:xfrm>
          <a:off x="2857500" y="996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138914</xdr:rowOff>
    </xdr:from>
    <xdr:ext cx="599010" cy="259045"/>
    <xdr:sp macro="" textlink="">
      <xdr:nvSpPr>
        <xdr:cNvPr id="126" name="テキスト ボックス 125"/>
        <xdr:cNvSpPr txBox="1"/>
      </xdr:nvSpPr>
      <xdr:spPr>
        <a:xfrm>
          <a:off x="2608794" y="974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100368</xdr:rowOff>
    </xdr:from>
    <xdr:to>
      <xdr:col>2</xdr:col>
      <xdr:colOff>638175</xdr:colOff>
      <xdr:row>58</xdr:row>
      <xdr:rowOff>105616</xdr:rowOff>
    </xdr:to>
    <xdr:cxnSp macro="">
      <xdr:nvCxnSpPr>
        <xdr:cNvPr id="127" name="直線コネクタ 126"/>
        <xdr:cNvCxnSpPr/>
      </xdr:nvCxnSpPr>
      <xdr:spPr>
        <a:xfrm flipV="1">
          <a:off x="1130300" y="10044468"/>
          <a:ext cx="889000" cy="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34959</xdr:rowOff>
    </xdr:from>
    <xdr:to>
      <xdr:col>3</xdr:col>
      <xdr:colOff>3175</xdr:colOff>
      <xdr:row>58</xdr:row>
      <xdr:rowOff>136559</xdr:rowOff>
    </xdr:to>
    <xdr:sp macro="" textlink="">
      <xdr:nvSpPr>
        <xdr:cNvPr id="128" name="フローチャート : 判断 127"/>
        <xdr:cNvSpPr/>
      </xdr:nvSpPr>
      <xdr:spPr>
        <a:xfrm>
          <a:off x="1968500" y="997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153086</xdr:rowOff>
    </xdr:from>
    <xdr:ext cx="599010" cy="259045"/>
    <xdr:sp macro="" textlink="">
      <xdr:nvSpPr>
        <xdr:cNvPr id="129" name="テキスト ボックス 128"/>
        <xdr:cNvSpPr txBox="1"/>
      </xdr:nvSpPr>
      <xdr:spPr>
        <a:xfrm>
          <a:off x="1719794" y="975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29906</xdr:rowOff>
    </xdr:from>
    <xdr:to>
      <xdr:col>1</xdr:col>
      <xdr:colOff>485775</xdr:colOff>
      <xdr:row>58</xdr:row>
      <xdr:rowOff>131506</xdr:rowOff>
    </xdr:to>
    <xdr:sp macro="" textlink="">
      <xdr:nvSpPr>
        <xdr:cNvPr id="130" name="フローチャート : 判断 129"/>
        <xdr:cNvSpPr/>
      </xdr:nvSpPr>
      <xdr:spPr>
        <a:xfrm>
          <a:off x="1079500" y="997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148033</xdr:rowOff>
    </xdr:from>
    <xdr:ext cx="599010" cy="259045"/>
    <xdr:sp macro="" textlink="">
      <xdr:nvSpPr>
        <xdr:cNvPr id="131" name="テキスト ボックス 130"/>
        <xdr:cNvSpPr txBox="1"/>
      </xdr:nvSpPr>
      <xdr:spPr>
        <a:xfrm>
          <a:off x="830794" y="974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78790</xdr:rowOff>
    </xdr:from>
    <xdr:to>
      <xdr:col>6</xdr:col>
      <xdr:colOff>561975</xdr:colOff>
      <xdr:row>59</xdr:row>
      <xdr:rowOff>8940</xdr:rowOff>
    </xdr:to>
    <xdr:sp macro="" textlink="">
      <xdr:nvSpPr>
        <xdr:cNvPr id="137" name="円/楕円 136"/>
        <xdr:cNvSpPr/>
      </xdr:nvSpPr>
      <xdr:spPr>
        <a:xfrm>
          <a:off x="4584700" y="100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7800</xdr:rowOff>
    </xdr:from>
    <xdr:ext cx="534377" cy="259045"/>
    <xdr:sp macro="" textlink="">
      <xdr:nvSpPr>
        <xdr:cNvPr id="138" name="総務費該当値テキスト"/>
        <xdr:cNvSpPr txBox="1"/>
      </xdr:nvSpPr>
      <xdr:spPr>
        <a:xfrm>
          <a:off x="4686300" y="995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67,961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32626</xdr:rowOff>
    </xdr:from>
    <xdr:to>
      <xdr:col>5</xdr:col>
      <xdr:colOff>409575</xdr:colOff>
      <xdr:row>58</xdr:row>
      <xdr:rowOff>134226</xdr:rowOff>
    </xdr:to>
    <xdr:sp macro="" textlink="">
      <xdr:nvSpPr>
        <xdr:cNvPr id="139" name="円/楕円 138"/>
        <xdr:cNvSpPr/>
      </xdr:nvSpPr>
      <xdr:spPr>
        <a:xfrm>
          <a:off x="3746500" y="997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125353</xdr:rowOff>
    </xdr:from>
    <xdr:ext cx="599010" cy="259045"/>
    <xdr:sp macro="" textlink="">
      <xdr:nvSpPr>
        <xdr:cNvPr id="140" name="テキスト ボックス 139"/>
        <xdr:cNvSpPr txBox="1"/>
      </xdr:nvSpPr>
      <xdr:spPr>
        <a:xfrm>
          <a:off x="3497794" y="1006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104,310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51674</xdr:rowOff>
    </xdr:from>
    <xdr:to>
      <xdr:col>4</xdr:col>
      <xdr:colOff>206375</xdr:colOff>
      <xdr:row>58</xdr:row>
      <xdr:rowOff>153274</xdr:rowOff>
    </xdr:to>
    <xdr:sp macro="" textlink="">
      <xdr:nvSpPr>
        <xdr:cNvPr id="141" name="円/楕円 140"/>
        <xdr:cNvSpPr/>
      </xdr:nvSpPr>
      <xdr:spPr>
        <a:xfrm>
          <a:off x="2857500" y="99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144401</xdr:rowOff>
    </xdr:from>
    <xdr:ext cx="534377" cy="259045"/>
    <xdr:sp macro="" textlink="">
      <xdr:nvSpPr>
        <xdr:cNvPr id="142" name="テキスト ボックス 141"/>
        <xdr:cNvSpPr txBox="1"/>
      </xdr:nvSpPr>
      <xdr:spPr>
        <a:xfrm>
          <a:off x="2641111" y="1008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89,312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49568</xdr:rowOff>
    </xdr:from>
    <xdr:to>
      <xdr:col>3</xdr:col>
      <xdr:colOff>3175</xdr:colOff>
      <xdr:row>58</xdr:row>
      <xdr:rowOff>151168</xdr:rowOff>
    </xdr:to>
    <xdr:sp macro="" textlink="">
      <xdr:nvSpPr>
        <xdr:cNvPr id="143" name="円/楕円 142"/>
        <xdr:cNvSpPr/>
      </xdr:nvSpPr>
      <xdr:spPr>
        <a:xfrm>
          <a:off x="1968500" y="99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142295</xdr:rowOff>
    </xdr:from>
    <xdr:ext cx="534377" cy="259045"/>
    <xdr:sp macro="" textlink="">
      <xdr:nvSpPr>
        <xdr:cNvPr id="144" name="テキスト ボックス 143"/>
        <xdr:cNvSpPr txBox="1"/>
      </xdr:nvSpPr>
      <xdr:spPr>
        <a:xfrm>
          <a:off x="1752111" y="100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90,970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54816</xdr:rowOff>
    </xdr:from>
    <xdr:to>
      <xdr:col>1</xdr:col>
      <xdr:colOff>485775</xdr:colOff>
      <xdr:row>58</xdr:row>
      <xdr:rowOff>156416</xdr:rowOff>
    </xdr:to>
    <xdr:sp macro="" textlink="">
      <xdr:nvSpPr>
        <xdr:cNvPr id="145" name="円/楕円 144"/>
        <xdr:cNvSpPr/>
      </xdr:nvSpPr>
      <xdr:spPr>
        <a:xfrm>
          <a:off x="1079500" y="999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147543</xdr:rowOff>
    </xdr:from>
    <xdr:ext cx="534377" cy="259045"/>
    <xdr:sp macro="" textlink="">
      <xdr:nvSpPr>
        <xdr:cNvPr id="146" name="テキスト ボックス 145"/>
        <xdr:cNvSpPr txBox="1"/>
      </xdr:nvSpPr>
      <xdr:spPr>
        <a:xfrm>
          <a:off x="863111" y="1009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103918</xdr:rowOff>
    </xdr:from>
    <xdr:to>
      <xdr:col>6</xdr:col>
      <xdr:colOff>510540</xdr:colOff>
      <xdr:row>78</xdr:row>
      <xdr:rowOff>165173</xdr:rowOff>
    </xdr:to>
    <xdr:cxnSp macro="">
      <xdr:nvCxnSpPr>
        <xdr:cNvPr id="173" name="直線コネクタ 172"/>
        <xdr:cNvCxnSpPr/>
      </xdr:nvCxnSpPr>
      <xdr:spPr>
        <a:xfrm flipV="1">
          <a:off x="4633595" y="12105418"/>
          <a:ext cx="1270" cy="143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169000</xdr:rowOff>
    </xdr:from>
    <xdr:ext cx="534377" cy="259045"/>
    <xdr:sp macro="" textlink="">
      <xdr:nvSpPr>
        <xdr:cNvPr id="174" name="民生費最小値テキスト"/>
        <xdr:cNvSpPr txBox="1"/>
      </xdr:nvSpPr>
      <xdr:spPr>
        <a:xfrm>
          <a:off x="4686300" y="13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165173</xdr:rowOff>
    </xdr:from>
    <xdr:to>
      <xdr:col>6</xdr:col>
      <xdr:colOff>600075</xdr:colOff>
      <xdr:row>78</xdr:row>
      <xdr:rowOff>165173</xdr:rowOff>
    </xdr:to>
    <xdr:cxnSp macro="">
      <xdr:nvCxnSpPr>
        <xdr:cNvPr id="175" name="直線コネクタ 174"/>
        <xdr:cNvCxnSpPr/>
      </xdr:nvCxnSpPr>
      <xdr:spPr>
        <a:xfrm>
          <a:off x="4546600" y="1353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50595</xdr:rowOff>
    </xdr:from>
    <xdr:ext cx="599010" cy="259045"/>
    <xdr:sp macro="" textlink="">
      <xdr:nvSpPr>
        <xdr:cNvPr id="176" name="民生費最大値テキスト"/>
        <xdr:cNvSpPr txBox="1"/>
      </xdr:nvSpPr>
      <xdr:spPr>
        <a:xfrm>
          <a:off x="4686300" y="118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70</xdr:row>
      <xdr:rowOff>103918</xdr:rowOff>
    </xdr:from>
    <xdr:to>
      <xdr:col>6</xdr:col>
      <xdr:colOff>600075</xdr:colOff>
      <xdr:row>70</xdr:row>
      <xdr:rowOff>103918</xdr:rowOff>
    </xdr:to>
    <xdr:cxnSp macro="">
      <xdr:nvCxnSpPr>
        <xdr:cNvPr id="177" name="直線コネクタ 176"/>
        <xdr:cNvCxnSpPr/>
      </xdr:nvCxnSpPr>
      <xdr:spPr>
        <a:xfrm>
          <a:off x="4546600" y="12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168459</xdr:rowOff>
    </xdr:from>
    <xdr:to>
      <xdr:col>6</xdr:col>
      <xdr:colOff>511175</xdr:colOff>
      <xdr:row>76</xdr:row>
      <xdr:rowOff>65198</xdr:rowOff>
    </xdr:to>
    <xdr:cxnSp macro="">
      <xdr:nvCxnSpPr>
        <xdr:cNvPr id="178" name="直線コネクタ 177"/>
        <xdr:cNvCxnSpPr/>
      </xdr:nvCxnSpPr>
      <xdr:spPr>
        <a:xfrm flipV="1">
          <a:off x="3797300" y="13027209"/>
          <a:ext cx="838200" cy="6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55955</xdr:rowOff>
    </xdr:from>
    <xdr:ext cx="599010" cy="259045"/>
    <xdr:sp macro="" textlink="">
      <xdr:nvSpPr>
        <xdr:cNvPr id="179" name="民生費平均値テキスト"/>
        <xdr:cNvSpPr txBox="1"/>
      </xdr:nvSpPr>
      <xdr:spPr>
        <a:xfrm>
          <a:off x="4686300" y="12743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33078</xdr:rowOff>
    </xdr:from>
    <xdr:to>
      <xdr:col>6</xdr:col>
      <xdr:colOff>561975</xdr:colOff>
      <xdr:row>75</xdr:row>
      <xdr:rowOff>134678</xdr:rowOff>
    </xdr:to>
    <xdr:sp macro="" textlink="">
      <xdr:nvSpPr>
        <xdr:cNvPr id="180" name="フローチャート : 判断 179"/>
        <xdr:cNvSpPr/>
      </xdr:nvSpPr>
      <xdr:spPr>
        <a:xfrm>
          <a:off x="45847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65198</xdr:rowOff>
    </xdr:from>
    <xdr:to>
      <xdr:col>5</xdr:col>
      <xdr:colOff>358775</xdr:colOff>
      <xdr:row>77</xdr:row>
      <xdr:rowOff>3280</xdr:rowOff>
    </xdr:to>
    <xdr:cxnSp macro="">
      <xdr:nvCxnSpPr>
        <xdr:cNvPr id="181" name="直線コネクタ 180"/>
        <xdr:cNvCxnSpPr/>
      </xdr:nvCxnSpPr>
      <xdr:spPr>
        <a:xfrm flipV="1">
          <a:off x="2908300" y="13095398"/>
          <a:ext cx="889000" cy="10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148217</xdr:rowOff>
    </xdr:from>
    <xdr:to>
      <xdr:col>5</xdr:col>
      <xdr:colOff>409575</xdr:colOff>
      <xdr:row>75</xdr:row>
      <xdr:rowOff>78367</xdr:rowOff>
    </xdr:to>
    <xdr:sp macro="" textlink="">
      <xdr:nvSpPr>
        <xdr:cNvPr id="182" name="フローチャート : 判断 181"/>
        <xdr:cNvSpPr/>
      </xdr:nvSpPr>
      <xdr:spPr>
        <a:xfrm>
          <a:off x="3746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94894</xdr:rowOff>
    </xdr:from>
    <xdr:ext cx="599010" cy="259045"/>
    <xdr:sp macro="" textlink="">
      <xdr:nvSpPr>
        <xdr:cNvPr id="183" name="テキスト ボックス 182"/>
        <xdr:cNvSpPr txBox="1"/>
      </xdr:nvSpPr>
      <xdr:spPr>
        <a:xfrm>
          <a:off x="3497794"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117318</xdr:rowOff>
    </xdr:from>
    <xdr:to>
      <xdr:col>4</xdr:col>
      <xdr:colOff>155575</xdr:colOff>
      <xdr:row>77</xdr:row>
      <xdr:rowOff>3280</xdr:rowOff>
    </xdr:to>
    <xdr:cxnSp macro="">
      <xdr:nvCxnSpPr>
        <xdr:cNvPr id="184" name="直線コネクタ 183"/>
        <xdr:cNvCxnSpPr/>
      </xdr:nvCxnSpPr>
      <xdr:spPr>
        <a:xfrm>
          <a:off x="2019300" y="13147518"/>
          <a:ext cx="889000" cy="5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124246</xdr:rowOff>
    </xdr:from>
    <xdr:to>
      <xdr:col>4</xdr:col>
      <xdr:colOff>206375</xdr:colOff>
      <xdr:row>76</xdr:row>
      <xdr:rowOff>54397</xdr:rowOff>
    </xdr:to>
    <xdr:sp macro="" textlink="">
      <xdr:nvSpPr>
        <xdr:cNvPr id="185" name="フローチャート : 判断 184"/>
        <xdr:cNvSpPr/>
      </xdr:nvSpPr>
      <xdr:spPr>
        <a:xfrm>
          <a:off x="2857500" y="129829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70923</xdr:rowOff>
    </xdr:from>
    <xdr:ext cx="599010" cy="259045"/>
    <xdr:sp macro="" textlink="">
      <xdr:nvSpPr>
        <xdr:cNvPr id="186" name="テキスト ボックス 185"/>
        <xdr:cNvSpPr txBox="1"/>
      </xdr:nvSpPr>
      <xdr:spPr>
        <a:xfrm>
          <a:off x="2608794" y="1275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117318</xdr:rowOff>
    </xdr:from>
    <xdr:to>
      <xdr:col>2</xdr:col>
      <xdr:colOff>638175</xdr:colOff>
      <xdr:row>77</xdr:row>
      <xdr:rowOff>97267</xdr:rowOff>
    </xdr:to>
    <xdr:cxnSp macro="">
      <xdr:nvCxnSpPr>
        <xdr:cNvPr id="187" name="直線コネクタ 186"/>
        <xdr:cNvCxnSpPr/>
      </xdr:nvCxnSpPr>
      <xdr:spPr>
        <a:xfrm flipV="1">
          <a:off x="1130300" y="13147518"/>
          <a:ext cx="889000" cy="15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149588</xdr:rowOff>
    </xdr:from>
    <xdr:to>
      <xdr:col>3</xdr:col>
      <xdr:colOff>3175</xdr:colOff>
      <xdr:row>76</xdr:row>
      <xdr:rowOff>79738</xdr:rowOff>
    </xdr:to>
    <xdr:sp macro="" textlink="">
      <xdr:nvSpPr>
        <xdr:cNvPr id="188" name="フローチャート : 判断 187"/>
        <xdr:cNvSpPr/>
      </xdr:nvSpPr>
      <xdr:spPr>
        <a:xfrm>
          <a:off x="1968500" y="1300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96265</xdr:rowOff>
    </xdr:from>
    <xdr:ext cx="599010" cy="259045"/>
    <xdr:sp macro="" textlink="">
      <xdr:nvSpPr>
        <xdr:cNvPr id="189" name="テキスト ボックス 188"/>
        <xdr:cNvSpPr txBox="1"/>
      </xdr:nvSpPr>
      <xdr:spPr>
        <a:xfrm>
          <a:off x="1719794" y="1278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5787</xdr:rowOff>
    </xdr:from>
    <xdr:to>
      <xdr:col>1</xdr:col>
      <xdr:colOff>485775</xdr:colOff>
      <xdr:row>76</xdr:row>
      <xdr:rowOff>107387</xdr:rowOff>
    </xdr:to>
    <xdr:sp macro="" textlink="">
      <xdr:nvSpPr>
        <xdr:cNvPr id="190" name="フローチャート : 判断 189"/>
        <xdr:cNvSpPr/>
      </xdr:nvSpPr>
      <xdr:spPr>
        <a:xfrm>
          <a:off x="1079500" y="1303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123914</xdr:rowOff>
    </xdr:from>
    <xdr:ext cx="599010" cy="259045"/>
    <xdr:sp macro="" textlink="">
      <xdr:nvSpPr>
        <xdr:cNvPr id="191" name="テキスト ボックス 190"/>
        <xdr:cNvSpPr txBox="1"/>
      </xdr:nvSpPr>
      <xdr:spPr>
        <a:xfrm>
          <a:off x="830794" y="1281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117660</xdr:rowOff>
    </xdr:from>
    <xdr:to>
      <xdr:col>6</xdr:col>
      <xdr:colOff>561975</xdr:colOff>
      <xdr:row>76</xdr:row>
      <xdr:rowOff>47811</xdr:rowOff>
    </xdr:to>
    <xdr:sp macro="" textlink="">
      <xdr:nvSpPr>
        <xdr:cNvPr id="197" name="円/楕円 196"/>
        <xdr:cNvSpPr/>
      </xdr:nvSpPr>
      <xdr:spPr>
        <a:xfrm>
          <a:off x="4584700" y="129764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96087</xdr:rowOff>
    </xdr:from>
    <xdr:ext cx="599010" cy="259045"/>
    <xdr:sp macro="" textlink="">
      <xdr:nvSpPr>
        <xdr:cNvPr id="198" name="民生費該当値テキスト"/>
        <xdr:cNvSpPr txBox="1"/>
      </xdr:nvSpPr>
      <xdr:spPr>
        <a:xfrm>
          <a:off x="4686300" y="1295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146,608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14398</xdr:rowOff>
    </xdr:from>
    <xdr:to>
      <xdr:col>5</xdr:col>
      <xdr:colOff>409575</xdr:colOff>
      <xdr:row>76</xdr:row>
      <xdr:rowOff>115998</xdr:rowOff>
    </xdr:to>
    <xdr:sp macro="" textlink="">
      <xdr:nvSpPr>
        <xdr:cNvPr id="199" name="円/楕円 198"/>
        <xdr:cNvSpPr/>
      </xdr:nvSpPr>
      <xdr:spPr>
        <a:xfrm>
          <a:off x="3746500" y="1304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107125</xdr:rowOff>
    </xdr:from>
    <xdr:ext cx="599010" cy="259045"/>
    <xdr:sp macro="" textlink="">
      <xdr:nvSpPr>
        <xdr:cNvPr id="200" name="テキスト ボックス 199"/>
        <xdr:cNvSpPr txBox="1"/>
      </xdr:nvSpPr>
      <xdr:spPr>
        <a:xfrm>
          <a:off x="3497794" y="1313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140,344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123930</xdr:rowOff>
    </xdr:from>
    <xdr:to>
      <xdr:col>4</xdr:col>
      <xdr:colOff>206375</xdr:colOff>
      <xdr:row>77</xdr:row>
      <xdr:rowOff>54080</xdr:rowOff>
    </xdr:to>
    <xdr:sp macro="" textlink="">
      <xdr:nvSpPr>
        <xdr:cNvPr id="201" name="円/楕円 200"/>
        <xdr:cNvSpPr/>
      </xdr:nvSpPr>
      <xdr:spPr>
        <a:xfrm>
          <a:off x="2857500" y="1315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45207</xdr:rowOff>
    </xdr:from>
    <xdr:ext cx="599010" cy="259045"/>
    <xdr:sp macro="" textlink="">
      <xdr:nvSpPr>
        <xdr:cNvPr id="202" name="テキスト ボックス 201"/>
        <xdr:cNvSpPr txBox="1"/>
      </xdr:nvSpPr>
      <xdr:spPr>
        <a:xfrm>
          <a:off x="2608794" y="1324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130,282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66518</xdr:rowOff>
    </xdr:from>
    <xdr:to>
      <xdr:col>3</xdr:col>
      <xdr:colOff>3175</xdr:colOff>
      <xdr:row>76</xdr:row>
      <xdr:rowOff>168118</xdr:rowOff>
    </xdr:to>
    <xdr:sp macro="" textlink="">
      <xdr:nvSpPr>
        <xdr:cNvPr id="203" name="円/楕円 202"/>
        <xdr:cNvSpPr/>
      </xdr:nvSpPr>
      <xdr:spPr>
        <a:xfrm>
          <a:off x="1968500" y="1309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159245</xdr:rowOff>
    </xdr:from>
    <xdr:ext cx="599010" cy="259045"/>
    <xdr:sp macro="" textlink="">
      <xdr:nvSpPr>
        <xdr:cNvPr id="204" name="テキスト ボックス 203"/>
        <xdr:cNvSpPr txBox="1"/>
      </xdr:nvSpPr>
      <xdr:spPr>
        <a:xfrm>
          <a:off x="1719794" y="1318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135,556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46467</xdr:rowOff>
    </xdr:from>
    <xdr:to>
      <xdr:col>1</xdr:col>
      <xdr:colOff>485775</xdr:colOff>
      <xdr:row>77</xdr:row>
      <xdr:rowOff>148067</xdr:rowOff>
    </xdr:to>
    <xdr:sp macro="" textlink="">
      <xdr:nvSpPr>
        <xdr:cNvPr id="205" name="円/楕円 204"/>
        <xdr:cNvSpPr/>
      </xdr:nvSpPr>
      <xdr:spPr>
        <a:xfrm>
          <a:off x="1079500" y="1324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139194</xdr:rowOff>
    </xdr:from>
    <xdr:ext cx="599010" cy="259045"/>
    <xdr:sp macro="" textlink="">
      <xdr:nvSpPr>
        <xdr:cNvPr id="206" name="テキスト ボックス 205"/>
        <xdr:cNvSpPr txBox="1"/>
      </xdr:nvSpPr>
      <xdr:spPr>
        <a:xfrm>
          <a:off x="830794" y="1334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136970</xdr:rowOff>
    </xdr:from>
    <xdr:to>
      <xdr:col>6</xdr:col>
      <xdr:colOff>510540</xdr:colOff>
      <xdr:row>97</xdr:row>
      <xdr:rowOff>116332</xdr:rowOff>
    </xdr:to>
    <xdr:cxnSp macro="">
      <xdr:nvCxnSpPr>
        <xdr:cNvPr id="230" name="直線コネクタ 229"/>
        <xdr:cNvCxnSpPr/>
      </xdr:nvCxnSpPr>
      <xdr:spPr>
        <a:xfrm flipV="1">
          <a:off x="4633595" y="15396020"/>
          <a:ext cx="1270" cy="1350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120159</xdr:rowOff>
    </xdr:from>
    <xdr:ext cx="534377" cy="259045"/>
    <xdr:sp macro="" textlink="">
      <xdr:nvSpPr>
        <xdr:cNvPr id="231" name="衛生費最小値テキスト"/>
        <xdr:cNvSpPr txBox="1"/>
      </xdr:nvSpPr>
      <xdr:spPr>
        <a:xfrm>
          <a:off x="4686300"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97</xdr:row>
      <xdr:rowOff>116332</xdr:rowOff>
    </xdr:from>
    <xdr:to>
      <xdr:col>6</xdr:col>
      <xdr:colOff>600075</xdr:colOff>
      <xdr:row>97</xdr:row>
      <xdr:rowOff>116332</xdr:rowOff>
    </xdr:to>
    <xdr:cxnSp macro="">
      <xdr:nvCxnSpPr>
        <xdr:cNvPr id="232" name="直線コネクタ 231"/>
        <xdr:cNvCxnSpPr/>
      </xdr:nvCxnSpPr>
      <xdr:spPr>
        <a:xfrm>
          <a:off x="4546600" y="1674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83647</xdr:rowOff>
    </xdr:from>
    <xdr:ext cx="599010" cy="259045"/>
    <xdr:sp macro="" textlink="">
      <xdr:nvSpPr>
        <xdr:cNvPr id="233" name="衛生費最大値テキスト"/>
        <xdr:cNvSpPr txBox="1"/>
      </xdr:nvSpPr>
      <xdr:spPr>
        <a:xfrm>
          <a:off x="4686300" y="151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89</xdr:row>
      <xdr:rowOff>136970</xdr:rowOff>
    </xdr:from>
    <xdr:to>
      <xdr:col>6</xdr:col>
      <xdr:colOff>600075</xdr:colOff>
      <xdr:row>89</xdr:row>
      <xdr:rowOff>136970</xdr:rowOff>
    </xdr:to>
    <xdr:cxnSp macro="">
      <xdr:nvCxnSpPr>
        <xdr:cNvPr id="234" name="直線コネクタ 233"/>
        <xdr:cNvCxnSpPr/>
      </xdr:nvCxnSpPr>
      <xdr:spPr>
        <a:xfrm>
          <a:off x="4546600" y="1539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144780</xdr:rowOff>
    </xdr:from>
    <xdr:to>
      <xdr:col>6</xdr:col>
      <xdr:colOff>511175</xdr:colOff>
      <xdr:row>96</xdr:row>
      <xdr:rowOff>76708</xdr:rowOff>
    </xdr:to>
    <xdr:cxnSp macro="">
      <xdr:nvCxnSpPr>
        <xdr:cNvPr id="235" name="直線コネクタ 234"/>
        <xdr:cNvCxnSpPr/>
      </xdr:nvCxnSpPr>
      <xdr:spPr>
        <a:xfrm flipV="1">
          <a:off x="3797300" y="16432530"/>
          <a:ext cx="838200" cy="10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146423</xdr:rowOff>
    </xdr:from>
    <xdr:ext cx="534377" cy="259045"/>
    <xdr:sp macro="" textlink="">
      <xdr:nvSpPr>
        <xdr:cNvPr id="236" name="衛生費平均値テキスト"/>
        <xdr:cNvSpPr txBox="1"/>
      </xdr:nvSpPr>
      <xdr:spPr>
        <a:xfrm>
          <a:off x="4686300" y="16091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123546</xdr:rowOff>
    </xdr:from>
    <xdr:to>
      <xdr:col>6</xdr:col>
      <xdr:colOff>561975</xdr:colOff>
      <xdr:row>95</xdr:row>
      <xdr:rowOff>53696</xdr:rowOff>
    </xdr:to>
    <xdr:sp macro="" textlink="">
      <xdr:nvSpPr>
        <xdr:cNvPr id="237" name="フローチャート : 判断 236"/>
        <xdr:cNvSpPr/>
      </xdr:nvSpPr>
      <xdr:spPr>
        <a:xfrm>
          <a:off x="4584700" y="16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76708</xdr:rowOff>
    </xdr:from>
    <xdr:to>
      <xdr:col>5</xdr:col>
      <xdr:colOff>358775</xdr:colOff>
      <xdr:row>96</xdr:row>
      <xdr:rowOff>85623</xdr:rowOff>
    </xdr:to>
    <xdr:cxnSp macro="">
      <xdr:nvCxnSpPr>
        <xdr:cNvPr id="238" name="直線コネクタ 237"/>
        <xdr:cNvCxnSpPr/>
      </xdr:nvCxnSpPr>
      <xdr:spPr>
        <a:xfrm flipV="1">
          <a:off x="2908300" y="16535908"/>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80887</xdr:rowOff>
    </xdr:from>
    <xdr:to>
      <xdr:col>5</xdr:col>
      <xdr:colOff>409575</xdr:colOff>
      <xdr:row>95</xdr:row>
      <xdr:rowOff>11037</xdr:rowOff>
    </xdr:to>
    <xdr:sp macro="" textlink="">
      <xdr:nvSpPr>
        <xdr:cNvPr id="239" name="フローチャート : 判断 238"/>
        <xdr:cNvSpPr/>
      </xdr:nvSpPr>
      <xdr:spPr>
        <a:xfrm>
          <a:off x="3746500" y="1619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27564</xdr:rowOff>
    </xdr:from>
    <xdr:ext cx="534377" cy="259045"/>
    <xdr:sp macro="" textlink="">
      <xdr:nvSpPr>
        <xdr:cNvPr id="240" name="テキスト ボックス 239"/>
        <xdr:cNvSpPr txBox="1"/>
      </xdr:nvSpPr>
      <xdr:spPr>
        <a:xfrm>
          <a:off x="3530111" y="159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54026</xdr:rowOff>
    </xdr:from>
    <xdr:to>
      <xdr:col>4</xdr:col>
      <xdr:colOff>155575</xdr:colOff>
      <xdr:row>96</xdr:row>
      <xdr:rowOff>85623</xdr:rowOff>
    </xdr:to>
    <xdr:cxnSp macro="">
      <xdr:nvCxnSpPr>
        <xdr:cNvPr id="241" name="直線コネクタ 240"/>
        <xdr:cNvCxnSpPr/>
      </xdr:nvCxnSpPr>
      <xdr:spPr>
        <a:xfrm>
          <a:off x="2019300" y="16513226"/>
          <a:ext cx="889000" cy="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84289</xdr:rowOff>
    </xdr:from>
    <xdr:to>
      <xdr:col>4</xdr:col>
      <xdr:colOff>206375</xdr:colOff>
      <xdr:row>95</xdr:row>
      <xdr:rowOff>14439</xdr:rowOff>
    </xdr:to>
    <xdr:sp macro="" textlink="">
      <xdr:nvSpPr>
        <xdr:cNvPr id="242" name="フローチャート : 判断 241"/>
        <xdr:cNvSpPr/>
      </xdr:nvSpPr>
      <xdr:spPr>
        <a:xfrm>
          <a:off x="2857500" y="1620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30966</xdr:rowOff>
    </xdr:from>
    <xdr:ext cx="534377" cy="259045"/>
    <xdr:sp macro="" textlink="">
      <xdr:nvSpPr>
        <xdr:cNvPr id="243" name="テキスト ボックス 242"/>
        <xdr:cNvSpPr txBox="1"/>
      </xdr:nvSpPr>
      <xdr:spPr>
        <a:xfrm>
          <a:off x="2641111" y="1597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132917</xdr:rowOff>
    </xdr:from>
    <xdr:to>
      <xdr:col>2</xdr:col>
      <xdr:colOff>638175</xdr:colOff>
      <xdr:row>96</xdr:row>
      <xdr:rowOff>54026</xdr:rowOff>
    </xdr:to>
    <xdr:cxnSp macro="">
      <xdr:nvCxnSpPr>
        <xdr:cNvPr id="244" name="直線コネクタ 243"/>
        <xdr:cNvCxnSpPr/>
      </xdr:nvCxnSpPr>
      <xdr:spPr>
        <a:xfrm>
          <a:off x="1130300" y="16420667"/>
          <a:ext cx="889000" cy="9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61607</xdr:rowOff>
    </xdr:from>
    <xdr:to>
      <xdr:col>3</xdr:col>
      <xdr:colOff>3175</xdr:colOff>
      <xdr:row>94</xdr:row>
      <xdr:rowOff>163207</xdr:rowOff>
    </xdr:to>
    <xdr:sp macro="" textlink="">
      <xdr:nvSpPr>
        <xdr:cNvPr id="245" name="フローチャート : 判断 244"/>
        <xdr:cNvSpPr/>
      </xdr:nvSpPr>
      <xdr:spPr>
        <a:xfrm>
          <a:off x="1968500" y="161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8284</xdr:rowOff>
    </xdr:from>
    <xdr:ext cx="534377" cy="259045"/>
    <xdr:sp macro="" textlink="">
      <xdr:nvSpPr>
        <xdr:cNvPr id="246" name="テキスト ボックス 245"/>
        <xdr:cNvSpPr txBox="1"/>
      </xdr:nvSpPr>
      <xdr:spPr>
        <a:xfrm>
          <a:off x="1752111" y="159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130136</xdr:rowOff>
    </xdr:from>
    <xdr:to>
      <xdr:col>1</xdr:col>
      <xdr:colOff>485775</xdr:colOff>
      <xdr:row>94</xdr:row>
      <xdr:rowOff>60286</xdr:rowOff>
    </xdr:to>
    <xdr:sp macro="" textlink="">
      <xdr:nvSpPr>
        <xdr:cNvPr id="247" name="フローチャート : 判断 246"/>
        <xdr:cNvSpPr/>
      </xdr:nvSpPr>
      <xdr:spPr>
        <a:xfrm>
          <a:off x="1079500" y="1607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76813</xdr:rowOff>
    </xdr:from>
    <xdr:ext cx="534377" cy="259045"/>
    <xdr:sp macro="" textlink="">
      <xdr:nvSpPr>
        <xdr:cNvPr id="248" name="テキスト ボックス 247"/>
        <xdr:cNvSpPr txBox="1"/>
      </xdr:nvSpPr>
      <xdr:spPr>
        <a:xfrm>
          <a:off x="863111" y="158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93980</xdr:rowOff>
    </xdr:from>
    <xdr:to>
      <xdr:col>6</xdr:col>
      <xdr:colOff>561975</xdr:colOff>
      <xdr:row>96</xdr:row>
      <xdr:rowOff>24130</xdr:rowOff>
    </xdr:to>
    <xdr:sp macro="" textlink="">
      <xdr:nvSpPr>
        <xdr:cNvPr id="254" name="円/楕円 253"/>
        <xdr:cNvSpPr/>
      </xdr:nvSpPr>
      <xdr:spPr>
        <a:xfrm>
          <a:off x="4584700" y="1638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72407</xdr:rowOff>
    </xdr:from>
    <xdr:ext cx="534377" cy="259045"/>
    <xdr:sp macro="" textlink="">
      <xdr:nvSpPr>
        <xdr:cNvPr id="255" name="衛生費該当値テキスト"/>
        <xdr:cNvSpPr txBox="1"/>
      </xdr:nvSpPr>
      <xdr:spPr>
        <a:xfrm>
          <a:off x="4686300" y="163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46,100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25908</xdr:rowOff>
    </xdr:from>
    <xdr:to>
      <xdr:col>5</xdr:col>
      <xdr:colOff>409575</xdr:colOff>
      <xdr:row>96</xdr:row>
      <xdr:rowOff>127508</xdr:rowOff>
    </xdr:to>
    <xdr:sp macro="" textlink="">
      <xdr:nvSpPr>
        <xdr:cNvPr id="256" name="円/楕円 255"/>
        <xdr:cNvSpPr/>
      </xdr:nvSpPr>
      <xdr:spPr>
        <a:xfrm>
          <a:off x="3746500" y="1648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118635</xdr:rowOff>
    </xdr:from>
    <xdr:ext cx="534377" cy="259045"/>
    <xdr:sp macro="" textlink="">
      <xdr:nvSpPr>
        <xdr:cNvPr id="257" name="テキスト ボックス 256"/>
        <xdr:cNvSpPr txBox="1"/>
      </xdr:nvSpPr>
      <xdr:spPr>
        <a:xfrm>
          <a:off x="3530111" y="1657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34823</xdr:rowOff>
    </xdr:from>
    <xdr:to>
      <xdr:col>4</xdr:col>
      <xdr:colOff>206375</xdr:colOff>
      <xdr:row>96</xdr:row>
      <xdr:rowOff>136423</xdr:rowOff>
    </xdr:to>
    <xdr:sp macro="" textlink="">
      <xdr:nvSpPr>
        <xdr:cNvPr id="258" name="円/楕円 257"/>
        <xdr:cNvSpPr/>
      </xdr:nvSpPr>
      <xdr:spPr>
        <a:xfrm>
          <a:off x="2857500" y="164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127550</xdr:rowOff>
    </xdr:from>
    <xdr:ext cx="534377" cy="259045"/>
    <xdr:sp macro="" textlink="">
      <xdr:nvSpPr>
        <xdr:cNvPr id="259" name="テキスト ボックス 258"/>
        <xdr:cNvSpPr txBox="1"/>
      </xdr:nvSpPr>
      <xdr:spPr>
        <a:xfrm>
          <a:off x="2641111" y="165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37,258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3226</xdr:rowOff>
    </xdr:from>
    <xdr:to>
      <xdr:col>3</xdr:col>
      <xdr:colOff>3175</xdr:colOff>
      <xdr:row>96</xdr:row>
      <xdr:rowOff>104826</xdr:rowOff>
    </xdr:to>
    <xdr:sp macro="" textlink="">
      <xdr:nvSpPr>
        <xdr:cNvPr id="260" name="円/楕円 259"/>
        <xdr:cNvSpPr/>
      </xdr:nvSpPr>
      <xdr:spPr>
        <a:xfrm>
          <a:off x="1968500" y="1646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95953</xdr:rowOff>
    </xdr:from>
    <xdr:ext cx="534377" cy="259045"/>
    <xdr:sp macro="" textlink="">
      <xdr:nvSpPr>
        <xdr:cNvPr id="261" name="テキスト ボックス 260"/>
        <xdr:cNvSpPr txBox="1"/>
      </xdr:nvSpPr>
      <xdr:spPr>
        <a:xfrm>
          <a:off x="1752111" y="1655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82117</xdr:rowOff>
    </xdr:from>
    <xdr:to>
      <xdr:col>1</xdr:col>
      <xdr:colOff>485775</xdr:colOff>
      <xdr:row>96</xdr:row>
      <xdr:rowOff>12267</xdr:rowOff>
    </xdr:to>
    <xdr:sp macro="" textlink="">
      <xdr:nvSpPr>
        <xdr:cNvPr id="262" name="円/楕円 261"/>
        <xdr:cNvSpPr/>
      </xdr:nvSpPr>
      <xdr:spPr>
        <a:xfrm>
          <a:off x="1079500" y="1636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3394</xdr:rowOff>
    </xdr:from>
    <xdr:ext cx="534377" cy="259045"/>
    <xdr:sp macro="" textlink="">
      <xdr:nvSpPr>
        <xdr:cNvPr id="263" name="テキスト ボックス 262"/>
        <xdr:cNvSpPr txBox="1"/>
      </xdr:nvSpPr>
      <xdr:spPr>
        <a:xfrm>
          <a:off x="863111" y="1646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67818</xdr:rowOff>
    </xdr:from>
    <xdr:to>
      <xdr:col>15</xdr:col>
      <xdr:colOff>180340</xdr:colOff>
      <xdr:row>39</xdr:row>
      <xdr:rowOff>44450</xdr:rowOff>
    </xdr:to>
    <xdr:cxnSp macro="">
      <xdr:nvCxnSpPr>
        <xdr:cNvPr id="287" name="直線コネクタ 286"/>
        <xdr:cNvCxnSpPr/>
      </xdr:nvCxnSpPr>
      <xdr:spPr>
        <a:xfrm flipV="1">
          <a:off x="10475595" y="5211318"/>
          <a:ext cx="1270" cy="151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14495</xdr:rowOff>
    </xdr:from>
    <xdr:ext cx="534377" cy="259045"/>
    <xdr:sp macro="" textlink="">
      <xdr:nvSpPr>
        <xdr:cNvPr id="290" name="労働費最大値テキスト"/>
        <xdr:cNvSpPr txBox="1"/>
      </xdr:nvSpPr>
      <xdr:spPr>
        <a:xfrm>
          <a:off x="10528300" y="49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30</xdr:row>
      <xdr:rowOff>67818</xdr:rowOff>
    </xdr:from>
    <xdr:to>
      <xdr:col>15</xdr:col>
      <xdr:colOff>269875</xdr:colOff>
      <xdr:row>30</xdr:row>
      <xdr:rowOff>67818</xdr:rowOff>
    </xdr:to>
    <xdr:cxnSp macro="">
      <xdr:nvCxnSpPr>
        <xdr:cNvPr id="291" name="直線コネクタ 290"/>
        <xdr:cNvCxnSpPr/>
      </xdr:nvCxnSpPr>
      <xdr:spPr>
        <a:xfrm>
          <a:off x="10388600" y="52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96918</xdr:rowOff>
    </xdr:from>
    <xdr:ext cx="378565" cy="259045"/>
    <xdr:sp macro="" textlink="">
      <xdr:nvSpPr>
        <xdr:cNvPr id="293" name="労働費平均値テキスト"/>
        <xdr:cNvSpPr txBox="1"/>
      </xdr:nvSpPr>
      <xdr:spPr>
        <a:xfrm>
          <a:off x="10528300" y="64405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74041</xdr:rowOff>
    </xdr:from>
    <xdr:to>
      <xdr:col>15</xdr:col>
      <xdr:colOff>231775</xdr:colOff>
      <xdr:row>39</xdr:row>
      <xdr:rowOff>4191</xdr:rowOff>
    </xdr:to>
    <xdr:sp macro="" textlink="">
      <xdr:nvSpPr>
        <xdr:cNvPr id="294" name="フローチャート : 判断 293"/>
        <xdr:cNvSpPr/>
      </xdr:nvSpPr>
      <xdr:spPr>
        <a:xfrm>
          <a:off x="104267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161544</xdr:rowOff>
    </xdr:from>
    <xdr:to>
      <xdr:col>14</xdr:col>
      <xdr:colOff>28575</xdr:colOff>
      <xdr:row>39</xdr:row>
      <xdr:rowOff>44450</xdr:rowOff>
    </xdr:to>
    <xdr:cxnSp macro="">
      <xdr:nvCxnSpPr>
        <xdr:cNvPr id="295" name="直線コネクタ 294"/>
        <xdr:cNvCxnSpPr/>
      </xdr:nvCxnSpPr>
      <xdr:spPr>
        <a:xfrm>
          <a:off x="8750300" y="6676644"/>
          <a:ext cx="889000" cy="5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45847</xdr:rowOff>
    </xdr:from>
    <xdr:to>
      <xdr:col>14</xdr:col>
      <xdr:colOff>79375</xdr:colOff>
      <xdr:row>37</xdr:row>
      <xdr:rowOff>147447</xdr:rowOff>
    </xdr:to>
    <xdr:sp macro="" textlink="">
      <xdr:nvSpPr>
        <xdr:cNvPr id="296" name="フローチャート : 判断 295"/>
        <xdr:cNvSpPr/>
      </xdr:nvSpPr>
      <xdr:spPr>
        <a:xfrm>
          <a:off x="9588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163974</xdr:rowOff>
    </xdr:from>
    <xdr:ext cx="469744" cy="259045"/>
    <xdr:sp macro="" textlink="">
      <xdr:nvSpPr>
        <xdr:cNvPr id="297" name="テキスト ボックス 296"/>
        <xdr:cNvSpPr txBox="1"/>
      </xdr:nvSpPr>
      <xdr:spPr>
        <a:xfrm>
          <a:off x="9404427"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28702</xdr:rowOff>
    </xdr:from>
    <xdr:to>
      <xdr:col>12</xdr:col>
      <xdr:colOff>511175</xdr:colOff>
      <xdr:row>38</xdr:row>
      <xdr:rowOff>161544</xdr:rowOff>
    </xdr:to>
    <xdr:cxnSp macro="">
      <xdr:nvCxnSpPr>
        <xdr:cNvPr id="298" name="直線コネクタ 297"/>
        <xdr:cNvCxnSpPr/>
      </xdr:nvCxnSpPr>
      <xdr:spPr>
        <a:xfrm>
          <a:off x="7861300" y="6543802"/>
          <a:ext cx="889000" cy="1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138557</xdr:rowOff>
    </xdr:from>
    <xdr:to>
      <xdr:col>12</xdr:col>
      <xdr:colOff>561975</xdr:colOff>
      <xdr:row>37</xdr:row>
      <xdr:rowOff>68707</xdr:rowOff>
    </xdr:to>
    <xdr:sp macro="" textlink="">
      <xdr:nvSpPr>
        <xdr:cNvPr id="299" name="フローチャート : 判断 298"/>
        <xdr:cNvSpPr/>
      </xdr:nvSpPr>
      <xdr:spPr>
        <a:xfrm>
          <a:off x="8699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85234</xdr:rowOff>
    </xdr:from>
    <xdr:ext cx="469744" cy="259045"/>
    <xdr:sp macro="" textlink="">
      <xdr:nvSpPr>
        <xdr:cNvPr id="300" name="テキスト ボックス 299"/>
        <xdr:cNvSpPr txBox="1"/>
      </xdr:nvSpPr>
      <xdr:spPr>
        <a:xfrm>
          <a:off x="8515427" y="608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16637</xdr:rowOff>
    </xdr:from>
    <xdr:to>
      <xdr:col>11</xdr:col>
      <xdr:colOff>307975</xdr:colOff>
      <xdr:row>38</xdr:row>
      <xdr:rowOff>28702</xdr:rowOff>
    </xdr:to>
    <xdr:cxnSp macro="">
      <xdr:nvCxnSpPr>
        <xdr:cNvPr id="301" name="直線コネクタ 300"/>
        <xdr:cNvCxnSpPr/>
      </xdr:nvCxnSpPr>
      <xdr:spPr>
        <a:xfrm>
          <a:off x="6972300" y="6188837"/>
          <a:ext cx="889000" cy="35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119507</xdr:rowOff>
    </xdr:from>
    <xdr:to>
      <xdr:col>11</xdr:col>
      <xdr:colOff>358775</xdr:colOff>
      <xdr:row>37</xdr:row>
      <xdr:rowOff>49657</xdr:rowOff>
    </xdr:to>
    <xdr:sp macro="" textlink="">
      <xdr:nvSpPr>
        <xdr:cNvPr id="302" name="フローチャート : 判断 301"/>
        <xdr:cNvSpPr/>
      </xdr:nvSpPr>
      <xdr:spPr>
        <a:xfrm>
          <a:off x="7810500" y="62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66184</xdr:rowOff>
    </xdr:from>
    <xdr:ext cx="469744" cy="259045"/>
    <xdr:sp macro="" textlink="">
      <xdr:nvSpPr>
        <xdr:cNvPr id="303" name="テキスト ボックス 302"/>
        <xdr:cNvSpPr txBox="1"/>
      </xdr:nvSpPr>
      <xdr:spPr>
        <a:xfrm>
          <a:off x="7626427" y="60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18669</xdr:rowOff>
    </xdr:from>
    <xdr:to>
      <xdr:col>10</xdr:col>
      <xdr:colOff>155575</xdr:colOff>
      <xdr:row>35</xdr:row>
      <xdr:rowOff>120269</xdr:rowOff>
    </xdr:to>
    <xdr:sp macro="" textlink="">
      <xdr:nvSpPr>
        <xdr:cNvPr id="304" name="フローチャート : 判断 303"/>
        <xdr:cNvSpPr/>
      </xdr:nvSpPr>
      <xdr:spPr>
        <a:xfrm>
          <a:off x="6921500" y="60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136796</xdr:rowOff>
    </xdr:from>
    <xdr:ext cx="469744" cy="259045"/>
    <xdr:sp macro="" textlink="">
      <xdr:nvSpPr>
        <xdr:cNvPr id="305" name="テキスト ボックス 304"/>
        <xdr:cNvSpPr txBox="1"/>
      </xdr:nvSpPr>
      <xdr:spPr>
        <a:xfrm>
          <a:off x="6737427" y="579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110744</xdr:rowOff>
    </xdr:from>
    <xdr:to>
      <xdr:col>12</xdr:col>
      <xdr:colOff>561975</xdr:colOff>
      <xdr:row>39</xdr:row>
      <xdr:rowOff>40894</xdr:rowOff>
    </xdr:to>
    <xdr:sp macro="" textlink="">
      <xdr:nvSpPr>
        <xdr:cNvPr id="315" name="円/楕円 314"/>
        <xdr:cNvSpPr/>
      </xdr:nvSpPr>
      <xdr:spPr>
        <a:xfrm>
          <a:off x="8699500" y="66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32021</xdr:rowOff>
    </xdr:from>
    <xdr:ext cx="378565" cy="259045"/>
    <xdr:sp macro="" textlink="">
      <xdr:nvSpPr>
        <xdr:cNvPr id="316" name="テキスト ボックス 315"/>
        <xdr:cNvSpPr txBox="1"/>
      </xdr:nvSpPr>
      <xdr:spPr>
        <a:xfrm>
          <a:off x="8561017" y="6718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149352</xdr:rowOff>
    </xdr:from>
    <xdr:to>
      <xdr:col>11</xdr:col>
      <xdr:colOff>358775</xdr:colOff>
      <xdr:row>38</xdr:row>
      <xdr:rowOff>79502</xdr:rowOff>
    </xdr:to>
    <xdr:sp macro="" textlink="">
      <xdr:nvSpPr>
        <xdr:cNvPr id="317" name="円/楕円 316"/>
        <xdr:cNvSpPr/>
      </xdr:nvSpPr>
      <xdr:spPr>
        <a:xfrm>
          <a:off x="7810500" y="64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70629</xdr:rowOff>
    </xdr:from>
    <xdr:ext cx="469744" cy="259045"/>
    <xdr:sp macro="" textlink="">
      <xdr:nvSpPr>
        <xdr:cNvPr id="318" name="テキスト ボックス 317"/>
        <xdr:cNvSpPr txBox="1"/>
      </xdr:nvSpPr>
      <xdr:spPr>
        <a:xfrm>
          <a:off x="7626427" y="658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137287</xdr:rowOff>
    </xdr:from>
    <xdr:to>
      <xdr:col>10</xdr:col>
      <xdr:colOff>155575</xdr:colOff>
      <xdr:row>36</xdr:row>
      <xdr:rowOff>67437</xdr:rowOff>
    </xdr:to>
    <xdr:sp macro="" textlink="">
      <xdr:nvSpPr>
        <xdr:cNvPr id="319" name="円/楕円 318"/>
        <xdr:cNvSpPr/>
      </xdr:nvSpPr>
      <xdr:spPr>
        <a:xfrm>
          <a:off x="6921500" y="61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58564</xdr:rowOff>
    </xdr:from>
    <xdr:ext cx="469744" cy="259045"/>
    <xdr:sp macro="" textlink="">
      <xdr:nvSpPr>
        <xdr:cNvPr id="320" name="テキスト ボックス 319"/>
        <xdr:cNvSpPr txBox="1"/>
      </xdr:nvSpPr>
      <xdr:spPr>
        <a:xfrm>
          <a:off x="6737427" y="623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56448</xdr:rowOff>
    </xdr:from>
    <xdr:to>
      <xdr:col>15</xdr:col>
      <xdr:colOff>180340</xdr:colOff>
      <xdr:row>58</xdr:row>
      <xdr:rowOff>34050</xdr:rowOff>
    </xdr:to>
    <xdr:cxnSp macro="">
      <xdr:nvCxnSpPr>
        <xdr:cNvPr id="342" name="直線コネクタ 341"/>
        <xdr:cNvCxnSpPr/>
      </xdr:nvCxnSpPr>
      <xdr:spPr>
        <a:xfrm flipV="1">
          <a:off x="10475595" y="8971848"/>
          <a:ext cx="1270" cy="100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37877</xdr:rowOff>
    </xdr:from>
    <xdr:ext cx="534377" cy="259045"/>
    <xdr:sp macro="" textlink="">
      <xdr:nvSpPr>
        <xdr:cNvPr id="343" name="農林水産業費最小値テキスト"/>
        <xdr:cNvSpPr txBox="1"/>
      </xdr:nvSpPr>
      <xdr:spPr>
        <a:xfrm>
          <a:off x="10528300" y="9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34050</xdr:rowOff>
    </xdr:from>
    <xdr:to>
      <xdr:col>15</xdr:col>
      <xdr:colOff>269875</xdr:colOff>
      <xdr:row>58</xdr:row>
      <xdr:rowOff>34050</xdr:rowOff>
    </xdr:to>
    <xdr:cxnSp macro="">
      <xdr:nvCxnSpPr>
        <xdr:cNvPr id="344" name="直線コネクタ 343"/>
        <xdr:cNvCxnSpPr/>
      </xdr:nvCxnSpPr>
      <xdr:spPr>
        <a:xfrm>
          <a:off x="10388600" y="997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3125</xdr:rowOff>
    </xdr:from>
    <xdr:ext cx="599010" cy="259045"/>
    <xdr:sp macro="" textlink="">
      <xdr:nvSpPr>
        <xdr:cNvPr id="345" name="農林水産業費最大値テキスト"/>
        <xdr:cNvSpPr txBox="1"/>
      </xdr:nvSpPr>
      <xdr:spPr>
        <a:xfrm>
          <a:off x="10528300" y="87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56448</xdr:rowOff>
    </xdr:from>
    <xdr:to>
      <xdr:col>15</xdr:col>
      <xdr:colOff>269875</xdr:colOff>
      <xdr:row>52</xdr:row>
      <xdr:rowOff>56448</xdr:rowOff>
    </xdr:to>
    <xdr:cxnSp macro="">
      <xdr:nvCxnSpPr>
        <xdr:cNvPr id="346" name="直線コネクタ 345"/>
        <xdr:cNvCxnSpPr/>
      </xdr:nvCxnSpPr>
      <xdr:spPr>
        <a:xfrm>
          <a:off x="10388600" y="89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139581</xdr:rowOff>
    </xdr:from>
    <xdr:to>
      <xdr:col>15</xdr:col>
      <xdr:colOff>180975</xdr:colOff>
      <xdr:row>57</xdr:row>
      <xdr:rowOff>7775</xdr:rowOff>
    </xdr:to>
    <xdr:cxnSp macro="">
      <xdr:nvCxnSpPr>
        <xdr:cNvPr id="347" name="直線コネクタ 346"/>
        <xdr:cNvCxnSpPr/>
      </xdr:nvCxnSpPr>
      <xdr:spPr>
        <a:xfrm flipV="1">
          <a:off x="9639300" y="9740781"/>
          <a:ext cx="838200" cy="3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133745</xdr:rowOff>
    </xdr:from>
    <xdr:ext cx="534377" cy="259045"/>
    <xdr:sp macro="" textlink="">
      <xdr:nvSpPr>
        <xdr:cNvPr id="348" name="農林水産業費平均値テキスト"/>
        <xdr:cNvSpPr txBox="1"/>
      </xdr:nvSpPr>
      <xdr:spPr>
        <a:xfrm>
          <a:off x="10528300" y="9734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155318</xdr:rowOff>
    </xdr:from>
    <xdr:to>
      <xdr:col>15</xdr:col>
      <xdr:colOff>231775</xdr:colOff>
      <xdr:row>57</xdr:row>
      <xdr:rowOff>85468</xdr:rowOff>
    </xdr:to>
    <xdr:sp macro="" textlink="">
      <xdr:nvSpPr>
        <xdr:cNvPr id="349" name="フローチャート : 判断 348"/>
        <xdr:cNvSpPr/>
      </xdr:nvSpPr>
      <xdr:spPr>
        <a:xfrm>
          <a:off x="104267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7775</xdr:rowOff>
    </xdr:from>
    <xdr:to>
      <xdr:col>14</xdr:col>
      <xdr:colOff>28575</xdr:colOff>
      <xdr:row>57</xdr:row>
      <xdr:rowOff>24179</xdr:rowOff>
    </xdr:to>
    <xdr:cxnSp macro="">
      <xdr:nvCxnSpPr>
        <xdr:cNvPr id="350" name="直線コネクタ 349"/>
        <xdr:cNvCxnSpPr/>
      </xdr:nvCxnSpPr>
      <xdr:spPr>
        <a:xfrm flipV="1">
          <a:off x="8750300" y="9780425"/>
          <a:ext cx="889000" cy="1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147138</xdr:rowOff>
    </xdr:from>
    <xdr:to>
      <xdr:col>14</xdr:col>
      <xdr:colOff>79375</xdr:colOff>
      <xdr:row>57</xdr:row>
      <xdr:rowOff>77288</xdr:rowOff>
    </xdr:to>
    <xdr:sp macro="" textlink="">
      <xdr:nvSpPr>
        <xdr:cNvPr id="351" name="フローチャート : 判断 350"/>
        <xdr:cNvSpPr/>
      </xdr:nvSpPr>
      <xdr:spPr>
        <a:xfrm>
          <a:off x="9588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68415</xdr:rowOff>
    </xdr:from>
    <xdr:ext cx="534377" cy="259045"/>
    <xdr:sp macro="" textlink="">
      <xdr:nvSpPr>
        <xdr:cNvPr id="352" name="テキスト ボックス 351"/>
        <xdr:cNvSpPr txBox="1"/>
      </xdr:nvSpPr>
      <xdr:spPr>
        <a:xfrm>
          <a:off x="9372111" y="984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64674</xdr:rowOff>
    </xdr:from>
    <xdr:to>
      <xdr:col>12</xdr:col>
      <xdr:colOff>511175</xdr:colOff>
      <xdr:row>57</xdr:row>
      <xdr:rowOff>24179</xdr:rowOff>
    </xdr:to>
    <xdr:cxnSp macro="">
      <xdr:nvCxnSpPr>
        <xdr:cNvPr id="353" name="直線コネクタ 352"/>
        <xdr:cNvCxnSpPr/>
      </xdr:nvCxnSpPr>
      <xdr:spPr>
        <a:xfrm>
          <a:off x="7861300" y="9665874"/>
          <a:ext cx="889000" cy="13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143933</xdr:rowOff>
    </xdr:from>
    <xdr:to>
      <xdr:col>12</xdr:col>
      <xdr:colOff>561975</xdr:colOff>
      <xdr:row>57</xdr:row>
      <xdr:rowOff>74083</xdr:rowOff>
    </xdr:to>
    <xdr:sp macro="" textlink="">
      <xdr:nvSpPr>
        <xdr:cNvPr id="354" name="フローチャート : 判断 353"/>
        <xdr:cNvSpPr/>
      </xdr:nvSpPr>
      <xdr:spPr>
        <a:xfrm>
          <a:off x="8699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90610</xdr:rowOff>
    </xdr:from>
    <xdr:ext cx="534377" cy="259045"/>
    <xdr:sp macro="" textlink="">
      <xdr:nvSpPr>
        <xdr:cNvPr id="355" name="テキスト ボックス 354"/>
        <xdr:cNvSpPr txBox="1"/>
      </xdr:nvSpPr>
      <xdr:spPr>
        <a:xfrm>
          <a:off x="8483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64674</xdr:rowOff>
    </xdr:from>
    <xdr:to>
      <xdr:col>11</xdr:col>
      <xdr:colOff>307975</xdr:colOff>
      <xdr:row>56</xdr:row>
      <xdr:rowOff>125266</xdr:rowOff>
    </xdr:to>
    <xdr:cxnSp macro="">
      <xdr:nvCxnSpPr>
        <xdr:cNvPr id="356" name="直線コネクタ 355"/>
        <xdr:cNvCxnSpPr/>
      </xdr:nvCxnSpPr>
      <xdr:spPr>
        <a:xfrm flipV="1">
          <a:off x="6972300" y="9665874"/>
          <a:ext cx="889000" cy="6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168640</xdr:rowOff>
    </xdr:from>
    <xdr:to>
      <xdr:col>11</xdr:col>
      <xdr:colOff>358775</xdr:colOff>
      <xdr:row>57</xdr:row>
      <xdr:rowOff>98790</xdr:rowOff>
    </xdr:to>
    <xdr:sp macro="" textlink="">
      <xdr:nvSpPr>
        <xdr:cNvPr id="357" name="フローチャート : 判断 356"/>
        <xdr:cNvSpPr/>
      </xdr:nvSpPr>
      <xdr:spPr>
        <a:xfrm>
          <a:off x="7810500" y="976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89917</xdr:rowOff>
    </xdr:from>
    <xdr:ext cx="534377" cy="259045"/>
    <xdr:sp macro="" textlink="">
      <xdr:nvSpPr>
        <xdr:cNvPr id="358" name="テキスト ボックス 357"/>
        <xdr:cNvSpPr txBox="1"/>
      </xdr:nvSpPr>
      <xdr:spPr>
        <a:xfrm>
          <a:off x="7594111" y="986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141519</xdr:rowOff>
    </xdr:from>
    <xdr:to>
      <xdr:col>10</xdr:col>
      <xdr:colOff>155575</xdr:colOff>
      <xdr:row>57</xdr:row>
      <xdr:rowOff>71669</xdr:rowOff>
    </xdr:to>
    <xdr:sp macro="" textlink="">
      <xdr:nvSpPr>
        <xdr:cNvPr id="359" name="フローチャート : 判断 358"/>
        <xdr:cNvSpPr/>
      </xdr:nvSpPr>
      <xdr:spPr>
        <a:xfrm>
          <a:off x="6921500" y="974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62796</xdr:rowOff>
    </xdr:from>
    <xdr:ext cx="534377" cy="259045"/>
    <xdr:sp macro="" textlink="">
      <xdr:nvSpPr>
        <xdr:cNvPr id="360" name="テキスト ボックス 359"/>
        <xdr:cNvSpPr txBox="1"/>
      </xdr:nvSpPr>
      <xdr:spPr>
        <a:xfrm>
          <a:off x="6705111" y="983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88781</xdr:rowOff>
    </xdr:from>
    <xdr:to>
      <xdr:col>15</xdr:col>
      <xdr:colOff>231775</xdr:colOff>
      <xdr:row>57</xdr:row>
      <xdr:rowOff>18931</xdr:rowOff>
    </xdr:to>
    <xdr:sp macro="" textlink="">
      <xdr:nvSpPr>
        <xdr:cNvPr id="366" name="円/楕円 365"/>
        <xdr:cNvSpPr/>
      </xdr:nvSpPr>
      <xdr:spPr>
        <a:xfrm>
          <a:off x="10426700" y="96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111658</xdr:rowOff>
    </xdr:from>
    <xdr:ext cx="534377" cy="259045"/>
    <xdr:sp macro="" textlink="">
      <xdr:nvSpPr>
        <xdr:cNvPr id="367" name="農林水産業費該当値テキスト"/>
        <xdr:cNvSpPr txBox="1"/>
      </xdr:nvSpPr>
      <xdr:spPr>
        <a:xfrm>
          <a:off x="10528300" y="954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75,026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128425</xdr:rowOff>
    </xdr:from>
    <xdr:to>
      <xdr:col>14</xdr:col>
      <xdr:colOff>79375</xdr:colOff>
      <xdr:row>57</xdr:row>
      <xdr:rowOff>58575</xdr:rowOff>
    </xdr:to>
    <xdr:sp macro="" textlink="">
      <xdr:nvSpPr>
        <xdr:cNvPr id="368" name="円/楕円 367"/>
        <xdr:cNvSpPr/>
      </xdr:nvSpPr>
      <xdr:spPr>
        <a:xfrm>
          <a:off x="9588500" y="972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75102</xdr:rowOff>
    </xdr:from>
    <xdr:ext cx="534377" cy="259045"/>
    <xdr:sp macro="" textlink="">
      <xdr:nvSpPr>
        <xdr:cNvPr id="369" name="テキスト ボックス 368"/>
        <xdr:cNvSpPr txBox="1"/>
      </xdr:nvSpPr>
      <xdr:spPr>
        <a:xfrm>
          <a:off x="9372111" y="950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66,355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144829</xdr:rowOff>
    </xdr:from>
    <xdr:to>
      <xdr:col>12</xdr:col>
      <xdr:colOff>561975</xdr:colOff>
      <xdr:row>57</xdr:row>
      <xdr:rowOff>74979</xdr:rowOff>
    </xdr:to>
    <xdr:sp macro="" textlink="">
      <xdr:nvSpPr>
        <xdr:cNvPr id="370" name="円/楕円 369"/>
        <xdr:cNvSpPr/>
      </xdr:nvSpPr>
      <xdr:spPr>
        <a:xfrm>
          <a:off x="8699500" y="974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66106</xdr:rowOff>
    </xdr:from>
    <xdr:ext cx="534377" cy="259045"/>
    <xdr:sp macro="" textlink="">
      <xdr:nvSpPr>
        <xdr:cNvPr id="371" name="テキスト ボックス 370"/>
        <xdr:cNvSpPr txBox="1"/>
      </xdr:nvSpPr>
      <xdr:spPr>
        <a:xfrm>
          <a:off x="8483111" y="983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13874</xdr:rowOff>
    </xdr:from>
    <xdr:to>
      <xdr:col>11</xdr:col>
      <xdr:colOff>358775</xdr:colOff>
      <xdr:row>56</xdr:row>
      <xdr:rowOff>115474</xdr:rowOff>
    </xdr:to>
    <xdr:sp macro="" textlink="">
      <xdr:nvSpPr>
        <xdr:cNvPr id="372" name="円/楕円 371"/>
        <xdr:cNvSpPr/>
      </xdr:nvSpPr>
      <xdr:spPr>
        <a:xfrm>
          <a:off x="7810500" y="96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132001</xdr:rowOff>
    </xdr:from>
    <xdr:ext cx="534377" cy="259045"/>
    <xdr:sp macro="" textlink="">
      <xdr:nvSpPr>
        <xdr:cNvPr id="373" name="テキスト ボックス 372"/>
        <xdr:cNvSpPr txBox="1"/>
      </xdr:nvSpPr>
      <xdr:spPr>
        <a:xfrm>
          <a:off x="7594111" y="93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91,410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74466</xdr:rowOff>
    </xdr:from>
    <xdr:to>
      <xdr:col>10</xdr:col>
      <xdr:colOff>155575</xdr:colOff>
      <xdr:row>57</xdr:row>
      <xdr:rowOff>4616</xdr:rowOff>
    </xdr:to>
    <xdr:sp macro="" textlink="">
      <xdr:nvSpPr>
        <xdr:cNvPr id="374" name="円/楕円 373"/>
        <xdr:cNvSpPr/>
      </xdr:nvSpPr>
      <xdr:spPr>
        <a:xfrm>
          <a:off x="6921500" y="967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21143</xdr:rowOff>
    </xdr:from>
    <xdr:ext cx="534377" cy="259045"/>
    <xdr:sp macro="" textlink="">
      <xdr:nvSpPr>
        <xdr:cNvPr id="375" name="テキスト ボックス 374"/>
        <xdr:cNvSpPr txBox="1"/>
      </xdr:nvSpPr>
      <xdr:spPr>
        <a:xfrm>
          <a:off x="6705111" y="94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5923</xdr:rowOff>
    </xdr:from>
    <xdr:to>
      <xdr:col>15</xdr:col>
      <xdr:colOff>180340</xdr:colOff>
      <xdr:row>77</xdr:row>
      <xdr:rowOff>170962</xdr:rowOff>
    </xdr:to>
    <xdr:cxnSp macro="">
      <xdr:nvCxnSpPr>
        <xdr:cNvPr id="395" name="直線コネクタ 394"/>
        <xdr:cNvCxnSpPr/>
      </xdr:nvCxnSpPr>
      <xdr:spPr>
        <a:xfrm flipV="1">
          <a:off x="10475595" y="12178873"/>
          <a:ext cx="1270" cy="119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3339</xdr:rowOff>
    </xdr:from>
    <xdr:ext cx="469744" cy="259045"/>
    <xdr:sp macro="" textlink="">
      <xdr:nvSpPr>
        <xdr:cNvPr id="396" name="商工費最小値テキスト"/>
        <xdr:cNvSpPr txBox="1"/>
      </xdr:nvSpPr>
      <xdr:spPr>
        <a:xfrm>
          <a:off x="10528300" y="133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170962</xdr:rowOff>
    </xdr:from>
    <xdr:to>
      <xdr:col>15</xdr:col>
      <xdr:colOff>269875</xdr:colOff>
      <xdr:row>77</xdr:row>
      <xdr:rowOff>170962</xdr:rowOff>
    </xdr:to>
    <xdr:cxnSp macro="">
      <xdr:nvCxnSpPr>
        <xdr:cNvPr id="397" name="直線コネクタ 396"/>
        <xdr:cNvCxnSpPr/>
      </xdr:nvCxnSpPr>
      <xdr:spPr>
        <a:xfrm>
          <a:off x="10388600" y="1337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124050</xdr:rowOff>
    </xdr:from>
    <xdr:ext cx="599010" cy="259045"/>
    <xdr:sp macro="" textlink="">
      <xdr:nvSpPr>
        <xdr:cNvPr id="398" name="商工費最大値テキスト"/>
        <xdr:cNvSpPr txBox="1"/>
      </xdr:nvSpPr>
      <xdr:spPr>
        <a:xfrm>
          <a:off x="10528300" y="11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5923</xdr:rowOff>
    </xdr:from>
    <xdr:to>
      <xdr:col>15</xdr:col>
      <xdr:colOff>269875</xdr:colOff>
      <xdr:row>71</xdr:row>
      <xdr:rowOff>5923</xdr:rowOff>
    </xdr:to>
    <xdr:cxnSp macro="">
      <xdr:nvCxnSpPr>
        <xdr:cNvPr id="399" name="直線コネクタ 398"/>
        <xdr:cNvCxnSpPr/>
      </xdr:nvCxnSpPr>
      <xdr:spPr>
        <a:xfrm>
          <a:off x="10388600" y="1217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138579</xdr:rowOff>
    </xdr:from>
    <xdr:to>
      <xdr:col>15</xdr:col>
      <xdr:colOff>180975</xdr:colOff>
      <xdr:row>77</xdr:row>
      <xdr:rowOff>156851</xdr:rowOff>
    </xdr:to>
    <xdr:cxnSp macro="">
      <xdr:nvCxnSpPr>
        <xdr:cNvPr id="400" name="直線コネクタ 399"/>
        <xdr:cNvCxnSpPr/>
      </xdr:nvCxnSpPr>
      <xdr:spPr>
        <a:xfrm flipV="1">
          <a:off x="9639300" y="13340229"/>
          <a:ext cx="838200" cy="1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20280</xdr:rowOff>
    </xdr:from>
    <xdr:ext cx="534377" cy="259045"/>
    <xdr:sp macro="" textlink="">
      <xdr:nvSpPr>
        <xdr:cNvPr id="401" name="商工費平均値テキスト"/>
        <xdr:cNvSpPr txBox="1"/>
      </xdr:nvSpPr>
      <xdr:spPr>
        <a:xfrm>
          <a:off x="10528300" y="130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168853</xdr:rowOff>
    </xdr:from>
    <xdr:to>
      <xdr:col>15</xdr:col>
      <xdr:colOff>231775</xdr:colOff>
      <xdr:row>77</xdr:row>
      <xdr:rowOff>99003</xdr:rowOff>
    </xdr:to>
    <xdr:sp macro="" textlink="">
      <xdr:nvSpPr>
        <xdr:cNvPr id="402" name="フローチャート : 判断 401"/>
        <xdr:cNvSpPr/>
      </xdr:nvSpPr>
      <xdr:spPr>
        <a:xfrm>
          <a:off x="104267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156851</xdr:rowOff>
    </xdr:from>
    <xdr:to>
      <xdr:col>14</xdr:col>
      <xdr:colOff>28575</xdr:colOff>
      <xdr:row>77</xdr:row>
      <xdr:rowOff>161125</xdr:rowOff>
    </xdr:to>
    <xdr:cxnSp macro="">
      <xdr:nvCxnSpPr>
        <xdr:cNvPr id="403" name="直線コネクタ 402"/>
        <xdr:cNvCxnSpPr/>
      </xdr:nvCxnSpPr>
      <xdr:spPr>
        <a:xfrm flipV="1">
          <a:off x="8750300" y="13358501"/>
          <a:ext cx="889000" cy="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33390</xdr:rowOff>
    </xdr:from>
    <xdr:to>
      <xdr:col>14</xdr:col>
      <xdr:colOff>79375</xdr:colOff>
      <xdr:row>77</xdr:row>
      <xdr:rowOff>134990</xdr:rowOff>
    </xdr:to>
    <xdr:sp macro="" textlink="">
      <xdr:nvSpPr>
        <xdr:cNvPr id="404" name="フローチャート : 判断 403"/>
        <xdr:cNvSpPr/>
      </xdr:nvSpPr>
      <xdr:spPr>
        <a:xfrm>
          <a:off x="9588500" y="13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151517</xdr:rowOff>
    </xdr:from>
    <xdr:ext cx="534377" cy="259045"/>
    <xdr:sp macro="" textlink="">
      <xdr:nvSpPr>
        <xdr:cNvPr id="405" name="テキスト ボックス 404"/>
        <xdr:cNvSpPr txBox="1"/>
      </xdr:nvSpPr>
      <xdr:spPr>
        <a:xfrm>
          <a:off x="9372111" y="130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161125</xdr:rowOff>
    </xdr:from>
    <xdr:to>
      <xdr:col>12</xdr:col>
      <xdr:colOff>511175</xdr:colOff>
      <xdr:row>78</xdr:row>
      <xdr:rowOff>2077</xdr:rowOff>
    </xdr:to>
    <xdr:cxnSp macro="">
      <xdr:nvCxnSpPr>
        <xdr:cNvPr id="406" name="直線コネクタ 405"/>
        <xdr:cNvCxnSpPr/>
      </xdr:nvCxnSpPr>
      <xdr:spPr>
        <a:xfrm flipV="1">
          <a:off x="7861300" y="13362775"/>
          <a:ext cx="889000" cy="1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43334</xdr:rowOff>
    </xdr:from>
    <xdr:to>
      <xdr:col>12</xdr:col>
      <xdr:colOff>561975</xdr:colOff>
      <xdr:row>77</xdr:row>
      <xdr:rowOff>144934</xdr:rowOff>
    </xdr:to>
    <xdr:sp macro="" textlink="">
      <xdr:nvSpPr>
        <xdr:cNvPr id="407" name="フローチャート : 判断 406"/>
        <xdr:cNvSpPr/>
      </xdr:nvSpPr>
      <xdr:spPr>
        <a:xfrm>
          <a:off x="8699500" y="1324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161461</xdr:rowOff>
    </xdr:from>
    <xdr:ext cx="534377" cy="259045"/>
    <xdr:sp macro="" textlink="">
      <xdr:nvSpPr>
        <xdr:cNvPr id="408" name="テキスト ボックス 407"/>
        <xdr:cNvSpPr txBox="1"/>
      </xdr:nvSpPr>
      <xdr:spPr>
        <a:xfrm>
          <a:off x="8483111" y="130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162903</xdr:rowOff>
    </xdr:from>
    <xdr:to>
      <xdr:col>11</xdr:col>
      <xdr:colOff>307975</xdr:colOff>
      <xdr:row>78</xdr:row>
      <xdr:rowOff>2077</xdr:rowOff>
    </xdr:to>
    <xdr:cxnSp macro="">
      <xdr:nvCxnSpPr>
        <xdr:cNvPr id="409" name="直線コネクタ 408"/>
        <xdr:cNvCxnSpPr/>
      </xdr:nvCxnSpPr>
      <xdr:spPr>
        <a:xfrm>
          <a:off x="6972300" y="13364553"/>
          <a:ext cx="88900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44603</xdr:rowOff>
    </xdr:from>
    <xdr:to>
      <xdr:col>11</xdr:col>
      <xdr:colOff>358775</xdr:colOff>
      <xdr:row>77</xdr:row>
      <xdr:rowOff>146203</xdr:rowOff>
    </xdr:to>
    <xdr:sp macro="" textlink="">
      <xdr:nvSpPr>
        <xdr:cNvPr id="410" name="フローチャート : 判断 409"/>
        <xdr:cNvSpPr/>
      </xdr:nvSpPr>
      <xdr:spPr>
        <a:xfrm>
          <a:off x="7810500" y="132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162730</xdr:rowOff>
    </xdr:from>
    <xdr:ext cx="534377" cy="259045"/>
    <xdr:sp macro="" textlink="">
      <xdr:nvSpPr>
        <xdr:cNvPr id="411" name="テキスト ボックス 410"/>
        <xdr:cNvSpPr txBox="1"/>
      </xdr:nvSpPr>
      <xdr:spPr>
        <a:xfrm>
          <a:off x="7594111" y="130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145050</xdr:rowOff>
    </xdr:from>
    <xdr:to>
      <xdr:col>10</xdr:col>
      <xdr:colOff>155575</xdr:colOff>
      <xdr:row>77</xdr:row>
      <xdr:rowOff>75200</xdr:rowOff>
    </xdr:to>
    <xdr:sp macro="" textlink="">
      <xdr:nvSpPr>
        <xdr:cNvPr id="412" name="フローチャート : 判断 411"/>
        <xdr:cNvSpPr/>
      </xdr:nvSpPr>
      <xdr:spPr>
        <a:xfrm>
          <a:off x="6921500" y="131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91727</xdr:rowOff>
    </xdr:from>
    <xdr:ext cx="534377" cy="259045"/>
    <xdr:sp macro="" textlink="">
      <xdr:nvSpPr>
        <xdr:cNvPr id="413" name="テキスト ボックス 412"/>
        <xdr:cNvSpPr txBox="1"/>
      </xdr:nvSpPr>
      <xdr:spPr>
        <a:xfrm>
          <a:off x="6705111" y="129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87779</xdr:rowOff>
    </xdr:from>
    <xdr:to>
      <xdr:col>15</xdr:col>
      <xdr:colOff>231775</xdr:colOff>
      <xdr:row>78</xdr:row>
      <xdr:rowOff>17929</xdr:rowOff>
    </xdr:to>
    <xdr:sp macro="" textlink="">
      <xdr:nvSpPr>
        <xdr:cNvPr id="419" name="円/楕円 418"/>
        <xdr:cNvSpPr/>
      </xdr:nvSpPr>
      <xdr:spPr>
        <a:xfrm>
          <a:off x="10426700" y="1328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2706</xdr:rowOff>
    </xdr:from>
    <xdr:ext cx="534377" cy="259045"/>
    <xdr:sp macro="" textlink="">
      <xdr:nvSpPr>
        <xdr:cNvPr id="420" name="商工費該当値テキスト"/>
        <xdr:cNvSpPr txBox="1"/>
      </xdr:nvSpPr>
      <xdr:spPr>
        <a:xfrm>
          <a:off x="10528300" y="1320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106051</xdr:rowOff>
    </xdr:from>
    <xdr:to>
      <xdr:col>14</xdr:col>
      <xdr:colOff>79375</xdr:colOff>
      <xdr:row>78</xdr:row>
      <xdr:rowOff>36201</xdr:rowOff>
    </xdr:to>
    <xdr:sp macro="" textlink="">
      <xdr:nvSpPr>
        <xdr:cNvPr id="421" name="円/楕円 420"/>
        <xdr:cNvSpPr/>
      </xdr:nvSpPr>
      <xdr:spPr>
        <a:xfrm>
          <a:off x="9588500" y="1330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27328</xdr:rowOff>
    </xdr:from>
    <xdr:ext cx="469744" cy="259045"/>
    <xdr:sp macro="" textlink="">
      <xdr:nvSpPr>
        <xdr:cNvPr id="422" name="テキスト ボックス 421"/>
        <xdr:cNvSpPr txBox="1"/>
      </xdr:nvSpPr>
      <xdr:spPr>
        <a:xfrm>
          <a:off x="9404427" y="1340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110325</xdr:rowOff>
    </xdr:from>
    <xdr:to>
      <xdr:col>12</xdr:col>
      <xdr:colOff>561975</xdr:colOff>
      <xdr:row>78</xdr:row>
      <xdr:rowOff>40475</xdr:rowOff>
    </xdr:to>
    <xdr:sp macro="" textlink="">
      <xdr:nvSpPr>
        <xdr:cNvPr id="423" name="円/楕円 422"/>
        <xdr:cNvSpPr/>
      </xdr:nvSpPr>
      <xdr:spPr>
        <a:xfrm>
          <a:off x="8699500" y="133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31602</xdr:rowOff>
    </xdr:from>
    <xdr:ext cx="469744" cy="259045"/>
    <xdr:sp macro="" textlink="">
      <xdr:nvSpPr>
        <xdr:cNvPr id="424" name="テキスト ボックス 423"/>
        <xdr:cNvSpPr txBox="1"/>
      </xdr:nvSpPr>
      <xdr:spPr>
        <a:xfrm>
          <a:off x="8515427" y="134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122727</xdr:rowOff>
    </xdr:from>
    <xdr:to>
      <xdr:col>11</xdr:col>
      <xdr:colOff>358775</xdr:colOff>
      <xdr:row>78</xdr:row>
      <xdr:rowOff>52877</xdr:rowOff>
    </xdr:to>
    <xdr:sp macro="" textlink="">
      <xdr:nvSpPr>
        <xdr:cNvPr id="425" name="円/楕円 424"/>
        <xdr:cNvSpPr/>
      </xdr:nvSpPr>
      <xdr:spPr>
        <a:xfrm>
          <a:off x="7810500" y="1332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44004</xdr:rowOff>
    </xdr:from>
    <xdr:ext cx="469744" cy="259045"/>
    <xdr:sp macro="" textlink="">
      <xdr:nvSpPr>
        <xdr:cNvPr id="426" name="テキスト ボックス 425"/>
        <xdr:cNvSpPr txBox="1"/>
      </xdr:nvSpPr>
      <xdr:spPr>
        <a:xfrm>
          <a:off x="7626427" y="134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112103</xdr:rowOff>
    </xdr:from>
    <xdr:to>
      <xdr:col>10</xdr:col>
      <xdr:colOff>155575</xdr:colOff>
      <xdr:row>78</xdr:row>
      <xdr:rowOff>42253</xdr:rowOff>
    </xdr:to>
    <xdr:sp macro="" textlink="">
      <xdr:nvSpPr>
        <xdr:cNvPr id="427" name="円/楕円 426"/>
        <xdr:cNvSpPr/>
      </xdr:nvSpPr>
      <xdr:spPr>
        <a:xfrm>
          <a:off x="6921500" y="1331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33380</xdr:rowOff>
    </xdr:from>
    <xdr:ext cx="469744" cy="259045"/>
    <xdr:sp macro="" textlink="">
      <xdr:nvSpPr>
        <xdr:cNvPr id="428" name="テキスト ボックス 427"/>
        <xdr:cNvSpPr txBox="1"/>
      </xdr:nvSpPr>
      <xdr:spPr>
        <a:xfrm>
          <a:off x="6737427" y="1340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56014</xdr:rowOff>
    </xdr:from>
    <xdr:to>
      <xdr:col>15</xdr:col>
      <xdr:colOff>180340</xdr:colOff>
      <xdr:row>98</xdr:row>
      <xdr:rowOff>123216</xdr:rowOff>
    </xdr:to>
    <xdr:cxnSp macro="">
      <xdr:nvCxnSpPr>
        <xdr:cNvPr id="450" name="直線コネクタ 449"/>
        <xdr:cNvCxnSpPr/>
      </xdr:nvCxnSpPr>
      <xdr:spPr>
        <a:xfrm flipV="1">
          <a:off x="10475595" y="15486514"/>
          <a:ext cx="1270" cy="143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133961</xdr:rowOff>
    </xdr:from>
    <xdr:ext cx="534377" cy="259045"/>
    <xdr:sp macro="" textlink="">
      <xdr:nvSpPr>
        <xdr:cNvPr id="451" name="土木費最小値テキスト"/>
        <xdr:cNvSpPr txBox="1"/>
      </xdr:nvSpPr>
      <xdr:spPr>
        <a:xfrm>
          <a:off x="10528300" y="169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123216</xdr:rowOff>
    </xdr:from>
    <xdr:to>
      <xdr:col>15</xdr:col>
      <xdr:colOff>269875</xdr:colOff>
      <xdr:row>98</xdr:row>
      <xdr:rowOff>123216</xdr:rowOff>
    </xdr:to>
    <xdr:cxnSp macro="">
      <xdr:nvCxnSpPr>
        <xdr:cNvPr id="452" name="直線コネクタ 451"/>
        <xdr:cNvCxnSpPr/>
      </xdr:nvCxnSpPr>
      <xdr:spPr>
        <a:xfrm>
          <a:off x="10388600" y="1692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2691</xdr:rowOff>
    </xdr:from>
    <xdr:ext cx="690189" cy="259045"/>
    <xdr:sp macro="" textlink="">
      <xdr:nvSpPr>
        <xdr:cNvPr id="453" name="土木費最大値テキスト"/>
        <xdr:cNvSpPr txBox="1"/>
      </xdr:nvSpPr>
      <xdr:spPr>
        <a:xfrm>
          <a:off x="10528300" y="15261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56014</xdr:rowOff>
    </xdr:from>
    <xdr:to>
      <xdr:col>15</xdr:col>
      <xdr:colOff>269875</xdr:colOff>
      <xdr:row>90</xdr:row>
      <xdr:rowOff>56014</xdr:rowOff>
    </xdr:to>
    <xdr:cxnSp macro="">
      <xdr:nvCxnSpPr>
        <xdr:cNvPr id="454" name="直線コネクタ 453"/>
        <xdr:cNvCxnSpPr/>
      </xdr:nvCxnSpPr>
      <xdr:spPr>
        <a:xfrm>
          <a:off x="10388600" y="154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83531</xdr:rowOff>
    </xdr:from>
    <xdr:to>
      <xdr:col>15</xdr:col>
      <xdr:colOff>180975</xdr:colOff>
      <xdr:row>98</xdr:row>
      <xdr:rowOff>87271</xdr:rowOff>
    </xdr:to>
    <xdr:cxnSp macro="">
      <xdr:nvCxnSpPr>
        <xdr:cNvPr id="455" name="直線コネクタ 454"/>
        <xdr:cNvCxnSpPr/>
      </xdr:nvCxnSpPr>
      <xdr:spPr>
        <a:xfrm>
          <a:off x="9639300" y="16885631"/>
          <a:ext cx="838200" cy="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51410</xdr:rowOff>
    </xdr:from>
    <xdr:ext cx="534377" cy="259045"/>
    <xdr:sp macro="" textlink="">
      <xdr:nvSpPr>
        <xdr:cNvPr id="456" name="土木費平均値テキスト"/>
        <xdr:cNvSpPr txBox="1"/>
      </xdr:nvSpPr>
      <xdr:spPr>
        <a:xfrm>
          <a:off x="10528300" y="16682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28533</xdr:rowOff>
    </xdr:from>
    <xdr:to>
      <xdr:col>15</xdr:col>
      <xdr:colOff>231775</xdr:colOff>
      <xdr:row>98</xdr:row>
      <xdr:rowOff>130133</xdr:rowOff>
    </xdr:to>
    <xdr:sp macro="" textlink="">
      <xdr:nvSpPr>
        <xdr:cNvPr id="457" name="フローチャート : 判断 456"/>
        <xdr:cNvSpPr/>
      </xdr:nvSpPr>
      <xdr:spPr>
        <a:xfrm>
          <a:off x="104267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83531</xdr:rowOff>
    </xdr:from>
    <xdr:to>
      <xdr:col>14</xdr:col>
      <xdr:colOff>28575</xdr:colOff>
      <xdr:row>98</xdr:row>
      <xdr:rowOff>98289</xdr:rowOff>
    </xdr:to>
    <xdr:cxnSp macro="">
      <xdr:nvCxnSpPr>
        <xdr:cNvPr id="458" name="直線コネクタ 457"/>
        <xdr:cNvCxnSpPr/>
      </xdr:nvCxnSpPr>
      <xdr:spPr>
        <a:xfrm flipV="1">
          <a:off x="8750300" y="16885631"/>
          <a:ext cx="889000" cy="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16768</xdr:rowOff>
    </xdr:from>
    <xdr:to>
      <xdr:col>14</xdr:col>
      <xdr:colOff>79375</xdr:colOff>
      <xdr:row>98</xdr:row>
      <xdr:rowOff>118368</xdr:rowOff>
    </xdr:to>
    <xdr:sp macro="" textlink="">
      <xdr:nvSpPr>
        <xdr:cNvPr id="459" name="フローチャート : 判断 458"/>
        <xdr:cNvSpPr/>
      </xdr:nvSpPr>
      <xdr:spPr>
        <a:xfrm>
          <a:off x="9588500" y="16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134895</xdr:rowOff>
    </xdr:from>
    <xdr:ext cx="534377" cy="259045"/>
    <xdr:sp macro="" textlink="">
      <xdr:nvSpPr>
        <xdr:cNvPr id="460" name="テキスト ボックス 459"/>
        <xdr:cNvSpPr txBox="1"/>
      </xdr:nvSpPr>
      <xdr:spPr>
        <a:xfrm>
          <a:off x="9372111" y="1659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98289</xdr:rowOff>
    </xdr:from>
    <xdr:to>
      <xdr:col>12</xdr:col>
      <xdr:colOff>511175</xdr:colOff>
      <xdr:row>98</xdr:row>
      <xdr:rowOff>106018</xdr:rowOff>
    </xdr:to>
    <xdr:cxnSp macro="">
      <xdr:nvCxnSpPr>
        <xdr:cNvPr id="461" name="直線コネクタ 460"/>
        <xdr:cNvCxnSpPr/>
      </xdr:nvCxnSpPr>
      <xdr:spPr>
        <a:xfrm flipV="1">
          <a:off x="7861300" y="16900389"/>
          <a:ext cx="889000" cy="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18355</xdr:rowOff>
    </xdr:from>
    <xdr:to>
      <xdr:col>12</xdr:col>
      <xdr:colOff>561975</xdr:colOff>
      <xdr:row>98</xdr:row>
      <xdr:rowOff>119955</xdr:rowOff>
    </xdr:to>
    <xdr:sp macro="" textlink="">
      <xdr:nvSpPr>
        <xdr:cNvPr id="462" name="フローチャート : 判断 461"/>
        <xdr:cNvSpPr/>
      </xdr:nvSpPr>
      <xdr:spPr>
        <a:xfrm>
          <a:off x="8699500" y="1682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136482</xdr:rowOff>
    </xdr:from>
    <xdr:ext cx="534377" cy="259045"/>
    <xdr:sp macro="" textlink="">
      <xdr:nvSpPr>
        <xdr:cNvPr id="463" name="テキスト ボックス 462"/>
        <xdr:cNvSpPr txBox="1"/>
      </xdr:nvSpPr>
      <xdr:spPr>
        <a:xfrm>
          <a:off x="8483111" y="165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93717</xdr:rowOff>
    </xdr:from>
    <xdr:to>
      <xdr:col>11</xdr:col>
      <xdr:colOff>307975</xdr:colOff>
      <xdr:row>98</xdr:row>
      <xdr:rowOff>106018</xdr:rowOff>
    </xdr:to>
    <xdr:cxnSp macro="">
      <xdr:nvCxnSpPr>
        <xdr:cNvPr id="464" name="直線コネクタ 463"/>
        <xdr:cNvCxnSpPr/>
      </xdr:nvCxnSpPr>
      <xdr:spPr>
        <a:xfrm>
          <a:off x="6972300" y="16895817"/>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30809</xdr:rowOff>
    </xdr:from>
    <xdr:to>
      <xdr:col>11</xdr:col>
      <xdr:colOff>358775</xdr:colOff>
      <xdr:row>98</xdr:row>
      <xdr:rowOff>132409</xdr:rowOff>
    </xdr:to>
    <xdr:sp macro="" textlink="">
      <xdr:nvSpPr>
        <xdr:cNvPr id="465" name="フローチャート : 判断 464"/>
        <xdr:cNvSpPr/>
      </xdr:nvSpPr>
      <xdr:spPr>
        <a:xfrm>
          <a:off x="7810500" y="1683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148936</xdr:rowOff>
    </xdr:from>
    <xdr:ext cx="534377" cy="259045"/>
    <xdr:sp macro="" textlink="">
      <xdr:nvSpPr>
        <xdr:cNvPr id="466" name="テキスト ボックス 465"/>
        <xdr:cNvSpPr txBox="1"/>
      </xdr:nvSpPr>
      <xdr:spPr>
        <a:xfrm>
          <a:off x="7594111" y="166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32978</xdr:rowOff>
    </xdr:from>
    <xdr:to>
      <xdr:col>10</xdr:col>
      <xdr:colOff>155575</xdr:colOff>
      <xdr:row>98</xdr:row>
      <xdr:rowOff>134578</xdr:rowOff>
    </xdr:to>
    <xdr:sp macro="" textlink="">
      <xdr:nvSpPr>
        <xdr:cNvPr id="467" name="フローチャート : 判断 466"/>
        <xdr:cNvSpPr/>
      </xdr:nvSpPr>
      <xdr:spPr>
        <a:xfrm>
          <a:off x="6921500" y="1683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151105</xdr:rowOff>
    </xdr:from>
    <xdr:ext cx="534377" cy="259045"/>
    <xdr:sp macro="" textlink="">
      <xdr:nvSpPr>
        <xdr:cNvPr id="468" name="テキスト ボックス 467"/>
        <xdr:cNvSpPr txBox="1"/>
      </xdr:nvSpPr>
      <xdr:spPr>
        <a:xfrm>
          <a:off x="6705111" y="1661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36471</xdr:rowOff>
    </xdr:from>
    <xdr:to>
      <xdr:col>15</xdr:col>
      <xdr:colOff>231775</xdr:colOff>
      <xdr:row>98</xdr:row>
      <xdr:rowOff>138071</xdr:rowOff>
    </xdr:to>
    <xdr:sp macro="" textlink="">
      <xdr:nvSpPr>
        <xdr:cNvPr id="474" name="円/楕円 473"/>
        <xdr:cNvSpPr/>
      </xdr:nvSpPr>
      <xdr:spPr>
        <a:xfrm>
          <a:off x="10426700" y="1683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6960</xdr:rowOff>
    </xdr:from>
    <xdr:ext cx="534377" cy="259045"/>
    <xdr:sp macro="" textlink="">
      <xdr:nvSpPr>
        <xdr:cNvPr id="475" name="土木費該当値テキスト"/>
        <xdr:cNvSpPr txBox="1"/>
      </xdr:nvSpPr>
      <xdr:spPr>
        <a:xfrm>
          <a:off x="10528300" y="1680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57,337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32731</xdr:rowOff>
    </xdr:from>
    <xdr:to>
      <xdr:col>14</xdr:col>
      <xdr:colOff>79375</xdr:colOff>
      <xdr:row>98</xdr:row>
      <xdr:rowOff>134331</xdr:rowOff>
    </xdr:to>
    <xdr:sp macro="" textlink="">
      <xdr:nvSpPr>
        <xdr:cNvPr id="476" name="円/楕円 475"/>
        <xdr:cNvSpPr/>
      </xdr:nvSpPr>
      <xdr:spPr>
        <a:xfrm>
          <a:off x="9588500" y="1683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125458</xdr:rowOff>
    </xdr:from>
    <xdr:ext cx="534377" cy="259045"/>
    <xdr:sp macro="" textlink="">
      <xdr:nvSpPr>
        <xdr:cNvPr id="477" name="テキスト ボックス 476"/>
        <xdr:cNvSpPr txBox="1"/>
      </xdr:nvSpPr>
      <xdr:spPr>
        <a:xfrm>
          <a:off x="9372111" y="1692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61,426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47489</xdr:rowOff>
    </xdr:from>
    <xdr:to>
      <xdr:col>12</xdr:col>
      <xdr:colOff>561975</xdr:colOff>
      <xdr:row>98</xdr:row>
      <xdr:rowOff>149089</xdr:rowOff>
    </xdr:to>
    <xdr:sp macro="" textlink="">
      <xdr:nvSpPr>
        <xdr:cNvPr id="478" name="円/楕円 477"/>
        <xdr:cNvSpPr/>
      </xdr:nvSpPr>
      <xdr:spPr>
        <a:xfrm>
          <a:off x="8699500" y="1684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140216</xdr:rowOff>
    </xdr:from>
    <xdr:ext cx="534377" cy="259045"/>
    <xdr:sp macro="" textlink="">
      <xdr:nvSpPr>
        <xdr:cNvPr id="479" name="テキスト ボックス 478"/>
        <xdr:cNvSpPr txBox="1"/>
      </xdr:nvSpPr>
      <xdr:spPr>
        <a:xfrm>
          <a:off x="8483111" y="1694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45,288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55218</xdr:rowOff>
    </xdr:from>
    <xdr:to>
      <xdr:col>11</xdr:col>
      <xdr:colOff>358775</xdr:colOff>
      <xdr:row>98</xdr:row>
      <xdr:rowOff>156818</xdr:rowOff>
    </xdr:to>
    <xdr:sp macro="" textlink="">
      <xdr:nvSpPr>
        <xdr:cNvPr id="480" name="円/楕円 479"/>
        <xdr:cNvSpPr/>
      </xdr:nvSpPr>
      <xdr:spPr>
        <a:xfrm>
          <a:off x="7810500" y="1685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147945</xdr:rowOff>
    </xdr:from>
    <xdr:ext cx="534377" cy="259045"/>
    <xdr:sp macro="" textlink="">
      <xdr:nvSpPr>
        <xdr:cNvPr id="481" name="テキスト ボックス 480"/>
        <xdr:cNvSpPr txBox="1"/>
      </xdr:nvSpPr>
      <xdr:spPr>
        <a:xfrm>
          <a:off x="7594111" y="1695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42917</xdr:rowOff>
    </xdr:from>
    <xdr:to>
      <xdr:col>10</xdr:col>
      <xdr:colOff>155575</xdr:colOff>
      <xdr:row>98</xdr:row>
      <xdr:rowOff>144517</xdr:rowOff>
    </xdr:to>
    <xdr:sp macro="" textlink="">
      <xdr:nvSpPr>
        <xdr:cNvPr id="482" name="円/楕円 481"/>
        <xdr:cNvSpPr/>
      </xdr:nvSpPr>
      <xdr:spPr>
        <a:xfrm>
          <a:off x="6921500" y="1684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135644</xdr:rowOff>
    </xdr:from>
    <xdr:ext cx="534377" cy="259045"/>
    <xdr:sp macro="" textlink="">
      <xdr:nvSpPr>
        <xdr:cNvPr id="483" name="テキスト ボックス 482"/>
        <xdr:cNvSpPr txBox="1"/>
      </xdr:nvSpPr>
      <xdr:spPr>
        <a:xfrm>
          <a:off x="6705111" y="1693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139885</xdr:rowOff>
    </xdr:from>
    <xdr:to>
      <xdr:col>23</xdr:col>
      <xdr:colOff>516889</xdr:colOff>
      <xdr:row>38</xdr:row>
      <xdr:rowOff>97758</xdr:rowOff>
    </xdr:to>
    <xdr:cxnSp macro="">
      <xdr:nvCxnSpPr>
        <xdr:cNvPr id="509" name="直線コネクタ 508"/>
        <xdr:cNvCxnSpPr/>
      </xdr:nvCxnSpPr>
      <xdr:spPr>
        <a:xfrm flipV="1">
          <a:off x="16317595" y="5283385"/>
          <a:ext cx="1269" cy="1329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101585</xdr:rowOff>
    </xdr:from>
    <xdr:ext cx="534377" cy="259045"/>
    <xdr:sp macro="" textlink="">
      <xdr:nvSpPr>
        <xdr:cNvPr id="510" name="消防費最小値テキスト"/>
        <xdr:cNvSpPr txBox="1"/>
      </xdr:nvSpPr>
      <xdr:spPr>
        <a:xfrm>
          <a:off x="16370300"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97758</xdr:rowOff>
    </xdr:from>
    <xdr:to>
      <xdr:col>23</xdr:col>
      <xdr:colOff>606425</xdr:colOff>
      <xdr:row>38</xdr:row>
      <xdr:rowOff>97758</xdr:rowOff>
    </xdr:to>
    <xdr:cxnSp macro="">
      <xdr:nvCxnSpPr>
        <xdr:cNvPr id="511" name="直線コネクタ 510"/>
        <xdr:cNvCxnSpPr/>
      </xdr:nvCxnSpPr>
      <xdr:spPr>
        <a:xfrm>
          <a:off x="16230600" y="661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86562</xdr:rowOff>
    </xdr:from>
    <xdr:ext cx="599010" cy="259045"/>
    <xdr:sp macro="" textlink="">
      <xdr:nvSpPr>
        <xdr:cNvPr id="512" name="消防費最大値テキスト"/>
        <xdr:cNvSpPr txBox="1"/>
      </xdr:nvSpPr>
      <xdr:spPr>
        <a:xfrm>
          <a:off x="16370300" y="505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30</xdr:row>
      <xdr:rowOff>139885</xdr:rowOff>
    </xdr:from>
    <xdr:to>
      <xdr:col>23</xdr:col>
      <xdr:colOff>606425</xdr:colOff>
      <xdr:row>30</xdr:row>
      <xdr:rowOff>139885</xdr:rowOff>
    </xdr:to>
    <xdr:cxnSp macro="">
      <xdr:nvCxnSpPr>
        <xdr:cNvPr id="513" name="直線コネクタ 512"/>
        <xdr:cNvCxnSpPr/>
      </xdr:nvCxnSpPr>
      <xdr:spPr>
        <a:xfrm>
          <a:off x="16230600" y="52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164813</xdr:rowOff>
    </xdr:from>
    <xdr:to>
      <xdr:col>23</xdr:col>
      <xdr:colOff>517525</xdr:colOff>
      <xdr:row>38</xdr:row>
      <xdr:rowOff>4587</xdr:rowOff>
    </xdr:to>
    <xdr:cxnSp macro="">
      <xdr:nvCxnSpPr>
        <xdr:cNvPr id="514" name="直線コネクタ 513"/>
        <xdr:cNvCxnSpPr/>
      </xdr:nvCxnSpPr>
      <xdr:spPr>
        <a:xfrm>
          <a:off x="15481300" y="6508463"/>
          <a:ext cx="8382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50044</xdr:rowOff>
    </xdr:from>
    <xdr:ext cx="534377" cy="259045"/>
    <xdr:sp macro="" textlink="">
      <xdr:nvSpPr>
        <xdr:cNvPr id="515" name="消防費平均値テキスト"/>
        <xdr:cNvSpPr txBox="1"/>
      </xdr:nvSpPr>
      <xdr:spPr>
        <a:xfrm>
          <a:off x="16370300" y="6222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27167</xdr:rowOff>
    </xdr:from>
    <xdr:to>
      <xdr:col>23</xdr:col>
      <xdr:colOff>568325</xdr:colOff>
      <xdr:row>37</xdr:row>
      <xdr:rowOff>128767</xdr:rowOff>
    </xdr:to>
    <xdr:sp macro="" textlink="">
      <xdr:nvSpPr>
        <xdr:cNvPr id="516" name="フローチャート : 判断 515"/>
        <xdr:cNvSpPr/>
      </xdr:nvSpPr>
      <xdr:spPr>
        <a:xfrm>
          <a:off x="16268700" y="637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161668</xdr:rowOff>
    </xdr:from>
    <xdr:to>
      <xdr:col>22</xdr:col>
      <xdr:colOff>365125</xdr:colOff>
      <xdr:row>37</xdr:row>
      <xdr:rowOff>164813</xdr:rowOff>
    </xdr:to>
    <xdr:cxnSp macro="">
      <xdr:nvCxnSpPr>
        <xdr:cNvPr id="517" name="直線コネクタ 516"/>
        <xdr:cNvCxnSpPr/>
      </xdr:nvCxnSpPr>
      <xdr:spPr>
        <a:xfrm>
          <a:off x="14592300" y="6505318"/>
          <a:ext cx="8890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19460</xdr:rowOff>
    </xdr:from>
    <xdr:to>
      <xdr:col>22</xdr:col>
      <xdr:colOff>415925</xdr:colOff>
      <xdr:row>37</xdr:row>
      <xdr:rowOff>121060</xdr:rowOff>
    </xdr:to>
    <xdr:sp macro="" textlink="">
      <xdr:nvSpPr>
        <xdr:cNvPr id="518" name="フローチャート : 判断 517"/>
        <xdr:cNvSpPr/>
      </xdr:nvSpPr>
      <xdr:spPr>
        <a:xfrm>
          <a:off x="15430500" y="63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137587</xdr:rowOff>
    </xdr:from>
    <xdr:ext cx="534377" cy="259045"/>
    <xdr:sp macro="" textlink="">
      <xdr:nvSpPr>
        <xdr:cNvPr id="519" name="テキスト ボックス 518"/>
        <xdr:cNvSpPr txBox="1"/>
      </xdr:nvSpPr>
      <xdr:spPr>
        <a:xfrm>
          <a:off x="15214111" y="61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161668</xdr:rowOff>
    </xdr:from>
    <xdr:to>
      <xdr:col>21</xdr:col>
      <xdr:colOff>161925</xdr:colOff>
      <xdr:row>38</xdr:row>
      <xdr:rowOff>25269</xdr:rowOff>
    </xdr:to>
    <xdr:cxnSp macro="">
      <xdr:nvCxnSpPr>
        <xdr:cNvPr id="520" name="直線コネクタ 519"/>
        <xdr:cNvCxnSpPr/>
      </xdr:nvCxnSpPr>
      <xdr:spPr>
        <a:xfrm flipV="1">
          <a:off x="13703300" y="6505318"/>
          <a:ext cx="889000" cy="3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17686</xdr:rowOff>
    </xdr:from>
    <xdr:to>
      <xdr:col>21</xdr:col>
      <xdr:colOff>212725</xdr:colOff>
      <xdr:row>37</xdr:row>
      <xdr:rowOff>119286</xdr:rowOff>
    </xdr:to>
    <xdr:sp macro="" textlink="">
      <xdr:nvSpPr>
        <xdr:cNvPr id="521" name="フローチャート : 判断 520"/>
        <xdr:cNvSpPr/>
      </xdr:nvSpPr>
      <xdr:spPr>
        <a:xfrm>
          <a:off x="14541500" y="63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135813</xdr:rowOff>
    </xdr:from>
    <xdr:ext cx="534377" cy="259045"/>
    <xdr:sp macro="" textlink="">
      <xdr:nvSpPr>
        <xdr:cNvPr id="522" name="テキスト ボックス 521"/>
        <xdr:cNvSpPr txBox="1"/>
      </xdr:nvSpPr>
      <xdr:spPr>
        <a:xfrm>
          <a:off x="14325111" y="61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25269</xdr:rowOff>
    </xdr:from>
    <xdr:to>
      <xdr:col>19</xdr:col>
      <xdr:colOff>644525</xdr:colOff>
      <xdr:row>38</xdr:row>
      <xdr:rowOff>49229</xdr:rowOff>
    </xdr:to>
    <xdr:cxnSp macro="">
      <xdr:nvCxnSpPr>
        <xdr:cNvPr id="523" name="直線コネクタ 522"/>
        <xdr:cNvCxnSpPr/>
      </xdr:nvCxnSpPr>
      <xdr:spPr>
        <a:xfrm flipV="1">
          <a:off x="12814300" y="6540369"/>
          <a:ext cx="889000" cy="2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41972</xdr:rowOff>
    </xdr:from>
    <xdr:to>
      <xdr:col>20</xdr:col>
      <xdr:colOff>9525</xdr:colOff>
      <xdr:row>37</xdr:row>
      <xdr:rowOff>143572</xdr:rowOff>
    </xdr:to>
    <xdr:sp macro="" textlink="">
      <xdr:nvSpPr>
        <xdr:cNvPr id="524" name="フローチャート : 判断 523"/>
        <xdr:cNvSpPr/>
      </xdr:nvSpPr>
      <xdr:spPr>
        <a:xfrm>
          <a:off x="13652500" y="638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160099</xdr:rowOff>
    </xdr:from>
    <xdr:ext cx="534377" cy="259045"/>
    <xdr:sp macro="" textlink="">
      <xdr:nvSpPr>
        <xdr:cNvPr id="525" name="テキスト ボックス 524"/>
        <xdr:cNvSpPr txBox="1"/>
      </xdr:nvSpPr>
      <xdr:spPr>
        <a:xfrm>
          <a:off x="13436111" y="6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101626</xdr:rowOff>
    </xdr:from>
    <xdr:to>
      <xdr:col>18</xdr:col>
      <xdr:colOff>492125</xdr:colOff>
      <xdr:row>38</xdr:row>
      <xdr:rowOff>31776</xdr:rowOff>
    </xdr:to>
    <xdr:sp macro="" textlink="">
      <xdr:nvSpPr>
        <xdr:cNvPr id="526" name="フローチャート : 判断 525"/>
        <xdr:cNvSpPr/>
      </xdr:nvSpPr>
      <xdr:spPr>
        <a:xfrm>
          <a:off x="12763500" y="64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48303</xdr:rowOff>
    </xdr:from>
    <xdr:ext cx="534377" cy="259045"/>
    <xdr:sp macro="" textlink="">
      <xdr:nvSpPr>
        <xdr:cNvPr id="527" name="テキスト ボックス 526"/>
        <xdr:cNvSpPr txBox="1"/>
      </xdr:nvSpPr>
      <xdr:spPr>
        <a:xfrm>
          <a:off x="12547111" y="62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125237</xdr:rowOff>
    </xdr:from>
    <xdr:to>
      <xdr:col>23</xdr:col>
      <xdr:colOff>568325</xdr:colOff>
      <xdr:row>38</xdr:row>
      <xdr:rowOff>55387</xdr:rowOff>
    </xdr:to>
    <xdr:sp macro="" textlink="">
      <xdr:nvSpPr>
        <xdr:cNvPr id="533" name="円/楕円 532"/>
        <xdr:cNvSpPr/>
      </xdr:nvSpPr>
      <xdr:spPr>
        <a:xfrm>
          <a:off x="16268700" y="646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40164</xdr:rowOff>
    </xdr:from>
    <xdr:ext cx="534377" cy="259045"/>
    <xdr:sp macro="" textlink="">
      <xdr:nvSpPr>
        <xdr:cNvPr id="534" name="消防費該当値テキスト"/>
        <xdr:cNvSpPr txBox="1"/>
      </xdr:nvSpPr>
      <xdr:spPr>
        <a:xfrm>
          <a:off x="16370300" y="638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24,412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114013</xdr:rowOff>
    </xdr:from>
    <xdr:to>
      <xdr:col>22</xdr:col>
      <xdr:colOff>415925</xdr:colOff>
      <xdr:row>38</xdr:row>
      <xdr:rowOff>44163</xdr:rowOff>
    </xdr:to>
    <xdr:sp macro="" textlink="">
      <xdr:nvSpPr>
        <xdr:cNvPr id="535" name="円/楕円 534"/>
        <xdr:cNvSpPr/>
      </xdr:nvSpPr>
      <xdr:spPr>
        <a:xfrm>
          <a:off x="15430500" y="645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35290</xdr:rowOff>
    </xdr:from>
    <xdr:ext cx="534377" cy="259045"/>
    <xdr:sp macro="" textlink="">
      <xdr:nvSpPr>
        <xdr:cNvPr id="536" name="テキスト ボックス 535"/>
        <xdr:cNvSpPr txBox="1"/>
      </xdr:nvSpPr>
      <xdr:spPr>
        <a:xfrm>
          <a:off x="15214111" y="65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25,443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110867</xdr:rowOff>
    </xdr:from>
    <xdr:to>
      <xdr:col>21</xdr:col>
      <xdr:colOff>212725</xdr:colOff>
      <xdr:row>38</xdr:row>
      <xdr:rowOff>41018</xdr:rowOff>
    </xdr:to>
    <xdr:sp macro="" textlink="">
      <xdr:nvSpPr>
        <xdr:cNvPr id="537" name="円/楕円 536"/>
        <xdr:cNvSpPr/>
      </xdr:nvSpPr>
      <xdr:spPr>
        <a:xfrm>
          <a:off x="14541500" y="64545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32145</xdr:rowOff>
    </xdr:from>
    <xdr:ext cx="534377" cy="259045"/>
    <xdr:sp macro="" textlink="">
      <xdr:nvSpPr>
        <xdr:cNvPr id="538" name="テキスト ボックス 537"/>
        <xdr:cNvSpPr txBox="1"/>
      </xdr:nvSpPr>
      <xdr:spPr>
        <a:xfrm>
          <a:off x="14325111" y="65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145919</xdr:rowOff>
    </xdr:from>
    <xdr:to>
      <xdr:col>20</xdr:col>
      <xdr:colOff>9525</xdr:colOff>
      <xdr:row>38</xdr:row>
      <xdr:rowOff>76070</xdr:rowOff>
    </xdr:to>
    <xdr:sp macro="" textlink="">
      <xdr:nvSpPr>
        <xdr:cNvPr id="539" name="円/楕円 538"/>
        <xdr:cNvSpPr/>
      </xdr:nvSpPr>
      <xdr:spPr>
        <a:xfrm>
          <a:off x="13652500" y="64895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67196</xdr:rowOff>
    </xdr:from>
    <xdr:ext cx="534377" cy="259045"/>
    <xdr:sp macro="" textlink="">
      <xdr:nvSpPr>
        <xdr:cNvPr id="540" name="テキスト ボックス 539"/>
        <xdr:cNvSpPr txBox="1"/>
      </xdr:nvSpPr>
      <xdr:spPr>
        <a:xfrm>
          <a:off x="13436111" y="658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169879</xdr:rowOff>
    </xdr:from>
    <xdr:to>
      <xdr:col>18</xdr:col>
      <xdr:colOff>492125</xdr:colOff>
      <xdr:row>38</xdr:row>
      <xdr:rowOff>100029</xdr:rowOff>
    </xdr:to>
    <xdr:sp macro="" textlink="">
      <xdr:nvSpPr>
        <xdr:cNvPr id="541" name="円/楕円 540"/>
        <xdr:cNvSpPr/>
      </xdr:nvSpPr>
      <xdr:spPr>
        <a:xfrm>
          <a:off x="12763500" y="651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91156</xdr:rowOff>
    </xdr:from>
    <xdr:ext cx="534377" cy="259045"/>
    <xdr:sp macro="" textlink="">
      <xdr:nvSpPr>
        <xdr:cNvPr id="542" name="テキスト ボックス 541"/>
        <xdr:cNvSpPr txBox="1"/>
      </xdr:nvSpPr>
      <xdr:spPr>
        <a:xfrm>
          <a:off x="12547111" y="660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4" name="直線コネクタ 55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55" name="テキスト ボックス 55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6" name="直線コネクタ 55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57" name="テキスト ボックス 55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58" name="直線コネクタ 55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59" name="テキスト ボックス 55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2" name="直線コネクタ 56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63" name="テキスト ボックス 56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4" name="直線コネクタ 56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65" name="テキスト ボックス 56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6" name="直線コネクタ 56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67" name="テキスト ボックス 56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132871</xdr:rowOff>
    </xdr:from>
    <xdr:to>
      <xdr:col>23</xdr:col>
      <xdr:colOff>516889</xdr:colOff>
      <xdr:row>58</xdr:row>
      <xdr:rowOff>170032</xdr:rowOff>
    </xdr:to>
    <xdr:cxnSp macro="">
      <xdr:nvCxnSpPr>
        <xdr:cNvPr id="571" name="直線コネクタ 570"/>
        <xdr:cNvCxnSpPr/>
      </xdr:nvCxnSpPr>
      <xdr:spPr>
        <a:xfrm flipV="1">
          <a:off x="16317595" y="8705371"/>
          <a:ext cx="1269" cy="14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2409</xdr:rowOff>
    </xdr:from>
    <xdr:ext cx="534377" cy="259045"/>
    <xdr:sp macro="" textlink="">
      <xdr:nvSpPr>
        <xdr:cNvPr id="572" name="教育費最小値テキスト"/>
        <xdr:cNvSpPr txBox="1"/>
      </xdr:nvSpPr>
      <xdr:spPr>
        <a:xfrm>
          <a:off x="16370300" y="101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58</xdr:row>
      <xdr:rowOff>170032</xdr:rowOff>
    </xdr:from>
    <xdr:to>
      <xdr:col>23</xdr:col>
      <xdr:colOff>606425</xdr:colOff>
      <xdr:row>58</xdr:row>
      <xdr:rowOff>170032</xdr:rowOff>
    </xdr:to>
    <xdr:cxnSp macro="">
      <xdr:nvCxnSpPr>
        <xdr:cNvPr id="573" name="直線コネクタ 572"/>
        <xdr:cNvCxnSpPr/>
      </xdr:nvCxnSpPr>
      <xdr:spPr>
        <a:xfrm>
          <a:off x="16230600" y="1011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79548</xdr:rowOff>
    </xdr:from>
    <xdr:ext cx="599010" cy="259045"/>
    <xdr:sp macro="" textlink="">
      <xdr:nvSpPr>
        <xdr:cNvPr id="574" name="教育費最大値テキスト"/>
        <xdr:cNvSpPr txBox="1"/>
      </xdr:nvSpPr>
      <xdr:spPr>
        <a:xfrm>
          <a:off x="16370300" y="84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50</xdr:row>
      <xdr:rowOff>132871</xdr:rowOff>
    </xdr:from>
    <xdr:to>
      <xdr:col>23</xdr:col>
      <xdr:colOff>606425</xdr:colOff>
      <xdr:row>50</xdr:row>
      <xdr:rowOff>132871</xdr:rowOff>
    </xdr:to>
    <xdr:cxnSp macro="">
      <xdr:nvCxnSpPr>
        <xdr:cNvPr id="575" name="直線コネクタ 574"/>
        <xdr:cNvCxnSpPr/>
      </xdr:nvCxnSpPr>
      <xdr:spPr>
        <a:xfrm>
          <a:off x="16230600" y="870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160931</xdr:rowOff>
    </xdr:from>
    <xdr:to>
      <xdr:col>23</xdr:col>
      <xdr:colOff>517525</xdr:colOff>
      <xdr:row>56</xdr:row>
      <xdr:rowOff>22699</xdr:rowOff>
    </xdr:to>
    <xdr:cxnSp macro="">
      <xdr:nvCxnSpPr>
        <xdr:cNvPr id="576" name="直線コネクタ 575"/>
        <xdr:cNvCxnSpPr/>
      </xdr:nvCxnSpPr>
      <xdr:spPr>
        <a:xfrm flipV="1">
          <a:off x="15481300" y="9419231"/>
          <a:ext cx="838200" cy="20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159638</xdr:rowOff>
    </xdr:from>
    <xdr:ext cx="534377" cy="259045"/>
    <xdr:sp macro="" textlink="">
      <xdr:nvSpPr>
        <xdr:cNvPr id="577" name="教育費平均値テキスト"/>
        <xdr:cNvSpPr txBox="1"/>
      </xdr:nvSpPr>
      <xdr:spPr>
        <a:xfrm>
          <a:off x="16370300" y="9589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9761</xdr:rowOff>
    </xdr:from>
    <xdr:to>
      <xdr:col>23</xdr:col>
      <xdr:colOff>568325</xdr:colOff>
      <xdr:row>56</xdr:row>
      <xdr:rowOff>111361</xdr:rowOff>
    </xdr:to>
    <xdr:sp macro="" textlink="">
      <xdr:nvSpPr>
        <xdr:cNvPr id="578" name="フローチャート : 判断 577"/>
        <xdr:cNvSpPr/>
      </xdr:nvSpPr>
      <xdr:spPr>
        <a:xfrm>
          <a:off x="16268700" y="96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14484</xdr:rowOff>
    </xdr:from>
    <xdr:to>
      <xdr:col>22</xdr:col>
      <xdr:colOff>365125</xdr:colOff>
      <xdr:row>56</xdr:row>
      <xdr:rowOff>22699</xdr:rowOff>
    </xdr:to>
    <xdr:cxnSp macro="">
      <xdr:nvCxnSpPr>
        <xdr:cNvPr id="579" name="直線コネクタ 578"/>
        <xdr:cNvCxnSpPr/>
      </xdr:nvCxnSpPr>
      <xdr:spPr>
        <a:xfrm>
          <a:off x="14592300" y="9101334"/>
          <a:ext cx="889000" cy="52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38894</xdr:rowOff>
    </xdr:from>
    <xdr:to>
      <xdr:col>22</xdr:col>
      <xdr:colOff>415925</xdr:colOff>
      <xdr:row>55</xdr:row>
      <xdr:rowOff>140494</xdr:rowOff>
    </xdr:to>
    <xdr:sp macro="" textlink="">
      <xdr:nvSpPr>
        <xdr:cNvPr id="580" name="フローチャート : 判断 579"/>
        <xdr:cNvSpPr/>
      </xdr:nvSpPr>
      <xdr:spPr>
        <a:xfrm>
          <a:off x="15430500" y="94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157021</xdr:rowOff>
    </xdr:from>
    <xdr:ext cx="534377" cy="259045"/>
    <xdr:sp macro="" textlink="">
      <xdr:nvSpPr>
        <xdr:cNvPr id="581" name="テキスト ボックス 580"/>
        <xdr:cNvSpPr txBox="1"/>
      </xdr:nvSpPr>
      <xdr:spPr>
        <a:xfrm>
          <a:off x="15214111" y="92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14484</xdr:rowOff>
    </xdr:from>
    <xdr:to>
      <xdr:col>21</xdr:col>
      <xdr:colOff>161925</xdr:colOff>
      <xdr:row>54</xdr:row>
      <xdr:rowOff>68720</xdr:rowOff>
    </xdr:to>
    <xdr:cxnSp macro="">
      <xdr:nvCxnSpPr>
        <xdr:cNvPr id="582" name="直線コネクタ 581"/>
        <xdr:cNvCxnSpPr/>
      </xdr:nvCxnSpPr>
      <xdr:spPr>
        <a:xfrm flipV="1">
          <a:off x="13703300" y="9101334"/>
          <a:ext cx="889000" cy="22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15848</xdr:rowOff>
    </xdr:from>
    <xdr:to>
      <xdr:col>21</xdr:col>
      <xdr:colOff>212725</xdr:colOff>
      <xdr:row>55</xdr:row>
      <xdr:rowOff>117448</xdr:rowOff>
    </xdr:to>
    <xdr:sp macro="" textlink="">
      <xdr:nvSpPr>
        <xdr:cNvPr id="583" name="フローチャート : 判断 582"/>
        <xdr:cNvSpPr/>
      </xdr:nvSpPr>
      <xdr:spPr>
        <a:xfrm>
          <a:off x="14541500" y="944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108575</xdr:rowOff>
    </xdr:from>
    <xdr:ext cx="534377" cy="259045"/>
    <xdr:sp macro="" textlink="">
      <xdr:nvSpPr>
        <xdr:cNvPr id="584" name="テキスト ボックス 583"/>
        <xdr:cNvSpPr txBox="1"/>
      </xdr:nvSpPr>
      <xdr:spPr>
        <a:xfrm>
          <a:off x="14325111" y="953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68720</xdr:rowOff>
    </xdr:from>
    <xdr:to>
      <xdr:col>19</xdr:col>
      <xdr:colOff>644525</xdr:colOff>
      <xdr:row>55</xdr:row>
      <xdr:rowOff>34001</xdr:rowOff>
    </xdr:to>
    <xdr:cxnSp macro="">
      <xdr:nvCxnSpPr>
        <xdr:cNvPr id="585" name="直線コネクタ 584"/>
        <xdr:cNvCxnSpPr/>
      </xdr:nvCxnSpPr>
      <xdr:spPr>
        <a:xfrm flipV="1">
          <a:off x="12814300" y="9327020"/>
          <a:ext cx="889000" cy="13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164967</xdr:rowOff>
    </xdr:from>
    <xdr:to>
      <xdr:col>20</xdr:col>
      <xdr:colOff>9525</xdr:colOff>
      <xdr:row>55</xdr:row>
      <xdr:rowOff>95117</xdr:rowOff>
    </xdr:to>
    <xdr:sp macro="" textlink="">
      <xdr:nvSpPr>
        <xdr:cNvPr id="586" name="フローチャート : 判断 585"/>
        <xdr:cNvSpPr/>
      </xdr:nvSpPr>
      <xdr:spPr>
        <a:xfrm>
          <a:off x="13652500" y="942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86244</xdr:rowOff>
    </xdr:from>
    <xdr:ext cx="534377" cy="259045"/>
    <xdr:sp macro="" textlink="">
      <xdr:nvSpPr>
        <xdr:cNvPr id="587" name="テキスト ボックス 586"/>
        <xdr:cNvSpPr txBox="1"/>
      </xdr:nvSpPr>
      <xdr:spPr>
        <a:xfrm>
          <a:off x="13436111" y="951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89871</xdr:rowOff>
    </xdr:from>
    <xdr:to>
      <xdr:col>18</xdr:col>
      <xdr:colOff>492125</xdr:colOff>
      <xdr:row>56</xdr:row>
      <xdr:rowOff>20021</xdr:rowOff>
    </xdr:to>
    <xdr:sp macro="" textlink="">
      <xdr:nvSpPr>
        <xdr:cNvPr id="588" name="フローチャート : 判断 587"/>
        <xdr:cNvSpPr/>
      </xdr:nvSpPr>
      <xdr:spPr>
        <a:xfrm>
          <a:off x="12763500" y="95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11148</xdr:rowOff>
    </xdr:from>
    <xdr:ext cx="534377" cy="259045"/>
    <xdr:sp macro="" textlink="">
      <xdr:nvSpPr>
        <xdr:cNvPr id="589" name="テキスト ボックス 588"/>
        <xdr:cNvSpPr txBox="1"/>
      </xdr:nvSpPr>
      <xdr:spPr>
        <a:xfrm>
          <a:off x="12547111" y="96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110131</xdr:rowOff>
    </xdr:from>
    <xdr:to>
      <xdr:col>23</xdr:col>
      <xdr:colOff>568325</xdr:colOff>
      <xdr:row>55</xdr:row>
      <xdr:rowOff>40281</xdr:rowOff>
    </xdr:to>
    <xdr:sp macro="" textlink="">
      <xdr:nvSpPr>
        <xdr:cNvPr id="595" name="円/楕円 594"/>
        <xdr:cNvSpPr/>
      </xdr:nvSpPr>
      <xdr:spPr>
        <a:xfrm>
          <a:off x="16268700" y="936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133008</xdr:rowOff>
    </xdr:from>
    <xdr:ext cx="534377" cy="259045"/>
    <xdr:sp macro="" textlink="">
      <xdr:nvSpPr>
        <xdr:cNvPr id="596" name="教育費該当値テキスト"/>
        <xdr:cNvSpPr txBox="1"/>
      </xdr:nvSpPr>
      <xdr:spPr>
        <a:xfrm>
          <a:off x="16370300" y="921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78,514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143349</xdr:rowOff>
    </xdr:from>
    <xdr:to>
      <xdr:col>22</xdr:col>
      <xdr:colOff>415925</xdr:colOff>
      <xdr:row>56</xdr:row>
      <xdr:rowOff>73499</xdr:rowOff>
    </xdr:to>
    <xdr:sp macro="" textlink="">
      <xdr:nvSpPr>
        <xdr:cNvPr id="597" name="円/楕円 596"/>
        <xdr:cNvSpPr/>
      </xdr:nvSpPr>
      <xdr:spPr>
        <a:xfrm>
          <a:off x="15430500" y="957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64626</xdr:rowOff>
    </xdr:from>
    <xdr:ext cx="534377" cy="259045"/>
    <xdr:sp macro="" textlink="">
      <xdr:nvSpPr>
        <xdr:cNvPr id="598" name="テキスト ボックス 597"/>
        <xdr:cNvSpPr txBox="1"/>
      </xdr:nvSpPr>
      <xdr:spPr>
        <a:xfrm>
          <a:off x="15214111" y="966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64,189</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135134</xdr:rowOff>
    </xdr:from>
    <xdr:to>
      <xdr:col>21</xdr:col>
      <xdr:colOff>212725</xdr:colOff>
      <xdr:row>53</xdr:row>
      <xdr:rowOff>65284</xdr:rowOff>
    </xdr:to>
    <xdr:sp macro="" textlink="">
      <xdr:nvSpPr>
        <xdr:cNvPr id="599" name="円/楕円 598"/>
        <xdr:cNvSpPr/>
      </xdr:nvSpPr>
      <xdr:spPr>
        <a:xfrm>
          <a:off x="14541500" y="90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51</xdr:row>
      <xdr:rowOff>81811</xdr:rowOff>
    </xdr:from>
    <xdr:ext cx="599010" cy="259045"/>
    <xdr:sp macro="" textlink="">
      <xdr:nvSpPr>
        <xdr:cNvPr id="600" name="テキスト ボックス 599"/>
        <xdr:cNvSpPr txBox="1"/>
      </xdr:nvSpPr>
      <xdr:spPr>
        <a:xfrm>
          <a:off x="14292794" y="882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100,764</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17920</xdr:rowOff>
    </xdr:from>
    <xdr:to>
      <xdr:col>20</xdr:col>
      <xdr:colOff>9525</xdr:colOff>
      <xdr:row>54</xdr:row>
      <xdr:rowOff>119520</xdr:rowOff>
    </xdr:to>
    <xdr:sp macro="" textlink="">
      <xdr:nvSpPr>
        <xdr:cNvPr id="601" name="円/楕円 600"/>
        <xdr:cNvSpPr/>
      </xdr:nvSpPr>
      <xdr:spPr>
        <a:xfrm>
          <a:off x="13652500" y="927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136047</xdr:rowOff>
    </xdr:from>
    <xdr:ext cx="534377" cy="259045"/>
    <xdr:sp macro="" textlink="">
      <xdr:nvSpPr>
        <xdr:cNvPr id="602" name="テキスト ボックス 601"/>
        <xdr:cNvSpPr txBox="1"/>
      </xdr:nvSpPr>
      <xdr:spPr>
        <a:xfrm>
          <a:off x="13436111" y="905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84,968</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154651</xdr:rowOff>
    </xdr:from>
    <xdr:to>
      <xdr:col>18</xdr:col>
      <xdr:colOff>492125</xdr:colOff>
      <xdr:row>55</xdr:row>
      <xdr:rowOff>84801</xdr:rowOff>
    </xdr:to>
    <xdr:sp macro="" textlink="">
      <xdr:nvSpPr>
        <xdr:cNvPr id="603" name="円/楕円 602"/>
        <xdr:cNvSpPr/>
      </xdr:nvSpPr>
      <xdr:spPr>
        <a:xfrm>
          <a:off x="12763500" y="941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101328</xdr:rowOff>
    </xdr:from>
    <xdr:ext cx="534377" cy="259045"/>
    <xdr:sp macro="" textlink="">
      <xdr:nvSpPr>
        <xdr:cNvPr id="604" name="テキスト ボックス 603"/>
        <xdr:cNvSpPr txBox="1"/>
      </xdr:nvSpPr>
      <xdr:spPr>
        <a:xfrm>
          <a:off x="12547111" y="918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87378</xdr:rowOff>
    </xdr:from>
    <xdr:to>
      <xdr:col>23</xdr:col>
      <xdr:colOff>516889</xdr:colOff>
      <xdr:row>79</xdr:row>
      <xdr:rowOff>44450</xdr:rowOff>
    </xdr:to>
    <xdr:cxnSp macro="">
      <xdr:nvCxnSpPr>
        <xdr:cNvPr id="628" name="直線コネクタ 627"/>
        <xdr:cNvCxnSpPr/>
      </xdr:nvCxnSpPr>
      <xdr:spPr>
        <a:xfrm flipV="1">
          <a:off x="16317595" y="12260328"/>
          <a:ext cx="1269" cy="132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76869</xdr:rowOff>
    </xdr:from>
    <xdr:ext cx="249299" cy="259045"/>
    <xdr:sp macro="" textlink="">
      <xdr:nvSpPr>
        <xdr:cNvPr id="629" name="災害復旧費最小値テキスト"/>
        <xdr:cNvSpPr txBox="1"/>
      </xdr:nvSpPr>
      <xdr:spPr>
        <a:xfrm>
          <a:off x="16370300" y="13621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34055</xdr:rowOff>
    </xdr:from>
    <xdr:ext cx="599010" cy="259045"/>
    <xdr:sp macro="" textlink="">
      <xdr:nvSpPr>
        <xdr:cNvPr id="631" name="災害復旧費最大値テキスト"/>
        <xdr:cNvSpPr txBox="1"/>
      </xdr:nvSpPr>
      <xdr:spPr>
        <a:xfrm>
          <a:off x="16370300" y="120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87378</xdr:rowOff>
    </xdr:from>
    <xdr:to>
      <xdr:col>23</xdr:col>
      <xdr:colOff>606425</xdr:colOff>
      <xdr:row>71</xdr:row>
      <xdr:rowOff>87378</xdr:rowOff>
    </xdr:to>
    <xdr:cxnSp macro="">
      <xdr:nvCxnSpPr>
        <xdr:cNvPr id="632" name="直線コネクタ 631"/>
        <xdr:cNvCxnSpPr/>
      </xdr:nvCxnSpPr>
      <xdr:spPr>
        <a:xfrm>
          <a:off x="16230600" y="122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120177</xdr:rowOff>
    </xdr:from>
    <xdr:to>
      <xdr:col>23</xdr:col>
      <xdr:colOff>517525</xdr:colOff>
      <xdr:row>78</xdr:row>
      <xdr:rowOff>165193</xdr:rowOff>
    </xdr:to>
    <xdr:cxnSp macro="">
      <xdr:nvCxnSpPr>
        <xdr:cNvPr id="633" name="直線コネクタ 632"/>
        <xdr:cNvCxnSpPr/>
      </xdr:nvCxnSpPr>
      <xdr:spPr>
        <a:xfrm flipV="1">
          <a:off x="15481300" y="13493277"/>
          <a:ext cx="838200" cy="4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121319</xdr:rowOff>
    </xdr:from>
    <xdr:ext cx="469744" cy="259045"/>
    <xdr:sp macro="" textlink="">
      <xdr:nvSpPr>
        <xdr:cNvPr id="634" name="災害復旧費平均値テキスト"/>
        <xdr:cNvSpPr txBox="1"/>
      </xdr:nvSpPr>
      <xdr:spPr>
        <a:xfrm>
          <a:off x="16370300" y="13494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142892</xdr:rowOff>
    </xdr:from>
    <xdr:to>
      <xdr:col>23</xdr:col>
      <xdr:colOff>568325</xdr:colOff>
      <xdr:row>79</xdr:row>
      <xdr:rowOff>73042</xdr:rowOff>
    </xdr:to>
    <xdr:sp macro="" textlink="">
      <xdr:nvSpPr>
        <xdr:cNvPr id="635" name="フローチャート : 判断 634"/>
        <xdr:cNvSpPr/>
      </xdr:nvSpPr>
      <xdr:spPr>
        <a:xfrm>
          <a:off x="162687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4750</xdr:rowOff>
    </xdr:from>
    <xdr:to>
      <xdr:col>22</xdr:col>
      <xdr:colOff>365125</xdr:colOff>
      <xdr:row>78</xdr:row>
      <xdr:rowOff>165193</xdr:rowOff>
    </xdr:to>
    <xdr:cxnSp macro="">
      <xdr:nvCxnSpPr>
        <xdr:cNvPr id="636" name="直線コネクタ 635"/>
        <xdr:cNvCxnSpPr/>
      </xdr:nvCxnSpPr>
      <xdr:spPr>
        <a:xfrm>
          <a:off x="14592300" y="13377850"/>
          <a:ext cx="889000" cy="16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106719</xdr:rowOff>
    </xdr:from>
    <xdr:to>
      <xdr:col>22</xdr:col>
      <xdr:colOff>415925</xdr:colOff>
      <xdr:row>79</xdr:row>
      <xdr:rowOff>36869</xdr:rowOff>
    </xdr:to>
    <xdr:sp macro="" textlink="">
      <xdr:nvSpPr>
        <xdr:cNvPr id="637" name="フローチャート : 判断 636"/>
        <xdr:cNvSpPr/>
      </xdr:nvSpPr>
      <xdr:spPr>
        <a:xfrm>
          <a:off x="15430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53396</xdr:rowOff>
    </xdr:from>
    <xdr:ext cx="534377" cy="259045"/>
    <xdr:sp macro="" textlink="">
      <xdr:nvSpPr>
        <xdr:cNvPr id="638" name="テキスト ボックス 637"/>
        <xdr:cNvSpPr txBox="1"/>
      </xdr:nvSpPr>
      <xdr:spPr>
        <a:xfrm>
          <a:off x="15214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44988</xdr:rowOff>
    </xdr:from>
    <xdr:to>
      <xdr:col>21</xdr:col>
      <xdr:colOff>161925</xdr:colOff>
      <xdr:row>78</xdr:row>
      <xdr:rowOff>4750</xdr:rowOff>
    </xdr:to>
    <xdr:cxnSp macro="">
      <xdr:nvCxnSpPr>
        <xdr:cNvPr id="639" name="直線コネクタ 638"/>
        <xdr:cNvCxnSpPr/>
      </xdr:nvCxnSpPr>
      <xdr:spPr>
        <a:xfrm>
          <a:off x="13703300" y="13246638"/>
          <a:ext cx="889000" cy="13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112077</xdr:rowOff>
    </xdr:from>
    <xdr:to>
      <xdr:col>21</xdr:col>
      <xdr:colOff>212725</xdr:colOff>
      <xdr:row>79</xdr:row>
      <xdr:rowOff>42227</xdr:rowOff>
    </xdr:to>
    <xdr:sp macro="" textlink="">
      <xdr:nvSpPr>
        <xdr:cNvPr id="640" name="フローチャート : 判断 639"/>
        <xdr:cNvSpPr/>
      </xdr:nvSpPr>
      <xdr:spPr>
        <a:xfrm>
          <a:off x="14541500" y="1348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33354</xdr:rowOff>
    </xdr:from>
    <xdr:ext cx="534377" cy="259045"/>
    <xdr:sp macro="" textlink="">
      <xdr:nvSpPr>
        <xdr:cNvPr id="641" name="テキスト ボックス 640"/>
        <xdr:cNvSpPr txBox="1"/>
      </xdr:nvSpPr>
      <xdr:spPr>
        <a:xfrm>
          <a:off x="14325111" y="1357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44988</xdr:rowOff>
    </xdr:from>
    <xdr:to>
      <xdr:col>19</xdr:col>
      <xdr:colOff>644525</xdr:colOff>
      <xdr:row>78</xdr:row>
      <xdr:rowOff>61268</xdr:rowOff>
    </xdr:to>
    <xdr:cxnSp macro="">
      <xdr:nvCxnSpPr>
        <xdr:cNvPr id="642" name="直線コネクタ 641"/>
        <xdr:cNvCxnSpPr/>
      </xdr:nvCxnSpPr>
      <xdr:spPr>
        <a:xfrm flipV="1">
          <a:off x="12814300" y="13246638"/>
          <a:ext cx="889000" cy="18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101488</xdr:rowOff>
    </xdr:from>
    <xdr:to>
      <xdr:col>20</xdr:col>
      <xdr:colOff>9525</xdr:colOff>
      <xdr:row>79</xdr:row>
      <xdr:rowOff>31638</xdr:rowOff>
    </xdr:to>
    <xdr:sp macro="" textlink="">
      <xdr:nvSpPr>
        <xdr:cNvPr id="643" name="フローチャート : 判断 642"/>
        <xdr:cNvSpPr/>
      </xdr:nvSpPr>
      <xdr:spPr>
        <a:xfrm>
          <a:off x="13652500" y="13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22765</xdr:rowOff>
    </xdr:from>
    <xdr:ext cx="534377" cy="259045"/>
    <xdr:sp macro="" textlink="">
      <xdr:nvSpPr>
        <xdr:cNvPr id="644" name="テキスト ボックス 643"/>
        <xdr:cNvSpPr txBox="1"/>
      </xdr:nvSpPr>
      <xdr:spPr>
        <a:xfrm>
          <a:off x="13436111" y="1356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119723</xdr:rowOff>
    </xdr:from>
    <xdr:to>
      <xdr:col>18</xdr:col>
      <xdr:colOff>492125</xdr:colOff>
      <xdr:row>79</xdr:row>
      <xdr:rowOff>49873</xdr:rowOff>
    </xdr:to>
    <xdr:sp macro="" textlink="">
      <xdr:nvSpPr>
        <xdr:cNvPr id="645" name="フローチャート : 判断 644"/>
        <xdr:cNvSpPr/>
      </xdr:nvSpPr>
      <xdr:spPr>
        <a:xfrm>
          <a:off x="12763500" y="1349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41000</xdr:rowOff>
    </xdr:from>
    <xdr:ext cx="534377" cy="259045"/>
    <xdr:sp macro="" textlink="">
      <xdr:nvSpPr>
        <xdr:cNvPr id="646" name="テキスト ボックス 645"/>
        <xdr:cNvSpPr txBox="1"/>
      </xdr:nvSpPr>
      <xdr:spPr>
        <a:xfrm>
          <a:off x="12547111" y="1358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69377</xdr:rowOff>
    </xdr:from>
    <xdr:to>
      <xdr:col>23</xdr:col>
      <xdr:colOff>568325</xdr:colOff>
      <xdr:row>78</xdr:row>
      <xdr:rowOff>170977</xdr:rowOff>
    </xdr:to>
    <xdr:sp macro="" textlink="">
      <xdr:nvSpPr>
        <xdr:cNvPr id="652" name="円/楕円 651"/>
        <xdr:cNvSpPr/>
      </xdr:nvSpPr>
      <xdr:spPr>
        <a:xfrm>
          <a:off x="16268700" y="134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28754</xdr:rowOff>
    </xdr:from>
    <xdr:ext cx="534377" cy="259045"/>
    <xdr:sp macro="" textlink="">
      <xdr:nvSpPr>
        <xdr:cNvPr id="653" name="災害復旧費該当値テキスト"/>
        <xdr:cNvSpPr txBox="1"/>
      </xdr:nvSpPr>
      <xdr:spPr>
        <a:xfrm>
          <a:off x="16370300" y="1323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25,124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114393</xdr:rowOff>
    </xdr:from>
    <xdr:to>
      <xdr:col>22</xdr:col>
      <xdr:colOff>415925</xdr:colOff>
      <xdr:row>79</xdr:row>
      <xdr:rowOff>44543</xdr:rowOff>
    </xdr:to>
    <xdr:sp macro="" textlink="">
      <xdr:nvSpPr>
        <xdr:cNvPr id="654" name="円/楕円 653"/>
        <xdr:cNvSpPr/>
      </xdr:nvSpPr>
      <xdr:spPr>
        <a:xfrm>
          <a:off x="15430500" y="1348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35670</xdr:rowOff>
    </xdr:from>
    <xdr:ext cx="534377" cy="259045"/>
    <xdr:sp macro="" textlink="">
      <xdr:nvSpPr>
        <xdr:cNvPr id="655" name="テキスト ボックス 654"/>
        <xdr:cNvSpPr txBox="1"/>
      </xdr:nvSpPr>
      <xdr:spPr>
        <a:xfrm>
          <a:off x="15214111" y="1358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125400</xdr:rowOff>
    </xdr:from>
    <xdr:to>
      <xdr:col>21</xdr:col>
      <xdr:colOff>212725</xdr:colOff>
      <xdr:row>78</xdr:row>
      <xdr:rowOff>55550</xdr:rowOff>
    </xdr:to>
    <xdr:sp macro="" textlink="">
      <xdr:nvSpPr>
        <xdr:cNvPr id="656" name="円/楕円 655"/>
        <xdr:cNvSpPr/>
      </xdr:nvSpPr>
      <xdr:spPr>
        <a:xfrm>
          <a:off x="14541500" y="133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72077</xdr:rowOff>
    </xdr:from>
    <xdr:ext cx="534377" cy="259045"/>
    <xdr:sp macro="" textlink="">
      <xdr:nvSpPr>
        <xdr:cNvPr id="657" name="テキスト ボックス 656"/>
        <xdr:cNvSpPr txBox="1"/>
      </xdr:nvSpPr>
      <xdr:spPr>
        <a:xfrm>
          <a:off x="14325111" y="1310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165638</xdr:rowOff>
    </xdr:from>
    <xdr:to>
      <xdr:col>20</xdr:col>
      <xdr:colOff>9525</xdr:colOff>
      <xdr:row>77</xdr:row>
      <xdr:rowOff>95788</xdr:rowOff>
    </xdr:to>
    <xdr:sp macro="" textlink="">
      <xdr:nvSpPr>
        <xdr:cNvPr id="658" name="円/楕円 657"/>
        <xdr:cNvSpPr/>
      </xdr:nvSpPr>
      <xdr:spPr>
        <a:xfrm>
          <a:off x="13652500" y="1319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112315</xdr:rowOff>
    </xdr:from>
    <xdr:ext cx="534377" cy="259045"/>
    <xdr:sp macro="" textlink="">
      <xdr:nvSpPr>
        <xdr:cNvPr id="659" name="テキスト ボックス 658"/>
        <xdr:cNvSpPr txBox="1"/>
      </xdr:nvSpPr>
      <xdr:spPr>
        <a:xfrm>
          <a:off x="13436111" y="1297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89,859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10468</xdr:rowOff>
    </xdr:from>
    <xdr:to>
      <xdr:col>18</xdr:col>
      <xdr:colOff>492125</xdr:colOff>
      <xdr:row>78</xdr:row>
      <xdr:rowOff>112068</xdr:rowOff>
    </xdr:to>
    <xdr:sp macro="" textlink="">
      <xdr:nvSpPr>
        <xdr:cNvPr id="660" name="円/楕円 659"/>
        <xdr:cNvSpPr/>
      </xdr:nvSpPr>
      <xdr:spPr>
        <a:xfrm>
          <a:off x="12763500" y="1338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128595</xdr:rowOff>
    </xdr:from>
    <xdr:ext cx="534377" cy="259045"/>
    <xdr:sp macro="" textlink="">
      <xdr:nvSpPr>
        <xdr:cNvPr id="661" name="テキスト ボックス 660"/>
        <xdr:cNvSpPr txBox="1"/>
      </xdr:nvSpPr>
      <xdr:spPr>
        <a:xfrm>
          <a:off x="12547111" y="131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69278</xdr:rowOff>
    </xdr:from>
    <xdr:to>
      <xdr:col>23</xdr:col>
      <xdr:colOff>516889</xdr:colOff>
      <xdr:row>98</xdr:row>
      <xdr:rowOff>51812</xdr:rowOff>
    </xdr:to>
    <xdr:cxnSp macro="">
      <xdr:nvCxnSpPr>
        <xdr:cNvPr id="683" name="直線コネクタ 682"/>
        <xdr:cNvCxnSpPr/>
      </xdr:nvCxnSpPr>
      <xdr:spPr>
        <a:xfrm flipV="1">
          <a:off x="16317595" y="15842678"/>
          <a:ext cx="1269" cy="101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55639</xdr:rowOff>
    </xdr:from>
    <xdr:ext cx="534377" cy="259045"/>
    <xdr:sp macro="" textlink="">
      <xdr:nvSpPr>
        <xdr:cNvPr id="684" name="公債費最小値テキスト"/>
        <xdr:cNvSpPr txBox="1"/>
      </xdr:nvSpPr>
      <xdr:spPr>
        <a:xfrm>
          <a:off x="16370300" y="16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51812</xdr:rowOff>
    </xdr:from>
    <xdr:to>
      <xdr:col>23</xdr:col>
      <xdr:colOff>606425</xdr:colOff>
      <xdr:row>98</xdr:row>
      <xdr:rowOff>51812</xdr:rowOff>
    </xdr:to>
    <xdr:cxnSp macro="">
      <xdr:nvCxnSpPr>
        <xdr:cNvPr id="685" name="直線コネクタ 684"/>
        <xdr:cNvCxnSpPr/>
      </xdr:nvCxnSpPr>
      <xdr:spPr>
        <a:xfrm>
          <a:off x="16230600" y="168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15955</xdr:rowOff>
    </xdr:from>
    <xdr:ext cx="599010" cy="259045"/>
    <xdr:sp macro="" textlink="">
      <xdr:nvSpPr>
        <xdr:cNvPr id="686" name="公債費最大値テキスト"/>
        <xdr:cNvSpPr txBox="1"/>
      </xdr:nvSpPr>
      <xdr:spPr>
        <a:xfrm>
          <a:off x="16370300" y="15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69278</xdr:rowOff>
    </xdr:from>
    <xdr:to>
      <xdr:col>23</xdr:col>
      <xdr:colOff>606425</xdr:colOff>
      <xdr:row>92</xdr:row>
      <xdr:rowOff>69278</xdr:rowOff>
    </xdr:to>
    <xdr:cxnSp macro="">
      <xdr:nvCxnSpPr>
        <xdr:cNvPr id="687" name="直線コネクタ 686"/>
        <xdr:cNvCxnSpPr/>
      </xdr:nvCxnSpPr>
      <xdr:spPr>
        <a:xfrm>
          <a:off x="16230600" y="1584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110855</xdr:rowOff>
    </xdr:from>
    <xdr:to>
      <xdr:col>23</xdr:col>
      <xdr:colOff>517525</xdr:colOff>
      <xdr:row>95</xdr:row>
      <xdr:rowOff>116804</xdr:rowOff>
    </xdr:to>
    <xdr:cxnSp macro="">
      <xdr:nvCxnSpPr>
        <xdr:cNvPr id="688" name="直線コネクタ 687"/>
        <xdr:cNvCxnSpPr/>
      </xdr:nvCxnSpPr>
      <xdr:spPr>
        <a:xfrm>
          <a:off x="15481300" y="16398605"/>
          <a:ext cx="838200" cy="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26709</xdr:rowOff>
    </xdr:from>
    <xdr:ext cx="534377" cy="259045"/>
    <xdr:sp macro="" textlink="">
      <xdr:nvSpPr>
        <xdr:cNvPr id="689" name="公債費平均値テキスト"/>
        <xdr:cNvSpPr txBox="1"/>
      </xdr:nvSpPr>
      <xdr:spPr>
        <a:xfrm>
          <a:off x="16370300" y="16485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48282</xdr:rowOff>
    </xdr:from>
    <xdr:to>
      <xdr:col>23</xdr:col>
      <xdr:colOff>568325</xdr:colOff>
      <xdr:row>96</xdr:row>
      <xdr:rowOff>149882</xdr:rowOff>
    </xdr:to>
    <xdr:sp macro="" textlink="">
      <xdr:nvSpPr>
        <xdr:cNvPr id="690" name="フローチャート : 判断 689"/>
        <xdr:cNvSpPr/>
      </xdr:nvSpPr>
      <xdr:spPr>
        <a:xfrm>
          <a:off x="162687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99005</xdr:rowOff>
    </xdr:from>
    <xdr:to>
      <xdr:col>22</xdr:col>
      <xdr:colOff>365125</xdr:colOff>
      <xdr:row>95</xdr:row>
      <xdr:rowOff>110855</xdr:rowOff>
    </xdr:to>
    <xdr:cxnSp macro="">
      <xdr:nvCxnSpPr>
        <xdr:cNvPr id="691" name="直線コネクタ 690"/>
        <xdr:cNvCxnSpPr/>
      </xdr:nvCxnSpPr>
      <xdr:spPr>
        <a:xfrm>
          <a:off x="14592300" y="16386755"/>
          <a:ext cx="889000" cy="1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92" name="フローチャート : 判断 691"/>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93022</xdr:rowOff>
    </xdr:from>
    <xdr:ext cx="534377" cy="259045"/>
    <xdr:sp macro="" textlink="">
      <xdr:nvSpPr>
        <xdr:cNvPr id="693" name="テキスト ボックス 692"/>
        <xdr:cNvSpPr txBox="1"/>
      </xdr:nvSpPr>
      <xdr:spPr>
        <a:xfrm>
          <a:off x="15214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153453</xdr:rowOff>
    </xdr:from>
    <xdr:to>
      <xdr:col>21</xdr:col>
      <xdr:colOff>161925</xdr:colOff>
      <xdr:row>95</xdr:row>
      <xdr:rowOff>99005</xdr:rowOff>
    </xdr:to>
    <xdr:cxnSp macro="">
      <xdr:nvCxnSpPr>
        <xdr:cNvPr id="694" name="直線コネクタ 693"/>
        <xdr:cNvCxnSpPr/>
      </xdr:nvCxnSpPr>
      <xdr:spPr>
        <a:xfrm>
          <a:off x="13703300" y="16269753"/>
          <a:ext cx="889000" cy="11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95" name="フローチャート : 判断 694"/>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86611</xdr:rowOff>
    </xdr:from>
    <xdr:ext cx="534377" cy="259045"/>
    <xdr:sp macro="" textlink="">
      <xdr:nvSpPr>
        <xdr:cNvPr id="696" name="テキスト ボックス 695"/>
        <xdr:cNvSpPr txBox="1"/>
      </xdr:nvSpPr>
      <xdr:spPr>
        <a:xfrm>
          <a:off x="14325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153453</xdr:rowOff>
    </xdr:from>
    <xdr:to>
      <xdr:col>19</xdr:col>
      <xdr:colOff>644525</xdr:colOff>
      <xdr:row>95</xdr:row>
      <xdr:rowOff>82578</xdr:rowOff>
    </xdr:to>
    <xdr:cxnSp macro="">
      <xdr:nvCxnSpPr>
        <xdr:cNvPr id="697" name="直線コネクタ 696"/>
        <xdr:cNvCxnSpPr/>
      </xdr:nvCxnSpPr>
      <xdr:spPr>
        <a:xfrm flipV="1">
          <a:off x="12814300" y="16269753"/>
          <a:ext cx="889000" cy="10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698" name="フローチャート : 判断 697"/>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76900</xdr:rowOff>
    </xdr:from>
    <xdr:ext cx="534377" cy="259045"/>
    <xdr:sp macro="" textlink="">
      <xdr:nvSpPr>
        <xdr:cNvPr id="699" name="テキスト ボックス 698"/>
        <xdr:cNvSpPr txBox="1"/>
      </xdr:nvSpPr>
      <xdr:spPr>
        <a:xfrm>
          <a:off x="13436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700" name="フローチャート : 判断 699"/>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76182</xdr:rowOff>
    </xdr:from>
    <xdr:ext cx="534377" cy="259045"/>
    <xdr:sp macro="" textlink="">
      <xdr:nvSpPr>
        <xdr:cNvPr id="701" name="テキスト ボックス 700"/>
        <xdr:cNvSpPr txBox="1"/>
      </xdr:nvSpPr>
      <xdr:spPr>
        <a:xfrm>
          <a:off x="12547111" y="165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66004</xdr:rowOff>
    </xdr:from>
    <xdr:to>
      <xdr:col>23</xdr:col>
      <xdr:colOff>568325</xdr:colOff>
      <xdr:row>95</xdr:row>
      <xdr:rowOff>167604</xdr:rowOff>
    </xdr:to>
    <xdr:sp macro="" textlink="">
      <xdr:nvSpPr>
        <xdr:cNvPr id="707" name="円/楕円 706"/>
        <xdr:cNvSpPr/>
      </xdr:nvSpPr>
      <xdr:spPr>
        <a:xfrm>
          <a:off x="16268700" y="1635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88881</xdr:rowOff>
    </xdr:from>
    <xdr:ext cx="599010" cy="259045"/>
    <xdr:sp macro="" textlink="">
      <xdr:nvSpPr>
        <xdr:cNvPr id="708" name="公債費該当値テキスト"/>
        <xdr:cNvSpPr txBox="1"/>
      </xdr:nvSpPr>
      <xdr:spPr>
        <a:xfrm>
          <a:off x="16370300" y="1620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117,508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60055</xdr:rowOff>
    </xdr:from>
    <xdr:to>
      <xdr:col>22</xdr:col>
      <xdr:colOff>415925</xdr:colOff>
      <xdr:row>95</xdr:row>
      <xdr:rowOff>161655</xdr:rowOff>
    </xdr:to>
    <xdr:sp macro="" textlink="">
      <xdr:nvSpPr>
        <xdr:cNvPr id="709" name="円/楕円 708"/>
        <xdr:cNvSpPr/>
      </xdr:nvSpPr>
      <xdr:spPr>
        <a:xfrm>
          <a:off x="15430500" y="1634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6732</xdr:rowOff>
    </xdr:from>
    <xdr:ext cx="599010" cy="259045"/>
    <xdr:sp macro="" textlink="">
      <xdr:nvSpPr>
        <xdr:cNvPr id="710" name="テキスト ボックス 709"/>
        <xdr:cNvSpPr txBox="1"/>
      </xdr:nvSpPr>
      <xdr:spPr>
        <a:xfrm>
          <a:off x="15181794" y="1612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118,809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48205</xdr:rowOff>
    </xdr:from>
    <xdr:to>
      <xdr:col>21</xdr:col>
      <xdr:colOff>212725</xdr:colOff>
      <xdr:row>95</xdr:row>
      <xdr:rowOff>149805</xdr:rowOff>
    </xdr:to>
    <xdr:sp macro="" textlink="">
      <xdr:nvSpPr>
        <xdr:cNvPr id="711" name="円/楕円 710"/>
        <xdr:cNvSpPr/>
      </xdr:nvSpPr>
      <xdr:spPr>
        <a:xfrm>
          <a:off x="14541500" y="1633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166332</xdr:rowOff>
    </xdr:from>
    <xdr:ext cx="599010" cy="259045"/>
    <xdr:sp macro="" textlink="">
      <xdr:nvSpPr>
        <xdr:cNvPr id="712" name="テキスト ボックス 711"/>
        <xdr:cNvSpPr txBox="1"/>
      </xdr:nvSpPr>
      <xdr:spPr>
        <a:xfrm>
          <a:off x="14292794" y="1611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121,401</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102653</xdr:rowOff>
    </xdr:from>
    <xdr:to>
      <xdr:col>20</xdr:col>
      <xdr:colOff>9525</xdr:colOff>
      <xdr:row>95</xdr:row>
      <xdr:rowOff>32803</xdr:rowOff>
    </xdr:to>
    <xdr:sp macro="" textlink="">
      <xdr:nvSpPr>
        <xdr:cNvPr id="713" name="円/楕円 712"/>
        <xdr:cNvSpPr/>
      </xdr:nvSpPr>
      <xdr:spPr>
        <a:xfrm>
          <a:off x="13652500" y="162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49330</xdr:rowOff>
    </xdr:from>
    <xdr:ext cx="599010" cy="259045"/>
    <xdr:sp macro="" textlink="">
      <xdr:nvSpPr>
        <xdr:cNvPr id="714" name="テキスト ボックス 713"/>
        <xdr:cNvSpPr txBox="1"/>
      </xdr:nvSpPr>
      <xdr:spPr>
        <a:xfrm>
          <a:off x="13403794" y="1599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146,992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31778</xdr:rowOff>
    </xdr:from>
    <xdr:to>
      <xdr:col>18</xdr:col>
      <xdr:colOff>492125</xdr:colOff>
      <xdr:row>95</xdr:row>
      <xdr:rowOff>133378</xdr:rowOff>
    </xdr:to>
    <xdr:sp macro="" textlink="">
      <xdr:nvSpPr>
        <xdr:cNvPr id="715" name="円/楕円 714"/>
        <xdr:cNvSpPr/>
      </xdr:nvSpPr>
      <xdr:spPr>
        <a:xfrm>
          <a:off x="12763500" y="1631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149905</xdr:rowOff>
    </xdr:from>
    <xdr:ext cx="599010" cy="259045"/>
    <xdr:sp macro="" textlink="">
      <xdr:nvSpPr>
        <xdr:cNvPr id="716" name="テキスト ボックス 715"/>
        <xdr:cNvSpPr txBox="1"/>
      </xdr:nvSpPr>
      <xdr:spPr>
        <a:xfrm>
          <a:off x="12514794" y="16094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161646</xdr:rowOff>
    </xdr:from>
    <xdr:to>
      <xdr:col>32</xdr:col>
      <xdr:colOff>186689</xdr:colOff>
      <xdr:row>38</xdr:row>
      <xdr:rowOff>139700</xdr:rowOff>
    </xdr:to>
    <xdr:cxnSp macro="">
      <xdr:nvCxnSpPr>
        <xdr:cNvPr id="738" name="直線コネクタ 737"/>
        <xdr:cNvCxnSpPr/>
      </xdr:nvCxnSpPr>
      <xdr:spPr>
        <a:xfrm flipV="1">
          <a:off x="22159595" y="5476596"/>
          <a:ext cx="1269" cy="117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154551</xdr:rowOff>
    </xdr:from>
    <xdr:ext cx="249299" cy="259045"/>
    <xdr:sp macro="" textlink="">
      <xdr:nvSpPr>
        <xdr:cNvPr id="739" name="諸支出金最小値テキスト"/>
        <xdr:cNvSpPr txBox="1"/>
      </xdr:nvSpPr>
      <xdr:spPr>
        <a:xfrm>
          <a:off x="22212300" y="6669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108323</xdr:rowOff>
    </xdr:from>
    <xdr:ext cx="469744" cy="259045"/>
    <xdr:sp macro="" textlink="">
      <xdr:nvSpPr>
        <xdr:cNvPr id="741" name="諸支出金最大値テキスト"/>
        <xdr:cNvSpPr txBox="1"/>
      </xdr:nvSpPr>
      <xdr:spPr>
        <a:xfrm>
          <a:off x="22212300" y="52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161646</xdr:rowOff>
    </xdr:from>
    <xdr:to>
      <xdr:col>32</xdr:col>
      <xdr:colOff>276225</xdr:colOff>
      <xdr:row>31</xdr:row>
      <xdr:rowOff>161646</xdr:rowOff>
    </xdr:to>
    <xdr:cxnSp macro="">
      <xdr:nvCxnSpPr>
        <xdr:cNvPr id="742" name="直線コネクタ 741"/>
        <xdr:cNvCxnSpPr/>
      </xdr:nvCxnSpPr>
      <xdr:spPr>
        <a:xfrm>
          <a:off x="22072600" y="547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72001</xdr:rowOff>
    </xdr:from>
    <xdr:ext cx="378565" cy="259045"/>
    <xdr:sp macro="" textlink="">
      <xdr:nvSpPr>
        <xdr:cNvPr id="744" name="諸支出金平均値テキスト"/>
        <xdr:cNvSpPr txBox="1"/>
      </xdr:nvSpPr>
      <xdr:spPr>
        <a:xfrm>
          <a:off x="22212300" y="6415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49123</xdr:rowOff>
    </xdr:from>
    <xdr:to>
      <xdr:col>32</xdr:col>
      <xdr:colOff>238125</xdr:colOff>
      <xdr:row>38</xdr:row>
      <xdr:rowOff>150723</xdr:rowOff>
    </xdr:to>
    <xdr:sp macro="" textlink="">
      <xdr:nvSpPr>
        <xdr:cNvPr id="745" name="フローチャート : 判断 744"/>
        <xdr:cNvSpPr/>
      </xdr:nvSpPr>
      <xdr:spPr>
        <a:xfrm>
          <a:off x="221107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55067</xdr:rowOff>
    </xdr:from>
    <xdr:to>
      <xdr:col>31</xdr:col>
      <xdr:colOff>85725</xdr:colOff>
      <xdr:row>38</xdr:row>
      <xdr:rowOff>156667</xdr:rowOff>
    </xdr:to>
    <xdr:sp macro="" textlink="">
      <xdr:nvSpPr>
        <xdr:cNvPr id="747" name="フローチャート : 判断 746"/>
        <xdr:cNvSpPr/>
      </xdr:nvSpPr>
      <xdr:spPr>
        <a:xfrm>
          <a:off x="21272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1744</xdr:rowOff>
    </xdr:from>
    <xdr:ext cx="378565" cy="259045"/>
    <xdr:sp macro="" textlink="">
      <xdr:nvSpPr>
        <xdr:cNvPr id="748" name="テキスト ボックス 747"/>
        <xdr:cNvSpPr txBox="1"/>
      </xdr:nvSpPr>
      <xdr:spPr>
        <a:xfrm>
          <a:off x="21134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53467</xdr:rowOff>
    </xdr:from>
    <xdr:to>
      <xdr:col>29</xdr:col>
      <xdr:colOff>568325</xdr:colOff>
      <xdr:row>38</xdr:row>
      <xdr:rowOff>155067</xdr:rowOff>
    </xdr:to>
    <xdr:sp macro="" textlink="">
      <xdr:nvSpPr>
        <xdr:cNvPr id="750" name="フローチャート : 判断 749"/>
        <xdr:cNvSpPr/>
      </xdr:nvSpPr>
      <xdr:spPr>
        <a:xfrm>
          <a:off x="20383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144</xdr:rowOff>
    </xdr:from>
    <xdr:ext cx="378565" cy="259045"/>
    <xdr:sp macro="" textlink="">
      <xdr:nvSpPr>
        <xdr:cNvPr id="751" name="テキスト ボックス 750"/>
        <xdr:cNvSpPr txBox="1"/>
      </xdr:nvSpPr>
      <xdr:spPr>
        <a:xfrm>
          <a:off x="20245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66726</xdr:rowOff>
    </xdr:from>
    <xdr:to>
      <xdr:col>28</xdr:col>
      <xdr:colOff>365125</xdr:colOff>
      <xdr:row>38</xdr:row>
      <xdr:rowOff>168326</xdr:rowOff>
    </xdr:to>
    <xdr:sp macro="" textlink="">
      <xdr:nvSpPr>
        <xdr:cNvPr id="753" name="フローチャート : 判断 752"/>
        <xdr:cNvSpPr/>
      </xdr:nvSpPr>
      <xdr:spPr>
        <a:xfrm>
          <a:off x="19494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13403</xdr:rowOff>
    </xdr:from>
    <xdr:ext cx="313932" cy="259045"/>
    <xdr:sp macro="" textlink="">
      <xdr:nvSpPr>
        <xdr:cNvPr id="754" name="テキスト ボックス 753"/>
        <xdr:cNvSpPr txBox="1"/>
      </xdr:nvSpPr>
      <xdr:spPr>
        <a:xfrm>
          <a:off x="19388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55" name="フローチャート : 判断 754"/>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146905</xdr:rowOff>
    </xdr:from>
    <xdr:ext cx="378565" cy="259045"/>
    <xdr:sp macro="" textlink="">
      <xdr:nvSpPr>
        <xdr:cNvPr id="756" name="テキスト ボックス 755"/>
        <xdr:cNvSpPr txBox="1"/>
      </xdr:nvSpPr>
      <xdr:spPr>
        <a:xfrm>
          <a:off x="18467017" y="63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2" name="円/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27551</xdr:rowOff>
    </xdr:from>
    <xdr:ext cx="249299" cy="259045"/>
    <xdr:sp macro="" textlink="">
      <xdr:nvSpPr>
        <xdr:cNvPr id="763" name="諸支出金該当値テキスト"/>
        <xdr:cNvSpPr txBox="1"/>
      </xdr:nvSpPr>
      <xdr:spPr>
        <a:xfrm>
          <a:off x="22212300" y="65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4" name="円/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5" name="テキスト ボックス 76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6" name="円/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7" name="テキスト ボックス 76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8" name="円/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9" name="テキスト ボックス 76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0" name="円/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1" name="テキスト ボックス 77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85" name="テキスト ボックス 784"/>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87" name="テキスト ボックス 786"/>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89" name="テキスト ボックス 788"/>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91" name="テキスト ボックス 790"/>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3" name="テキスト ボックス 792"/>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5" name="直線コネクタ 794"/>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6"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8"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1"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2" name="フローチャート : 判断 801"/>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4" name="フローチャート : 判断 803"/>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5" name="テキスト ボックス 80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7" name="フローチャート : 判断 806"/>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8" name="テキスト ボックス 807"/>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10" name="フローチャート : 判断 809"/>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11" name="テキスト ボックス 810"/>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12" name="フローチャート : 判断 811"/>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13" name="テキスト ボックス 812"/>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9" name="円/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0"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1" name="円/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2" name="テキスト ボックス 821"/>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3" name="円/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4" name="テキスト ボックス 823"/>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5" name="円/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6" name="テキスト ボックス 82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7" name="円/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8" name="テキスト ボックス 82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に係る住民一人あたりの額については、１４６，６０８円となっており、歳出全体の約２２％となっている。障害者自立支援給付費などの扶助費の自然増や、町単独で高校生までの医療費を無料とする事業の実施が主な要因である。</a:t>
          </a:r>
        </a:p>
        <a:p>
          <a:r>
            <a:rPr kumimoji="1" lang="ja-JP" altLang="en-US" sz="1300">
              <a:latin typeface="ＭＳ Ｐゴシック"/>
            </a:rPr>
            <a:t>また土木費、農林水産業費に係る住民一人あたりの額について、全国平均、県平均よりも高い数値となっており、今後も施設の更新費用に係る普通建設事業の増高が予想されるため、公共施設等総合管理計画に基づき、事業の取捨選択をしていくことで、事業費の減少を目指すこととしている。</a:t>
          </a:r>
        </a:p>
        <a:p>
          <a:r>
            <a:rPr kumimoji="1" lang="ja-JP" altLang="en-US" sz="1300">
              <a:latin typeface="ＭＳ Ｐゴシック"/>
            </a:rPr>
            <a:t>教育費に係る住民一人あたりの額についも全国平均、県平均、類似団体平均よりも高い数値となっている要因は、わかやま国体の実施に伴う事業費が平成２７年度に増加したこと、また小中学校の吊天井改修事業を学校施設環境改善交付金を活用して実施したことが主な要因である。</a:t>
          </a:r>
          <a:endParaRPr kumimoji="1" lang="en-US" altLang="ja-JP" sz="1300">
            <a:latin typeface="ＭＳ Ｐゴシック"/>
          </a:endParaRPr>
        </a:p>
        <a:p>
          <a:r>
            <a:rPr kumimoji="1" lang="ja-JP" altLang="en-US" sz="1300">
              <a:latin typeface="ＭＳ Ｐゴシック"/>
            </a:rPr>
            <a:t>公債費に住民一人あたりの額についても全国平均、県平均、類似団体平均よりも高い数値となっている要因は、近年減少傾向ではあるが、合併後新町まちづくり計画に掲げる事業を実施してきたことにより、町債を発行してき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財政調整基金残高については、適切な財源確保と歳出の精査により、取崩しを回避しており、前年度とほぼ同額を維持している。</a:t>
          </a:r>
        </a:p>
        <a:p>
          <a:r>
            <a:rPr kumimoji="1" lang="ja-JP" altLang="en-US" sz="1400">
              <a:latin typeface="ＭＳ ゴシック" pitchFamily="49" charset="-128"/>
              <a:ea typeface="ＭＳ ゴシック" pitchFamily="49" charset="-128"/>
            </a:rPr>
            <a:t>今後も引き続き事務事業の見直し・統廃合など歳出の合理化など行財政改革を推進するとともに健全な財政運営に努め、財政調整基金残高・実質収支額について、現在の水準を維持していく。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であるが、今後普通交付税の合併算定替えによる増加措置が段階的に減額される中、一般会計では、扶助費の増加、国保会計などの公営事業に係る特別会計については、給付費の増による繰出金の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一般会計及び農業集落排水事業等の公営企業に係る特別会計については、施設の更新に要する経費が増加することなど厳しい財政運営が予想される。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一般会計、特別会計とも、扶助費については、各種扶助制度の資格審査等の適正化や各種手当への独自加算等を見直しを進めていくことで、財政を圧迫する上昇傾向に歯止めをかけるよう努め、施設更新については、公共施設等総合管理計画に基づき、計画的な施設の更新を計画的に進め、事務の効率化による経常経費の削減、自主財源の確保に努め、より一層、健全な財政運営を進め、現在の水準を維持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9564755</v>
      </c>
      <c r="BO4" s="409"/>
      <c r="BP4" s="409"/>
      <c r="BQ4" s="409"/>
      <c r="BR4" s="409"/>
      <c r="BS4" s="409"/>
      <c r="BT4" s="409"/>
      <c r="BU4" s="410"/>
      <c r="BV4" s="408">
        <v>9420439</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10.6</v>
      </c>
      <c r="CU4" s="586"/>
      <c r="CV4" s="586"/>
      <c r="CW4" s="586"/>
      <c r="CX4" s="586"/>
      <c r="CY4" s="586"/>
      <c r="CZ4" s="586"/>
      <c r="DA4" s="587"/>
      <c r="DB4" s="585">
        <v>10.1</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8787495</v>
      </c>
      <c r="BO5" s="414"/>
      <c r="BP5" s="414"/>
      <c r="BQ5" s="414"/>
      <c r="BR5" s="414"/>
      <c r="BS5" s="414"/>
      <c r="BT5" s="414"/>
      <c r="BU5" s="415"/>
      <c r="BV5" s="413">
        <v>8795006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86.2</v>
      </c>
      <c r="CU5" s="384"/>
      <c r="CV5" s="384"/>
      <c r="CW5" s="384"/>
      <c r="CX5" s="384"/>
      <c r="CY5" s="384"/>
      <c r="CZ5" s="384"/>
      <c r="DA5" s="385"/>
      <c r="DB5" s="383">
        <v>86.8</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777260</v>
      </c>
      <c r="BO6" s="414"/>
      <c r="BP6" s="414"/>
      <c r="BQ6" s="414"/>
      <c r="BR6" s="414"/>
      <c r="BS6" s="414"/>
      <c r="BT6" s="414"/>
      <c r="BU6" s="415"/>
      <c r="BV6" s="413">
        <v>625433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91.1</v>
      </c>
      <c r="CU6" s="560"/>
      <c r="CV6" s="560"/>
      <c r="CW6" s="560"/>
      <c r="CX6" s="560"/>
      <c r="CY6" s="560"/>
      <c r="CZ6" s="560"/>
      <c r="DA6" s="561"/>
      <c r="DB6" s="559">
        <v>91.9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189791</v>
      </c>
      <c r="BO7" s="414"/>
      <c r="BP7" s="414"/>
      <c r="BQ7" s="414"/>
      <c r="BR7" s="414"/>
      <c r="BS7" s="414"/>
      <c r="BT7" s="414"/>
      <c r="BU7" s="415"/>
      <c r="BV7" s="413">
        <v>62672</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5531721</v>
      </c>
      <c r="CU7" s="414"/>
      <c r="CV7" s="414"/>
      <c r="CW7" s="414"/>
      <c r="CX7" s="414"/>
      <c r="CY7" s="414"/>
      <c r="CZ7" s="414"/>
      <c r="DA7" s="415"/>
      <c r="DB7" s="413">
        <v>5572288</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587469</v>
      </c>
      <c r="BO8" s="414"/>
      <c r="BP8" s="414"/>
      <c r="BQ8" s="414"/>
      <c r="BR8" s="414"/>
      <c r="BS8" s="414"/>
      <c r="BT8" s="414"/>
      <c r="BU8" s="415"/>
      <c r="BV8" s="413">
        <v>562761</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0.31</v>
      </c>
      <c r="CU8" s="523"/>
      <c r="CV8" s="523"/>
      <c r="CW8" s="523"/>
      <c r="CX8" s="523"/>
      <c r="CY8" s="523"/>
      <c r="CZ8" s="523"/>
      <c r="DA8" s="524"/>
      <c r="DB8" s="522">
        <v>0.31</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12742</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24708</v>
      </c>
      <c r="BO9" s="414"/>
      <c r="BP9" s="414"/>
      <c r="BQ9" s="414"/>
      <c r="BR9" s="414"/>
      <c r="BS9" s="414"/>
      <c r="BT9" s="414"/>
      <c r="BU9" s="415"/>
      <c r="BV9" s="413">
        <v>-89954</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22.1</v>
      </c>
      <c r="CU9" s="384"/>
      <c r="CV9" s="384"/>
      <c r="CW9" s="384"/>
      <c r="CX9" s="384"/>
      <c r="CY9" s="384"/>
      <c r="CZ9" s="384"/>
      <c r="DA9" s="385"/>
      <c r="DB9" s="383">
        <v>22.8</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13470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745</v>
      </c>
      <c r="BO10" s="414"/>
      <c r="BP10" s="414"/>
      <c r="BQ10" s="414"/>
      <c r="BR10" s="414"/>
      <c r="BS10" s="414"/>
      <c r="BT10" s="414"/>
      <c r="BU10" s="415"/>
      <c r="BV10" s="413">
        <v>745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13422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13357</v>
      </c>
      <c r="S13" s="515"/>
      <c r="T13" s="515"/>
      <c r="U13" s="515"/>
      <c r="V13" s="516"/>
      <c r="W13" s="502" t="s">
        <v>120</v>
      </c>
      <c r="X13" s="426"/>
      <c r="Y13" s="426"/>
      <c r="Z13" s="426"/>
      <c r="AA13" s="426"/>
      <c r="AB13" s="427"/>
      <c r="AC13" s="389">
        <v>2834</v>
      </c>
      <c r="AD13" s="390"/>
      <c r="AE13" s="390"/>
      <c r="AF13" s="390"/>
      <c r="AG13" s="391"/>
      <c r="AH13" s="389">
        <v>3101</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25453</v>
      </c>
      <c r="BO13" s="414"/>
      <c r="BP13" s="414"/>
      <c r="BQ13" s="414"/>
      <c r="BR13" s="414"/>
      <c r="BS13" s="414"/>
      <c r="BT13" s="414"/>
      <c r="BU13" s="415"/>
      <c r="BV13" s="413">
        <v>-89209</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13.4</v>
      </c>
      <c r="CU13" s="384"/>
      <c r="CV13" s="384"/>
      <c r="CW13" s="384"/>
      <c r="CX13" s="384"/>
      <c r="CY13" s="384"/>
      <c r="CZ13" s="384"/>
      <c r="DA13" s="385"/>
      <c r="DB13" s="383">
        <v>14.5</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13632</v>
      </c>
      <c r="S14" s="515"/>
      <c r="T14" s="515"/>
      <c r="U14" s="515"/>
      <c r="V14" s="516"/>
      <c r="W14" s="517"/>
      <c r="X14" s="429"/>
      <c r="Y14" s="429"/>
      <c r="Z14" s="429"/>
      <c r="AA14" s="429"/>
      <c r="AB14" s="430"/>
      <c r="AC14" s="507">
        <v>38.799999999999997</v>
      </c>
      <c r="AD14" s="508"/>
      <c r="AE14" s="508"/>
      <c r="AF14" s="508"/>
      <c r="AG14" s="509"/>
      <c r="AH14" s="507">
        <v>40.4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45.4</v>
      </c>
      <c r="CU14" s="486"/>
      <c r="CV14" s="486"/>
      <c r="CW14" s="486"/>
      <c r="CX14" s="486"/>
      <c r="CY14" s="486"/>
      <c r="CZ14" s="486"/>
      <c r="DA14" s="487"/>
      <c r="DB14" s="518">
        <v>55.3</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13566</v>
      </c>
      <c r="S15" s="515"/>
      <c r="T15" s="515"/>
      <c r="U15" s="515"/>
      <c r="V15" s="516"/>
      <c r="W15" s="502" t="s">
        <v>126</v>
      </c>
      <c r="X15" s="426"/>
      <c r="Y15" s="426"/>
      <c r="Z15" s="426"/>
      <c r="AA15" s="426"/>
      <c r="AB15" s="427"/>
      <c r="AC15" s="389">
        <v>1508</v>
      </c>
      <c r="AD15" s="390"/>
      <c r="AE15" s="390"/>
      <c r="AF15" s="390"/>
      <c r="AG15" s="391"/>
      <c r="AH15" s="389">
        <v>1713</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1394900</v>
      </c>
      <c r="BO15" s="409"/>
      <c r="BP15" s="409"/>
      <c r="BQ15" s="409"/>
      <c r="BR15" s="409"/>
      <c r="BS15" s="409"/>
      <c r="BT15" s="409"/>
      <c r="BU15" s="410"/>
      <c r="BV15" s="408">
        <v>1388303</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20.7</v>
      </c>
      <c r="AD16" s="508"/>
      <c r="AE16" s="508"/>
      <c r="AF16" s="508"/>
      <c r="AG16" s="509"/>
      <c r="AH16" s="507">
        <v>22.3</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4499030</v>
      </c>
      <c r="BO16" s="414"/>
      <c r="BP16" s="414"/>
      <c r="BQ16" s="414"/>
      <c r="BR16" s="414"/>
      <c r="BS16" s="414"/>
      <c r="BT16" s="414"/>
      <c r="BU16" s="415"/>
      <c r="BV16" s="413">
        <v>4333096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2956</v>
      </c>
      <c r="AD17" s="390"/>
      <c r="AE17" s="390"/>
      <c r="AF17" s="390"/>
      <c r="AG17" s="391"/>
      <c r="AH17" s="389">
        <v>2845</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1745877</v>
      </c>
      <c r="BO17" s="414"/>
      <c r="BP17" s="414"/>
      <c r="BQ17" s="414"/>
      <c r="BR17" s="414"/>
      <c r="BS17" s="414"/>
      <c r="BT17" s="414"/>
      <c r="BU17" s="415"/>
      <c r="BV17" s="413">
        <v>1813506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120.28</v>
      </c>
      <c r="M18" s="478"/>
      <c r="N18" s="478"/>
      <c r="O18" s="478"/>
      <c r="P18" s="478"/>
      <c r="Q18" s="478"/>
      <c r="R18" s="479"/>
      <c r="S18" s="479"/>
      <c r="T18" s="479"/>
      <c r="U18" s="479"/>
      <c r="V18" s="480"/>
      <c r="W18" s="494"/>
      <c r="X18" s="495"/>
      <c r="Y18" s="495"/>
      <c r="Z18" s="495"/>
      <c r="AA18" s="495"/>
      <c r="AB18" s="503"/>
      <c r="AC18" s="377">
        <v>40.5</v>
      </c>
      <c r="AD18" s="378"/>
      <c r="AE18" s="378"/>
      <c r="AF18" s="378"/>
      <c r="AG18" s="481"/>
      <c r="AH18" s="377">
        <v>37.1</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4850240</v>
      </c>
      <c r="BO18" s="414"/>
      <c r="BP18" s="414"/>
      <c r="BQ18" s="414"/>
      <c r="BR18" s="414"/>
      <c r="BS18" s="414"/>
      <c r="BT18" s="414"/>
      <c r="BU18" s="415"/>
      <c r="BV18" s="413">
        <v>4798931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106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6951724</v>
      </c>
      <c r="BO19" s="414"/>
      <c r="BP19" s="414"/>
      <c r="BQ19" s="414"/>
      <c r="BR19" s="414"/>
      <c r="BS19" s="414"/>
      <c r="BT19" s="414"/>
      <c r="BU19" s="415"/>
      <c r="BV19" s="413">
        <v>6914211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4421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11161842</v>
      </c>
      <c r="BO23" s="414"/>
      <c r="BP23" s="414"/>
      <c r="BQ23" s="414"/>
      <c r="BR23" s="414"/>
      <c r="BS23" s="414"/>
      <c r="BT23" s="414"/>
      <c r="BU23" s="415"/>
      <c r="BV23" s="413">
        <v>11857547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7200</v>
      </c>
      <c r="R24" s="390"/>
      <c r="S24" s="390"/>
      <c r="T24" s="390"/>
      <c r="U24" s="390"/>
      <c r="V24" s="391"/>
      <c r="W24" s="455"/>
      <c r="X24" s="446"/>
      <c r="Y24" s="447"/>
      <c r="Z24" s="386" t="s">
        <v>149</v>
      </c>
      <c r="AA24" s="387"/>
      <c r="AB24" s="387"/>
      <c r="AC24" s="387"/>
      <c r="AD24" s="387"/>
      <c r="AE24" s="387"/>
      <c r="AF24" s="387"/>
      <c r="AG24" s="388"/>
      <c r="AH24" s="389">
        <v>111</v>
      </c>
      <c r="AI24" s="390"/>
      <c r="AJ24" s="390"/>
      <c r="AK24" s="390"/>
      <c r="AL24" s="391"/>
      <c r="AM24" s="389">
        <v>317904</v>
      </c>
      <c r="AN24" s="390"/>
      <c r="AO24" s="390"/>
      <c r="AP24" s="390"/>
      <c r="AQ24" s="390"/>
      <c r="AR24" s="391"/>
      <c r="AS24" s="389">
        <v>2864</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9225771</v>
      </c>
      <c r="BO24" s="414"/>
      <c r="BP24" s="414"/>
      <c r="BQ24" s="414"/>
      <c r="BR24" s="414"/>
      <c r="BS24" s="414"/>
      <c r="BT24" s="414"/>
      <c r="BU24" s="415"/>
      <c r="BV24" s="413">
        <v>9669677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1</v>
      </c>
      <c r="M25" s="390"/>
      <c r="N25" s="390"/>
      <c r="O25" s="390"/>
      <c r="P25" s="391"/>
      <c r="Q25" s="389">
        <v>5900</v>
      </c>
      <c r="R25" s="390"/>
      <c r="S25" s="390"/>
      <c r="T25" s="390"/>
      <c r="U25" s="390"/>
      <c r="V25" s="391"/>
      <c r="W25" s="455"/>
      <c r="X25" s="446"/>
      <c r="Y25" s="447"/>
      <c r="Z25" s="386" t="s">
        <v>152</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t="s">
        <v>117</v>
      </c>
      <c r="BO25" s="409"/>
      <c r="BP25" s="409"/>
      <c r="BQ25" s="409"/>
      <c r="BR25" s="409"/>
      <c r="BS25" s="409"/>
      <c r="BT25" s="409"/>
      <c r="BU25" s="410"/>
      <c r="BV25" s="408" t="s">
        <v>117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5300</v>
      </c>
      <c r="R26" s="390"/>
      <c r="S26" s="390"/>
      <c r="T26" s="390"/>
      <c r="U26" s="390"/>
      <c r="V26" s="391"/>
      <c r="W26" s="455"/>
      <c r="X26" s="446"/>
      <c r="Y26" s="447"/>
      <c r="Z26" s="386" t="s">
        <v>155</v>
      </c>
      <c r="AA26" s="468"/>
      <c r="AB26" s="468"/>
      <c r="AC26" s="468"/>
      <c r="AD26" s="468"/>
      <c r="AE26" s="468"/>
      <c r="AF26" s="468"/>
      <c r="AG26" s="469"/>
      <c r="AH26" s="389">
        <v>4</v>
      </c>
      <c r="AI26" s="390"/>
      <c r="AJ26" s="390"/>
      <c r="AK26" s="390"/>
      <c r="AL26" s="391"/>
      <c r="AM26" s="389">
        <v>9564</v>
      </c>
      <c r="AN26" s="390"/>
      <c r="AO26" s="390"/>
      <c r="AP26" s="390"/>
      <c r="AQ26" s="390"/>
      <c r="AR26" s="391"/>
      <c r="AS26" s="389">
        <v>2391</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2800</v>
      </c>
      <c r="R27" s="390"/>
      <c r="S27" s="390"/>
      <c r="T27" s="390"/>
      <c r="U27" s="390"/>
      <c r="V27" s="391"/>
      <c r="W27" s="455"/>
      <c r="X27" s="446"/>
      <c r="Y27" s="447"/>
      <c r="Z27" s="386" t="s">
        <v>158</v>
      </c>
      <c r="AA27" s="387"/>
      <c r="AB27" s="387"/>
      <c r="AC27" s="387"/>
      <c r="AD27" s="387"/>
      <c r="AE27" s="387"/>
      <c r="AF27" s="387"/>
      <c r="AG27" s="388"/>
      <c r="AH27" s="389">
        <v>5</v>
      </c>
      <c r="AI27" s="390"/>
      <c r="AJ27" s="390"/>
      <c r="AK27" s="390"/>
      <c r="AL27" s="391"/>
      <c r="AM27" s="389">
        <v>16134</v>
      </c>
      <c r="AN27" s="390"/>
      <c r="AO27" s="390"/>
      <c r="AP27" s="390"/>
      <c r="AQ27" s="390"/>
      <c r="AR27" s="391"/>
      <c r="AS27" s="389">
        <v>3227</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486722</v>
      </c>
      <c r="BO27" s="417"/>
      <c r="BP27" s="417"/>
      <c r="BQ27" s="417"/>
      <c r="BR27" s="417"/>
      <c r="BS27" s="417"/>
      <c r="BT27" s="417"/>
      <c r="BU27" s="418"/>
      <c r="BV27" s="416">
        <v>486722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160</v>
      </c>
      <c r="F28" s="387"/>
      <c r="G28" s="387"/>
      <c r="H28" s="387"/>
      <c r="I28" s="387"/>
      <c r="J28" s="387"/>
      <c r="K28" s="388"/>
      <c r="L28" s="389">
        <v>1</v>
      </c>
      <c r="M28" s="390"/>
      <c r="N28" s="390"/>
      <c r="O28" s="390"/>
      <c r="P28" s="391"/>
      <c r="Q28" s="389">
        <v>2200</v>
      </c>
      <c r="R28" s="390"/>
      <c r="S28" s="390"/>
      <c r="T28" s="390"/>
      <c r="U28" s="390"/>
      <c r="V28" s="391"/>
      <c r="W28" s="455"/>
      <c r="X28" s="446"/>
      <c r="Y28" s="447"/>
      <c r="Z28" s="386" t="s">
        <v>161</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1481244</v>
      </c>
      <c r="BO28" s="409"/>
      <c r="BP28" s="409"/>
      <c r="BQ28" s="409"/>
      <c r="BR28" s="409"/>
      <c r="BS28" s="409"/>
      <c r="BT28" s="409"/>
      <c r="BU28" s="410"/>
      <c r="BV28" s="408">
        <v>1480499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164</v>
      </c>
      <c r="F29" s="387"/>
      <c r="G29" s="387"/>
      <c r="H29" s="387"/>
      <c r="I29" s="387"/>
      <c r="J29" s="387"/>
      <c r="K29" s="388"/>
      <c r="L29" s="389">
        <v>12</v>
      </c>
      <c r="M29" s="390"/>
      <c r="N29" s="390"/>
      <c r="O29" s="390"/>
      <c r="P29" s="391"/>
      <c r="Q29" s="389">
        <v>2000</v>
      </c>
      <c r="R29" s="390"/>
      <c r="S29" s="390"/>
      <c r="T29" s="390"/>
      <c r="U29" s="390"/>
      <c r="V29" s="391"/>
      <c r="W29" s="456"/>
      <c r="X29" s="457"/>
      <c r="Y29" s="458"/>
      <c r="Z29" s="386" t="s">
        <v>165</v>
      </c>
      <c r="AA29" s="387"/>
      <c r="AB29" s="387"/>
      <c r="AC29" s="387"/>
      <c r="AD29" s="387"/>
      <c r="AE29" s="387"/>
      <c r="AF29" s="387"/>
      <c r="AG29" s="388"/>
      <c r="AH29" s="389">
        <v>116</v>
      </c>
      <c r="AI29" s="390"/>
      <c r="AJ29" s="390"/>
      <c r="AK29" s="390"/>
      <c r="AL29" s="391"/>
      <c r="AM29" s="389">
        <v>334038</v>
      </c>
      <c r="AN29" s="390"/>
      <c r="AO29" s="390"/>
      <c r="AP29" s="390"/>
      <c r="AQ29" s="390"/>
      <c r="AR29" s="391"/>
      <c r="AS29" s="389">
        <v>2880</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483312</v>
      </c>
      <c r="BO29" s="414"/>
      <c r="BP29" s="414"/>
      <c r="BQ29" s="414"/>
      <c r="BR29" s="414"/>
      <c r="BS29" s="414"/>
      <c r="BT29" s="414"/>
      <c r="BU29" s="415"/>
      <c r="BV29" s="413">
        <v>483215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91.8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3051934</v>
      </c>
      <c r="BO30" s="417"/>
      <c r="BP30" s="417"/>
      <c r="BQ30" s="417"/>
      <c r="BR30" s="417"/>
      <c r="BS30" s="417"/>
      <c r="BT30" s="417"/>
      <c r="BU30" s="418"/>
      <c r="BV30" s="416">
        <v>2827905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和歌山県市町村総合事務組合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みなべ町開発公社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和歌山県地方税回収機構</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簡易水道事業特別会計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田辺周辺広域市町村組合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御坊日高老人福祉施設事務組合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田辺市周辺衛生施設事務組合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和歌山県住宅新築資金等貸付金回収管理組合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日高広域消防事務組合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後期高齢者医療広域連合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紀南環境広域施設組合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公立紀南病院組合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4" t="s">
        <v>530</v>
      </c>
      <c r="D34" s="1184"/>
      <c r="E34" s="1185"/>
      <c r="F34" s="32">
        <v>13.97</v>
      </c>
      <c r="G34" s="33">
        <v>11.07</v>
      </c>
      <c r="H34" s="33">
        <v>11.59</v>
      </c>
      <c r="I34" s="33">
        <v>10.09</v>
      </c>
      <c r="J34" s="34">
        <v>10.62</v>
      </c>
      <c r="K34" s="22"/>
      <c r="L34" s="22"/>
      <c r="M34" s="22"/>
      <c r="N34" s="22"/>
      <c r="O34" s="22"/>
      <c r="P34" s="22"/>
    </row>
    <row r="35" spans="1:16" ht="39" customHeight="1" x14ac:dyDescent="0.15">
      <c r="A35" s="22"/>
      <c r="B35" s="35"/>
      <c r="C35" s="1178" t="s">
        <v>531</v>
      </c>
      <c r="D35" s="1179"/>
      <c r="E35" s="1180"/>
      <c r="F35" s="36">
        <v>5.29</v>
      </c>
      <c r="G35" s="37">
        <v>4.97</v>
      </c>
      <c r="H35" s="37">
        <v>4.8499999999999996</v>
      </c>
      <c r="I35" s="37">
        <v>5.36</v>
      </c>
      <c r="J35" s="38">
        <v>5.49</v>
      </c>
      <c r="K35" s="22"/>
      <c r="L35" s="22"/>
      <c r="M35" s="22"/>
      <c r="N35" s="22"/>
      <c r="O35" s="22"/>
      <c r="P35" s="22"/>
    </row>
    <row r="36" spans="1:16" ht="39" customHeight="1" x14ac:dyDescent="0.15">
      <c r="A36" s="22"/>
      <c r="B36" s="35"/>
      <c r="C36" s="1178" t="s">
        <v>532</v>
      </c>
      <c r="D36" s="1179"/>
      <c r="E36" s="1180"/>
      <c r="F36" s="36">
        <v>1.53</v>
      </c>
      <c r="G36" s="37">
        <v>0.97</v>
      </c>
      <c r="H36" s="37">
        <v>0.86</v>
      </c>
      <c r="I36" s="37">
        <v>1.38</v>
      </c>
      <c r="J36" s="38">
        <v>1.84</v>
      </c>
      <c r="K36" s="22"/>
      <c r="L36" s="22"/>
      <c r="M36" s="22"/>
      <c r="N36" s="22"/>
      <c r="O36" s="22"/>
      <c r="P36" s="22"/>
    </row>
    <row r="37" spans="1:16" ht="39" customHeight="1" x14ac:dyDescent="0.15">
      <c r="A37" s="22"/>
      <c r="B37" s="35"/>
      <c r="C37" s="1178" t="s">
        <v>533</v>
      </c>
      <c r="D37" s="1179"/>
      <c r="E37" s="1180"/>
      <c r="F37" s="36">
        <v>0.74</v>
      </c>
      <c r="G37" s="37">
        <v>0.7</v>
      </c>
      <c r="H37" s="37">
        <v>0.62</v>
      </c>
      <c r="I37" s="37">
        <v>0.57999999999999996</v>
      </c>
      <c r="J37" s="38">
        <v>0.15</v>
      </c>
      <c r="K37" s="22"/>
      <c r="L37" s="22"/>
      <c r="M37" s="22"/>
      <c r="N37" s="22"/>
      <c r="O37" s="22"/>
      <c r="P37" s="22"/>
    </row>
    <row r="38" spans="1:16" ht="39" customHeight="1" x14ac:dyDescent="0.15">
      <c r="A38" s="22"/>
      <c r="B38" s="35"/>
      <c r="C38" s="1178" t="s">
        <v>534</v>
      </c>
      <c r="D38" s="1179"/>
      <c r="E38" s="1180"/>
      <c r="F38" s="36">
        <v>0.02</v>
      </c>
      <c r="G38" s="37">
        <v>0.05</v>
      </c>
      <c r="H38" s="37">
        <v>0.05</v>
      </c>
      <c r="I38" s="37">
        <v>0.08</v>
      </c>
      <c r="J38" s="38">
        <v>0.09</v>
      </c>
      <c r="K38" s="22"/>
      <c r="L38" s="22"/>
      <c r="M38" s="22"/>
      <c r="N38" s="22"/>
      <c r="O38" s="22"/>
      <c r="P38" s="22"/>
    </row>
    <row r="39" spans="1:16" ht="39" customHeight="1" x14ac:dyDescent="0.15">
      <c r="A39" s="22"/>
      <c r="B39" s="35"/>
      <c r="C39" s="1178" t="s">
        <v>535</v>
      </c>
      <c r="D39" s="1179"/>
      <c r="E39" s="1180"/>
      <c r="F39" s="36">
        <v>0.05</v>
      </c>
      <c r="G39" s="37">
        <v>0.06</v>
      </c>
      <c r="H39" s="37">
        <v>0.08</v>
      </c>
      <c r="I39" s="37">
        <v>0.08</v>
      </c>
      <c r="J39" s="38">
        <v>0.08</v>
      </c>
      <c r="K39" s="22"/>
      <c r="L39" s="22"/>
      <c r="M39" s="22"/>
      <c r="N39" s="22"/>
      <c r="O39" s="22"/>
      <c r="P39" s="22"/>
    </row>
    <row r="40" spans="1:16" ht="39" customHeight="1" x14ac:dyDescent="0.15">
      <c r="A40" s="22"/>
      <c r="B40" s="35"/>
      <c r="C40" s="1178" t="s">
        <v>536</v>
      </c>
      <c r="D40" s="1179"/>
      <c r="E40" s="1180"/>
      <c r="F40" s="36">
        <v>0.17</v>
      </c>
      <c r="G40" s="37">
        <v>7.0000000000000007E-2</v>
      </c>
      <c r="H40" s="37">
        <v>7.0000000000000007E-2</v>
      </c>
      <c r="I40" s="37">
        <v>0.08</v>
      </c>
      <c r="J40" s="38">
        <v>0.08</v>
      </c>
      <c r="K40" s="22"/>
      <c r="L40" s="22"/>
      <c r="M40" s="22"/>
      <c r="N40" s="22"/>
      <c r="O40" s="22"/>
      <c r="P40" s="22"/>
    </row>
    <row r="41" spans="1:16" ht="39" customHeight="1" x14ac:dyDescent="0.15">
      <c r="A41" s="22"/>
      <c r="B41" s="35"/>
      <c r="C41" s="1178" t="s">
        <v>537</v>
      </c>
      <c r="D41" s="1179"/>
      <c r="E41" s="1180"/>
      <c r="F41" s="36">
        <v>0.26</v>
      </c>
      <c r="G41" s="37">
        <v>0.13</v>
      </c>
      <c r="H41" s="37">
        <v>0.02</v>
      </c>
      <c r="I41" s="37">
        <v>0.08</v>
      </c>
      <c r="J41" s="38">
        <v>0.05</v>
      </c>
      <c r="K41" s="22"/>
      <c r="L41" s="22"/>
      <c r="M41" s="22"/>
      <c r="N41" s="22"/>
      <c r="O41" s="22"/>
      <c r="P41" s="22"/>
    </row>
    <row r="42" spans="1:16" ht="39" customHeight="1" x14ac:dyDescent="0.15">
      <c r="A42" s="22"/>
      <c r="B42" s="39"/>
      <c r="C42" s="1178" t="s">
        <v>538</v>
      </c>
      <c r="D42" s="1179"/>
      <c r="E42" s="1180"/>
      <c r="F42" s="36" t="s">
        <v>484</v>
      </c>
      <c r="G42" s="37" t="s">
        <v>484</v>
      </c>
      <c r="H42" s="37" t="s">
        <v>484</v>
      </c>
      <c r="I42" s="37" t="s">
        <v>484</v>
      </c>
      <c r="J42" s="38" t="s">
        <v>484</v>
      </c>
      <c r="K42" s="22"/>
      <c r="L42" s="22"/>
      <c r="M42" s="22"/>
      <c r="N42" s="22"/>
      <c r="O42" s="22"/>
      <c r="P42" s="22"/>
    </row>
    <row r="43" spans="1:16" ht="39" customHeight="1" thickBot="1" x14ac:dyDescent="0.2">
      <c r="A43" s="22"/>
      <c r="B43" s="40"/>
      <c r="C43" s="1181" t="s">
        <v>539</v>
      </c>
      <c r="D43" s="1182"/>
      <c r="E43" s="1183"/>
      <c r="F43" s="41">
        <v>0</v>
      </c>
      <c r="G43" s="42">
        <v>0</v>
      </c>
      <c r="H43" s="42" t="s">
        <v>484</v>
      </c>
      <c r="I43" s="42" t="s">
        <v>484</v>
      </c>
      <c r="J43" s="43" t="s">
        <v>484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1738</v>
      </c>
      <c r="L45" s="60">
        <v>1731</v>
      </c>
      <c r="M45" s="60">
        <v>1678</v>
      </c>
      <c r="N45" s="60">
        <v>1620</v>
      </c>
      <c r="O45" s="61">
        <v>1577</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x14ac:dyDescent="0.15">
      <c r="A48" s="48"/>
      <c r="B48" s="1196"/>
      <c r="C48" s="1197"/>
      <c r="D48" s="62"/>
      <c r="E48" s="1188" t="s">
        <v>14</v>
      </c>
      <c r="F48" s="1188"/>
      <c r="G48" s="1188"/>
      <c r="H48" s="1188"/>
      <c r="I48" s="1188"/>
      <c r="J48" s="1189"/>
      <c r="K48" s="63">
        <v>328</v>
      </c>
      <c r="L48" s="64">
        <v>330</v>
      </c>
      <c r="M48" s="64">
        <v>341</v>
      </c>
      <c r="N48" s="64">
        <v>346</v>
      </c>
      <c r="O48" s="65">
        <v>348</v>
      </c>
      <c r="P48" s="48"/>
      <c r="Q48" s="48"/>
      <c r="R48" s="48"/>
      <c r="S48" s="48"/>
      <c r="T48" s="48"/>
      <c r="U48" s="48"/>
    </row>
    <row r="49" spans="1:21" ht="30.75" customHeight="1" x14ac:dyDescent="0.15">
      <c r="A49" s="48"/>
      <c r="B49" s="1196"/>
      <c r="C49" s="1197"/>
      <c r="D49" s="62"/>
      <c r="E49" s="1188" t="s">
        <v>15</v>
      </c>
      <c r="F49" s="1188"/>
      <c r="G49" s="1188"/>
      <c r="H49" s="1188"/>
      <c r="I49" s="1188"/>
      <c r="J49" s="1189"/>
      <c r="K49" s="63">
        <v>51</v>
      </c>
      <c r="L49" s="64">
        <v>48</v>
      </c>
      <c r="M49" s="64">
        <v>47</v>
      </c>
      <c r="N49" s="64">
        <v>26</v>
      </c>
      <c r="O49" s="65">
        <v>24</v>
      </c>
      <c r="P49" s="48"/>
      <c r="Q49" s="48"/>
      <c r="R49" s="48"/>
      <c r="S49" s="48"/>
      <c r="T49" s="48"/>
      <c r="U49" s="48"/>
    </row>
    <row r="50" spans="1:21" ht="30.75" customHeight="1" x14ac:dyDescent="0.15">
      <c r="A50" s="48"/>
      <c r="B50" s="1196"/>
      <c r="C50" s="1197"/>
      <c r="D50" s="62"/>
      <c r="E50" s="1188" t="s">
        <v>16</v>
      </c>
      <c r="F50" s="1188"/>
      <c r="G50" s="1188"/>
      <c r="H50" s="1188"/>
      <c r="I50" s="1188"/>
      <c r="J50" s="1189"/>
      <c r="K50" s="63">
        <v>2</v>
      </c>
      <c r="L50" s="64">
        <v>2</v>
      </c>
      <c r="M50" s="64">
        <v>2</v>
      </c>
      <c r="N50" s="64">
        <v>2</v>
      </c>
      <c r="O50" s="65">
        <v>2</v>
      </c>
      <c r="P50" s="48"/>
      <c r="Q50" s="48"/>
      <c r="R50" s="48"/>
      <c r="S50" s="48"/>
      <c r="T50" s="48"/>
      <c r="U50" s="48"/>
    </row>
    <row r="51" spans="1:21" ht="30.75" customHeight="1" x14ac:dyDescent="0.15">
      <c r="A51" s="48"/>
      <c r="B51" s="1198"/>
      <c r="C51" s="1199"/>
      <c r="D51" s="66"/>
      <c r="E51" s="1188" t="s">
        <v>17</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1445</v>
      </c>
      <c r="L52" s="64">
        <v>1442</v>
      </c>
      <c r="M52" s="64">
        <v>1441</v>
      </c>
      <c r="N52" s="64">
        <v>1458</v>
      </c>
      <c r="O52" s="65">
        <v>1423</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674</v>
      </c>
      <c r="L53" s="69">
        <v>669</v>
      </c>
      <c r="M53" s="69">
        <v>627</v>
      </c>
      <c r="N53" s="69">
        <v>536</v>
      </c>
      <c r="O53" s="70">
        <v>528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3" zoomScale="40" zoomScaleNormal="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524</v>
      </c>
      <c r="J40" s="79" t="s">
        <v>525</v>
      </c>
      <c r="K40" s="79" t="s">
        <v>526</v>
      </c>
      <c r="L40" s="79" t="s">
        <v>527</v>
      </c>
      <c r="M40" s="80" t="s">
        <v>528</v>
      </c>
    </row>
    <row r="41" spans="2:13" ht="27.75" customHeight="1" x14ac:dyDescent="0.15">
      <c r="B41" s="1214" t="s">
        <v>23</v>
      </c>
      <c r="C41" s="1215"/>
      <c r="D41" s="81"/>
      <c r="E41" s="1216" t="s">
        <v>24</v>
      </c>
      <c r="F41" s="1216"/>
      <c r="G41" s="1216"/>
      <c r="H41" s="1217"/>
      <c r="I41" s="82">
        <v>13800</v>
      </c>
      <c r="J41" s="83">
        <v>13141</v>
      </c>
      <c r="K41" s="83">
        <v>12537</v>
      </c>
      <c r="L41" s="83">
        <v>11858</v>
      </c>
      <c r="M41" s="84">
        <v>11162</v>
      </c>
    </row>
    <row r="42" spans="2:13" ht="27.75" customHeight="1" x14ac:dyDescent="0.15">
      <c r="B42" s="1204"/>
      <c r="C42" s="1205"/>
      <c r="D42" s="85"/>
      <c r="E42" s="1208" t="s">
        <v>25</v>
      </c>
      <c r="F42" s="1208"/>
      <c r="G42" s="1208"/>
      <c r="H42" s="1209"/>
      <c r="I42" s="86">
        <v>175</v>
      </c>
      <c r="J42" s="87">
        <v>25</v>
      </c>
      <c r="K42" s="87">
        <v>24</v>
      </c>
      <c r="L42" s="87">
        <v>22</v>
      </c>
      <c r="M42" s="88">
        <v>20</v>
      </c>
    </row>
    <row r="43" spans="2:13" ht="27.75" customHeight="1" x14ac:dyDescent="0.15">
      <c r="B43" s="1204"/>
      <c r="C43" s="1205"/>
      <c r="D43" s="85"/>
      <c r="E43" s="1208" t="s">
        <v>26</v>
      </c>
      <c r="F43" s="1208"/>
      <c r="G43" s="1208"/>
      <c r="H43" s="1209"/>
      <c r="I43" s="86">
        <v>6112</v>
      </c>
      <c r="J43" s="87">
        <v>5966</v>
      </c>
      <c r="K43" s="87">
        <v>5885</v>
      </c>
      <c r="L43" s="87">
        <v>5786</v>
      </c>
      <c r="M43" s="88">
        <v>5797</v>
      </c>
    </row>
    <row r="44" spans="2:13" ht="27.75" customHeight="1" x14ac:dyDescent="0.15">
      <c r="B44" s="1204"/>
      <c r="C44" s="1205"/>
      <c r="D44" s="85"/>
      <c r="E44" s="1208" t="s">
        <v>27</v>
      </c>
      <c r="F44" s="1208"/>
      <c r="G44" s="1208"/>
      <c r="H44" s="1209"/>
      <c r="I44" s="86">
        <v>704</v>
      </c>
      <c r="J44" s="87">
        <v>640</v>
      </c>
      <c r="K44" s="87">
        <v>673</v>
      </c>
      <c r="L44" s="87">
        <v>724</v>
      </c>
      <c r="M44" s="88">
        <v>724</v>
      </c>
    </row>
    <row r="45" spans="2:13" ht="27.75" customHeight="1" x14ac:dyDescent="0.15">
      <c r="B45" s="1204"/>
      <c r="C45" s="1205"/>
      <c r="D45" s="85"/>
      <c r="E45" s="1208" t="s">
        <v>28</v>
      </c>
      <c r="F45" s="1208"/>
      <c r="G45" s="1208"/>
      <c r="H45" s="1209"/>
      <c r="I45" s="86">
        <v>1522</v>
      </c>
      <c r="J45" s="87">
        <v>1521</v>
      </c>
      <c r="K45" s="87">
        <v>1474</v>
      </c>
      <c r="L45" s="87">
        <v>1349</v>
      </c>
      <c r="M45" s="88">
        <v>1283</v>
      </c>
    </row>
    <row r="46" spans="2:13" ht="27.75" customHeight="1" x14ac:dyDescent="0.15">
      <c r="B46" s="1204"/>
      <c r="C46" s="1205"/>
      <c r="D46" s="85"/>
      <c r="E46" s="1208" t="s">
        <v>29</v>
      </c>
      <c r="F46" s="1208"/>
      <c r="G46" s="1208"/>
      <c r="H46" s="1209"/>
      <c r="I46" s="86" t="s">
        <v>484</v>
      </c>
      <c r="J46" s="87" t="s">
        <v>484</v>
      </c>
      <c r="K46" s="87" t="s">
        <v>484</v>
      </c>
      <c r="L46" s="87" t="s">
        <v>484</v>
      </c>
      <c r="M46" s="88" t="s">
        <v>484</v>
      </c>
    </row>
    <row r="47" spans="2:13" ht="27.75" customHeight="1" x14ac:dyDescent="0.15">
      <c r="B47" s="1204"/>
      <c r="C47" s="1205"/>
      <c r="D47" s="85"/>
      <c r="E47" s="1208" t="s">
        <v>30</v>
      </c>
      <c r="F47" s="1208"/>
      <c r="G47" s="1208"/>
      <c r="H47" s="1209"/>
      <c r="I47" s="86" t="s">
        <v>484</v>
      </c>
      <c r="J47" s="87" t="s">
        <v>484</v>
      </c>
      <c r="K47" s="87" t="s">
        <v>484</v>
      </c>
      <c r="L47" s="87" t="s">
        <v>484</v>
      </c>
      <c r="M47" s="88" t="s">
        <v>484</v>
      </c>
    </row>
    <row r="48" spans="2:13" ht="27.75" customHeight="1" x14ac:dyDescent="0.15">
      <c r="B48" s="1206"/>
      <c r="C48" s="1207"/>
      <c r="D48" s="85"/>
      <c r="E48" s="1208" t="s">
        <v>31</v>
      </c>
      <c r="F48" s="1208"/>
      <c r="G48" s="1208"/>
      <c r="H48" s="1209"/>
      <c r="I48" s="86" t="s">
        <v>484</v>
      </c>
      <c r="J48" s="87" t="s">
        <v>484</v>
      </c>
      <c r="K48" s="87" t="s">
        <v>484</v>
      </c>
      <c r="L48" s="87" t="s">
        <v>484</v>
      </c>
      <c r="M48" s="88" t="s">
        <v>484</v>
      </c>
    </row>
    <row r="49" spans="2:13" ht="27.75" customHeight="1" x14ac:dyDescent="0.15">
      <c r="B49" s="1202" t="s">
        <v>32</v>
      </c>
      <c r="C49" s="1203"/>
      <c r="D49" s="89"/>
      <c r="E49" s="1208" t="s">
        <v>33</v>
      </c>
      <c r="F49" s="1208"/>
      <c r="G49" s="1208"/>
      <c r="H49" s="1209"/>
      <c r="I49" s="86">
        <v>3348</v>
      </c>
      <c r="J49" s="87">
        <v>3687</v>
      </c>
      <c r="K49" s="87">
        <v>4217</v>
      </c>
      <c r="L49" s="87">
        <v>4710</v>
      </c>
      <c r="M49" s="88">
        <v>4792</v>
      </c>
    </row>
    <row r="50" spans="2:13" ht="27.75" customHeight="1" x14ac:dyDescent="0.15">
      <c r="B50" s="1204"/>
      <c r="C50" s="1205"/>
      <c r="D50" s="85"/>
      <c r="E50" s="1208" t="s">
        <v>34</v>
      </c>
      <c r="F50" s="1208"/>
      <c r="G50" s="1208"/>
      <c r="H50" s="1209"/>
      <c r="I50" s="86">
        <v>294</v>
      </c>
      <c r="J50" s="87">
        <v>212</v>
      </c>
      <c r="K50" s="87">
        <v>144</v>
      </c>
      <c r="L50" s="87">
        <v>110</v>
      </c>
      <c r="M50" s="88">
        <v>74</v>
      </c>
    </row>
    <row r="51" spans="2:13" ht="27.75" customHeight="1" x14ac:dyDescent="0.15">
      <c r="B51" s="1206"/>
      <c r="C51" s="1207"/>
      <c r="D51" s="85"/>
      <c r="E51" s="1208" t="s">
        <v>35</v>
      </c>
      <c r="F51" s="1208"/>
      <c r="G51" s="1208"/>
      <c r="H51" s="1209"/>
      <c r="I51" s="86">
        <v>13719</v>
      </c>
      <c r="J51" s="87">
        <v>13581</v>
      </c>
      <c r="K51" s="87">
        <v>13209</v>
      </c>
      <c r="L51" s="87">
        <v>12620</v>
      </c>
      <c r="M51" s="88">
        <v>12234</v>
      </c>
    </row>
    <row r="52" spans="2:13" ht="27.75" customHeight="1" thickBot="1" x14ac:dyDescent="0.2">
      <c r="B52" s="1210" t="s">
        <v>36</v>
      </c>
      <c r="C52" s="1211"/>
      <c r="D52" s="90"/>
      <c r="E52" s="1212" t="s">
        <v>37</v>
      </c>
      <c r="F52" s="1212"/>
      <c r="G52" s="1212"/>
      <c r="H52" s="1213"/>
      <c r="I52" s="91">
        <v>4951</v>
      </c>
      <c r="J52" s="92">
        <v>3814</v>
      </c>
      <c r="K52" s="92">
        <v>3022</v>
      </c>
      <c r="L52" s="92">
        <v>2298</v>
      </c>
      <c r="M52" s="93">
        <v>1885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557</v>
      </c>
      <c r="I42" s="352"/>
      <c r="J42" s="352"/>
      <c r="K42" s="352"/>
      <c r="L42" s="244"/>
      <c r="M42" s="244"/>
      <c r="N42" s="244"/>
      <c r="O42" s="244"/>
    </row>
    <row r="43" spans="2:17" x14ac:dyDescent="0.15">
      <c r="B43" s="248"/>
      <c r="C43" s="244"/>
      <c r="D43" s="244"/>
      <c r="E43" s="244"/>
      <c r="F43" s="244"/>
      <c r="G43" s="1254"/>
      <c r="H43" s="1231"/>
      <c r="I43" s="1231"/>
      <c r="J43" s="1231"/>
      <c r="K43" s="1231"/>
      <c r="L43" s="1231"/>
      <c r="M43" s="1231"/>
      <c r="N43" s="1231"/>
      <c r="O43" s="1232"/>
    </row>
    <row r="44" spans="2:17" x14ac:dyDescent="0.15">
      <c r="B44" s="248"/>
      <c r="C44" s="244"/>
      <c r="D44" s="244"/>
      <c r="E44" s="244"/>
      <c r="F44" s="244"/>
      <c r="G44" s="1233"/>
      <c r="H44" s="1234"/>
      <c r="I44" s="1234"/>
      <c r="J44" s="1234"/>
      <c r="K44" s="1234"/>
      <c r="L44" s="1234"/>
      <c r="M44" s="1234"/>
      <c r="N44" s="1234"/>
      <c r="O44" s="1235"/>
    </row>
    <row r="45" spans="2:17" x14ac:dyDescent="0.15">
      <c r="B45" s="248"/>
      <c r="C45" s="244"/>
      <c r="D45" s="244"/>
      <c r="E45" s="244"/>
      <c r="F45" s="244"/>
      <c r="G45" s="1233"/>
      <c r="H45" s="1234"/>
      <c r="I45" s="1234"/>
      <c r="J45" s="1234"/>
      <c r="K45" s="1234"/>
      <c r="L45" s="1234"/>
      <c r="M45" s="1234"/>
      <c r="N45" s="1234"/>
      <c r="O45" s="1235"/>
    </row>
    <row r="46" spans="2:17" x14ac:dyDescent="0.15">
      <c r="B46" s="248"/>
      <c r="C46" s="244"/>
      <c r="D46" s="244"/>
      <c r="E46" s="244"/>
      <c r="F46" s="244"/>
      <c r="G46" s="1233"/>
      <c r="H46" s="1234"/>
      <c r="I46" s="1234"/>
      <c r="J46" s="1234"/>
      <c r="K46" s="1234"/>
      <c r="L46" s="1234"/>
      <c r="M46" s="1234"/>
      <c r="N46" s="1234"/>
      <c r="O46" s="1235"/>
    </row>
    <row r="47" spans="2:17" x14ac:dyDescent="0.15">
      <c r="B47" s="248"/>
      <c r="C47" s="244"/>
      <c r="D47" s="244"/>
      <c r="E47" s="244"/>
      <c r="F47" s="244"/>
      <c r="G47" s="1236"/>
      <c r="H47" s="1237"/>
      <c r="I47" s="1237"/>
      <c r="J47" s="1237"/>
      <c r="K47" s="1237"/>
      <c r="L47" s="1237"/>
      <c r="M47" s="1237"/>
      <c r="N47" s="1237"/>
      <c r="O47" s="1238"/>
    </row>
    <row r="48" spans="2:17" x14ac:dyDescent="0.15">
      <c r="B48" s="248"/>
      <c r="C48" s="244"/>
      <c r="D48" s="244"/>
      <c r="E48" s="244"/>
      <c r="F48" s="244"/>
      <c r="G48" s="244"/>
      <c r="H48" s="353"/>
      <c r="I48" s="353"/>
      <c r="J48" s="353"/>
    </row>
    <row r="49" spans="1:17" x14ac:dyDescent="0.15">
      <c r="B49" s="248"/>
      <c r="C49" s="244"/>
      <c r="D49" s="244"/>
      <c r="E49" s="244"/>
      <c r="F49" s="244"/>
      <c r="G49" s="243" t="s">
        <v>558</v>
      </c>
    </row>
    <row r="50" spans="1:17" x14ac:dyDescent="0.15">
      <c r="B50" s="248"/>
      <c r="C50" s="244"/>
      <c r="D50" s="244"/>
      <c r="E50" s="244"/>
      <c r="F50" s="244"/>
      <c r="G50" s="1239"/>
      <c r="H50" s="1240"/>
      <c r="I50" s="1240"/>
      <c r="J50" s="1241"/>
      <c r="K50" s="354" t="s">
        <v>524</v>
      </c>
      <c r="L50" s="354" t="s">
        <v>525</v>
      </c>
      <c r="M50" s="354" t="s">
        <v>526</v>
      </c>
      <c r="N50" s="354" t="s">
        <v>527</v>
      </c>
      <c r="O50" s="354" t="s">
        <v>528</v>
      </c>
    </row>
    <row r="51" spans="1:17" x14ac:dyDescent="0.15">
      <c r="B51" s="248"/>
      <c r="C51" s="244"/>
      <c r="D51" s="244"/>
      <c r="E51" s="244"/>
      <c r="F51" s="244"/>
      <c r="G51" s="1242" t="s">
        <v>559</v>
      </c>
      <c r="H51" s="1243"/>
      <c r="I51" s="1248" t="s">
        <v>560</v>
      </c>
      <c r="J51" s="1248"/>
      <c r="K51" s="1252"/>
      <c r="L51" s="1252"/>
      <c r="M51" s="1252"/>
      <c r="N51" s="1252"/>
      <c r="O51" s="1252"/>
    </row>
    <row r="52" spans="1:17" x14ac:dyDescent="0.15">
      <c r="B52" s="248"/>
      <c r="C52" s="244"/>
      <c r="D52" s="244"/>
      <c r="E52" s="244"/>
      <c r="F52" s="244"/>
      <c r="G52" s="1244"/>
      <c r="H52" s="1245"/>
      <c r="I52" s="1249"/>
      <c r="J52" s="1249"/>
      <c r="K52" s="1218"/>
      <c r="L52" s="1218"/>
      <c r="M52" s="1218"/>
      <c r="N52" s="1218"/>
      <c r="O52" s="1218"/>
    </row>
    <row r="53" spans="1:17" x14ac:dyDescent="0.15">
      <c r="A53" s="355"/>
      <c r="B53" s="248"/>
      <c r="C53" s="244"/>
      <c r="D53" s="244"/>
      <c r="E53" s="244"/>
      <c r="F53" s="244"/>
      <c r="G53" s="1244"/>
      <c r="H53" s="1245"/>
      <c r="I53" s="1228" t="s">
        <v>561</v>
      </c>
      <c r="J53" s="1228"/>
      <c r="K53" s="1253"/>
      <c r="L53" s="1253"/>
      <c r="M53" s="1253"/>
      <c r="N53" s="1253"/>
      <c r="O53" s="1253"/>
    </row>
    <row r="54" spans="1:17" x14ac:dyDescent="0.15">
      <c r="A54" s="355"/>
      <c r="B54" s="248"/>
      <c r="C54" s="244"/>
      <c r="D54" s="244"/>
      <c r="E54" s="244"/>
      <c r="F54" s="244"/>
      <c r="G54" s="1246"/>
      <c r="H54" s="1247"/>
      <c r="I54" s="1228"/>
      <c r="J54" s="1228"/>
      <c r="K54" s="1251"/>
      <c r="L54" s="1251"/>
      <c r="M54" s="1251"/>
      <c r="N54" s="1251"/>
      <c r="O54" s="1251"/>
    </row>
    <row r="55" spans="1:17" x14ac:dyDescent="0.15">
      <c r="A55" s="355"/>
      <c r="B55" s="248"/>
      <c r="C55" s="244"/>
      <c r="D55" s="244"/>
      <c r="E55" s="244"/>
      <c r="F55" s="244"/>
      <c r="G55" s="1222" t="s">
        <v>562</v>
      </c>
      <c r="H55" s="1223"/>
      <c r="I55" s="1228" t="s">
        <v>560</v>
      </c>
      <c r="J55" s="1228"/>
      <c r="K55" s="1252"/>
      <c r="L55" s="1252"/>
      <c r="M55" s="1252"/>
      <c r="N55" s="1252"/>
      <c r="O55" s="1252"/>
    </row>
    <row r="56" spans="1:17" x14ac:dyDescent="0.15">
      <c r="A56" s="355"/>
      <c r="B56" s="248"/>
      <c r="C56" s="244"/>
      <c r="D56" s="244"/>
      <c r="E56" s="244"/>
      <c r="F56" s="244"/>
      <c r="G56" s="1224"/>
      <c r="H56" s="1225"/>
      <c r="I56" s="1228"/>
      <c r="J56" s="1228"/>
      <c r="K56" s="1218"/>
      <c r="L56" s="1218"/>
      <c r="M56" s="1218"/>
      <c r="N56" s="1218"/>
      <c r="O56" s="1218"/>
    </row>
    <row r="57" spans="1:17" s="355" customFormat="1" x14ac:dyDescent="0.15">
      <c r="B57" s="356"/>
      <c r="C57" s="352"/>
      <c r="D57" s="352"/>
      <c r="E57" s="352"/>
      <c r="F57" s="352"/>
      <c r="G57" s="1224"/>
      <c r="H57" s="1225"/>
      <c r="I57" s="1220" t="s">
        <v>561</v>
      </c>
      <c r="J57" s="1220"/>
      <c r="K57" s="1253"/>
      <c r="L57" s="1253"/>
      <c r="M57" s="1253"/>
      <c r="N57" s="1253"/>
      <c r="O57" s="1253"/>
      <c r="P57" s="357"/>
      <c r="Q57" s="356"/>
    </row>
    <row r="58" spans="1:17" s="355" customFormat="1" x14ac:dyDescent="0.15">
      <c r="A58" s="243"/>
      <c r="B58" s="356"/>
      <c r="C58" s="352"/>
      <c r="D58" s="352"/>
      <c r="E58" s="352"/>
      <c r="F58" s="352"/>
      <c r="G58" s="1226"/>
      <c r="H58" s="1227"/>
      <c r="I58" s="1220"/>
      <c r="J58" s="1220"/>
      <c r="K58" s="1251"/>
      <c r="L58" s="1251"/>
      <c r="M58" s="1251"/>
      <c r="N58" s="1251"/>
      <c r="O58" s="1251"/>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563</v>
      </c>
      <c r="C63" s="244"/>
      <c r="D63" s="244"/>
      <c r="E63" s="244"/>
      <c r="F63" s="244"/>
      <c r="G63" s="244"/>
      <c r="H63" s="244"/>
      <c r="I63" s="244"/>
      <c r="J63" s="244"/>
      <c r="K63" s="244"/>
      <c r="L63" s="244"/>
      <c r="M63" s="244"/>
      <c r="N63" s="244"/>
      <c r="O63" s="244"/>
    </row>
    <row r="64" spans="1:17" x14ac:dyDescent="0.15">
      <c r="B64" s="248"/>
      <c r="C64" s="244"/>
      <c r="D64" s="244"/>
      <c r="E64" s="244"/>
      <c r="F64" s="244"/>
      <c r="G64" s="351" t="s">
        <v>557</v>
      </c>
      <c r="I64" s="352"/>
      <c r="J64" s="352"/>
      <c r="K64" s="352"/>
      <c r="L64" s="244"/>
      <c r="M64" s="244"/>
      <c r="N64" s="244"/>
      <c r="O64" s="244"/>
    </row>
    <row r="65" spans="2:30" x14ac:dyDescent="0.15">
      <c r="B65" s="248"/>
      <c r="C65" s="244"/>
      <c r="D65" s="244"/>
      <c r="E65" s="244"/>
      <c r="F65" s="244"/>
      <c r="G65" s="1230" t="s">
        <v>566</v>
      </c>
      <c r="H65" s="1231"/>
      <c r="I65" s="1231"/>
      <c r="J65" s="1231"/>
      <c r="K65" s="1231"/>
      <c r="L65" s="1231"/>
      <c r="M65" s="1231"/>
      <c r="N65" s="1231"/>
      <c r="O65" s="1232"/>
    </row>
    <row r="66" spans="2:30" x14ac:dyDescent="0.15">
      <c r="B66" s="248"/>
      <c r="C66" s="244"/>
      <c r="D66" s="244"/>
      <c r="E66" s="244"/>
      <c r="F66" s="244"/>
      <c r="G66" s="1233"/>
      <c r="H66" s="1234"/>
      <c r="I66" s="1234"/>
      <c r="J66" s="1234"/>
      <c r="K66" s="1234"/>
      <c r="L66" s="1234"/>
      <c r="M66" s="1234"/>
      <c r="N66" s="1234"/>
      <c r="O66" s="1235"/>
    </row>
    <row r="67" spans="2:30" x14ac:dyDescent="0.15">
      <c r="B67" s="248"/>
      <c r="C67" s="244"/>
      <c r="D67" s="244"/>
      <c r="E67" s="244"/>
      <c r="F67" s="244"/>
      <c r="G67" s="1233"/>
      <c r="H67" s="1234"/>
      <c r="I67" s="1234"/>
      <c r="J67" s="1234"/>
      <c r="K67" s="1234"/>
      <c r="L67" s="1234"/>
      <c r="M67" s="1234"/>
      <c r="N67" s="1234"/>
      <c r="O67" s="1235"/>
    </row>
    <row r="68" spans="2:30" x14ac:dyDescent="0.15">
      <c r="B68" s="248"/>
      <c r="C68" s="244"/>
      <c r="D68" s="244"/>
      <c r="E68" s="244"/>
      <c r="F68" s="244"/>
      <c r="G68" s="1233"/>
      <c r="H68" s="1234"/>
      <c r="I68" s="1234"/>
      <c r="J68" s="1234"/>
      <c r="K68" s="1234"/>
      <c r="L68" s="1234"/>
      <c r="M68" s="1234"/>
      <c r="N68" s="1234"/>
      <c r="O68" s="1235"/>
    </row>
    <row r="69" spans="2:30" x14ac:dyDescent="0.15">
      <c r="B69" s="248"/>
      <c r="C69" s="244"/>
      <c r="D69" s="244"/>
      <c r="E69" s="244"/>
      <c r="F69" s="244"/>
      <c r="G69" s="1236"/>
      <c r="H69" s="1237"/>
      <c r="I69" s="1237"/>
      <c r="J69" s="1237"/>
      <c r="K69" s="1237"/>
      <c r="L69" s="1237"/>
      <c r="M69" s="1237"/>
      <c r="N69" s="1237"/>
      <c r="O69" s="1238"/>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564</v>
      </c>
      <c r="I71" s="368"/>
      <c r="J71" s="364"/>
      <c r="K71" s="364"/>
      <c r="L71" s="365"/>
      <c r="M71" s="364"/>
      <c r="N71" s="365"/>
      <c r="O71" s="366"/>
    </row>
    <row r="72" spans="2:30" x14ac:dyDescent="0.15">
      <c r="B72" s="248"/>
      <c r="C72" s="244"/>
      <c r="D72" s="244"/>
      <c r="E72" s="244"/>
      <c r="F72" s="244"/>
      <c r="G72" s="1239"/>
      <c r="H72" s="1240"/>
      <c r="I72" s="1240"/>
      <c r="J72" s="1241"/>
      <c r="K72" s="354" t="s">
        <v>524</v>
      </c>
      <c r="L72" s="354" t="s">
        <v>525</v>
      </c>
      <c r="M72" s="354" t="s">
        <v>526</v>
      </c>
      <c r="N72" s="354" t="s">
        <v>527</v>
      </c>
      <c r="O72" s="354" t="s">
        <v>528</v>
      </c>
    </row>
    <row r="73" spans="2:30" x14ac:dyDescent="0.15">
      <c r="B73" s="248"/>
      <c r="C73" s="244"/>
      <c r="D73" s="244"/>
      <c r="E73" s="244"/>
      <c r="F73" s="244"/>
      <c r="G73" s="1242" t="s">
        <v>559</v>
      </c>
      <c r="H73" s="1243"/>
      <c r="I73" s="1248" t="s">
        <v>560</v>
      </c>
      <c r="J73" s="1248"/>
      <c r="K73" s="1229">
        <v>114</v>
      </c>
      <c r="L73" s="1229">
        <v>91.1</v>
      </c>
      <c r="M73" s="1218">
        <v>71.400000000000006</v>
      </c>
      <c r="N73" s="1218">
        <v>55.3</v>
      </c>
      <c r="O73" s="1218">
        <v>45.4</v>
      </c>
      <c r="S73" s="243">
        <v>9.9</v>
      </c>
    </row>
    <row r="74" spans="2:30" x14ac:dyDescent="0.15">
      <c r="B74" s="248"/>
      <c r="C74" s="244"/>
      <c r="D74" s="244"/>
      <c r="E74" s="244"/>
      <c r="F74" s="244"/>
      <c r="G74" s="1244"/>
      <c r="H74" s="1245"/>
      <c r="I74" s="1249"/>
      <c r="J74" s="1249"/>
      <c r="K74" s="1229"/>
      <c r="L74" s="1229"/>
      <c r="M74" s="1218"/>
      <c r="N74" s="1218"/>
      <c r="O74" s="1218"/>
    </row>
    <row r="75" spans="2:30" x14ac:dyDescent="0.15">
      <c r="B75" s="248"/>
      <c r="C75" s="244"/>
      <c r="D75" s="244"/>
      <c r="E75" s="244"/>
      <c r="F75" s="244"/>
      <c r="G75" s="1244"/>
      <c r="H75" s="1245"/>
      <c r="I75" s="1228" t="s">
        <v>565</v>
      </c>
      <c r="J75" s="1228"/>
      <c r="K75" s="1250">
        <v>18.100000000000001</v>
      </c>
      <c r="L75" s="1250">
        <v>16.2</v>
      </c>
      <c r="M75" s="1250">
        <v>15.4</v>
      </c>
      <c r="N75" s="1250">
        <v>14.5</v>
      </c>
      <c r="O75" s="1250">
        <v>13.4</v>
      </c>
      <c r="U75" s="243">
        <v>81.2</v>
      </c>
      <c r="W75" s="243">
        <v>87.2</v>
      </c>
      <c r="Y75" s="243">
        <v>99.8</v>
      </c>
      <c r="AA75" s="243">
        <v>109.5</v>
      </c>
      <c r="AC75" s="243">
        <v>115.2</v>
      </c>
    </row>
    <row r="76" spans="2:30" x14ac:dyDescent="0.15">
      <c r="B76" s="248"/>
      <c r="C76" s="244"/>
      <c r="D76" s="244"/>
      <c r="E76" s="244"/>
      <c r="F76" s="244"/>
      <c r="G76" s="1246"/>
      <c r="H76" s="1247"/>
      <c r="I76" s="1228"/>
      <c r="J76" s="1228"/>
      <c r="K76" s="1251"/>
      <c r="L76" s="1251"/>
      <c r="M76" s="1251"/>
      <c r="N76" s="1251"/>
      <c r="O76" s="1251"/>
    </row>
    <row r="77" spans="2:30" x14ac:dyDescent="0.15">
      <c r="B77" s="248"/>
      <c r="C77" s="244"/>
      <c r="D77" s="244"/>
      <c r="E77" s="244"/>
      <c r="F77" s="244"/>
      <c r="G77" s="1222" t="s">
        <v>562</v>
      </c>
      <c r="H77" s="1223"/>
      <c r="I77" s="1228" t="s">
        <v>560</v>
      </c>
      <c r="J77" s="1228"/>
      <c r="K77" s="1229">
        <v>74.8</v>
      </c>
      <c r="L77" s="1229">
        <v>64.7</v>
      </c>
      <c r="M77" s="1218">
        <v>55.2</v>
      </c>
      <c r="N77" s="1218">
        <v>54</v>
      </c>
      <c r="O77" s="1218">
        <v>58.9</v>
      </c>
      <c r="R77" s="243">
        <v>12.3</v>
      </c>
      <c r="T77" s="243">
        <v>11.1</v>
      </c>
    </row>
    <row r="78" spans="2:30" x14ac:dyDescent="0.15">
      <c r="B78" s="248"/>
      <c r="C78" s="244"/>
      <c r="D78" s="244"/>
      <c r="E78" s="244"/>
      <c r="F78" s="244"/>
      <c r="G78" s="1224"/>
      <c r="H78" s="1225"/>
      <c r="I78" s="1228"/>
      <c r="J78" s="1228"/>
      <c r="K78" s="1229"/>
      <c r="L78" s="1229"/>
      <c r="M78" s="1218"/>
      <c r="N78" s="1218"/>
      <c r="O78" s="1218"/>
    </row>
    <row r="79" spans="2:30" x14ac:dyDescent="0.15">
      <c r="B79" s="248"/>
      <c r="C79" s="244"/>
      <c r="D79" s="244"/>
      <c r="E79" s="244"/>
      <c r="F79" s="244"/>
      <c r="G79" s="1224"/>
      <c r="H79" s="1225"/>
      <c r="I79" s="1219" t="s">
        <v>565</v>
      </c>
      <c r="J79" s="1220"/>
      <c r="K79" s="1221">
        <v>14.5</v>
      </c>
      <c r="L79" s="1221">
        <v>13.3</v>
      </c>
      <c r="M79" s="1221">
        <v>12.5</v>
      </c>
      <c r="N79" s="1221">
        <v>11.5</v>
      </c>
      <c r="O79" s="1221">
        <v>10.8</v>
      </c>
      <c r="V79" s="243">
        <v>53.5</v>
      </c>
      <c r="X79" s="243">
        <v>48.2</v>
      </c>
      <c r="Z79" s="243">
        <v>34.200000000000003</v>
      </c>
      <c r="AB79" s="243">
        <v>30.3</v>
      </c>
      <c r="AD79" s="243">
        <v>28.9</v>
      </c>
    </row>
    <row r="80" spans="2:30" x14ac:dyDescent="0.15">
      <c r="B80" s="248"/>
      <c r="C80" s="244"/>
      <c r="D80" s="244"/>
      <c r="E80" s="244"/>
      <c r="F80" s="244"/>
      <c r="G80" s="1226"/>
      <c r="H80" s="1227"/>
      <c r="I80" s="1220"/>
      <c r="J80" s="1220"/>
      <c r="K80" s="1221"/>
      <c r="L80" s="1221"/>
      <c r="M80" s="1221"/>
      <c r="N80" s="1221"/>
      <c r="O80" s="122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 zoomScale="40" zoomScaleNormal="40" zoomScaleSheetLayoutView="70" workbookViewId="0">
      <selection activeCell="A18" sqref="A18"/>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523</v>
      </c>
      <c r="G2" s="111"/>
      <c r="H2" s="112"/>
    </row>
    <row r="3" spans="1:8" x14ac:dyDescent="0.15">
      <c r="A3" s="108" t="s">
        <v>516</v>
      </c>
      <c r="B3" s="113"/>
      <c r="C3" s="114"/>
      <c r="D3" s="115">
        <v>115419</v>
      </c>
      <c r="E3" s="116"/>
      <c r="F3" s="117">
        <v>117242</v>
      </c>
      <c r="G3" s="118"/>
      <c r="H3" s="119"/>
    </row>
    <row r="4" spans="1:8" x14ac:dyDescent="0.15">
      <c r="A4" s="120"/>
      <c r="B4" s="121"/>
      <c r="C4" s="122"/>
      <c r="D4" s="123">
        <v>48201</v>
      </c>
      <c r="E4" s="124"/>
      <c r="F4" s="125">
        <v>59388</v>
      </c>
      <c r="G4" s="126"/>
      <c r="H4" s="127"/>
    </row>
    <row r="5" spans="1:8" x14ac:dyDescent="0.15">
      <c r="A5" s="108" t="s">
        <v>518</v>
      </c>
      <c r="B5" s="113"/>
      <c r="C5" s="114"/>
      <c r="D5" s="115">
        <v>121413</v>
      </c>
      <c r="E5" s="116"/>
      <c r="F5" s="117">
        <v>114097</v>
      </c>
      <c r="G5" s="118"/>
      <c r="H5" s="119"/>
    </row>
    <row r="6" spans="1:8" x14ac:dyDescent="0.15">
      <c r="A6" s="120"/>
      <c r="B6" s="121"/>
      <c r="C6" s="122"/>
      <c r="D6" s="123">
        <v>45108</v>
      </c>
      <c r="E6" s="124"/>
      <c r="F6" s="125">
        <v>61630</v>
      </c>
      <c r="G6" s="126"/>
      <c r="H6" s="127"/>
    </row>
    <row r="7" spans="1:8" x14ac:dyDescent="0.15">
      <c r="A7" s="108" t="s">
        <v>519</v>
      </c>
      <c r="B7" s="113"/>
      <c r="C7" s="114"/>
      <c r="D7" s="115">
        <v>117808</v>
      </c>
      <c r="E7" s="116"/>
      <c r="F7" s="117">
        <v>136577</v>
      </c>
      <c r="G7" s="118"/>
      <c r="H7" s="119"/>
    </row>
    <row r="8" spans="1:8" x14ac:dyDescent="0.15">
      <c r="A8" s="120"/>
      <c r="B8" s="121"/>
      <c r="C8" s="122"/>
      <c r="D8" s="123">
        <v>84189</v>
      </c>
      <c r="E8" s="124"/>
      <c r="F8" s="125">
        <v>59645</v>
      </c>
      <c r="G8" s="126"/>
      <c r="H8" s="127"/>
    </row>
    <row r="9" spans="1:8" x14ac:dyDescent="0.15">
      <c r="A9" s="108" t="s">
        <v>520</v>
      </c>
      <c r="B9" s="113"/>
      <c r="C9" s="114"/>
      <c r="D9" s="115">
        <v>86784</v>
      </c>
      <c r="E9" s="116"/>
      <c r="F9" s="117">
        <v>132212</v>
      </c>
      <c r="G9" s="118"/>
      <c r="H9" s="119"/>
    </row>
    <row r="10" spans="1:8" x14ac:dyDescent="0.15">
      <c r="A10" s="120"/>
      <c r="B10" s="121"/>
      <c r="C10" s="122"/>
      <c r="D10" s="123">
        <v>35542</v>
      </c>
      <c r="E10" s="124"/>
      <c r="F10" s="125">
        <v>67114</v>
      </c>
      <c r="G10" s="126"/>
      <c r="H10" s="127"/>
    </row>
    <row r="11" spans="1:8" x14ac:dyDescent="0.15">
      <c r="A11" s="108" t="s">
        <v>521</v>
      </c>
      <c r="B11" s="113"/>
      <c r="C11" s="114"/>
      <c r="D11" s="115">
        <v>82011</v>
      </c>
      <c r="E11" s="116"/>
      <c r="F11" s="117">
        <v>93741</v>
      </c>
      <c r="G11" s="118"/>
      <c r="H11" s="119"/>
    </row>
    <row r="12" spans="1:8" x14ac:dyDescent="0.15">
      <c r="A12" s="120"/>
      <c r="B12" s="121"/>
      <c r="C12" s="128"/>
      <c r="D12" s="123">
        <v>37161</v>
      </c>
      <c r="E12" s="124"/>
      <c r="F12" s="125">
        <v>46285</v>
      </c>
      <c r="G12" s="126"/>
      <c r="H12" s="127"/>
    </row>
    <row r="13" spans="1:8" x14ac:dyDescent="0.15">
      <c r="A13" s="108"/>
      <c r="B13" s="113"/>
      <c r="C13" s="129"/>
      <c r="D13" s="130">
        <v>104687</v>
      </c>
      <c r="E13" s="131"/>
      <c r="F13" s="132">
        <v>118774</v>
      </c>
      <c r="G13" s="133"/>
      <c r="H13" s="119"/>
    </row>
    <row r="14" spans="1:8" x14ac:dyDescent="0.15">
      <c r="A14" s="120"/>
      <c r="B14" s="121"/>
      <c r="C14" s="122"/>
      <c r="D14" s="123">
        <v>50040</v>
      </c>
      <c r="E14" s="124"/>
      <c r="F14" s="125">
        <v>58812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13.98</v>
      </c>
      <c r="C19" s="134">
        <f>ROUND(VALUE(SUBSTITUTE(実質収支比率等に係る経年分析!G$48,"▲","-")),2)</f>
        <v>11.08</v>
      </c>
      <c r="D19" s="134">
        <f>ROUND(VALUE(SUBSTITUTE(実質収支比率等に係る経年分析!H$48,"▲","-")),2)</f>
        <v>11.59</v>
      </c>
      <c r="E19" s="134">
        <f>ROUND(VALUE(SUBSTITUTE(実質収支比率等に係る経年分析!I$48,"▲","-")),2)</f>
        <v>10.1</v>
      </c>
      <c r="F19" s="134">
        <f>ROUND(VALUE(SUBSTITUTE(実質収支比率等に係る経年分析!J$48,"▲","-")),2)</f>
        <v>10.62</v>
      </c>
    </row>
    <row r="20" spans="1:11" x14ac:dyDescent="0.15">
      <c r="A20" s="134" t="s">
        <v>42</v>
      </c>
      <c r="B20" s="134">
        <f>ROUND(VALUE(SUBSTITUTE(実質収支比率等に係る経年分析!F$47,"▲","-")),2)</f>
        <v>20.67</v>
      </c>
      <c r="C20" s="134">
        <f>ROUND(VALUE(SUBSTITUTE(実質収支比率等に係る経年分析!G$47,"▲","-")),2)</f>
        <v>26.61</v>
      </c>
      <c r="D20" s="134">
        <f>ROUND(VALUE(SUBSTITUTE(実質収支比率等に係る経年分析!H$47,"▲","-")),2)</f>
        <v>26.28</v>
      </c>
      <c r="E20" s="134">
        <f>ROUND(VALUE(SUBSTITUTE(実質収支比率等に係る経年分析!I$47,"▲","-")),2)</f>
        <v>26.57</v>
      </c>
      <c r="F20" s="134">
        <f>ROUND(VALUE(SUBSTITUTE(実質収支比率等に係る経年分析!J$47,"▲","-")),2)</f>
        <v>26.78</v>
      </c>
    </row>
    <row r="21" spans="1:11" x14ac:dyDescent="0.15">
      <c r="A21" s="134" t="s">
        <v>43</v>
      </c>
      <c r="B21" s="134">
        <f>IF(ISNUMBER(VALUE(SUBSTITUTE(実質収支比率等に係る経年分析!F$49,"▲","-"))),ROUND(VALUE(SUBSTITUTE(実質収支比率等に係る経年分析!F$49,"▲","-")),2),NA())</f>
        <v>2.2200000000000002</v>
      </c>
      <c r="C21" s="134">
        <f>IF(ISNUMBER(VALUE(SUBSTITUTE(実質収支比率等に係る経年分析!G$49,"▲","-"))),ROUND(VALUE(SUBSTITUTE(実質収支比率等に係る経年分析!G$49,"▲","-")),2),NA())</f>
        <v>7.8</v>
      </c>
      <c r="D21" s="134">
        <f>IF(ISNUMBER(VALUE(SUBSTITUTE(実質収支比率等に係る経年分析!H$49,"▲","-"))),ROUND(VALUE(SUBSTITUTE(実質収支比率等に係る経年分析!H$49,"▲","-")),2),NA())</f>
        <v>0.66</v>
      </c>
      <c r="E21" s="134">
        <f>IF(ISNUMBER(VALUE(SUBSTITUTE(実質収支比率等に係る経年分析!I$49,"▲","-"))),ROUND(VALUE(SUBSTITUTE(実質収支比率等に係る経年分析!I$49,"▲","-")),2),NA())</f>
        <v>-1.6</v>
      </c>
      <c r="F21" s="134">
        <f>IF(ISNUMBER(VALUE(SUBSTITUTE(実質収支比率等に係る経年分析!J$49,"▲","-"))),ROUND(VALUE(SUBSTITUTE(実質収支比率等に係る経年分析!J$49,"▲","-")),2),NA())</f>
        <v>0.46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x14ac:dyDescent="0.15">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x14ac:dyDescent="0.1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0.57999999999999996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1.84</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4.8499999999999996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13.97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11.59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10.62</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1445</v>
      </c>
      <c r="E42" s="136"/>
      <c r="F42" s="136"/>
      <c r="G42" s="136">
        <f>'実質公債費比率（分子）の構造'!L$52</f>
        <v>1442</v>
      </c>
      <c r="H42" s="136"/>
      <c r="I42" s="136"/>
      <c r="J42" s="136">
        <f>'実質公債費比率（分子）の構造'!M$52</f>
        <v>1441</v>
      </c>
      <c r="K42" s="136"/>
      <c r="L42" s="136"/>
      <c r="M42" s="136">
        <f>'実質公債費比率（分子）の構造'!N$52</f>
        <v>1458</v>
      </c>
      <c r="N42" s="136"/>
      <c r="O42" s="136"/>
      <c r="P42" s="136">
        <f>'実質公債費比率（分子）の構造'!O$52</f>
        <v>1423</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2</v>
      </c>
      <c r="C44" s="136"/>
      <c r="D44" s="136"/>
      <c r="E44" s="136">
        <f>'実質公債費比率（分子）の構造'!L$50</f>
        <v>2</v>
      </c>
      <c r="F44" s="136"/>
      <c r="G44" s="136"/>
      <c r="H44" s="136">
        <f>'実質公債費比率（分子）の構造'!M$50</f>
        <v>2</v>
      </c>
      <c r="I44" s="136"/>
      <c r="J44" s="136"/>
      <c r="K44" s="136">
        <f>'実質公債費比率（分子）の構造'!N$50</f>
        <v>2</v>
      </c>
      <c r="L44" s="136"/>
      <c r="M44" s="136"/>
      <c r="N44" s="136">
        <f>'実質公債費比率（分子）の構造'!O$50</f>
        <v>2</v>
      </c>
      <c r="O44" s="136"/>
      <c r="P44" s="136"/>
    </row>
    <row r="45" spans="1:16" x14ac:dyDescent="0.15">
      <c r="A45" s="136" t="s">
        <v>53</v>
      </c>
      <c r="B45" s="136">
        <f>'実質公債費比率（分子）の構造'!K$49</f>
        <v>51</v>
      </c>
      <c r="C45" s="136"/>
      <c r="D45" s="136"/>
      <c r="E45" s="136">
        <f>'実質公債費比率（分子）の構造'!L$49</f>
        <v>48</v>
      </c>
      <c r="F45" s="136"/>
      <c r="G45" s="136"/>
      <c r="H45" s="136">
        <f>'実質公債費比率（分子）の構造'!M$49</f>
        <v>47</v>
      </c>
      <c r="I45" s="136"/>
      <c r="J45" s="136"/>
      <c r="K45" s="136">
        <f>'実質公債費比率（分子）の構造'!N$49</f>
        <v>26</v>
      </c>
      <c r="L45" s="136"/>
      <c r="M45" s="136"/>
      <c r="N45" s="136">
        <f>'実質公債費比率（分子）の構造'!O$49</f>
        <v>24</v>
      </c>
      <c r="O45" s="136"/>
      <c r="P45" s="136"/>
    </row>
    <row r="46" spans="1:16" x14ac:dyDescent="0.15">
      <c r="A46" s="136" t="s">
        <v>54</v>
      </c>
      <c r="B46" s="136">
        <f>'実質公債費比率（分子）の構造'!K$48</f>
        <v>328</v>
      </c>
      <c r="C46" s="136"/>
      <c r="D46" s="136"/>
      <c r="E46" s="136">
        <f>'実質公債費比率（分子）の構造'!L$48</f>
        <v>330</v>
      </c>
      <c r="F46" s="136"/>
      <c r="G46" s="136"/>
      <c r="H46" s="136">
        <f>'実質公債費比率（分子）の構造'!M$48</f>
        <v>341</v>
      </c>
      <c r="I46" s="136"/>
      <c r="J46" s="136"/>
      <c r="K46" s="136">
        <f>'実質公債費比率（分子）の構造'!N$48</f>
        <v>346</v>
      </c>
      <c r="L46" s="136"/>
      <c r="M46" s="136"/>
      <c r="N46" s="136">
        <f>'実質公債費比率（分子）の構造'!O$48</f>
        <v>348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1738</v>
      </c>
      <c r="C49" s="136"/>
      <c r="D49" s="136"/>
      <c r="E49" s="136">
        <f>'実質公債費比率（分子）の構造'!L$45</f>
        <v>1731</v>
      </c>
      <c r="F49" s="136"/>
      <c r="G49" s="136"/>
      <c r="H49" s="136">
        <f>'実質公債費比率（分子）の構造'!M$45</f>
        <v>1678</v>
      </c>
      <c r="I49" s="136"/>
      <c r="J49" s="136"/>
      <c r="K49" s="136">
        <f>'実質公債費比率（分子）の構造'!N$45</f>
        <v>1620</v>
      </c>
      <c r="L49" s="136"/>
      <c r="M49" s="136"/>
      <c r="N49" s="136">
        <f>'実質公債費比率（分子）の構造'!O$45</f>
        <v>1577</v>
      </c>
      <c r="O49" s="136"/>
      <c r="P49" s="136"/>
    </row>
    <row r="50" spans="1:16" x14ac:dyDescent="0.15">
      <c r="A50" s="136" t="s">
        <v>58</v>
      </c>
      <c r="B50" s="136" t="e">
        <f>NA()</f>
        <v>#N/A</v>
      </c>
      <c r="C50" s="136">
        <f>IF(ISNUMBER('実質公債費比率（分子）の構造'!K$53),'実質公債費比率（分子）の構造'!K$53,NA())</f>
        <v>674</v>
      </c>
      <c r="D50" s="136" t="e">
        <f>NA()</f>
        <v>#N/A</v>
      </c>
      <c r="E50" s="136" t="e">
        <f>NA()</f>
        <v>#N/A</v>
      </c>
      <c r="F50" s="136">
        <f>IF(ISNUMBER('実質公債費比率（分子）の構造'!L$53),'実質公債費比率（分子）の構造'!L$53,NA())</f>
        <v>669</v>
      </c>
      <c r="G50" s="136" t="e">
        <f>NA()</f>
        <v>#N/A</v>
      </c>
      <c r="H50" s="136" t="e">
        <f>NA()</f>
        <v>#N/A</v>
      </c>
      <c r="I50" s="136">
        <f>IF(ISNUMBER('実質公債費比率（分子）の構造'!M$53),'実質公債費比率（分子）の構造'!M$53,NA())</f>
        <v>627</v>
      </c>
      <c r="J50" s="136" t="e">
        <f>NA()</f>
        <v>#N/A</v>
      </c>
      <c r="K50" s="136" t="e">
        <f>NA()</f>
        <v>#N/A</v>
      </c>
      <c r="L50" s="136">
        <f>IF(ISNUMBER('実質公債費比率（分子）の構造'!N$53),'実質公債費比率（分子）の構造'!N$53,NA())</f>
        <v>536</v>
      </c>
      <c r="M50" s="136" t="e">
        <f>NA()</f>
        <v>#N/A</v>
      </c>
      <c r="N50" s="136" t="e">
        <f>NA()</f>
        <v>#N/A</v>
      </c>
      <c r="O50" s="136">
        <f>IF(ISNUMBER('実質公債費比率（分子）の構造'!O$53),'実質公債費比率（分子）の構造'!O$53,NA())</f>
        <v>528</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13719</v>
      </c>
      <c r="E56" s="135"/>
      <c r="F56" s="135"/>
      <c r="G56" s="135">
        <f>'将来負担比率（分子）の構造'!J$51</f>
        <v>13581</v>
      </c>
      <c r="H56" s="135"/>
      <c r="I56" s="135"/>
      <c r="J56" s="135">
        <f>'将来負担比率（分子）の構造'!K$51</f>
        <v>13209</v>
      </c>
      <c r="K56" s="135"/>
      <c r="L56" s="135"/>
      <c r="M56" s="135">
        <f>'将来負担比率（分子）の構造'!L$51</f>
        <v>12620</v>
      </c>
      <c r="N56" s="135"/>
      <c r="O56" s="135"/>
      <c r="P56" s="135">
        <f>'将来負担比率（分子）の構造'!M$51</f>
        <v>12234</v>
      </c>
    </row>
    <row r="57" spans="1:16" x14ac:dyDescent="0.15">
      <c r="A57" s="135" t="s">
        <v>34</v>
      </c>
      <c r="B57" s="135"/>
      <c r="C57" s="135"/>
      <c r="D57" s="135">
        <f>'将来負担比率（分子）の構造'!I$50</f>
        <v>294</v>
      </c>
      <c r="E57" s="135"/>
      <c r="F57" s="135"/>
      <c r="G57" s="135">
        <f>'将来負担比率（分子）の構造'!J$50</f>
        <v>212</v>
      </c>
      <c r="H57" s="135"/>
      <c r="I57" s="135"/>
      <c r="J57" s="135">
        <f>'将来負担比率（分子）の構造'!K$50</f>
        <v>144</v>
      </c>
      <c r="K57" s="135"/>
      <c r="L57" s="135"/>
      <c r="M57" s="135">
        <f>'将来負担比率（分子）の構造'!L$50</f>
        <v>110</v>
      </c>
      <c r="N57" s="135"/>
      <c r="O57" s="135"/>
      <c r="P57" s="135">
        <f>'将来負担比率（分子）の構造'!M$50</f>
        <v>74</v>
      </c>
    </row>
    <row r="58" spans="1:16" x14ac:dyDescent="0.15">
      <c r="A58" s="135" t="s">
        <v>33</v>
      </c>
      <c r="B58" s="135"/>
      <c r="C58" s="135"/>
      <c r="D58" s="135">
        <f>'将来負担比率（分子）の構造'!I$49</f>
        <v>3348</v>
      </c>
      <c r="E58" s="135"/>
      <c r="F58" s="135"/>
      <c r="G58" s="135">
        <f>'将来負担比率（分子）の構造'!J$49</f>
        <v>3687</v>
      </c>
      <c r="H58" s="135"/>
      <c r="I58" s="135"/>
      <c r="J58" s="135">
        <f>'将来負担比率（分子）の構造'!K$49</f>
        <v>4217</v>
      </c>
      <c r="K58" s="135"/>
      <c r="L58" s="135"/>
      <c r="M58" s="135">
        <f>'将来負担比率（分子）の構造'!L$49</f>
        <v>4710</v>
      </c>
      <c r="N58" s="135"/>
      <c r="O58" s="135"/>
      <c r="P58" s="135">
        <f>'将来負担比率（分子）の構造'!M$49</f>
        <v>4792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1522</v>
      </c>
      <c r="C62" s="135"/>
      <c r="D62" s="135"/>
      <c r="E62" s="135">
        <f>'将来負担比率（分子）の構造'!J$45</f>
        <v>1521</v>
      </c>
      <c r="F62" s="135"/>
      <c r="G62" s="135"/>
      <c r="H62" s="135">
        <f>'将来負担比率（分子）の構造'!K$45</f>
        <v>1474</v>
      </c>
      <c r="I62" s="135"/>
      <c r="J62" s="135"/>
      <c r="K62" s="135">
        <f>'将来負担比率（分子）の構造'!L$45</f>
        <v>1349</v>
      </c>
      <c r="L62" s="135"/>
      <c r="M62" s="135"/>
      <c r="N62" s="135">
        <f>'将来負担比率（分子）の構造'!M$45</f>
        <v>1283</v>
      </c>
      <c r="O62" s="135"/>
      <c r="P62" s="135"/>
    </row>
    <row r="63" spans="1:16" x14ac:dyDescent="0.15">
      <c r="A63" s="135" t="s">
        <v>27</v>
      </c>
      <c r="B63" s="135">
        <f>'将来負担比率（分子）の構造'!I$44</f>
        <v>704</v>
      </c>
      <c r="C63" s="135"/>
      <c r="D63" s="135"/>
      <c r="E63" s="135">
        <f>'将来負担比率（分子）の構造'!J$44</f>
        <v>640</v>
      </c>
      <c r="F63" s="135"/>
      <c r="G63" s="135"/>
      <c r="H63" s="135">
        <f>'将来負担比率（分子）の構造'!K$44</f>
        <v>673</v>
      </c>
      <c r="I63" s="135"/>
      <c r="J63" s="135"/>
      <c r="K63" s="135">
        <f>'将来負担比率（分子）の構造'!L$44</f>
        <v>724</v>
      </c>
      <c r="L63" s="135"/>
      <c r="M63" s="135"/>
      <c r="N63" s="135">
        <f>'将来負担比率（分子）の構造'!M$44</f>
        <v>724</v>
      </c>
      <c r="O63" s="135"/>
      <c r="P63" s="135"/>
    </row>
    <row r="64" spans="1:16" x14ac:dyDescent="0.15">
      <c r="A64" s="135" t="s">
        <v>26</v>
      </c>
      <c r="B64" s="135">
        <f>'将来負担比率（分子）の構造'!I$43</f>
        <v>6112</v>
      </c>
      <c r="C64" s="135"/>
      <c r="D64" s="135"/>
      <c r="E64" s="135">
        <f>'将来負担比率（分子）の構造'!J$43</f>
        <v>5966</v>
      </c>
      <c r="F64" s="135"/>
      <c r="G64" s="135"/>
      <c r="H64" s="135">
        <f>'将来負担比率（分子）の構造'!K$43</f>
        <v>5885</v>
      </c>
      <c r="I64" s="135"/>
      <c r="J64" s="135"/>
      <c r="K64" s="135">
        <f>'将来負担比率（分子）の構造'!L$43</f>
        <v>5786</v>
      </c>
      <c r="L64" s="135"/>
      <c r="M64" s="135"/>
      <c r="N64" s="135">
        <f>'将来負担比率（分子）の構造'!M$43</f>
        <v>5797</v>
      </c>
      <c r="O64" s="135"/>
      <c r="P64" s="135"/>
    </row>
    <row r="65" spans="1:16" x14ac:dyDescent="0.15">
      <c r="A65" s="135" t="s">
        <v>25</v>
      </c>
      <c r="B65" s="135">
        <f>'将来負担比率（分子）の構造'!I$42</f>
        <v>175</v>
      </c>
      <c r="C65" s="135"/>
      <c r="D65" s="135"/>
      <c r="E65" s="135">
        <f>'将来負担比率（分子）の構造'!J$42</f>
        <v>25</v>
      </c>
      <c r="F65" s="135"/>
      <c r="G65" s="135"/>
      <c r="H65" s="135">
        <f>'将来負担比率（分子）の構造'!K$42</f>
        <v>24</v>
      </c>
      <c r="I65" s="135"/>
      <c r="J65" s="135"/>
      <c r="K65" s="135">
        <f>'将来負担比率（分子）の構造'!L$42</f>
        <v>22</v>
      </c>
      <c r="L65" s="135"/>
      <c r="M65" s="135"/>
      <c r="N65" s="135">
        <f>'将来負担比率（分子）の構造'!M$42</f>
        <v>20</v>
      </c>
      <c r="O65" s="135"/>
      <c r="P65" s="135"/>
    </row>
    <row r="66" spans="1:16" x14ac:dyDescent="0.15">
      <c r="A66" s="135" t="s">
        <v>24</v>
      </c>
      <c r="B66" s="135">
        <f>'将来負担比率（分子）の構造'!I$41</f>
        <v>13800</v>
      </c>
      <c r="C66" s="135"/>
      <c r="D66" s="135"/>
      <c r="E66" s="135">
        <f>'将来負担比率（分子）の構造'!J$41</f>
        <v>13141</v>
      </c>
      <c r="F66" s="135"/>
      <c r="G66" s="135"/>
      <c r="H66" s="135">
        <f>'将来負担比率（分子）の構造'!K$41</f>
        <v>12537</v>
      </c>
      <c r="I66" s="135"/>
      <c r="J66" s="135"/>
      <c r="K66" s="135">
        <f>'将来負担比率（分子）の構造'!L$41</f>
        <v>11858</v>
      </c>
      <c r="L66" s="135"/>
      <c r="M66" s="135"/>
      <c r="N66" s="135">
        <f>'将来負担比率（分子）の構造'!M$41</f>
        <v>11162</v>
      </c>
      <c r="O66" s="135"/>
      <c r="P66" s="135"/>
    </row>
    <row r="67" spans="1:16" x14ac:dyDescent="0.15">
      <c r="A67" s="135" t="s">
        <v>62</v>
      </c>
      <c r="B67" s="135" t="e">
        <f>NA()</f>
        <v>#N/A</v>
      </c>
      <c r="C67" s="135">
        <f>IF(ISNUMBER('将来負担比率（分子）の構造'!I$52), IF('将来負担比率（分子）の構造'!I$52 &lt; 0, 0, '将来負担比率（分子）の構造'!I$52), NA())</f>
        <v>4951</v>
      </c>
      <c r="D67" s="135" t="e">
        <f>NA()</f>
        <v>#N/A</v>
      </c>
      <c r="E67" s="135" t="e">
        <f>NA()</f>
        <v>#N/A</v>
      </c>
      <c r="F67" s="135">
        <f>IF(ISNUMBER('将来負担比率（分子）の構造'!J$52), IF('将来負担比率（分子）の構造'!J$52 &lt; 0, 0, '将来負担比率（分子）の構造'!J$52), NA())</f>
        <v>3814</v>
      </c>
      <c r="G67" s="135" t="e">
        <f>NA()</f>
        <v>#N/A</v>
      </c>
      <c r="H67" s="135" t="e">
        <f>NA()</f>
        <v>#N/A</v>
      </c>
      <c r="I67" s="135">
        <f>IF(ISNUMBER('将来負担比率（分子）の構造'!K$52), IF('将来負担比率（分子）の構造'!K$52 &lt; 0, 0, '将来負担比率（分子）の構造'!K$52), NA())</f>
        <v>3022</v>
      </c>
      <c r="J67" s="135" t="e">
        <f>NA()</f>
        <v>#N/A</v>
      </c>
      <c r="K67" s="135" t="e">
        <f>NA()</f>
        <v>#N/A</v>
      </c>
      <c r="L67" s="135">
        <f>IF(ISNUMBER('将来負担比率（分子）の構造'!L$52), IF('将来負担比率（分子）の構造'!L$52 &lt; 0, 0, '将来負担比率（分子）の構造'!L$52), NA())</f>
        <v>2298</v>
      </c>
      <c r="M67" s="135" t="e">
        <f>NA()</f>
        <v>#N/A</v>
      </c>
      <c r="N67" s="135" t="e">
        <f>NA()</f>
        <v>#N/A</v>
      </c>
      <c r="O67" s="135">
        <f>IF(ISNUMBER('将来負担比率（分子）の構造'!M$52), IF('将来負担比率（分子）の構造'!M$52 &lt; 0, 0, '将来負担比率（分子）の構造'!M$52), NA())</f>
        <v>1885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203</v>
      </c>
      <c r="C5" s="706"/>
      <c r="D5" s="706"/>
      <c r="E5" s="706"/>
      <c r="F5" s="706"/>
      <c r="G5" s="706"/>
      <c r="H5" s="706"/>
      <c r="I5" s="706"/>
      <c r="J5" s="706"/>
      <c r="K5" s="706"/>
      <c r="L5" s="706"/>
      <c r="M5" s="706"/>
      <c r="N5" s="706"/>
      <c r="O5" s="706"/>
      <c r="P5" s="706"/>
      <c r="Q5" s="707"/>
      <c r="R5" s="668">
        <v>1456056</v>
      </c>
      <c r="S5" s="669"/>
      <c r="T5" s="669"/>
      <c r="U5" s="669"/>
      <c r="V5" s="669"/>
      <c r="W5" s="669"/>
      <c r="X5" s="669"/>
      <c r="Y5" s="716"/>
      <c r="Z5" s="729">
        <v>15.2</v>
      </c>
      <c r="AA5" s="729"/>
      <c r="AB5" s="729"/>
      <c r="AC5" s="729"/>
      <c r="AD5" s="730">
        <v>1456056</v>
      </c>
      <c r="AE5" s="730"/>
      <c r="AF5" s="730"/>
      <c r="AG5" s="730"/>
      <c r="AH5" s="730"/>
      <c r="AI5" s="730"/>
      <c r="AJ5" s="730"/>
      <c r="AK5" s="730"/>
      <c r="AL5" s="717">
        <v>27.3</v>
      </c>
      <c r="AM5" s="686"/>
      <c r="AN5" s="686"/>
      <c r="AO5" s="718"/>
      <c r="AP5" s="705" t="s">
        <v>204</v>
      </c>
      <c r="AQ5" s="706"/>
      <c r="AR5" s="706"/>
      <c r="AS5" s="706"/>
      <c r="AT5" s="706"/>
      <c r="AU5" s="706"/>
      <c r="AV5" s="706"/>
      <c r="AW5" s="706"/>
      <c r="AX5" s="706"/>
      <c r="AY5" s="706"/>
      <c r="AZ5" s="706"/>
      <c r="BA5" s="706"/>
      <c r="BB5" s="706"/>
      <c r="BC5" s="706"/>
      <c r="BD5" s="706"/>
      <c r="BE5" s="706"/>
      <c r="BF5" s="707"/>
      <c r="BG5" s="618">
        <v>1422361</v>
      </c>
      <c r="BH5" s="619"/>
      <c r="BI5" s="619"/>
      <c r="BJ5" s="619"/>
      <c r="BK5" s="619"/>
      <c r="BL5" s="619"/>
      <c r="BM5" s="619"/>
      <c r="BN5" s="620"/>
      <c r="BO5" s="671">
        <v>97.7</v>
      </c>
      <c r="BP5" s="671"/>
      <c r="BQ5" s="671"/>
      <c r="BR5" s="671"/>
      <c r="BS5" s="672" t="s">
        <v>205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197</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78332</v>
      </c>
      <c r="S6" s="619"/>
      <c r="T6" s="619"/>
      <c r="U6" s="619"/>
      <c r="V6" s="619"/>
      <c r="W6" s="619"/>
      <c r="X6" s="619"/>
      <c r="Y6" s="620"/>
      <c r="Z6" s="671">
        <v>0.8</v>
      </c>
      <c r="AA6" s="671"/>
      <c r="AB6" s="671"/>
      <c r="AC6" s="671"/>
      <c r="AD6" s="672">
        <v>78332</v>
      </c>
      <c r="AE6" s="672"/>
      <c r="AF6" s="672"/>
      <c r="AG6" s="672"/>
      <c r="AH6" s="672"/>
      <c r="AI6" s="672"/>
      <c r="AJ6" s="672"/>
      <c r="AK6" s="672"/>
      <c r="AL6" s="641">
        <v>1.5</v>
      </c>
      <c r="AM6" s="673"/>
      <c r="AN6" s="673"/>
      <c r="AO6" s="674"/>
      <c r="AP6" s="615" t="s">
        <v>210</v>
      </c>
      <c r="AQ6" s="616"/>
      <c r="AR6" s="616"/>
      <c r="AS6" s="616"/>
      <c r="AT6" s="616"/>
      <c r="AU6" s="616"/>
      <c r="AV6" s="616"/>
      <c r="AW6" s="616"/>
      <c r="AX6" s="616"/>
      <c r="AY6" s="616"/>
      <c r="AZ6" s="616"/>
      <c r="BA6" s="616"/>
      <c r="BB6" s="616"/>
      <c r="BC6" s="616"/>
      <c r="BD6" s="616"/>
      <c r="BE6" s="616"/>
      <c r="BF6" s="617"/>
      <c r="BG6" s="618">
        <v>1422361</v>
      </c>
      <c r="BH6" s="619"/>
      <c r="BI6" s="619"/>
      <c r="BJ6" s="619"/>
      <c r="BK6" s="619"/>
      <c r="BL6" s="619"/>
      <c r="BM6" s="619"/>
      <c r="BN6" s="620"/>
      <c r="BO6" s="671">
        <v>97.7</v>
      </c>
      <c r="BP6" s="671"/>
      <c r="BQ6" s="671"/>
      <c r="BR6" s="671"/>
      <c r="BS6" s="672" t="s">
        <v>205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79495</v>
      </c>
      <c r="CS6" s="619"/>
      <c r="CT6" s="619"/>
      <c r="CU6" s="619"/>
      <c r="CV6" s="619"/>
      <c r="CW6" s="619"/>
      <c r="CX6" s="619"/>
      <c r="CY6" s="620"/>
      <c r="CZ6" s="671">
        <v>0.9</v>
      </c>
      <c r="DA6" s="671"/>
      <c r="DB6" s="671"/>
      <c r="DC6" s="671"/>
      <c r="DD6" s="624">
        <v>2456</v>
      </c>
      <c r="DE6" s="619"/>
      <c r="DF6" s="619"/>
      <c r="DG6" s="619"/>
      <c r="DH6" s="619"/>
      <c r="DI6" s="619"/>
      <c r="DJ6" s="619"/>
      <c r="DK6" s="619"/>
      <c r="DL6" s="619"/>
      <c r="DM6" s="619"/>
      <c r="DN6" s="619"/>
      <c r="DO6" s="619"/>
      <c r="DP6" s="620"/>
      <c r="DQ6" s="624">
        <v>79495</v>
      </c>
      <c r="DR6" s="619"/>
      <c r="DS6" s="619"/>
      <c r="DT6" s="619"/>
      <c r="DU6" s="619"/>
      <c r="DV6" s="619"/>
      <c r="DW6" s="619"/>
      <c r="DX6" s="619"/>
      <c r="DY6" s="619"/>
      <c r="DZ6" s="619"/>
      <c r="EA6" s="619"/>
      <c r="EB6" s="619"/>
      <c r="EC6" s="654"/>
    </row>
    <row r="7" spans="2:143" ht="11.25" customHeight="1" x14ac:dyDescent="0.15">
      <c r="B7" s="615" t="s">
        <v>212</v>
      </c>
      <c r="C7" s="616"/>
      <c r="D7" s="616"/>
      <c r="E7" s="616"/>
      <c r="F7" s="616"/>
      <c r="G7" s="616"/>
      <c r="H7" s="616"/>
      <c r="I7" s="616"/>
      <c r="J7" s="616"/>
      <c r="K7" s="616"/>
      <c r="L7" s="616"/>
      <c r="M7" s="616"/>
      <c r="N7" s="616"/>
      <c r="O7" s="616"/>
      <c r="P7" s="616"/>
      <c r="Q7" s="617"/>
      <c r="R7" s="618">
        <v>4222</v>
      </c>
      <c r="S7" s="619"/>
      <c r="T7" s="619"/>
      <c r="U7" s="619"/>
      <c r="V7" s="619"/>
      <c r="W7" s="619"/>
      <c r="X7" s="619"/>
      <c r="Y7" s="620"/>
      <c r="Z7" s="671">
        <v>0</v>
      </c>
      <c r="AA7" s="671"/>
      <c r="AB7" s="671"/>
      <c r="AC7" s="671"/>
      <c r="AD7" s="672">
        <v>4222</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532755</v>
      </c>
      <c r="BH7" s="619"/>
      <c r="BI7" s="619"/>
      <c r="BJ7" s="619"/>
      <c r="BK7" s="619"/>
      <c r="BL7" s="619"/>
      <c r="BM7" s="619"/>
      <c r="BN7" s="620"/>
      <c r="BO7" s="671">
        <v>36.6</v>
      </c>
      <c r="BP7" s="671"/>
      <c r="BQ7" s="671"/>
      <c r="BR7" s="671"/>
      <c r="BS7" s="672" t="s">
        <v>205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912179</v>
      </c>
      <c r="CS7" s="619"/>
      <c r="CT7" s="619"/>
      <c r="CU7" s="619"/>
      <c r="CV7" s="619"/>
      <c r="CW7" s="619"/>
      <c r="CX7" s="619"/>
      <c r="CY7" s="620"/>
      <c r="CZ7" s="671">
        <v>10.4</v>
      </c>
      <c r="DA7" s="671"/>
      <c r="DB7" s="671"/>
      <c r="DC7" s="671"/>
      <c r="DD7" s="624">
        <v>26072</v>
      </c>
      <c r="DE7" s="619"/>
      <c r="DF7" s="619"/>
      <c r="DG7" s="619"/>
      <c r="DH7" s="619"/>
      <c r="DI7" s="619"/>
      <c r="DJ7" s="619"/>
      <c r="DK7" s="619"/>
      <c r="DL7" s="619"/>
      <c r="DM7" s="619"/>
      <c r="DN7" s="619"/>
      <c r="DO7" s="619"/>
      <c r="DP7" s="620"/>
      <c r="DQ7" s="624">
        <v>571961</v>
      </c>
      <c r="DR7" s="619"/>
      <c r="DS7" s="619"/>
      <c r="DT7" s="619"/>
      <c r="DU7" s="619"/>
      <c r="DV7" s="619"/>
      <c r="DW7" s="619"/>
      <c r="DX7" s="619"/>
      <c r="DY7" s="619"/>
      <c r="DZ7" s="619"/>
      <c r="EA7" s="619"/>
      <c r="EB7" s="619"/>
      <c r="EC7" s="654"/>
    </row>
    <row r="8" spans="2:143" ht="11.25" customHeight="1" x14ac:dyDescent="0.15">
      <c r="B8" s="615" t="s">
        <v>215</v>
      </c>
      <c r="C8" s="616"/>
      <c r="D8" s="616"/>
      <c r="E8" s="616"/>
      <c r="F8" s="616"/>
      <c r="G8" s="616"/>
      <c r="H8" s="616"/>
      <c r="I8" s="616"/>
      <c r="J8" s="616"/>
      <c r="K8" s="616"/>
      <c r="L8" s="616"/>
      <c r="M8" s="616"/>
      <c r="N8" s="616"/>
      <c r="O8" s="616"/>
      <c r="P8" s="616"/>
      <c r="Q8" s="617"/>
      <c r="R8" s="618">
        <v>12776</v>
      </c>
      <c r="S8" s="619"/>
      <c r="T8" s="619"/>
      <c r="U8" s="619"/>
      <c r="V8" s="619"/>
      <c r="W8" s="619"/>
      <c r="X8" s="619"/>
      <c r="Y8" s="620"/>
      <c r="Z8" s="671">
        <v>0.1</v>
      </c>
      <c r="AA8" s="671"/>
      <c r="AB8" s="671"/>
      <c r="AC8" s="671"/>
      <c r="AD8" s="672">
        <v>12776</v>
      </c>
      <c r="AE8" s="672"/>
      <c r="AF8" s="672"/>
      <c r="AG8" s="672"/>
      <c r="AH8" s="672"/>
      <c r="AI8" s="672"/>
      <c r="AJ8" s="672"/>
      <c r="AK8" s="672"/>
      <c r="AL8" s="641">
        <v>0.2</v>
      </c>
      <c r="AM8" s="673"/>
      <c r="AN8" s="673"/>
      <c r="AO8" s="674"/>
      <c r="AP8" s="615" t="s">
        <v>216</v>
      </c>
      <c r="AQ8" s="616"/>
      <c r="AR8" s="616"/>
      <c r="AS8" s="616"/>
      <c r="AT8" s="616"/>
      <c r="AU8" s="616"/>
      <c r="AV8" s="616"/>
      <c r="AW8" s="616"/>
      <c r="AX8" s="616"/>
      <c r="AY8" s="616"/>
      <c r="AZ8" s="616"/>
      <c r="BA8" s="616"/>
      <c r="BB8" s="616"/>
      <c r="BC8" s="616"/>
      <c r="BD8" s="616"/>
      <c r="BE8" s="616"/>
      <c r="BF8" s="617"/>
      <c r="BG8" s="618">
        <v>20255</v>
      </c>
      <c r="BH8" s="619"/>
      <c r="BI8" s="619"/>
      <c r="BJ8" s="619"/>
      <c r="BK8" s="619"/>
      <c r="BL8" s="619"/>
      <c r="BM8" s="619"/>
      <c r="BN8" s="620"/>
      <c r="BO8" s="671">
        <v>1.4</v>
      </c>
      <c r="BP8" s="671"/>
      <c r="BQ8" s="671"/>
      <c r="BR8" s="671"/>
      <c r="BS8" s="624" t="s">
        <v>108</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1967769</v>
      </c>
      <c r="CS8" s="619"/>
      <c r="CT8" s="619"/>
      <c r="CU8" s="619"/>
      <c r="CV8" s="619"/>
      <c r="CW8" s="619"/>
      <c r="CX8" s="619"/>
      <c r="CY8" s="620"/>
      <c r="CZ8" s="671">
        <v>22.4</v>
      </c>
      <c r="DA8" s="671"/>
      <c r="DB8" s="671"/>
      <c r="DC8" s="671"/>
      <c r="DD8" s="624">
        <v>3887</v>
      </c>
      <c r="DE8" s="619"/>
      <c r="DF8" s="619"/>
      <c r="DG8" s="619"/>
      <c r="DH8" s="619"/>
      <c r="DI8" s="619"/>
      <c r="DJ8" s="619"/>
      <c r="DK8" s="619"/>
      <c r="DL8" s="619"/>
      <c r="DM8" s="619"/>
      <c r="DN8" s="619"/>
      <c r="DO8" s="619"/>
      <c r="DP8" s="620"/>
      <c r="DQ8" s="624">
        <v>1109761</v>
      </c>
      <c r="DR8" s="619"/>
      <c r="DS8" s="619"/>
      <c r="DT8" s="619"/>
      <c r="DU8" s="619"/>
      <c r="DV8" s="619"/>
      <c r="DW8" s="619"/>
      <c r="DX8" s="619"/>
      <c r="DY8" s="619"/>
      <c r="DZ8" s="619"/>
      <c r="EA8" s="619"/>
      <c r="EB8" s="619"/>
      <c r="EC8" s="654"/>
    </row>
    <row r="9" spans="2:143" ht="11.25" customHeight="1" x14ac:dyDescent="0.15">
      <c r="B9" s="615" t="s">
        <v>218</v>
      </c>
      <c r="C9" s="616"/>
      <c r="D9" s="616"/>
      <c r="E9" s="616"/>
      <c r="F9" s="616"/>
      <c r="G9" s="616"/>
      <c r="H9" s="616"/>
      <c r="I9" s="616"/>
      <c r="J9" s="616"/>
      <c r="K9" s="616"/>
      <c r="L9" s="616"/>
      <c r="M9" s="616"/>
      <c r="N9" s="616"/>
      <c r="O9" s="616"/>
      <c r="P9" s="616"/>
      <c r="Q9" s="617"/>
      <c r="R9" s="618">
        <v>10424</v>
      </c>
      <c r="S9" s="619"/>
      <c r="T9" s="619"/>
      <c r="U9" s="619"/>
      <c r="V9" s="619"/>
      <c r="W9" s="619"/>
      <c r="X9" s="619"/>
      <c r="Y9" s="620"/>
      <c r="Z9" s="671">
        <v>0.1</v>
      </c>
      <c r="AA9" s="671"/>
      <c r="AB9" s="671"/>
      <c r="AC9" s="671"/>
      <c r="AD9" s="672">
        <v>10424</v>
      </c>
      <c r="AE9" s="672"/>
      <c r="AF9" s="672"/>
      <c r="AG9" s="672"/>
      <c r="AH9" s="672"/>
      <c r="AI9" s="672"/>
      <c r="AJ9" s="672"/>
      <c r="AK9" s="672"/>
      <c r="AL9" s="641">
        <v>0.2</v>
      </c>
      <c r="AM9" s="673"/>
      <c r="AN9" s="673"/>
      <c r="AO9" s="674"/>
      <c r="AP9" s="615" t="s">
        <v>219</v>
      </c>
      <c r="AQ9" s="616"/>
      <c r="AR9" s="616"/>
      <c r="AS9" s="616"/>
      <c r="AT9" s="616"/>
      <c r="AU9" s="616"/>
      <c r="AV9" s="616"/>
      <c r="AW9" s="616"/>
      <c r="AX9" s="616"/>
      <c r="AY9" s="616"/>
      <c r="AZ9" s="616"/>
      <c r="BA9" s="616"/>
      <c r="BB9" s="616"/>
      <c r="BC9" s="616"/>
      <c r="BD9" s="616"/>
      <c r="BE9" s="616"/>
      <c r="BF9" s="617"/>
      <c r="BG9" s="618">
        <v>453100</v>
      </c>
      <c r="BH9" s="619"/>
      <c r="BI9" s="619"/>
      <c r="BJ9" s="619"/>
      <c r="BK9" s="619"/>
      <c r="BL9" s="619"/>
      <c r="BM9" s="619"/>
      <c r="BN9" s="620"/>
      <c r="BO9" s="671">
        <v>31.1</v>
      </c>
      <c r="BP9" s="671"/>
      <c r="BQ9" s="671"/>
      <c r="BR9" s="671"/>
      <c r="BS9" s="624" t="s">
        <v>108</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618758</v>
      </c>
      <c r="CS9" s="619"/>
      <c r="CT9" s="619"/>
      <c r="CU9" s="619"/>
      <c r="CV9" s="619"/>
      <c r="CW9" s="619"/>
      <c r="CX9" s="619"/>
      <c r="CY9" s="620"/>
      <c r="CZ9" s="671">
        <v>7</v>
      </c>
      <c r="DA9" s="671"/>
      <c r="DB9" s="671"/>
      <c r="DC9" s="671"/>
      <c r="DD9" s="624">
        <v>32729</v>
      </c>
      <c r="DE9" s="619"/>
      <c r="DF9" s="619"/>
      <c r="DG9" s="619"/>
      <c r="DH9" s="619"/>
      <c r="DI9" s="619"/>
      <c r="DJ9" s="619"/>
      <c r="DK9" s="619"/>
      <c r="DL9" s="619"/>
      <c r="DM9" s="619"/>
      <c r="DN9" s="619"/>
      <c r="DO9" s="619"/>
      <c r="DP9" s="620"/>
      <c r="DQ9" s="624">
        <v>574381</v>
      </c>
      <c r="DR9" s="619"/>
      <c r="DS9" s="619"/>
      <c r="DT9" s="619"/>
      <c r="DU9" s="619"/>
      <c r="DV9" s="619"/>
      <c r="DW9" s="619"/>
      <c r="DX9" s="619"/>
      <c r="DY9" s="619"/>
      <c r="DZ9" s="619"/>
      <c r="EA9" s="619"/>
      <c r="EB9" s="619"/>
      <c r="EC9" s="654"/>
    </row>
    <row r="10" spans="2:143" ht="11.25" customHeight="1" x14ac:dyDescent="0.15">
      <c r="B10" s="615" t="s">
        <v>221</v>
      </c>
      <c r="C10" s="616"/>
      <c r="D10" s="616"/>
      <c r="E10" s="616"/>
      <c r="F10" s="616"/>
      <c r="G10" s="616"/>
      <c r="H10" s="616"/>
      <c r="I10" s="616"/>
      <c r="J10" s="616"/>
      <c r="K10" s="616"/>
      <c r="L10" s="616"/>
      <c r="M10" s="616"/>
      <c r="N10" s="616"/>
      <c r="O10" s="616"/>
      <c r="P10" s="616"/>
      <c r="Q10" s="617"/>
      <c r="R10" s="618">
        <v>233499</v>
      </c>
      <c r="S10" s="619"/>
      <c r="T10" s="619"/>
      <c r="U10" s="619"/>
      <c r="V10" s="619"/>
      <c r="W10" s="619"/>
      <c r="X10" s="619"/>
      <c r="Y10" s="620"/>
      <c r="Z10" s="671">
        <v>2.4</v>
      </c>
      <c r="AA10" s="671"/>
      <c r="AB10" s="671"/>
      <c r="AC10" s="671"/>
      <c r="AD10" s="672">
        <v>233499</v>
      </c>
      <c r="AE10" s="672"/>
      <c r="AF10" s="672"/>
      <c r="AG10" s="672"/>
      <c r="AH10" s="672"/>
      <c r="AI10" s="672"/>
      <c r="AJ10" s="672"/>
      <c r="AK10" s="672"/>
      <c r="AL10" s="641">
        <v>4.4000000000000004</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30314</v>
      </c>
      <c r="BH10" s="619"/>
      <c r="BI10" s="619"/>
      <c r="BJ10" s="619"/>
      <c r="BK10" s="619"/>
      <c r="BL10" s="619"/>
      <c r="BM10" s="619"/>
      <c r="BN10" s="620"/>
      <c r="BO10" s="671">
        <v>2.1</v>
      </c>
      <c r="BP10" s="671"/>
      <c r="BQ10" s="671"/>
      <c r="BR10" s="671"/>
      <c r="BS10" s="624" t="s">
        <v>108</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224</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29086</v>
      </c>
      <c r="BH11" s="619"/>
      <c r="BI11" s="619"/>
      <c r="BJ11" s="619"/>
      <c r="BK11" s="619"/>
      <c r="BL11" s="619"/>
      <c r="BM11" s="619"/>
      <c r="BN11" s="620"/>
      <c r="BO11" s="671">
        <v>2</v>
      </c>
      <c r="BP11" s="671"/>
      <c r="BQ11" s="671"/>
      <c r="BR11" s="671"/>
      <c r="BS11" s="624" t="s">
        <v>108</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1006998</v>
      </c>
      <c r="CS11" s="619"/>
      <c r="CT11" s="619"/>
      <c r="CU11" s="619"/>
      <c r="CV11" s="619"/>
      <c r="CW11" s="619"/>
      <c r="CX11" s="619"/>
      <c r="CY11" s="620"/>
      <c r="CZ11" s="671">
        <v>11.5</v>
      </c>
      <c r="DA11" s="671"/>
      <c r="DB11" s="671"/>
      <c r="DC11" s="671"/>
      <c r="DD11" s="624">
        <v>268378</v>
      </c>
      <c r="DE11" s="619"/>
      <c r="DF11" s="619"/>
      <c r="DG11" s="619"/>
      <c r="DH11" s="619"/>
      <c r="DI11" s="619"/>
      <c r="DJ11" s="619"/>
      <c r="DK11" s="619"/>
      <c r="DL11" s="619"/>
      <c r="DM11" s="619"/>
      <c r="DN11" s="619"/>
      <c r="DO11" s="619"/>
      <c r="DP11" s="620"/>
      <c r="DQ11" s="624">
        <v>647785</v>
      </c>
      <c r="DR11" s="619"/>
      <c r="DS11" s="619"/>
      <c r="DT11" s="619"/>
      <c r="DU11" s="619"/>
      <c r="DV11" s="619"/>
      <c r="DW11" s="619"/>
      <c r="DX11" s="619"/>
      <c r="DY11" s="619"/>
      <c r="DZ11" s="619"/>
      <c r="EA11" s="619"/>
      <c r="EB11" s="619"/>
      <c r="EC11" s="654"/>
    </row>
    <row r="12" spans="2:143" ht="11.25" customHeight="1" x14ac:dyDescent="0.15">
      <c r="B12" s="615" t="s">
        <v>227</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760272</v>
      </c>
      <c r="BH12" s="619"/>
      <c r="BI12" s="619"/>
      <c r="BJ12" s="619"/>
      <c r="BK12" s="619"/>
      <c r="BL12" s="619"/>
      <c r="BM12" s="619"/>
      <c r="BN12" s="620"/>
      <c r="BO12" s="671">
        <v>52.2</v>
      </c>
      <c r="BP12" s="671"/>
      <c r="BQ12" s="671"/>
      <c r="BR12" s="671"/>
      <c r="BS12" s="624" t="s">
        <v>108</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136851</v>
      </c>
      <c r="CS12" s="619"/>
      <c r="CT12" s="619"/>
      <c r="CU12" s="619"/>
      <c r="CV12" s="619"/>
      <c r="CW12" s="619"/>
      <c r="CX12" s="619"/>
      <c r="CY12" s="620"/>
      <c r="CZ12" s="671">
        <v>1.6</v>
      </c>
      <c r="DA12" s="671"/>
      <c r="DB12" s="671"/>
      <c r="DC12" s="671"/>
      <c r="DD12" s="624">
        <v>39717</v>
      </c>
      <c r="DE12" s="619"/>
      <c r="DF12" s="619"/>
      <c r="DG12" s="619"/>
      <c r="DH12" s="619"/>
      <c r="DI12" s="619"/>
      <c r="DJ12" s="619"/>
      <c r="DK12" s="619"/>
      <c r="DL12" s="619"/>
      <c r="DM12" s="619"/>
      <c r="DN12" s="619"/>
      <c r="DO12" s="619"/>
      <c r="DP12" s="620"/>
      <c r="DQ12" s="624">
        <v>123447</v>
      </c>
      <c r="DR12" s="619"/>
      <c r="DS12" s="619"/>
      <c r="DT12" s="619"/>
      <c r="DU12" s="619"/>
      <c r="DV12" s="619"/>
      <c r="DW12" s="619"/>
      <c r="DX12" s="619"/>
      <c r="DY12" s="619"/>
      <c r="DZ12" s="619"/>
      <c r="EA12" s="619"/>
      <c r="EB12" s="619"/>
      <c r="EC12" s="654"/>
    </row>
    <row r="13" spans="2:143" ht="11.25" customHeight="1" x14ac:dyDescent="0.15">
      <c r="B13" s="615" t="s">
        <v>230</v>
      </c>
      <c r="C13" s="616"/>
      <c r="D13" s="616"/>
      <c r="E13" s="616"/>
      <c r="F13" s="616"/>
      <c r="G13" s="616"/>
      <c r="H13" s="616"/>
      <c r="I13" s="616"/>
      <c r="J13" s="616"/>
      <c r="K13" s="616"/>
      <c r="L13" s="616"/>
      <c r="M13" s="616"/>
      <c r="N13" s="616"/>
      <c r="O13" s="616"/>
      <c r="P13" s="616"/>
      <c r="Q13" s="617"/>
      <c r="R13" s="618">
        <v>17378</v>
      </c>
      <c r="S13" s="619"/>
      <c r="T13" s="619"/>
      <c r="U13" s="619"/>
      <c r="V13" s="619"/>
      <c r="W13" s="619"/>
      <c r="X13" s="619"/>
      <c r="Y13" s="620"/>
      <c r="Z13" s="671">
        <v>0.2</v>
      </c>
      <c r="AA13" s="671"/>
      <c r="AB13" s="671"/>
      <c r="AC13" s="671"/>
      <c r="AD13" s="672">
        <v>17378</v>
      </c>
      <c r="AE13" s="672"/>
      <c r="AF13" s="672"/>
      <c r="AG13" s="672"/>
      <c r="AH13" s="672"/>
      <c r="AI13" s="672"/>
      <c r="AJ13" s="672"/>
      <c r="AK13" s="672"/>
      <c r="AL13" s="641">
        <v>0.3</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759981</v>
      </c>
      <c r="BH13" s="619"/>
      <c r="BI13" s="619"/>
      <c r="BJ13" s="619"/>
      <c r="BK13" s="619"/>
      <c r="BL13" s="619"/>
      <c r="BM13" s="619"/>
      <c r="BN13" s="620"/>
      <c r="BO13" s="671">
        <v>52.2</v>
      </c>
      <c r="BP13" s="671"/>
      <c r="BQ13" s="671"/>
      <c r="BR13" s="671"/>
      <c r="BS13" s="624" t="s">
        <v>108</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769574</v>
      </c>
      <c r="CS13" s="619"/>
      <c r="CT13" s="619"/>
      <c r="CU13" s="619"/>
      <c r="CV13" s="619"/>
      <c r="CW13" s="619"/>
      <c r="CX13" s="619"/>
      <c r="CY13" s="620"/>
      <c r="CZ13" s="671">
        <v>8.8000000000000007</v>
      </c>
      <c r="DA13" s="671"/>
      <c r="DB13" s="671"/>
      <c r="DC13" s="671"/>
      <c r="DD13" s="624">
        <v>397131</v>
      </c>
      <c r="DE13" s="619"/>
      <c r="DF13" s="619"/>
      <c r="DG13" s="619"/>
      <c r="DH13" s="619"/>
      <c r="DI13" s="619"/>
      <c r="DJ13" s="619"/>
      <c r="DK13" s="619"/>
      <c r="DL13" s="619"/>
      <c r="DM13" s="619"/>
      <c r="DN13" s="619"/>
      <c r="DO13" s="619"/>
      <c r="DP13" s="620"/>
      <c r="DQ13" s="624">
        <v>459292</v>
      </c>
      <c r="DR13" s="619"/>
      <c r="DS13" s="619"/>
      <c r="DT13" s="619"/>
      <c r="DU13" s="619"/>
      <c r="DV13" s="619"/>
      <c r="DW13" s="619"/>
      <c r="DX13" s="619"/>
      <c r="DY13" s="619"/>
      <c r="DZ13" s="619"/>
      <c r="EA13" s="619"/>
      <c r="EB13" s="619"/>
      <c r="EC13" s="654"/>
    </row>
    <row r="14" spans="2:143" ht="11.25" customHeight="1" x14ac:dyDescent="0.15">
      <c r="B14" s="615" t="s">
        <v>233</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46451</v>
      </c>
      <c r="BH14" s="619"/>
      <c r="BI14" s="619"/>
      <c r="BJ14" s="619"/>
      <c r="BK14" s="619"/>
      <c r="BL14" s="619"/>
      <c r="BM14" s="619"/>
      <c r="BN14" s="620"/>
      <c r="BO14" s="671">
        <v>3.2</v>
      </c>
      <c r="BP14" s="671"/>
      <c r="BQ14" s="671"/>
      <c r="BR14" s="671"/>
      <c r="BS14" s="624" t="s">
        <v>108</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327659</v>
      </c>
      <c r="CS14" s="619"/>
      <c r="CT14" s="619"/>
      <c r="CU14" s="619"/>
      <c r="CV14" s="619"/>
      <c r="CW14" s="619"/>
      <c r="CX14" s="619"/>
      <c r="CY14" s="620"/>
      <c r="CZ14" s="671">
        <v>3.7</v>
      </c>
      <c r="DA14" s="671"/>
      <c r="DB14" s="671"/>
      <c r="DC14" s="671"/>
      <c r="DD14" s="624">
        <v>65335</v>
      </c>
      <c r="DE14" s="619"/>
      <c r="DF14" s="619"/>
      <c r="DG14" s="619"/>
      <c r="DH14" s="619"/>
      <c r="DI14" s="619"/>
      <c r="DJ14" s="619"/>
      <c r="DK14" s="619"/>
      <c r="DL14" s="619"/>
      <c r="DM14" s="619"/>
      <c r="DN14" s="619"/>
      <c r="DO14" s="619"/>
      <c r="DP14" s="620"/>
      <c r="DQ14" s="624">
        <v>270395</v>
      </c>
      <c r="DR14" s="619"/>
      <c r="DS14" s="619"/>
      <c r="DT14" s="619"/>
      <c r="DU14" s="619"/>
      <c r="DV14" s="619"/>
      <c r="DW14" s="619"/>
      <c r="DX14" s="619"/>
      <c r="DY14" s="619"/>
      <c r="DZ14" s="619"/>
      <c r="EA14" s="619"/>
      <c r="EB14" s="619"/>
      <c r="EC14" s="654"/>
    </row>
    <row r="15" spans="2:143" ht="11.25" customHeight="1" x14ac:dyDescent="0.15">
      <c r="B15" s="615" t="s">
        <v>236</v>
      </c>
      <c r="C15" s="616"/>
      <c r="D15" s="616"/>
      <c r="E15" s="616"/>
      <c r="F15" s="616"/>
      <c r="G15" s="616"/>
      <c r="H15" s="616"/>
      <c r="I15" s="616"/>
      <c r="J15" s="616"/>
      <c r="K15" s="616"/>
      <c r="L15" s="616"/>
      <c r="M15" s="616"/>
      <c r="N15" s="616"/>
      <c r="O15" s="616"/>
      <c r="P15" s="616"/>
      <c r="Q15" s="617"/>
      <c r="R15" s="618">
        <v>4133</v>
      </c>
      <c r="S15" s="619"/>
      <c r="T15" s="619"/>
      <c r="U15" s="619"/>
      <c r="V15" s="619"/>
      <c r="W15" s="619"/>
      <c r="X15" s="619"/>
      <c r="Y15" s="620"/>
      <c r="Z15" s="671">
        <v>0</v>
      </c>
      <c r="AA15" s="671"/>
      <c r="AB15" s="671"/>
      <c r="AC15" s="671"/>
      <c r="AD15" s="672">
        <v>4133</v>
      </c>
      <c r="AE15" s="672"/>
      <c r="AF15" s="672"/>
      <c r="AG15" s="672"/>
      <c r="AH15" s="672"/>
      <c r="AI15" s="672"/>
      <c r="AJ15" s="672"/>
      <c r="AK15" s="672"/>
      <c r="AL15" s="641">
        <v>0.1</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82883</v>
      </c>
      <c r="BH15" s="619"/>
      <c r="BI15" s="619"/>
      <c r="BJ15" s="619"/>
      <c r="BK15" s="619"/>
      <c r="BL15" s="619"/>
      <c r="BM15" s="619"/>
      <c r="BN15" s="620"/>
      <c r="BO15" s="671">
        <v>5.7</v>
      </c>
      <c r="BP15" s="671"/>
      <c r="BQ15" s="671"/>
      <c r="BR15" s="671"/>
      <c r="BS15" s="624" t="s">
        <v>108</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1053815</v>
      </c>
      <c r="CS15" s="619"/>
      <c r="CT15" s="619"/>
      <c r="CU15" s="619"/>
      <c r="CV15" s="619"/>
      <c r="CW15" s="619"/>
      <c r="CX15" s="619"/>
      <c r="CY15" s="620"/>
      <c r="CZ15" s="671">
        <v>12</v>
      </c>
      <c r="DA15" s="671"/>
      <c r="DB15" s="671"/>
      <c r="DC15" s="671"/>
      <c r="DD15" s="624">
        <v>265041</v>
      </c>
      <c r="DE15" s="619"/>
      <c r="DF15" s="619"/>
      <c r="DG15" s="619"/>
      <c r="DH15" s="619"/>
      <c r="DI15" s="619"/>
      <c r="DJ15" s="619"/>
      <c r="DK15" s="619"/>
      <c r="DL15" s="619"/>
      <c r="DM15" s="619"/>
      <c r="DN15" s="619"/>
      <c r="DO15" s="619"/>
      <c r="DP15" s="620"/>
      <c r="DQ15" s="624">
        <v>769346</v>
      </c>
      <c r="DR15" s="619"/>
      <c r="DS15" s="619"/>
      <c r="DT15" s="619"/>
      <c r="DU15" s="619"/>
      <c r="DV15" s="619"/>
      <c r="DW15" s="619"/>
      <c r="DX15" s="619"/>
      <c r="DY15" s="619"/>
      <c r="DZ15" s="619"/>
      <c r="EA15" s="619"/>
      <c r="EB15" s="619"/>
      <c r="EC15" s="654"/>
    </row>
    <row r="16" spans="2:143" ht="11.25" customHeight="1" x14ac:dyDescent="0.15">
      <c r="B16" s="615" t="s">
        <v>239</v>
      </c>
      <c r="C16" s="616"/>
      <c r="D16" s="616"/>
      <c r="E16" s="616"/>
      <c r="F16" s="616"/>
      <c r="G16" s="616"/>
      <c r="H16" s="616"/>
      <c r="I16" s="616"/>
      <c r="J16" s="616"/>
      <c r="K16" s="616"/>
      <c r="L16" s="616"/>
      <c r="M16" s="616"/>
      <c r="N16" s="616"/>
      <c r="O16" s="616"/>
      <c r="P16" s="616"/>
      <c r="Q16" s="617"/>
      <c r="R16" s="618">
        <v>4084354</v>
      </c>
      <c r="S16" s="619"/>
      <c r="T16" s="619"/>
      <c r="U16" s="619"/>
      <c r="V16" s="619"/>
      <c r="W16" s="619"/>
      <c r="X16" s="619"/>
      <c r="Y16" s="620"/>
      <c r="Z16" s="671">
        <v>42.7</v>
      </c>
      <c r="AA16" s="671"/>
      <c r="AB16" s="671"/>
      <c r="AC16" s="671"/>
      <c r="AD16" s="672">
        <v>3485895</v>
      </c>
      <c r="AE16" s="672"/>
      <c r="AF16" s="672"/>
      <c r="AG16" s="672"/>
      <c r="AH16" s="672"/>
      <c r="AI16" s="672"/>
      <c r="AJ16" s="672"/>
      <c r="AK16" s="672"/>
      <c r="AL16" s="641">
        <v>65.400000000000006</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337209</v>
      </c>
      <c r="CS16" s="619"/>
      <c r="CT16" s="619"/>
      <c r="CU16" s="619"/>
      <c r="CV16" s="619"/>
      <c r="CW16" s="619"/>
      <c r="CX16" s="619"/>
      <c r="CY16" s="620"/>
      <c r="CZ16" s="671">
        <v>3.8</v>
      </c>
      <c r="DA16" s="671"/>
      <c r="DB16" s="671"/>
      <c r="DC16" s="671"/>
      <c r="DD16" s="624" t="s">
        <v>108</v>
      </c>
      <c r="DE16" s="619"/>
      <c r="DF16" s="619"/>
      <c r="DG16" s="619"/>
      <c r="DH16" s="619"/>
      <c r="DI16" s="619"/>
      <c r="DJ16" s="619"/>
      <c r="DK16" s="619"/>
      <c r="DL16" s="619"/>
      <c r="DM16" s="619"/>
      <c r="DN16" s="619"/>
      <c r="DO16" s="619"/>
      <c r="DP16" s="620"/>
      <c r="DQ16" s="624">
        <v>29787</v>
      </c>
      <c r="DR16" s="619"/>
      <c r="DS16" s="619"/>
      <c r="DT16" s="619"/>
      <c r="DU16" s="619"/>
      <c r="DV16" s="619"/>
      <c r="DW16" s="619"/>
      <c r="DX16" s="619"/>
      <c r="DY16" s="619"/>
      <c r="DZ16" s="619"/>
      <c r="EA16" s="619"/>
      <c r="EB16" s="619"/>
      <c r="EC16" s="654"/>
    </row>
    <row r="17" spans="2:133" ht="11.25" customHeight="1" x14ac:dyDescent="0.15">
      <c r="B17" s="615" t="s">
        <v>242</v>
      </c>
      <c r="C17" s="616"/>
      <c r="D17" s="616"/>
      <c r="E17" s="616"/>
      <c r="F17" s="616"/>
      <c r="G17" s="616"/>
      <c r="H17" s="616"/>
      <c r="I17" s="616"/>
      <c r="J17" s="616"/>
      <c r="K17" s="616"/>
      <c r="L17" s="616"/>
      <c r="M17" s="616"/>
      <c r="N17" s="616"/>
      <c r="O17" s="616"/>
      <c r="P17" s="616"/>
      <c r="Q17" s="617"/>
      <c r="R17" s="618">
        <v>3485895</v>
      </c>
      <c r="S17" s="619"/>
      <c r="T17" s="619"/>
      <c r="U17" s="619"/>
      <c r="V17" s="619"/>
      <c r="W17" s="619"/>
      <c r="X17" s="619"/>
      <c r="Y17" s="620"/>
      <c r="Z17" s="671">
        <v>36.4</v>
      </c>
      <c r="AA17" s="671"/>
      <c r="AB17" s="671"/>
      <c r="AC17" s="671"/>
      <c r="AD17" s="672">
        <v>3485895</v>
      </c>
      <c r="AE17" s="672"/>
      <c r="AF17" s="672"/>
      <c r="AG17" s="672"/>
      <c r="AH17" s="672"/>
      <c r="AI17" s="672"/>
      <c r="AJ17" s="672"/>
      <c r="AK17" s="672"/>
      <c r="AL17" s="641">
        <v>65.400000000000006</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1577188</v>
      </c>
      <c r="CS17" s="619"/>
      <c r="CT17" s="619"/>
      <c r="CU17" s="619"/>
      <c r="CV17" s="619"/>
      <c r="CW17" s="619"/>
      <c r="CX17" s="619"/>
      <c r="CY17" s="620"/>
      <c r="CZ17" s="671">
        <v>17.899999999999999</v>
      </c>
      <c r="DA17" s="671"/>
      <c r="DB17" s="671"/>
      <c r="DC17" s="671"/>
      <c r="DD17" s="624" t="s">
        <v>108</v>
      </c>
      <c r="DE17" s="619"/>
      <c r="DF17" s="619"/>
      <c r="DG17" s="619"/>
      <c r="DH17" s="619"/>
      <c r="DI17" s="619"/>
      <c r="DJ17" s="619"/>
      <c r="DK17" s="619"/>
      <c r="DL17" s="619"/>
      <c r="DM17" s="619"/>
      <c r="DN17" s="619"/>
      <c r="DO17" s="619"/>
      <c r="DP17" s="620"/>
      <c r="DQ17" s="624">
        <v>1538814</v>
      </c>
      <c r="DR17" s="619"/>
      <c r="DS17" s="619"/>
      <c r="DT17" s="619"/>
      <c r="DU17" s="619"/>
      <c r="DV17" s="619"/>
      <c r="DW17" s="619"/>
      <c r="DX17" s="619"/>
      <c r="DY17" s="619"/>
      <c r="DZ17" s="619"/>
      <c r="EA17" s="619"/>
      <c r="EB17" s="619"/>
      <c r="EC17" s="654"/>
    </row>
    <row r="18" spans="2:133" ht="11.25" customHeight="1" x14ac:dyDescent="0.15">
      <c r="B18" s="615" t="s">
        <v>245</v>
      </c>
      <c r="C18" s="616"/>
      <c r="D18" s="616"/>
      <c r="E18" s="616"/>
      <c r="F18" s="616"/>
      <c r="G18" s="616"/>
      <c r="H18" s="616"/>
      <c r="I18" s="616"/>
      <c r="J18" s="616"/>
      <c r="K18" s="616"/>
      <c r="L18" s="616"/>
      <c r="M18" s="616"/>
      <c r="N18" s="616"/>
      <c r="O18" s="616"/>
      <c r="P18" s="616"/>
      <c r="Q18" s="617"/>
      <c r="R18" s="618">
        <v>598459</v>
      </c>
      <c r="S18" s="619"/>
      <c r="T18" s="619"/>
      <c r="U18" s="619"/>
      <c r="V18" s="619"/>
      <c r="W18" s="619"/>
      <c r="X18" s="619"/>
      <c r="Y18" s="620"/>
      <c r="Z18" s="671">
        <v>6.3</v>
      </c>
      <c r="AA18" s="671"/>
      <c r="AB18" s="671"/>
      <c r="AC18" s="671"/>
      <c r="AD18" s="672" t="s">
        <v>108</v>
      </c>
      <c r="AE18" s="672"/>
      <c r="AF18" s="672"/>
      <c r="AG18" s="672"/>
      <c r="AH18" s="672"/>
      <c r="AI18" s="672"/>
      <c r="AJ18" s="672"/>
      <c r="AK18" s="672"/>
      <c r="AL18" s="641" t="s">
        <v>108</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248</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33695</v>
      </c>
      <c r="BH19" s="619"/>
      <c r="BI19" s="619"/>
      <c r="BJ19" s="619"/>
      <c r="BK19" s="619"/>
      <c r="BL19" s="619"/>
      <c r="BM19" s="619"/>
      <c r="BN19" s="620"/>
      <c r="BO19" s="671">
        <v>2.2999999999999998</v>
      </c>
      <c r="BP19" s="671"/>
      <c r="BQ19" s="671"/>
      <c r="BR19" s="671"/>
      <c r="BS19" s="624" t="s">
        <v>108</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251</v>
      </c>
      <c r="C20" s="616"/>
      <c r="D20" s="616"/>
      <c r="E20" s="616"/>
      <c r="F20" s="616"/>
      <c r="G20" s="616"/>
      <c r="H20" s="616"/>
      <c r="I20" s="616"/>
      <c r="J20" s="616"/>
      <c r="K20" s="616"/>
      <c r="L20" s="616"/>
      <c r="M20" s="616"/>
      <c r="N20" s="616"/>
      <c r="O20" s="616"/>
      <c r="P20" s="616"/>
      <c r="Q20" s="617"/>
      <c r="R20" s="618">
        <v>5901174</v>
      </c>
      <c r="S20" s="619"/>
      <c r="T20" s="619"/>
      <c r="U20" s="619"/>
      <c r="V20" s="619"/>
      <c r="W20" s="619"/>
      <c r="X20" s="619"/>
      <c r="Y20" s="620"/>
      <c r="Z20" s="671">
        <v>61.7</v>
      </c>
      <c r="AA20" s="671"/>
      <c r="AB20" s="671"/>
      <c r="AC20" s="671"/>
      <c r="AD20" s="672">
        <v>5302715</v>
      </c>
      <c r="AE20" s="672"/>
      <c r="AF20" s="672"/>
      <c r="AG20" s="672"/>
      <c r="AH20" s="672"/>
      <c r="AI20" s="672"/>
      <c r="AJ20" s="672"/>
      <c r="AK20" s="672"/>
      <c r="AL20" s="641">
        <v>99.6</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33695</v>
      </c>
      <c r="BH20" s="619"/>
      <c r="BI20" s="619"/>
      <c r="BJ20" s="619"/>
      <c r="BK20" s="619"/>
      <c r="BL20" s="619"/>
      <c r="BM20" s="619"/>
      <c r="BN20" s="620"/>
      <c r="BO20" s="671">
        <v>2.2999999999999998</v>
      </c>
      <c r="BP20" s="671"/>
      <c r="BQ20" s="671"/>
      <c r="BR20" s="671"/>
      <c r="BS20" s="624" t="s">
        <v>108</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8787495</v>
      </c>
      <c r="CS20" s="619"/>
      <c r="CT20" s="619"/>
      <c r="CU20" s="619"/>
      <c r="CV20" s="619"/>
      <c r="CW20" s="619"/>
      <c r="CX20" s="619"/>
      <c r="CY20" s="620"/>
      <c r="CZ20" s="671">
        <v>100</v>
      </c>
      <c r="DA20" s="671"/>
      <c r="DB20" s="671"/>
      <c r="DC20" s="671"/>
      <c r="DD20" s="624">
        <v>1100746</v>
      </c>
      <c r="DE20" s="619"/>
      <c r="DF20" s="619"/>
      <c r="DG20" s="619"/>
      <c r="DH20" s="619"/>
      <c r="DI20" s="619"/>
      <c r="DJ20" s="619"/>
      <c r="DK20" s="619"/>
      <c r="DL20" s="619"/>
      <c r="DM20" s="619"/>
      <c r="DN20" s="619"/>
      <c r="DO20" s="619"/>
      <c r="DP20" s="620"/>
      <c r="DQ20" s="624">
        <v>6174464</v>
      </c>
      <c r="DR20" s="619"/>
      <c r="DS20" s="619"/>
      <c r="DT20" s="619"/>
      <c r="DU20" s="619"/>
      <c r="DV20" s="619"/>
      <c r="DW20" s="619"/>
      <c r="DX20" s="619"/>
      <c r="DY20" s="619"/>
      <c r="DZ20" s="619"/>
      <c r="EA20" s="619"/>
      <c r="EB20" s="619"/>
      <c r="EC20" s="654"/>
    </row>
    <row r="21" spans="2:133" ht="11.25" customHeight="1" x14ac:dyDescent="0.15">
      <c r="B21" s="615" t="s">
        <v>254</v>
      </c>
      <c r="C21" s="616"/>
      <c r="D21" s="616"/>
      <c r="E21" s="616"/>
      <c r="F21" s="616"/>
      <c r="G21" s="616"/>
      <c r="H21" s="616"/>
      <c r="I21" s="616"/>
      <c r="J21" s="616"/>
      <c r="K21" s="616"/>
      <c r="L21" s="616"/>
      <c r="M21" s="616"/>
      <c r="N21" s="616"/>
      <c r="O21" s="616"/>
      <c r="P21" s="616"/>
      <c r="Q21" s="617"/>
      <c r="R21" s="618">
        <v>1734</v>
      </c>
      <c r="S21" s="619"/>
      <c r="T21" s="619"/>
      <c r="U21" s="619"/>
      <c r="V21" s="619"/>
      <c r="W21" s="619"/>
      <c r="X21" s="619"/>
      <c r="Y21" s="620"/>
      <c r="Z21" s="671">
        <v>0</v>
      </c>
      <c r="AA21" s="671"/>
      <c r="AB21" s="671"/>
      <c r="AC21" s="671"/>
      <c r="AD21" s="672">
        <v>1734</v>
      </c>
      <c r="AE21" s="672"/>
      <c r="AF21" s="672"/>
      <c r="AG21" s="672"/>
      <c r="AH21" s="672"/>
      <c r="AI21" s="672"/>
      <c r="AJ21" s="672"/>
      <c r="AK21" s="672"/>
      <c r="AL21" s="641">
        <v>0</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33695</v>
      </c>
      <c r="BH21" s="619"/>
      <c r="BI21" s="619"/>
      <c r="BJ21" s="619"/>
      <c r="BK21" s="619"/>
      <c r="BL21" s="619"/>
      <c r="BM21" s="619"/>
      <c r="BN21" s="620"/>
      <c r="BO21" s="671">
        <v>2.2999999999999998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256</v>
      </c>
      <c r="C22" s="616"/>
      <c r="D22" s="616"/>
      <c r="E22" s="616"/>
      <c r="F22" s="616"/>
      <c r="G22" s="616"/>
      <c r="H22" s="616"/>
      <c r="I22" s="616"/>
      <c r="J22" s="616"/>
      <c r="K22" s="616"/>
      <c r="L22" s="616"/>
      <c r="M22" s="616"/>
      <c r="N22" s="616"/>
      <c r="O22" s="616"/>
      <c r="P22" s="616"/>
      <c r="Q22" s="617"/>
      <c r="R22" s="618">
        <v>23377</v>
      </c>
      <c r="S22" s="619"/>
      <c r="T22" s="619"/>
      <c r="U22" s="619"/>
      <c r="V22" s="619"/>
      <c r="W22" s="619"/>
      <c r="X22" s="619"/>
      <c r="Y22" s="620"/>
      <c r="Z22" s="671">
        <v>0.2</v>
      </c>
      <c r="AA22" s="671"/>
      <c r="AB22" s="671"/>
      <c r="AC22" s="671"/>
      <c r="AD22" s="672" t="s">
        <v>108</v>
      </c>
      <c r="AE22" s="672"/>
      <c r="AF22" s="672"/>
      <c r="AG22" s="672"/>
      <c r="AH22" s="672"/>
      <c r="AI22" s="672"/>
      <c r="AJ22" s="672"/>
      <c r="AK22" s="672"/>
      <c r="AL22" s="641" t="s">
        <v>108</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259</v>
      </c>
      <c r="C23" s="616"/>
      <c r="D23" s="616"/>
      <c r="E23" s="616"/>
      <c r="F23" s="616"/>
      <c r="G23" s="616"/>
      <c r="H23" s="616"/>
      <c r="I23" s="616"/>
      <c r="J23" s="616"/>
      <c r="K23" s="616"/>
      <c r="L23" s="616"/>
      <c r="M23" s="616"/>
      <c r="N23" s="616"/>
      <c r="O23" s="616"/>
      <c r="P23" s="616"/>
      <c r="Q23" s="617"/>
      <c r="R23" s="618">
        <v>122419</v>
      </c>
      <c r="S23" s="619"/>
      <c r="T23" s="619"/>
      <c r="U23" s="619"/>
      <c r="V23" s="619"/>
      <c r="W23" s="619"/>
      <c r="X23" s="619"/>
      <c r="Y23" s="620"/>
      <c r="Z23" s="671">
        <v>1.3</v>
      </c>
      <c r="AA23" s="671"/>
      <c r="AB23" s="671"/>
      <c r="AC23" s="671"/>
      <c r="AD23" s="672">
        <v>9992</v>
      </c>
      <c r="AE23" s="672"/>
      <c r="AF23" s="672"/>
      <c r="AG23" s="672"/>
      <c r="AH23" s="672"/>
      <c r="AI23" s="672"/>
      <c r="AJ23" s="672"/>
      <c r="AK23" s="672"/>
      <c r="AL23" s="641">
        <v>0.2</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x14ac:dyDescent="0.15">
      <c r="B24" s="615" t="s">
        <v>266</v>
      </c>
      <c r="C24" s="616"/>
      <c r="D24" s="616"/>
      <c r="E24" s="616"/>
      <c r="F24" s="616"/>
      <c r="G24" s="616"/>
      <c r="H24" s="616"/>
      <c r="I24" s="616"/>
      <c r="J24" s="616"/>
      <c r="K24" s="616"/>
      <c r="L24" s="616"/>
      <c r="M24" s="616"/>
      <c r="N24" s="616"/>
      <c r="O24" s="616"/>
      <c r="P24" s="616"/>
      <c r="Q24" s="617"/>
      <c r="R24" s="618">
        <v>36673</v>
      </c>
      <c r="S24" s="619"/>
      <c r="T24" s="619"/>
      <c r="U24" s="619"/>
      <c r="V24" s="619"/>
      <c r="W24" s="619"/>
      <c r="X24" s="619"/>
      <c r="Y24" s="620"/>
      <c r="Z24" s="671">
        <v>0.4</v>
      </c>
      <c r="AA24" s="671"/>
      <c r="AB24" s="671"/>
      <c r="AC24" s="671"/>
      <c r="AD24" s="672" t="s">
        <v>108</v>
      </c>
      <c r="AE24" s="672"/>
      <c r="AF24" s="672"/>
      <c r="AG24" s="672"/>
      <c r="AH24" s="672"/>
      <c r="AI24" s="672"/>
      <c r="AJ24" s="672"/>
      <c r="AK24" s="672"/>
      <c r="AL24" s="641" t="s">
        <v>108</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3358632</v>
      </c>
      <c r="CS24" s="669"/>
      <c r="CT24" s="669"/>
      <c r="CU24" s="669"/>
      <c r="CV24" s="669"/>
      <c r="CW24" s="669"/>
      <c r="CX24" s="669"/>
      <c r="CY24" s="716"/>
      <c r="CZ24" s="720">
        <v>38.200000000000003</v>
      </c>
      <c r="DA24" s="721"/>
      <c r="DB24" s="721"/>
      <c r="DC24" s="722"/>
      <c r="DD24" s="715">
        <v>2629521</v>
      </c>
      <c r="DE24" s="669"/>
      <c r="DF24" s="669"/>
      <c r="DG24" s="669"/>
      <c r="DH24" s="669"/>
      <c r="DI24" s="669"/>
      <c r="DJ24" s="669"/>
      <c r="DK24" s="716"/>
      <c r="DL24" s="715">
        <v>2598918</v>
      </c>
      <c r="DM24" s="669"/>
      <c r="DN24" s="669"/>
      <c r="DO24" s="669"/>
      <c r="DP24" s="669"/>
      <c r="DQ24" s="669"/>
      <c r="DR24" s="669"/>
      <c r="DS24" s="669"/>
      <c r="DT24" s="669"/>
      <c r="DU24" s="669"/>
      <c r="DV24" s="716"/>
      <c r="DW24" s="717">
        <v>46.2</v>
      </c>
      <c r="DX24" s="686"/>
      <c r="DY24" s="686"/>
      <c r="DZ24" s="686"/>
      <c r="EA24" s="686"/>
      <c r="EB24" s="686"/>
      <c r="EC24" s="718"/>
    </row>
    <row r="25" spans="2:133" ht="11.25" customHeight="1" x14ac:dyDescent="0.15">
      <c r="B25" s="615" t="s">
        <v>269</v>
      </c>
      <c r="C25" s="616"/>
      <c r="D25" s="616"/>
      <c r="E25" s="616"/>
      <c r="F25" s="616"/>
      <c r="G25" s="616"/>
      <c r="H25" s="616"/>
      <c r="I25" s="616"/>
      <c r="J25" s="616"/>
      <c r="K25" s="616"/>
      <c r="L25" s="616"/>
      <c r="M25" s="616"/>
      <c r="N25" s="616"/>
      <c r="O25" s="616"/>
      <c r="P25" s="616"/>
      <c r="Q25" s="617"/>
      <c r="R25" s="618">
        <v>1055066</v>
      </c>
      <c r="S25" s="619"/>
      <c r="T25" s="619"/>
      <c r="U25" s="619"/>
      <c r="V25" s="619"/>
      <c r="W25" s="619"/>
      <c r="X25" s="619"/>
      <c r="Y25" s="620"/>
      <c r="Z25" s="671">
        <v>11</v>
      </c>
      <c r="AA25" s="671"/>
      <c r="AB25" s="671"/>
      <c r="AC25" s="671"/>
      <c r="AD25" s="672" t="s">
        <v>108</v>
      </c>
      <c r="AE25" s="672"/>
      <c r="AF25" s="672"/>
      <c r="AG25" s="672"/>
      <c r="AH25" s="672"/>
      <c r="AI25" s="672"/>
      <c r="AJ25" s="672"/>
      <c r="AK25" s="672"/>
      <c r="AL25" s="641" t="s">
        <v>108</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974402</v>
      </c>
      <c r="CS25" s="637"/>
      <c r="CT25" s="637"/>
      <c r="CU25" s="637"/>
      <c r="CV25" s="637"/>
      <c r="CW25" s="637"/>
      <c r="CX25" s="637"/>
      <c r="CY25" s="638"/>
      <c r="CZ25" s="621">
        <v>11.1</v>
      </c>
      <c r="DA25" s="639"/>
      <c r="DB25" s="639"/>
      <c r="DC25" s="640"/>
      <c r="DD25" s="624">
        <v>852116</v>
      </c>
      <c r="DE25" s="637"/>
      <c r="DF25" s="637"/>
      <c r="DG25" s="637"/>
      <c r="DH25" s="637"/>
      <c r="DI25" s="637"/>
      <c r="DJ25" s="637"/>
      <c r="DK25" s="638"/>
      <c r="DL25" s="624">
        <v>821513</v>
      </c>
      <c r="DM25" s="637"/>
      <c r="DN25" s="637"/>
      <c r="DO25" s="637"/>
      <c r="DP25" s="637"/>
      <c r="DQ25" s="637"/>
      <c r="DR25" s="637"/>
      <c r="DS25" s="637"/>
      <c r="DT25" s="637"/>
      <c r="DU25" s="637"/>
      <c r="DV25" s="638"/>
      <c r="DW25" s="641">
        <v>14.6</v>
      </c>
      <c r="DX25" s="642"/>
      <c r="DY25" s="642"/>
      <c r="DZ25" s="642"/>
      <c r="EA25" s="642"/>
      <c r="EB25" s="642"/>
      <c r="EC25" s="643"/>
    </row>
    <row r="26" spans="2:133" ht="11.25" customHeight="1" x14ac:dyDescent="0.15">
      <c r="B26" s="712" t="s">
        <v>272</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588010</v>
      </c>
      <c r="CS26" s="619"/>
      <c r="CT26" s="619"/>
      <c r="CU26" s="619"/>
      <c r="CV26" s="619"/>
      <c r="CW26" s="619"/>
      <c r="CX26" s="619"/>
      <c r="CY26" s="620"/>
      <c r="CZ26" s="621">
        <v>6.7</v>
      </c>
      <c r="DA26" s="639"/>
      <c r="DB26" s="639"/>
      <c r="DC26" s="640"/>
      <c r="DD26" s="624">
        <v>495342</v>
      </c>
      <c r="DE26" s="619"/>
      <c r="DF26" s="619"/>
      <c r="DG26" s="619"/>
      <c r="DH26" s="619"/>
      <c r="DI26" s="619"/>
      <c r="DJ26" s="619"/>
      <c r="DK26" s="620"/>
      <c r="DL26" s="624" t="s">
        <v>205</v>
      </c>
      <c r="DM26" s="619"/>
      <c r="DN26" s="619"/>
      <c r="DO26" s="619"/>
      <c r="DP26" s="619"/>
      <c r="DQ26" s="619"/>
      <c r="DR26" s="619"/>
      <c r="DS26" s="619"/>
      <c r="DT26" s="619"/>
      <c r="DU26" s="619"/>
      <c r="DV26" s="620"/>
      <c r="DW26" s="641" t="s">
        <v>205</v>
      </c>
      <c r="DX26" s="642"/>
      <c r="DY26" s="642"/>
      <c r="DZ26" s="642"/>
      <c r="EA26" s="642"/>
      <c r="EB26" s="642"/>
      <c r="EC26" s="643"/>
    </row>
    <row r="27" spans="2:133" ht="11.25" customHeight="1" x14ac:dyDescent="0.15">
      <c r="B27" s="615" t="s">
        <v>275</v>
      </c>
      <c r="C27" s="616"/>
      <c r="D27" s="616"/>
      <c r="E27" s="616"/>
      <c r="F27" s="616"/>
      <c r="G27" s="616"/>
      <c r="H27" s="616"/>
      <c r="I27" s="616"/>
      <c r="J27" s="616"/>
      <c r="K27" s="616"/>
      <c r="L27" s="616"/>
      <c r="M27" s="616"/>
      <c r="N27" s="616"/>
      <c r="O27" s="616"/>
      <c r="P27" s="616"/>
      <c r="Q27" s="617"/>
      <c r="R27" s="618">
        <v>863014</v>
      </c>
      <c r="S27" s="619"/>
      <c r="T27" s="619"/>
      <c r="U27" s="619"/>
      <c r="V27" s="619"/>
      <c r="W27" s="619"/>
      <c r="X27" s="619"/>
      <c r="Y27" s="620"/>
      <c r="Z27" s="671">
        <v>9</v>
      </c>
      <c r="AA27" s="671"/>
      <c r="AB27" s="671"/>
      <c r="AC27" s="671"/>
      <c r="AD27" s="672" t="s">
        <v>108</v>
      </c>
      <c r="AE27" s="672"/>
      <c r="AF27" s="672"/>
      <c r="AG27" s="672"/>
      <c r="AH27" s="672"/>
      <c r="AI27" s="672"/>
      <c r="AJ27" s="672"/>
      <c r="AK27" s="672"/>
      <c r="AL27" s="641" t="s">
        <v>108</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1456056</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807042</v>
      </c>
      <c r="CS27" s="637"/>
      <c r="CT27" s="637"/>
      <c r="CU27" s="637"/>
      <c r="CV27" s="637"/>
      <c r="CW27" s="637"/>
      <c r="CX27" s="637"/>
      <c r="CY27" s="638"/>
      <c r="CZ27" s="621">
        <v>9.1999999999999993</v>
      </c>
      <c r="DA27" s="639"/>
      <c r="DB27" s="639"/>
      <c r="DC27" s="640"/>
      <c r="DD27" s="624">
        <v>238591</v>
      </c>
      <c r="DE27" s="637"/>
      <c r="DF27" s="637"/>
      <c r="DG27" s="637"/>
      <c r="DH27" s="637"/>
      <c r="DI27" s="637"/>
      <c r="DJ27" s="637"/>
      <c r="DK27" s="638"/>
      <c r="DL27" s="624">
        <v>238591</v>
      </c>
      <c r="DM27" s="637"/>
      <c r="DN27" s="637"/>
      <c r="DO27" s="637"/>
      <c r="DP27" s="637"/>
      <c r="DQ27" s="637"/>
      <c r="DR27" s="637"/>
      <c r="DS27" s="637"/>
      <c r="DT27" s="637"/>
      <c r="DU27" s="637"/>
      <c r="DV27" s="638"/>
      <c r="DW27" s="641">
        <v>4.2</v>
      </c>
      <c r="DX27" s="642"/>
      <c r="DY27" s="642"/>
      <c r="DZ27" s="642"/>
      <c r="EA27" s="642"/>
      <c r="EB27" s="642"/>
      <c r="EC27" s="643"/>
    </row>
    <row r="28" spans="2:133" ht="11.25" customHeight="1" x14ac:dyDescent="0.15">
      <c r="B28" s="615" t="s">
        <v>278</v>
      </c>
      <c r="C28" s="616"/>
      <c r="D28" s="616"/>
      <c r="E28" s="616"/>
      <c r="F28" s="616"/>
      <c r="G28" s="616"/>
      <c r="H28" s="616"/>
      <c r="I28" s="616"/>
      <c r="J28" s="616"/>
      <c r="K28" s="616"/>
      <c r="L28" s="616"/>
      <c r="M28" s="616"/>
      <c r="N28" s="616"/>
      <c r="O28" s="616"/>
      <c r="P28" s="616"/>
      <c r="Q28" s="617"/>
      <c r="R28" s="618">
        <v>7662</v>
      </c>
      <c r="S28" s="619"/>
      <c r="T28" s="619"/>
      <c r="U28" s="619"/>
      <c r="V28" s="619"/>
      <c r="W28" s="619"/>
      <c r="X28" s="619"/>
      <c r="Y28" s="620"/>
      <c r="Z28" s="671">
        <v>0.1</v>
      </c>
      <c r="AA28" s="671"/>
      <c r="AB28" s="671"/>
      <c r="AC28" s="671"/>
      <c r="AD28" s="672">
        <v>4385</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1577188</v>
      </c>
      <c r="CS28" s="619"/>
      <c r="CT28" s="619"/>
      <c r="CU28" s="619"/>
      <c r="CV28" s="619"/>
      <c r="CW28" s="619"/>
      <c r="CX28" s="619"/>
      <c r="CY28" s="620"/>
      <c r="CZ28" s="621">
        <v>17.899999999999999</v>
      </c>
      <c r="DA28" s="639"/>
      <c r="DB28" s="639"/>
      <c r="DC28" s="640"/>
      <c r="DD28" s="624">
        <v>1538814</v>
      </c>
      <c r="DE28" s="619"/>
      <c r="DF28" s="619"/>
      <c r="DG28" s="619"/>
      <c r="DH28" s="619"/>
      <c r="DI28" s="619"/>
      <c r="DJ28" s="619"/>
      <c r="DK28" s="620"/>
      <c r="DL28" s="624">
        <v>1538814</v>
      </c>
      <c r="DM28" s="619"/>
      <c r="DN28" s="619"/>
      <c r="DO28" s="619"/>
      <c r="DP28" s="619"/>
      <c r="DQ28" s="619"/>
      <c r="DR28" s="619"/>
      <c r="DS28" s="619"/>
      <c r="DT28" s="619"/>
      <c r="DU28" s="619"/>
      <c r="DV28" s="620"/>
      <c r="DW28" s="641">
        <v>27.4</v>
      </c>
      <c r="DX28" s="642"/>
      <c r="DY28" s="642"/>
      <c r="DZ28" s="642"/>
      <c r="EA28" s="642"/>
      <c r="EB28" s="642"/>
      <c r="EC28" s="643"/>
    </row>
    <row r="29" spans="2:133" ht="11.25" customHeight="1" x14ac:dyDescent="0.15">
      <c r="B29" s="615" t="s">
        <v>280</v>
      </c>
      <c r="C29" s="616"/>
      <c r="D29" s="616"/>
      <c r="E29" s="616"/>
      <c r="F29" s="616"/>
      <c r="G29" s="616"/>
      <c r="H29" s="616"/>
      <c r="I29" s="616"/>
      <c r="J29" s="616"/>
      <c r="K29" s="616"/>
      <c r="L29" s="616"/>
      <c r="M29" s="616"/>
      <c r="N29" s="616"/>
      <c r="O29" s="616"/>
      <c r="P29" s="616"/>
      <c r="Q29" s="617"/>
      <c r="R29" s="618">
        <v>24870</v>
      </c>
      <c r="S29" s="619"/>
      <c r="T29" s="619"/>
      <c r="U29" s="619"/>
      <c r="V29" s="619"/>
      <c r="W29" s="619"/>
      <c r="X29" s="619"/>
      <c r="Y29" s="620"/>
      <c r="Z29" s="671">
        <v>0.3</v>
      </c>
      <c r="AA29" s="671"/>
      <c r="AB29" s="671"/>
      <c r="AC29" s="671"/>
      <c r="AD29" s="672" t="s">
        <v>108</v>
      </c>
      <c r="AE29" s="672"/>
      <c r="AF29" s="672"/>
      <c r="AG29" s="672"/>
      <c r="AH29" s="672"/>
      <c r="AI29" s="672"/>
      <c r="AJ29" s="672"/>
      <c r="AK29" s="672"/>
      <c r="AL29" s="641" t="s">
        <v>108</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1577188</v>
      </c>
      <c r="CS29" s="637"/>
      <c r="CT29" s="637"/>
      <c r="CU29" s="637"/>
      <c r="CV29" s="637"/>
      <c r="CW29" s="637"/>
      <c r="CX29" s="637"/>
      <c r="CY29" s="638"/>
      <c r="CZ29" s="621">
        <v>17.899999999999999</v>
      </c>
      <c r="DA29" s="639"/>
      <c r="DB29" s="639"/>
      <c r="DC29" s="640"/>
      <c r="DD29" s="624">
        <v>1538814</v>
      </c>
      <c r="DE29" s="637"/>
      <c r="DF29" s="637"/>
      <c r="DG29" s="637"/>
      <c r="DH29" s="637"/>
      <c r="DI29" s="637"/>
      <c r="DJ29" s="637"/>
      <c r="DK29" s="638"/>
      <c r="DL29" s="624">
        <v>1538814</v>
      </c>
      <c r="DM29" s="637"/>
      <c r="DN29" s="637"/>
      <c r="DO29" s="637"/>
      <c r="DP29" s="637"/>
      <c r="DQ29" s="637"/>
      <c r="DR29" s="637"/>
      <c r="DS29" s="637"/>
      <c r="DT29" s="637"/>
      <c r="DU29" s="637"/>
      <c r="DV29" s="638"/>
      <c r="DW29" s="641">
        <v>27.4</v>
      </c>
      <c r="DX29" s="642"/>
      <c r="DY29" s="642"/>
      <c r="DZ29" s="642"/>
      <c r="EA29" s="642"/>
      <c r="EB29" s="642"/>
      <c r="EC29" s="643"/>
    </row>
    <row r="30" spans="2:133" ht="11.25" customHeight="1" x14ac:dyDescent="0.15">
      <c r="B30" s="615" t="s">
        <v>285</v>
      </c>
      <c r="C30" s="616"/>
      <c r="D30" s="616"/>
      <c r="E30" s="616"/>
      <c r="F30" s="616"/>
      <c r="G30" s="616"/>
      <c r="H30" s="616"/>
      <c r="I30" s="616"/>
      <c r="J30" s="616"/>
      <c r="K30" s="616"/>
      <c r="L30" s="616"/>
      <c r="M30" s="616"/>
      <c r="N30" s="616"/>
      <c r="O30" s="616"/>
      <c r="P30" s="616"/>
      <c r="Q30" s="617"/>
      <c r="R30" s="618">
        <v>7877</v>
      </c>
      <c r="S30" s="619"/>
      <c r="T30" s="619"/>
      <c r="U30" s="619"/>
      <c r="V30" s="619"/>
      <c r="W30" s="619"/>
      <c r="X30" s="619"/>
      <c r="Y30" s="620"/>
      <c r="Z30" s="671">
        <v>0.1</v>
      </c>
      <c r="AA30" s="671"/>
      <c r="AB30" s="671"/>
      <c r="AC30" s="671"/>
      <c r="AD30" s="672" t="s">
        <v>108</v>
      </c>
      <c r="AE30" s="672"/>
      <c r="AF30" s="672"/>
      <c r="AG30" s="672"/>
      <c r="AH30" s="672"/>
      <c r="AI30" s="672"/>
      <c r="AJ30" s="672"/>
      <c r="AK30" s="672"/>
      <c r="AL30" s="641" t="s">
        <v>108</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99.2</v>
      </c>
      <c r="BH30" s="685"/>
      <c r="BI30" s="685"/>
      <c r="BJ30" s="685"/>
      <c r="BK30" s="685"/>
      <c r="BL30" s="685"/>
      <c r="BM30" s="686">
        <v>96.9</v>
      </c>
      <c r="BN30" s="685"/>
      <c r="BO30" s="685"/>
      <c r="BP30" s="685"/>
      <c r="BQ30" s="687"/>
      <c r="BR30" s="684">
        <v>99.2</v>
      </c>
      <c r="BS30" s="685"/>
      <c r="BT30" s="685"/>
      <c r="BU30" s="685"/>
      <c r="BV30" s="685"/>
      <c r="BW30" s="685"/>
      <c r="BX30" s="686">
        <v>96.8</v>
      </c>
      <c r="BY30" s="685"/>
      <c r="BZ30" s="685"/>
      <c r="CA30" s="685"/>
      <c r="CB30" s="687"/>
      <c r="CD30" s="690"/>
      <c r="CE30" s="691"/>
      <c r="CF30" s="655" t="s">
        <v>288</v>
      </c>
      <c r="CG30" s="652"/>
      <c r="CH30" s="652"/>
      <c r="CI30" s="652"/>
      <c r="CJ30" s="652"/>
      <c r="CK30" s="652"/>
      <c r="CL30" s="652"/>
      <c r="CM30" s="652"/>
      <c r="CN30" s="652"/>
      <c r="CO30" s="652"/>
      <c r="CP30" s="652"/>
      <c r="CQ30" s="653"/>
      <c r="CR30" s="618">
        <v>1445154</v>
      </c>
      <c r="CS30" s="619"/>
      <c r="CT30" s="619"/>
      <c r="CU30" s="619"/>
      <c r="CV30" s="619"/>
      <c r="CW30" s="619"/>
      <c r="CX30" s="619"/>
      <c r="CY30" s="620"/>
      <c r="CZ30" s="621">
        <v>16.399999999999999</v>
      </c>
      <c r="DA30" s="639"/>
      <c r="DB30" s="639"/>
      <c r="DC30" s="640"/>
      <c r="DD30" s="624">
        <v>1409016</v>
      </c>
      <c r="DE30" s="619"/>
      <c r="DF30" s="619"/>
      <c r="DG30" s="619"/>
      <c r="DH30" s="619"/>
      <c r="DI30" s="619"/>
      <c r="DJ30" s="619"/>
      <c r="DK30" s="620"/>
      <c r="DL30" s="624">
        <v>1409016</v>
      </c>
      <c r="DM30" s="619"/>
      <c r="DN30" s="619"/>
      <c r="DO30" s="619"/>
      <c r="DP30" s="619"/>
      <c r="DQ30" s="619"/>
      <c r="DR30" s="619"/>
      <c r="DS30" s="619"/>
      <c r="DT30" s="619"/>
      <c r="DU30" s="619"/>
      <c r="DV30" s="620"/>
      <c r="DW30" s="641">
        <v>25</v>
      </c>
      <c r="DX30" s="642"/>
      <c r="DY30" s="642"/>
      <c r="DZ30" s="642"/>
      <c r="EA30" s="642"/>
      <c r="EB30" s="642"/>
      <c r="EC30" s="643"/>
    </row>
    <row r="31" spans="2:133" ht="11.25" customHeight="1" x14ac:dyDescent="0.15">
      <c r="B31" s="615" t="s">
        <v>289</v>
      </c>
      <c r="C31" s="616"/>
      <c r="D31" s="616"/>
      <c r="E31" s="616"/>
      <c r="F31" s="616"/>
      <c r="G31" s="616"/>
      <c r="H31" s="616"/>
      <c r="I31" s="616"/>
      <c r="J31" s="616"/>
      <c r="K31" s="616"/>
      <c r="L31" s="616"/>
      <c r="M31" s="616"/>
      <c r="N31" s="616"/>
      <c r="O31" s="616"/>
      <c r="P31" s="616"/>
      <c r="Q31" s="617"/>
      <c r="R31" s="618">
        <v>625433</v>
      </c>
      <c r="S31" s="619"/>
      <c r="T31" s="619"/>
      <c r="U31" s="619"/>
      <c r="V31" s="619"/>
      <c r="W31" s="619"/>
      <c r="X31" s="619"/>
      <c r="Y31" s="620"/>
      <c r="Z31" s="671">
        <v>6.5</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99.3</v>
      </c>
      <c r="BH31" s="637"/>
      <c r="BI31" s="637"/>
      <c r="BJ31" s="637"/>
      <c r="BK31" s="637"/>
      <c r="BL31" s="637"/>
      <c r="BM31" s="673">
        <v>97.5</v>
      </c>
      <c r="BN31" s="683"/>
      <c r="BO31" s="683"/>
      <c r="BP31" s="683"/>
      <c r="BQ31" s="647"/>
      <c r="BR31" s="682">
        <v>99.3</v>
      </c>
      <c r="BS31" s="637"/>
      <c r="BT31" s="637"/>
      <c r="BU31" s="637"/>
      <c r="BV31" s="637"/>
      <c r="BW31" s="637"/>
      <c r="BX31" s="673">
        <v>97.3</v>
      </c>
      <c r="BY31" s="683"/>
      <c r="BZ31" s="683"/>
      <c r="CA31" s="683"/>
      <c r="CB31" s="647"/>
      <c r="CD31" s="690"/>
      <c r="CE31" s="691"/>
      <c r="CF31" s="655" t="s">
        <v>292</v>
      </c>
      <c r="CG31" s="652"/>
      <c r="CH31" s="652"/>
      <c r="CI31" s="652"/>
      <c r="CJ31" s="652"/>
      <c r="CK31" s="652"/>
      <c r="CL31" s="652"/>
      <c r="CM31" s="652"/>
      <c r="CN31" s="652"/>
      <c r="CO31" s="652"/>
      <c r="CP31" s="652"/>
      <c r="CQ31" s="653"/>
      <c r="CR31" s="618">
        <v>132034</v>
      </c>
      <c r="CS31" s="637"/>
      <c r="CT31" s="637"/>
      <c r="CU31" s="637"/>
      <c r="CV31" s="637"/>
      <c r="CW31" s="637"/>
      <c r="CX31" s="637"/>
      <c r="CY31" s="638"/>
      <c r="CZ31" s="621">
        <v>1.5</v>
      </c>
      <c r="DA31" s="639"/>
      <c r="DB31" s="639"/>
      <c r="DC31" s="640"/>
      <c r="DD31" s="624">
        <v>129798</v>
      </c>
      <c r="DE31" s="637"/>
      <c r="DF31" s="637"/>
      <c r="DG31" s="637"/>
      <c r="DH31" s="637"/>
      <c r="DI31" s="637"/>
      <c r="DJ31" s="637"/>
      <c r="DK31" s="638"/>
      <c r="DL31" s="624">
        <v>129798</v>
      </c>
      <c r="DM31" s="637"/>
      <c r="DN31" s="637"/>
      <c r="DO31" s="637"/>
      <c r="DP31" s="637"/>
      <c r="DQ31" s="637"/>
      <c r="DR31" s="637"/>
      <c r="DS31" s="637"/>
      <c r="DT31" s="637"/>
      <c r="DU31" s="637"/>
      <c r="DV31" s="638"/>
      <c r="DW31" s="641">
        <v>2.2999999999999998</v>
      </c>
      <c r="DX31" s="642"/>
      <c r="DY31" s="642"/>
      <c r="DZ31" s="642"/>
      <c r="EA31" s="642"/>
      <c r="EB31" s="642"/>
      <c r="EC31" s="643"/>
    </row>
    <row r="32" spans="2:133" ht="11.25" customHeight="1" x14ac:dyDescent="0.15">
      <c r="B32" s="615" t="s">
        <v>293</v>
      </c>
      <c r="C32" s="616"/>
      <c r="D32" s="616"/>
      <c r="E32" s="616"/>
      <c r="F32" s="616"/>
      <c r="G32" s="616"/>
      <c r="H32" s="616"/>
      <c r="I32" s="616"/>
      <c r="J32" s="616"/>
      <c r="K32" s="616"/>
      <c r="L32" s="616"/>
      <c r="M32" s="616"/>
      <c r="N32" s="616"/>
      <c r="O32" s="616"/>
      <c r="P32" s="616"/>
      <c r="Q32" s="617"/>
      <c r="R32" s="618">
        <v>146007</v>
      </c>
      <c r="S32" s="619"/>
      <c r="T32" s="619"/>
      <c r="U32" s="619"/>
      <c r="V32" s="619"/>
      <c r="W32" s="619"/>
      <c r="X32" s="619"/>
      <c r="Y32" s="620"/>
      <c r="Z32" s="671">
        <v>1.5</v>
      </c>
      <c r="AA32" s="671"/>
      <c r="AB32" s="671"/>
      <c r="AC32" s="671"/>
      <c r="AD32" s="672">
        <v>7446</v>
      </c>
      <c r="AE32" s="672"/>
      <c r="AF32" s="672"/>
      <c r="AG32" s="672"/>
      <c r="AH32" s="672"/>
      <c r="AI32" s="672"/>
      <c r="AJ32" s="672"/>
      <c r="AK32" s="672"/>
      <c r="AL32" s="641">
        <v>0.1</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99.1</v>
      </c>
      <c r="BH32" s="603"/>
      <c r="BI32" s="603"/>
      <c r="BJ32" s="603"/>
      <c r="BK32" s="603"/>
      <c r="BL32" s="603"/>
      <c r="BM32" s="666">
        <v>96.1</v>
      </c>
      <c r="BN32" s="603"/>
      <c r="BO32" s="603"/>
      <c r="BP32" s="603"/>
      <c r="BQ32" s="660"/>
      <c r="BR32" s="681">
        <v>99.1</v>
      </c>
      <c r="BS32" s="603"/>
      <c r="BT32" s="603"/>
      <c r="BU32" s="603"/>
      <c r="BV32" s="603"/>
      <c r="BW32" s="603"/>
      <c r="BX32" s="666">
        <v>96.1</v>
      </c>
      <c r="BY32" s="603"/>
      <c r="BZ32" s="603"/>
      <c r="CA32" s="603"/>
      <c r="CB32" s="660"/>
      <c r="CD32" s="692"/>
      <c r="CE32" s="693"/>
      <c r="CF32" s="655" t="s">
        <v>295</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296</v>
      </c>
      <c r="C33" s="616"/>
      <c r="D33" s="616"/>
      <c r="E33" s="616"/>
      <c r="F33" s="616"/>
      <c r="G33" s="616"/>
      <c r="H33" s="616"/>
      <c r="I33" s="616"/>
      <c r="J33" s="616"/>
      <c r="K33" s="616"/>
      <c r="L33" s="616"/>
      <c r="M33" s="616"/>
      <c r="N33" s="616"/>
      <c r="O33" s="616"/>
      <c r="P33" s="616"/>
      <c r="Q33" s="617"/>
      <c r="R33" s="618">
        <v>749449</v>
      </c>
      <c r="S33" s="619"/>
      <c r="T33" s="619"/>
      <c r="U33" s="619"/>
      <c r="V33" s="619"/>
      <c r="W33" s="619"/>
      <c r="X33" s="619"/>
      <c r="Y33" s="620"/>
      <c r="Z33" s="671">
        <v>7.8</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3990908</v>
      </c>
      <c r="CS33" s="637"/>
      <c r="CT33" s="637"/>
      <c r="CU33" s="637"/>
      <c r="CV33" s="637"/>
      <c r="CW33" s="637"/>
      <c r="CX33" s="637"/>
      <c r="CY33" s="638"/>
      <c r="CZ33" s="621">
        <v>45.4</v>
      </c>
      <c r="DA33" s="639"/>
      <c r="DB33" s="639"/>
      <c r="DC33" s="640"/>
      <c r="DD33" s="624">
        <v>3006479</v>
      </c>
      <c r="DE33" s="637"/>
      <c r="DF33" s="637"/>
      <c r="DG33" s="637"/>
      <c r="DH33" s="637"/>
      <c r="DI33" s="637"/>
      <c r="DJ33" s="637"/>
      <c r="DK33" s="638"/>
      <c r="DL33" s="624">
        <v>2251322</v>
      </c>
      <c r="DM33" s="637"/>
      <c r="DN33" s="637"/>
      <c r="DO33" s="637"/>
      <c r="DP33" s="637"/>
      <c r="DQ33" s="637"/>
      <c r="DR33" s="637"/>
      <c r="DS33" s="637"/>
      <c r="DT33" s="637"/>
      <c r="DU33" s="637"/>
      <c r="DV33" s="638"/>
      <c r="DW33" s="641">
        <v>40</v>
      </c>
      <c r="DX33" s="642"/>
      <c r="DY33" s="642"/>
      <c r="DZ33" s="642"/>
      <c r="EA33" s="642"/>
      <c r="EB33" s="642"/>
      <c r="EC33" s="643"/>
    </row>
    <row r="34" spans="2:133" ht="11.25" customHeight="1" x14ac:dyDescent="0.15">
      <c r="B34" s="615" t="s">
        <v>298</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1459522</v>
      </c>
      <c r="CS34" s="619"/>
      <c r="CT34" s="619"/>
      <c r="CU34" s="619"/>
      <c r="CV34" s="619"/>
      <c r="CW34" s="619"/>
      <c r="CX34" s="619"/>
      <c r="CY34" s="620"/>
      <c r="CZ34" s="621">
        <v>16.600000000000001</v>
      </c>
      <c r="DA34" s="639"/>
      <c r="DB34" s="639"/>
      <c r="DC34" s="640"/>
      <c r="DD34" s="624">
        <v>1149788</v>
      </c>
      <c r="DE34" s="619"/>
      <c r="DF34" s="619"/>
      <c r="DG34" s="619"/>
      <c r="DH34" s="619"/>
      <c r="DI34" s="619"/>
      <c r="DJ34" s="619"/>
      <c r="DK34" s="620"/>
      <c r="DL34" s="624">
        <v>893567</v>
      </c>
      <c r="DM34" s="619"/>
      <c r="DN34" s="619"/>
      <c r="DO34" s="619"/>
      <c r="DP34" s="619"/>
      <c r="DQ34" s="619"/>
      <c r="DR34" s="619"/>
      <c r="DS34" s="619"/>
      <c r="DT34" s="619"/>
      <c r="DU34" s="619"/>
      <c r="DV34" s="620"/>
      <c r="DW34" s="641">
        <v>15.9</v>
      </c>
      <c r="DX34" s="642"/>
      <c r="DY34" s="642"/>
      <c r="DZ34" s="642"/>
      <c r="EA34" s="642"/>
      <c r="EB34" s="642"/>
      <c r="EC34" s="643"/>
    </row>
    <row r="35" spans="2:133" ht="11.25" customHeight="1" x14ac:dyDescent="0.15">
      <c r="B35" s="615" t="s">
        <v>302</v>
      </c>
      <c r="C35" s="616"/>
      <c r="D35" s="616"/>
      <c r="E35" s="616"/>
      <c r="F35" s="616"/>
      <c r="G35" s="616"/>
      <c r="H35" s="616"/>
      <c r="I35" s="616"/>
      <c r="J35" s="616"/>
      <c r="K35" s="616"/>
      <c r="L35" s="616"/>
      <c r="M35" s="616"/>
      <c r="N35" s="616"/>
      <c r="O35" s="616"/>
      <c r="P35" s="616"/>
      <c r="Q35" s="617"/>
      <c r="R35" s="618">
        <v>299949</v>
      </c>
      <c r="S35" s="619"/>
      <c r="T35" s="619"/>
      <c r="U35" s="619"/>
      <c r="V35" s="619"/>
      <c r="W35" s="619"/>
      <c r="X35" s="619"/>
      <c r="Y35" s="620"/>
      <c r="Z35" s="671">
        <v>3.1</v>
      </c>
      <c r="AA35" s="671"/>
      <c r="AB35" s="671"/>
      <c r="AC35" s="671"/>
      <c r="AD35" s="672" t="s">
        <v>108</v>
      </c>
      <c r="AE35" s="672"/>
      <c r="AF35" s="672"/>
      <c r="AG35" s="672"/>
      <c r="AH35" s="672"/>
      <c r="AI35" s="672"/>
      <c r="AJ35" s="672"/>
      <c r="AK35" s="672"/>
      <c r="AL35" s="641" t="s">
        <v>108</v>
      </c>
      <c r="AM35" s="673"/>
      <c r="AN35" s="673"/>
      <c r="AO35" s="674"/>
      <c r="AP35" s="186"/>
      <c r="AQ35" s="675" t="s">
        <v>303</v>
      </c>
      <c r="AR35" s="676"/>
      <c r="AS35" s="676"/>
      <c r="AT35" s="676"/>
      <c r="AU35" s="676"/>
      <c r="AV35" s="676"/>
      <c r="AW35" s="676"/>
      <c r="AX35" s="676"/>
      <c r="AY35" s="677"/>
      <c r="AZ35" s="668">
        <v>1141359</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102024</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35539</v>
      </c>
      <c r="CS35" s="637"/>
      <c r="CT35" s="637"/>
      <c r="CU35" s="637"/>
      <c r="CV35" s="637"/>
      <c r="CW35" s="637"/>
      <c r="CX35" s="637"/>
      <c r="CY35" s="638"/>
      <c r="CZ35" s="621">
        <v>0.4</v>
      </c>
      <c r="DA35" s="639"/>
      <c r="DB35" s="639"/>
      <c r="DC35" s="640"/>
      <c r="DD35" s="624">
        <v>31525</v>
      </c>
      <c r="DE35" s="637"/>
      <c r="DF35" s="637"/>
      <c r="DG35" s="637"/>
      <c r="DH35" s="637"/>
      <c r="DI35" s="637"/>
      <c r="DJ35" s="637"/>
      <c r="DK35" s="638"/>
      <c r="DL35" s="624">
        <v>31525</v>
      </c>
      <c r="DM35" s="637"/>
      <c r="DN35" s="637"/>
      <c r="DO35" s="637"/>
      <c r="DP35" s="637"/>
      <c r="DQ35" s="637"/>
      <c r="DR35" s="637"/>
      <c r="DS35" s="637"/>
      <c r="DT35" s="637"/>
      <c r="DU35" s="637"/>
      <c r="DV35" s="638"/>
      <c r="DW35" s="641">
        <v>0.6</v>
      </c>
      <c r="DX35" s="642"/>
      <c r="DY35" s="642"/>
      <c r="DZ35" s="642"/>
      <c r="EA35" s="642"/>
      <c r="EB35" s="642"/>
      <c r="EC35" s="643"/>
    </row>
    <row r="36" spans="2:133" ht="11.25" customHeight="1" x14ac:dyDescent="0.15">
      <c r="B36" s="599" t="s">
        <v>306</v>
      </c>
      <c r="C36" s="600"/>
      <c r="D36" s="600"/>
      <c r="E36" s="600"/>
      <c r="F36" s="600"/>
      <c r="G36" s="600"/>
      <c r="H36" s="600"/>
      <c r="I36" s="600"/>
      <c r="J36" s="600"/>
      <c r="K36" s="600"/>
      <c r="L36" s="600"/>
      <c r="M36" s="600"/>
      <c r="N36" s="600"/>
      <c r="O36" s="600"/>
      <c r="P36" s="600"/>
      <c r="Q36" s="601"/>
      <c r="R36" s="602">
        <v>9564755</v>
      </c>
      <c r="S36" s="659"/>
      <c r="T36" s="659"/>
      <c r="U36" s="659"/>
      <c r="V36" s="659"/>
      <c r="W36" s="659"/>
      <c r="X36" s="659"/>
      <c r="Y36" s="662"/>
      <c r="Z36" s="663">
        <v>100</v>
      </c>
      <c r="AA36" s="663"/>
      <c r="AB36" s="663"/>
      <c r="AC36" s="663"/>
      <c r="AD36" s="664">
        <v>5326272</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471000</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69406</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1192676</v>
      </c>
      <c r="CS36" s="619"/>
      <c r="CT36" s="619"/>
      <c r="CU36" s="619"/>
      <c r="CV36" s="619"/>
      <c r="CW36" s="619"/>
      <c r="CX36" s="619"/>
      <c r="CY36" s="620"/>
      <c r="CZ36" s="621">
        <v>13.6</v>
      </c>
      <c r="DA36" s="639"/>
      <c r="DB36" s="639"/>
      <c r="DC36" s="640"/>
      <c r="DD36" s="624">
        <v>870249</v>
      </c>
      <c r="DE36" s="619"/>
      <c r="DF36" s="619"/>
      <c r="DG36" s="619"/>
      <c r="DH36" s="619"/>
      <c r="DI36" s="619"/>
      <c r="DJ36" s="619"/>
      <c r="DK36" s="620"/>
      <c r="DL36" s="624">
        <v>676284</v>
      </c>
      <c r="DM36" s="619"/>
      <c r="DN36" s="619"/>
      <c r="DO36" s="619"/>
      <c r="DP36" s="619"/>
      <c r="DQ36" s="619"/>
      <c r="DR36" s="619"/>
      <c r="DS36" s="619"/>
      <c r="DT36" s="619"/>
      <c r="DU36" s="619"/>
      <c r="DV36" s="620"/>
      <c r="DW36" s="641">
        <v>12</v>
      </c>
      <c r="DX36" s="642"/>
      <c r="DY36" s="642"/>
      <c r="DZ36" s="642"/>
      <c r="EA36" s="642"/>
      <c r="EB36" s="642"/>
      <c r="EC36" s="643"/>
    </row>
    <row r="37" spans="2:133" ht="11.25" customHeight="1" x14ac:dyDescent="0.15">
      <c r="AQ37" s="644" t="s">
        <v>310</v>
      </c>
      <c r="AR37" s="645"/>
      <c r="AS37" s="645"/>
      <c r="AT37" s="645"/>
      <c r="AU37" s="645"/>
      <c r="AV37" s="645"/>
      <c r="AW37" s="645"/>
      <c r="AX37" s="645"/>
      <c r="AY37" s="646"/>
      <c r="AZ37" s="618">
        <v>63448</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2473</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304219</v>
      </c>
      <c r="CS37" s="637"/>
      <c r="CT37" s="637"/>
      <c r="CU37" s="637"/>
      <c r="CV37" s="637"/>
      <c r="CW37" s="637"/>
      <c r="CX37" s="637"/>
      <c r="CY37" s="638"/>
      <c r="CZ37" s="621">
        <v>3.5</v>
      </c>
      <c r="DA37" s="639"/>
      <c r="DB37" s="639"/>
      <c r="DC37" s="640"/>
      <c r="DD37" s="624">
        <v>300307</v>
      </c>
      <c r="DE37" s="637"/>
      <c r="DF37" s="637"/>
      <c r="DG37" s="637"/>
      <c r="DH37" s="637"/>
      <c r="DI37" s="637"/>
      <c r="DJ37" s="637"/>
      <c r="DK37" s="638"/>
      <c r="DL37" s="624">
        <v>263839</v>
      </c>
      <c r="DM37" s="637"/>
      <c r="DN37" s="637"/>
      <c r="DO37" s="637"/>
      <c r="DP37" s="637"/>
      <c r="DQ37" s="637"/>
      <c r="DR37" s="637"/>
      <c r="DS37" s="637"/>
      <c r="DT37" s="637"/>
      <c r="DU37" s="637"/>
      <c r="DV37" s="638"/>
      <c r="DW37" s="641">
        <v>4.7</v>
      </c>
      <c r="DX37" s="642"/>
      <c r="DY37" s="642"/>
      <c r="DZ37" s="642"/>
      <c r="EA37" s="642"/>
      <c r="EB37" s="642"/>
      <c r="EC37" s="643"/>
    </row>
    <row r="38" spans="2:133" ht="11.25" customHeight="1" x14ac:dyDescent="0.15">
      <c r="AQ38" s="644" t="s">
        <v>313</v>
      </c>
      <c r="AR38" s="645"/>
      <c r="AS38" s="645"/>
      <c r="AT38" s="645"/>
      <c r="AU38" s="645"/>
      <c r="AV38" s="645"/>
      <c r="AW38" s="645"/>
      <c r="AX38" s="645"/>
      <c r="AY38" s="646"/>
      <c r="AZ38" s="618">
        <v>4572</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5497</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1076301</v>
      </c>
      <c r="CS38" s="619"/>
      <c r="CT38" s="619"/>
      <c r="CU38" s="619"/>
      <c r="CV38" s="619"/>
      <c r="CW38" s="619"/>
      <c r="CX38" s="619"/>
      <c r="CY38" s="620"/>
      <c r="CZ38" s="621">
        <v>12.2</v>
      </c>
      <c r="DA38" s="639"/>
      <c r="DB38" s="639"/>
      <c r="DC38" s="640"/>
      <c r="DD38" s="624">
        <v>944917</v>
      </c>
      <c r="DE38" s="619"/>
      <c r="DF38" s="619"/>
      <c r="DG38" s="619"/>
      <c r="DH38" s="619"/>
      <c r="DI38" s="619"/>
      <c r="DJ38" s="619"/>
      <c r="DK38" s="620"/>
      <c r="DL38" s="624">
        <v>649946</v>
      </c>
      <c r="DM38" s="619"/>
      <c r="DN38" s="619"/>
      <c r="DO38" s="619"/>
      <c r="DP38" s="619"/>
      <c r="DQ38" s="619"/>
      <c r="DR38" s="619"/>
      <c r="DS38" s="619"/>
      <c r="DT38" s="619"/>
      <c r="DU38" s="619"/>
      <c r="DV38" s="620"/>
      <c r="DW38" s="641">
        <v>11.6</v>
      </c>
      <c r="DX38" s="642"/>
      <c r="DY38" s="642"/>
      <c r="DZ38" s="642"/>
      <c r="EA38" s="642"/>
      <c r="EB38" s="642"/>
      <c r="EC38" s="643"/>
    </row>
    <row r="39" spans="2:133" ht="11.25" customHeight="1" x14ac:dyDescent="0.15">
      <c r="AQ39" s="644" t="s">
        <v>316</v>
      </c>
      <c r="AR39" s="645"/>
      <c r="AS39" s="645"/>
      <c r="AT39" s="645"/>
      <c r="AU39" s="645"/>
      <c r="AV39" s="645"/>
      <c r="AW39" s="645"/>
      <c r="AX39" s="645"/>
      <c r="AY39" s="646"/>
      <c r="AZ39" s="618">
        <v>1610</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112</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226870</v>
      </c>
      <c r="CS39" s="637"/>
      <c r="CT39" s="637"/>
      <c r="CU39" s="637"/>
      <c r="CV39" s="637"/>
      <c r="CW39" s="637"/>
      <c r="CX39" s="637"/>
      <c r="CY39" s="638"/>
      <c r="CZ39" s="621">
        <v>2.6</v>
      </c>
      <c r="DA39" s="639"/>
      <c r="DB39" s="639"/>
      <c r="DC39" s="640"/>
      <c r="DD39" s="624">
        <v>10000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194835</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113</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t="s">
        <v>108</v>
      </c>
      <c r="CS40" s="619"/>
      <c r="CT40" s="619"/>
      <c r="CU40" s="619"/>
      <c r="CV40" s="619"/>
      <c r="CW40" s="619"/>
      <c r="CX40" s="619"/>
      <c r="CY40" s="620"/>
      <c r="CZ40" s="621" t="s">
        <v>108</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405894</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230</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205</v>
      </c>
      <c r="CS41" s="637"/>
      <c r="CT41" s="637"/>
      <c r="CU41" s="637"/>
      <c r="CV41" s="637"/>
      <c r="CW41" s="637"/>
      <c r="CX41" s="637"/>
      <c r="CY41" s="638"/>
      <c r="CZ41" s="621" t="s">
        <v>205</v>
      </c>
      <c r="DA41" s="639"/>
      <c r="DB41" s="639"/>
      <c r="DC41" s="640"/>
      <c r="DD41" s="624" t="s">
        <v>205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1437955</v>
      </c>
      <c r="CS42" s="619"/>
      <c r="CT42" s="619"/>
      <c r="CU42" s="619"/>
      <c r="CV42" s="619"/>
      <c r="CW42" s="619"/>
      <c r="CX42" s="619"/>
      <c r="CY42" s="620"/>
      <c r="CZ42" s="621">
        <v>16.399999999999999</v>
      </c>
      <c r="DA42" s="622"/>
      <c r="DB42" s="622"/>
      <c r="DC42" s="623"/>
      <c r="DD42" s="624">
        <v>538464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35143</v>
      </c>
      <c r="CS43" s="637"/>
      <c r="CT43" s="637"/>
      <c r="CU43" s="637"/>
      <c r="CV43" s="637"/>
      <c r="CW43" s="637"/>
      <c r="CX43" s="637"/>
      <c r="CY43" s="638"/>
      <c r="CZ43" s="621">
        <v>0.4</v>
      </c>
      <c r="DA43" s="639"/>
      <c r="DB43" s="639"/>
      <c r="DC43" s="640"/>
      <c r="DD43" s="624">
        <v>30343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283</v>
      </c>
      <c r="CE44" s="632"/>
      <c r="CF44" s="615" t="s">
        <v>331</v>
      </c>
      <c r="CG44" s="616"/>
      <c r="CH44" s="616"/>
      <c r="CI44" s="616"/>
      <c r="CJ44" s="616"/>
      <c r="CK44" s="616"/>
      <c r="CL44" s="616"/>
      <c r="CM44" s="616"/>
      <c r="CN44" s="616"/>
      <c r="CO44" s="616"/>
      <c r="CP44" s="616"/>
      <c r="CQ44" s="617"/>
      <c r="CR44" s="618">
        <v>1100746</v>
      </c>
      <c r="CS44" s="619"/>
      <c r="CT44" s="619"/>
      <c r="CU44" s="619"/>
      <c r="CV44" s="619"/>
      <c r="CW44" s="619"/>
      <c r="CX44" s="619"/>
      <c r="CY44" s="620"/>
      <c r="CZ44" s="621">
        <v>12.5</v>
      </c>
      <c r="DA44" s="622"/>
      <c r="DB44" s="622"/>
      <c r="DC44" s="623"/>
      <c r="DD44" s="624">
        <v>508677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590888</v>
      </c>
      <c r="CS45" s="637"/>
      <c r="CT45" s="637"/>
      <c r="CU45" s="637"/>
      <c r="CV45" s="637"/>
      <c r="CW45" s="637"/>
      <c r="CX45" s="637"/>
      <c r="CY45" s="638"/>
      <c r="CZ45" s="621">
        <v>6.7</v>
      </c>
      <c r="DA45" s="639"/>
      <c r="DB45" s="639"/>
      <c r="DC45" s="640"/>
      <c r="DD45" s="624">
        <v>78445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498770</v>
      </c>
      <c r="CS46" s="619"/>
      <c r="CT46" s="619"/>
      <c r="CU46" s="619"/>
      <c r="CV46" s="619"/>
      <c r="CW46" s="619"/>
      <c r="CX46" s="619"/>
      <c r="CY46" s="620"/>
      <c r="CZ46" s="621">
        <v>5.7</v>
      </c>
      <c r="DA46" s="622"/>
      <c r="DB46" s="622"/>
      <c r="DC46" s="623"/>
      <c r="DD46" s="624">
        <v>420905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v>337209</v>
      </c>
      <c r="CS47" s="637"/>
      <c r="CT47" s="637"/>
      <c r="CU47" s="637"/>
      <c r="CV47" s="637"/>
      <c r="CW47" s="637"/>
      <c r="CX47" s="637"/>
      <c r="CY47" s="638"/>
      <c r="CZ47" s="621">
        <v>3.8</v>
      </c>
      <c r="DA47" s="639"/>
      <c r="DB47" s="639"/>
      <c r="DC47" s="640"/>
      <c r="DD47" s="624">
        <v>29787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8787495</v>
      </c>
      <c r="CS49" s="603"/>
      <c r="CT49" s="603"/>
      <c r="CU49" s="603"/>
      <c r="CV49" s="603"/>
      <c r="CW49" s="603"/>
      <c r="CX49" s="603"/>
      <c r="CY49" s="604"/>
      <c r="CZ49" s="605">
        <v>100</v>
      </c>
      <c r="DA49" s="606"/>
      <c r="DB49" s="606"/>
      <c r="DC49" s="607"/>
      <c r="DD49" s="608">
        <v>6174464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9" t="s">
        <v>338</v>
      </c>
      <c r="DK2" s="1140"/>
      <c r="DL2" s="1140"/>
      <c r="DM2" s="1140"/>
      <c r="DN2" s="1140"/>
      <c r="DO2" s="1141"/>
      <c r="DP2" s="200"/>
      <c r="DQ2" s="1139" t="s">
        <v>339</v>
      </c>
      <c r="DR2" s="1140"/>
      <c r="DS2" s="1140"/>
      <c r="DT2" s="1140"/>
      <c r="DU2" s="1140"/>
      <c r="DV2" s="1140"/>
      <c r="DW2" s="1140"/>
      <c r="DX2" s="1140"/>
      <c r="DY2" s="1140"/>
      <c r="DZ2" s="114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1" t="s">
        <v>340</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42"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7" t="s">
        <v>356</v>
      </c>
      <c r="DH5" s="1128"/>
      <c r="DI5" s="1128"/>
      <c r="DJ5" s="1128"/>
      <c r="DK5" s="1129"/>
      <c r="DL5" s="1127" t="s">
        <v>357</v>
      </c>
      <c r="DM5" s="1128"/>
      <c r="DN5" s="1128"/>
      <c r="DO5" s="1128"/>
      <c r="DP5" s="1129"/>
      <c r="DQ5" s="1027" t="s">
        <v>358</v>
      </c>
      <c r="DR5" s="1028"/>
      <c r="DS5" s="1028"/>
      <c r="DT5" s="1028"/>
      <c r="DU5" s="1029"/>
      <c r="DV5" s="1027" t="s">
        <v>349</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3"/>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0"/>
      <c r="DH6" s="1131"/>
      <c r="DI6" s="1131"/>
      <c r="DJ6" s="1131"/>
      <c r="DK6" s="1132"/>
      <c r="DL6" s="1130"/>
      <c r="DM6" s="1131"/>
      <c r="DN6" s="1131"/>
      <c r="DO6" s="1131"/>
      <c r="DP6" s="1132"/>
      <c r="DQ6" s="1030"/>
      <c r="DR6" s="1031"/>
      <c r="DS6" s="1031"/>
      <c r="DT6" s="1031"/>
      <c r="DU6" s="1032"/>
      <c r="DV6" s="1030"/>
      <c r="DW6" s="1031"/>
      <c r="DX6" s="1031"/>
      <c r="DY6" s="1031"/>
      <c r="DZ6" s="1044"/>
      <c r="EA6" s="205"/>
    </row>
    <row r="7" spans="1:131" s="206" customFormat="1" ht="26.25" customHeight="1" thickTop="1" x14ac:dyDescent="0.15">
      <c r="A7" s="209">
        <v>1</v>
      </c>
      <c r="B7" s="1077" t="s">
        <v>359</v>
      </c>
      <c r="C7" s="1078"/>
      <c r="D7" s="1078"/>
      <c r="E7" s="1078"/>
      <c r="F7" s="1078"/>
      <c r="G7" s="1078"/>
      <c r="H7" s="1078"/>
      <c r="I7" s="1078"/>
      <c r="J7" s="1078"/>
      <c r="K7" s="1078"/>
      <c r="L7" s="1078"/>
      <c r="M7" s="1078"/>
      <c r="N7" s="1078"/>
      <c r="O7" s="1078"/>
      <c r="P7" s="1079"/>
      <c r="Q7" s="1133">
        <v>9565</v>
      </c>
      <c r="R7" s="1134"/>
      <c r="S7" s="1134"/>
      <c r="T7" s="1134"/>
      <c r="U7" s="1134"/>
      <c r="V7" s="1134">
        <v>8787</v>
      </c>
      <c r="W7" s="1134"/>
      <c r="X7" s="1134"/>
      <c r="Y7" s="1134"/>
      <c r="Z7" s="1134"/>
      <c r="AA7" s="1134">
        <f>Q7-V7</f>
        <v>778</v>
      </c>
      <c r="AB7" s="1134"/>
      <c r="AC7" s="1134"/>
      <c r="AD7" s="1134"/>
      <c r="AE7" s="1135"/>
      <c r="AF7" s="1136">
        <v>587</v>
      </c>
      <c r="AG7" s="1137"/>
      <c r="AH7" s="1137"/>
      <c r="AI7" s="1137"/>
      <c r="AJ7" s="1138"/>
      <c r="AK7" s="1120">
        <v>6</v>
      </c>
      <c r="AL7" s="1121"/>
      <c r="AM7" s="1121"/>
      <c r="AN7" s="1121"/>
      <c r="AO7" s="1121"/>
      <c r="AP7" s="1121">
        <v>11162</v>
      </c>
      <c r="AQ7" s="1121"/>
      <c r="AR7" s="1121"/>
      <c r="AS7" s="1121"/>
      <c r="AT7" s="1121"/>
      <c r="AU7" s="1122"/>
      <c r="AV7" s="1122"/>
      <c r="AW7" s="1122"/>
      <c r="AX7" s="1122"/>
      <c r="AY7" s="1123"/>
      <c r="AZ7" s="203"/>
      <c r="BA7" s="203"/>
      <c r="BB7" s="203"/>
      <c r="BC7" s="203"/>
      <c r="BD7" s="203"/>
      <c r="BE7" s="204"/>
      <c r="BF7" s="204"/>
      <c r="BG7" s="204"/>
      <c r="BH7" s="204"/>
      <c r="BI7" s="204"/>
      <c r="BJ7" s="204"/>
      <c r="BK7" s="204"/>
      <c r="BL7" s="204"/>
      <c r="BM7" s="204"/>
      <c r="BN7" s="204"/>
      <c r="BO7" s="204"/>
      <c r="BP7" s="204"/>
      <c r="BQ7" s="210">
        <v>1</v>
      </c>
      <c r="BR7" s="211"/>
      <c r="BS7" s="1124" t="s">
        <v>542</v>
      </c>
      <c r="BT7" s="1125"/>
      <c r="BU7" s="1125"/>
      <c r="BV7" s="1125"/>
      <c r="BW7" s="1125"/>
      <c r="BX7" s="1125"/>
      <c r="BY7" s="1125"/>
      <c r="BZ7" s="1125"/>
      <c r="CA7" s="1125"/>
      <c r="CB7" s="1125"/>
      <c r="CC7" s="1125"/>
      <c r="CD7" s="1125"/>
      <c r="CE7" s="1125"/>
      <c r="CF7" s="1125"/>
      <c r="CG7" s="1126"/>
      <c r="CH7" s="1116">
        <v>0</v>
      </c>
      <c r="CI7" s="1117"/>
      <c r="CJ7" s="1117"/>
      <c r="CK7" s="1117"/>
      <c r="CL7" s="1118"/>
      <c r="CM7" s="1116">
        <v>11</v>
      </c>
      <c r="CN7" s="1117"/>
      <c r="CO7" s="1117"/>
      <c r="CP7" s="1117"/>
      <c r="CQ7" s="1118"/>
      <c r="CR7" s="1116">
        <v>10</v>
      </c>
      <c r="CS7" s="1117"/>
      <c r="CT7" s="1117"/>
      <c r="CU7" s="1117"/>
      <c r="CV7" s="1118"/>
      <c r="CW7" s="1119" t="s">
        <v>540</v>
      </c>
      <c r="CX7" s="1117"/>
      <c r="CY7" s="1117"/>
      <c r="CZ7" s="1117"/>
      <c r="DA7" s="1118"/>
      <c r="DB7" s="1119" t="s">
        <v>540</v>
      </c>
      <c r="DC7" s="1117"/>
      <c r="DD7" s="1117"/>
      <c r="DE7" s="1117"/>
      <c r="DF7" s="1118"/>
      <c r="DG7" s="1119" t="s">
        <v>540</v>
      </c>
      <c r="DH7" s="1117"/>
      <c r="DI7" s="1117"/>
      <c r="DJ7" s="1117"/>
      <c r="DK7" s="1118"/>
      <c r="DL7" s="1119" t="s">
        <v>540</v>
      </c>
      <c r="DM7" s="1117"/>
      <c r="DN7" s="1117"/>
      <c r="DO7" s="1117"/>
      <c r="DP7" s="1118"/>
      <c r="DQ7" s="1119" t="s">
        <v>540</v>
      </c>
      <c r="DR7" s="1117"/>
      <c r="DS7" s="1117"/>
      <c r="DT7" s="1117"/>
      <c r="DU7" s="1118"/>
      <c r="DV7" s="1144"/>
      <c r="DW7" s="1145"/>
      <c r="DX7" s="1145"/>
      <c r="DY7" s="1145"/>
      <c r="DZ7" s="1146"/>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4"/>
      <c r="AL8" s="1115"/>
      <c r="AM8" s="1115"/>
      <c r="AN8" s="1115"/>
      <c r="AO8" s="1115"/>
      <c r="AP8" s="1115"/>
      <c r="AQ8" s="1115"/>
      <c r="AR8" s="1115"/>
      <c r="AS8" s="1115"/>
      <c r="AT8" s="1115"/>
      <c r="AU8" s="1112"/>
      <c r="AV8" s="1112"/>
      <c r="AW8" s="1112"/>
      <c r="AX8" s="1112"/>
      <c r="AY8" s="1113"/>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4"/>
      <c r="AL9" s="1115"/>
      <c r="AM9" s="1115"/>
      <c r="AN9" s="1115"/>
      <c r="AO9" s="1115"/>
      <c r="AP9" s="1115"/>
      <c r="AQ9" s="1115"/>
      <c r="AR9" s="1115"/>
      <c r="AS9" s="1115"/>
      <c r="AT9" s="1115"/>
      <c r="AU9" s="1112"/>
      <c r="AV9" s="1112"/>
      <c r="AW9" s="1112"/>
      <c r="AX9" s="1112"/>
      <c r="AY9" s="1113"/>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4"/>
      <c r="AL10" s="1115"/>
      <c r="AM10" s="1115"/>
      <c r="AN10" s="1115"/>
      <c r="AO10" s="1115"/>
      <c r="AP10" s="1115"/>
      <c r="AQ10" s="1115"/>
      <c r="AR10" s="1115"/>
      <c r="AS10" s="1115"/>
      <c r="AT10" s="1115"/>
      <c r="AU10" s="1112"/>
      <c r="AV10" s="1112"/>
      <c r="AW10" s="1112"/>
      <c r="AX10" s="1112"/>
      <c r="AY10" s="1113"/>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4"/>
      <c r="AL11" s="1115"/>
      <c r="AM11" s="1115"/>
      <c r="AN11" s="1115"/>
      <c r="AO11" s="1115"/>
      <c r="AP11" s="1115"/>
      <c r="AQ11" s="1115"/>
      <c r="AR11" s="1115"/>
      <c r="AS11" s="1115"/>
      <c r="AT11" s="1115"/>
      <c r="AU11" s="1112"/>
      <c r="AV11" s="1112"/>
      <c r="AW11" s="1112"/>
      <c r="AX11" s="1112"/>
      <c r="AY11" s="1113"/>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4"/>
      <c r="AL12" s="1115"/>
      <c r="AM12" s="1115"/>
      <c r="AN12" s="1115"/>
      <c r="AO12" s="1115"/>
      <c r="AP12" s="1115"/>
      <c r="AQ12" s="1115"/>
      <c r="AR12" s="1115"/>
      <c r="AS12" s="1115"/>
      <c r="AT12" s="1115"/>
      <c r="AU12" s="1112"/>
      <c r="AV12" s="1112"/>
      <c r="AW12" s="1112"/>
      <c r="AX12" s="1112"/>
      <c r="AY12" s="1113"/>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4"/>
      <c r="AL13" s="1115"/>
      <c r="AM13" s="1115"/>
      <c r="AN13" s="1115"/>
      <c r="AO13" s="1115"/>
      <c r="AP13" s="1115"/>
      <c r="AQ13" s="1115"/>
      <c r="AR13" s="1115"/>
      <c r="AS13" s="1115"/>
      <c r="AT13" s="1115"/>
      <c r="AU13" s="1112"/>
      <c r="AV13" s="1112"/>
      <c r="AW13" s="1112"/>
      <c r="AX13" s="1112"/>
      <c r="AY13" s="1113"/>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4"/>
      <c r="AL14" s="1115"/>
      <c r="AM14" s="1115"/>
      <c r="AN14" s="1115"/>
      <c r="AO14" s="1115"/>
      <c r="AP14" s="1115"/>
      <c r="AQ14" s="1115"/>
      <c r="AR14" s="1115"/>
      <c r="AS14" s="1115"/>
      <c r="AT14" s="1115"/>
      <c r="AU14" s="1112"/>
      <c r="AV14" s="1112"/>
      <c r="AW14" s="1112"/>
      <c r="AX14" s="1112"/>
      <c r="AY14" s="1113"/>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4"/>
      <c r="AL15" s="1115"/>
      <c r="AM15" s="1115"/>
      <c r="AN15" s="1115"/>
      <c r="AO15" s="1115"/>
      <c r="AP15" s="1115"/>
      <c r="AQ15" s="1115"/>
      <c r="AR15" s="1115"/>
      <c r="AS15" s="1115"/>
      <c r="AT15" s="1115"/>
      <c r="AU15" s="1112"/>
      <c r="AV15" s="1112"/>
      <c r="AW15" s="1112"/>
      <c r="AX15" s="1112"/>
      <c r="AY15" s="1113"/>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4"/>
      <c r="AL16" s="1115"/>
      <c r="AM16" s="1115"/>
      <c r="AN16" s="1115"/>
      <c r="AO16" s="1115"/>
      <c r="AP16" s="1115"/>
      <c r="AQ16" s="1115"/>
      <c r="AR16" s="1115"/>
      <c r="AS16" s="1115"/>
      <c r="AT16" s="1115"/>
      <c r="AU16" s="1112"/>
      <c r="AV16" s="1112"/>
      <c r="AW16" s="1112"/>
      <c r="AX16" s="1112"/>
      <c r="AY16" s="1113"/>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4"/>
      <c r="AL17" s="1115"/>
      <c r="AM17" s="1115"/>
      <c r="AN17" s="1115"/>
      <c r="AO17" s="1115"/>
      <c r="AP17" s="1115"/>
      <c r="AQ17" s="1115"/>
      <c r="AR17" s="1115"/>
      <c r="AS17" s="1115"/>
      <c r="AT17" s="1115"/>
      <c r="AU17" s="1112"/>
      <c r="AV17" s="1112"/>
      <c r="AW17" s="1112"/>
      <c r="AX17" s="1112"/>
      <c r="AY17" s="1113"/>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4"/>
      <c r="AL18" s="1115"/>
      <c r="AM18" s="1115"/>
      <c r="AN18" s="1115"/>
      <c r="AO18" s="1115"/>
      <c r="AP18" s="1115"/>
      <c r="AQ18" s="1115"/>
      <c r="AR18" s="1115"/>
      <c r="AS18" s="1115"/>
      <c r="AT18" s="1115"/>
      <c r="AU18" s="1112"/>
      <c r="AV18" s="1112"/>
      <c r="AW18" s="1112"/>
      <c r="AX18" s="1112"/>
      <c r="AY18" s="1113"/>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4"/>
      <c r="AL19" s="1115"/>
      <c r="AM19" s="1115"/>
      <c r="AN19" s="1115"/>
      <c r="AO19" s="1115"/>
      <c r="AP19" s="1115"/>
      <c r="AQ19" s="1115"/>
      <c r="AR19" s="1115"/>
      <c r="AS19" s="1115"/>
      <c r="AT19" s="1115"/>
      <c r="AU19" s="1112"/>
      <c r="AV19" s="1112"/>
      <c r="AW19" s="1112"/>
      <c r="AX19" s="1112"/>
      <c r="AY19" s="1113"/>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4"/>
      <c r="AL20" s="1115"/>
      <c r="AM20" s="1115"/>
      <c r="AN20" s="1115"/>
      <c r="AO20" s="1115"/>
      <c r="AP20" s="1115"/>
      <c r="AQ20" s="1115"/>
      <c r="AR20" s="1115"/>
      <c r="AS20" s="1115"/>
      <c r="AT20" s="1115"/>
      <c r="AU20" s="1112"/>
      <c r="AV20" s="1112"/>
      <c r="AW20" s="1112"/>
      <c r="AX20" s="1112"/>
      <c r="AY20" s="1113"/>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4"/>
      <c r="AL21" s="1115"/>
      <c r="AM21" s="1115"/>
      <c r="AN21" s="1115"/>
      <c r="AO21" s="1115"/>
      <c r="AP21" s="1115"/>
      <c r="AQ21" s="1115"/>
      <c r="AR21" s="1115"/>
      <c r="AS21" s="1115"/>
      <c r="AT21" s="1115"/>
      <c r="AU21" s="1112"/>
      <c r="AV21" s="1112"/>
      <c r="AW21" s="1112"/>
      <c r="AX21" s="1112"/>
      <c r="AY21" s="1113"/>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9"/>
      <c r="R22" s="1110"/>
      <c r="S22" s="1110"/>
      <c r="T22" s="1110"/>
      <c r="U22" s="1110"/>
      <c r="V22" s="1110"/>
      <c r="W22" s="1110"/>
      <c r="X22" s="1110"/>
      <c r="Y22" s="1110"/>
      <c r="Z22" s="1110"/>
      <c r="AA22" s="1110"/>
      <c r="AB22" s="1110"/>
      <c r="AC22" s="1110"/>
      <c r="AD22" s="1110"/>
      <c r="AE22" s="1111"/>
      <c r="AF22" s="1045"/>
      <c r="AG22" s="1046"/>
      <c r="AH22" s="1046"/>
      <c r="AI22" s="1046"/>
      <c r="AJ22" s="1047"/>
      <c r="AK22" s="1105"/>
      <c r="AL22" s="1106"/>
      <c r="AM22" s="1106"/>
      <c r="AN22" s="1106"/>
      <c r="AO22" s="1106"/>
      <c r="AP22" s="1106"/>
      <c r="AQ22" s="1106"/>
      <c r="AR22" s="1106"/>
      <c r="AS22" s="1106"/>
      <c r="AT22" s="1106"/>
      <c r="AU22" s="1107"/>
      <c r="AV22" s="1107"/>
      <c r="AW22" s="1107"/>
      <c r="AX22" s="1107"/>
      <c r="AY22" s="1108"/>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361</v>
      </c>
      <c r="B23" s="970" t="s">
        <v>362</v>
      </c>
      <c r="C23" s="971"/>
      <c r="D23" s="971"/>
      <c r="E23" s="971"/>
      <c r="F23" s="971"/>
      <c r="G23" s="971"/>
      <c r="H23" s="971"/>
      <c r="I23" s="971"/>
      <c r="J23" s="971"/>
      <c r="K23" s="971"/>
      <c r="L23" s="971"/>
      <c r="M23" s="971"/>
      <c r="N23" s="971"/>
      <c r="O23" s="971"/>
      <c r="P23" s="972"/>
      <c r="Q23" s="1096">
        <f t="shared" ref="Q23:V23" si="0">Q7</f>
        <v>9565</v>
      </c>
      <c r="R23" s="1094"/>
      <c r="S23" s="1094"/>
      <c r="T23" s="1094"/>
      <c r="U23" s="1097"/>
      <c r="V23" s="1096">
        <f t="shared" si="0"/>
        <v>8787</v>
      </c>
      <c r="W23" s="1094"/>
      <c r="X23" s="1094"/>
      <c r="Y23" s="1094"/>
      <c r="Z23" s="1097"/>
      <c r="AA23" s="1096">
        <f t="shared" ref="AA23" si="1">AA7</f>
        <v>778</v>
      </c>
      <c r="AB23" s="1094"/>
      <c r="AC23" s="1094"/>
      <c r="AD23" s="1094"/>
      <c r="AE23" s="1097"/>
      <c r="AF23" s="1098">
        <v>587</v>
      </c>
      <c r="AG23" s="1099"/>
      <c r="AH23" s="1099"/>
      <c r="AI23" s="1099"/>
      <c r="AJ23" s="1100"/>
      <c r="AK23" s="1101"/>
      <c r="AL23" s="1102"/>
      <c r="AM23" s="1102"/>
      <c r="AN23" s="1102"/>
      <c r="AO23" s="1102"/>
      <c r="AP23" s="1099">
        <f t="shared" ref="AP23" si="2">AP7</f>
        <v>11162</v>
      </c>
      <c r="AQ23" s="1099"/>
      <c r="AR23" s="1099"/>
      <c r="AS23" s="1099"/>
      <c r="AT23" s="1099"/>
      <c r="AU23" s="1103"/>
      <c r="AV23" s="1103"/>
      <c r="AW23" s="1103"/>
      <c r="AX23" s="1103"/>
      <c r="AY23" s="1104"/>
      <c r="AZ23" s="1093" t="s">
        <v>363</v>
      </c>
      <c r="BA23" s="1094"/>
      <c r="BB23" s="1094"/>
      <c r="BC23" s="1094"/>
      <c r="BD23" s="1095"/>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2" t="s">
        <v>364</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91" t="s">
        <v>365</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342</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7" t="s">
        <v>369</v>
      </c>
      <c r="AG26" s="1034"/>
      <c r="AH26" s="1034"/>
      <c r="AI26" s="1034"/>
      <c r="AJ26" s="1088"/>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9"/>
      <c r="AG27" s="1037"/>
      <c r="AH27" s="1037"/>
      <c r="AI27" s="1037"/>
      <c r="AJ27" s="1090"/>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7" t="s">
        <v>374</v>
      </c>
      <c r="C28" s="1078"/>
      <c r="D28" s="1078"/>
      <c r="E28" s="1078"/>
      <c r="F28" s="1078"/>
      <c r="G28" s="1078"/>
      <c r="H28" s="1078"/>
      <c r="I28" s="1078"/>
      <c r="J28" s="1078"/>
      <c r="K28" s="1078"/>
      <c r="L28" s="1078"/>
      <c r="M28" s="1078"/>
      <c r="N28" s="1078"/>
      <c r="O28" s="1078"/>
      <c r="P28" s="1079"/>
      <c r="Q28" s="1080">
        <v>2563</v>
      </c>
      <c r="R28" s="1081"/>
      <c r="S28" s="1081"/>
      <c r="T28" s="1081"/>
      <c r="U28" s="1081"/>
      <c r="V28" s="1081">
        <v>2461</v>
      </c>
      <c r="W28" s="1081"/>
      <c r="X28" s="1081"/>
      <c r="Y28" s="1081"/>
      <c r="Z28" s="1081"/>
      <c r="AA28" s="1081">
        <f t="shared" ref="AA28:AA34" si="3">Q28-V28</f>
        <v>102</v>
      </c>
      <c r="AB28" s="1081"/>
      <c r="AC28" s="1081"/>
      <c r="AD28" s="1081"/>
      <c r="AE28" s="1082"/>
      <c r="AF28" s="1083">
        <v>102</v>
      </c>
      <c r="AG28" s="1081"/>
      <c r="AH28" s="1081"/>
      <c r="AI28" s="1081"/>
      <c r="AJ28" s="1084"/>
      <c r="AK28" s="1085">
        <v>195</v>
      </c>
      <c r="AL28" s="1086"/>
      <c r="AM28" s="1086"/>
      <c r="AN28" s="1086"/>
      <c r="AO28" s="1086"/>
      <c r="AP28" s="1006" t="s">
        <v>484</v>
      </c>
      <c r="AQ28" s="997"/>
      <c r="AR28" s="997"/>
      <c r="AS28" s="997"/>
      <c r="AT28" s="997"/>
      <c r="AU28" s="1006" t="s">
        <v>484</v>
      </c>
      <c r="AV28" s="997"/>
      <c r="AW28" s="997"/>
      <c r="AX28" s="997"/>
      <c r="AY28" s="997"/>
      <c r="AZ28" s="1073" t="s">
        <v>540</v>
      </c>
      <c r="BA28" s="1074"/>
      <c r="BB28" s="1074"/>
      <c r="BC28" s="1074"/>
      <c r="BD28" s="1074"/>
      <c r="BE28" s="1075"/>
      <c r="BF28" s="1075"/>
      <c r="BG28" s="1075"/>
      <c r="BH28" s="1075"/>
      <c r="BI28" s="1076"/>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375</v>
      </c>
      <c r="C29" s="1064"/>
      <c r="D29" s="1064"/>
      <c r="E29" s="1064"/>
      <c r="F29" s="1064"/>
      <c r="G29" s="1064"/>
      <c r="H29" s="1064"/>
      <c r="I29" s="1064"/>
      <c r="J29" s="1064"/>
      <c r="K29" s="1064"/>
      <c r="L29" s="1064"/>
      <c r="M29" s="1064"/>
      <c r="N29" s="1064"/>
      <c r="O29" s="1064"/>
      <c r="P29" s="1065"/>
      <c r="Q29" s="1069">
        <v>279</v>
      </c>
      <c r="R29" s="1070"/>
      <c r="S29" s="1070"/>
      <c r="T29" s="1070"/>
      <c r="U29" s="1070"/>
      <c r="V29" s="1070">
        <v>274</v>
      </c>
      <c r="W29" s="1070"/>
      <c r="X29" s="1070"/>
      <c r="Y29" s="1070"/>
      <c r="Z29" s="1070"/>
      <c r="AA29" s="1070">
        <f t="shared" si="3"/>
        <v>5</v>
      </c>
      <c r="AB29" s="1070"/>
      <c r="AC29" s="1070"/>
      <c r="AD29" s="1070"/>
      <c r="AE29" s="1071"/>
      <c r="AF29" s="1045">
        <v>5</v>
      </c>
      <c r="AG29" s="1046"/>
      <c r="AH29" s="1046"/>
      <c r="AI29" s="1046"/>
      <c r="AJ29" s="1047"/>
      <c r="AK29" s="1006">
        <v>55</v>
      </c>
      <c r="AL29" s="997"/>
      <c r="AM29" s="997"/>
      <c r="AN29" s="997"/>
      <c r="AO29" s="997"/>
      <c r="AP29" s="1006" t="s">
        <v>484</v>
      </c>
      <c r="AQ29" s="997"/>
      <c r="AR29" s="997"/>
      <c r="AS29" s="997"/>
      <c r="AT29" s="997"/>
      <c r="AU29" s="1006" t="s">
        <v>484</v>
      </c>
      <c r="AV29" s="997"/>
      <c r="AW29" s="997"/>
      <c r="AX29" s="997"/>
      <c r="AY29" s="997"/>
      <c r="AZ29" s="1072" t="s">
        <v>540</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376</v>
      </c>
      <c r="C30" s="1064"/>
      <c r="D30" s="1064"/>
      <c r="E30" s="1064"/>
      <c r="F30" s="1064"/>
      <c r="G30" s="1064"/>
      <c r="H30" s="1064"/>
      <c r="I30" s="1064"/>
      <c r="J30" s="1064"/>
      <c r="K30" s="1064"/>
      <c r="L30" s="1064"/>
      <c r="M30" s="1064"/>
      <c r="N30" s="1064"/>
      <c r="O30" s="1064"/>
      <c r="P30" s="1065"/>
      <c r="Q30" s="1069">
        <v>1550</v>
      </c>
      <c r="R30" s="1070"/>
      <c r="S30" s="1070"/>
      <c r="T30" s="1070"/>
      <c r="U30" s="1070"/>
      <c r="V30" s="1070">
        <v>1541</v>
      </c>
      <c r="W30" s="1070"/>
      <c r="X30" s="1070"/>
      <c r="Y30" s="1070"/>
      <c r="Z30" s="1070"/>
      <c r="AA30" s="1070">
        <f t="shared" si="3"/>
        <v>9</v>
      </c>
      <c r="AB30" s="1070"/>
      <c r="AC30" s="1070"/>
      <c r="AD30" s="1070"/>
      <c r="AE30" s="1071"/>
      <c r="AF30" s="1045">
        <v>9</v>
      </c>
      <c r="AG30" s="1046"/>
      <c r="AH30" s="1046"/>
      <c r="AI30" s="1046"/>
      <c r="AJ30" s="1047"/>
      <c r="AK30" s="1006">
        <v>221</v>
      </c>
      <c r="AL30" s="997"/>
      <c r="AM30" s="997"/>
      <c r="AN30" s="997"/>
      <c r="AO30" s="997"/>
      <c r="AP30" s="1006" t="s">
        <v>484</v>
      </c>
      <c r="AQ30" s="997"/>
      <c r="AR30" s="997"/>
      <c r="AS30" s="997"/>
      <c r="AT30" s="997"/>
      <c r="AU30" s="1006" t="s">
        <v>484</v>
      </c>
      <c r="AV30" s="997"/>
      <c r="AW30" s="997"/>
      <c r="AX30" s="997"/>
      <c r="AY30" s="997"/>
      <c r="AZ30" s="1072" t="s">
        <v>540</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377</v>
      </c>
      <c r="C31" s="1064"/>
      <c r="D31" s="1064"/>
      <c r="E31" s="1064"/>
      <c r="F31" s="1064"/>
      <c r="G31" s="1064"/>
      <c r="H31" s="1064"/>
      <c r="I31" s="1064"/>
      <c r="J31" s="1064"/>
      <c r="K31" s="1064"/>
      <c r="L31" s="1064"/>
      <c r="M31" s="1064"/>
      <c r="N31" s="1064"/>
      <c r="O31" s="1064"/>
      <c r="P31" s="1065"/>
      <c r="Q31" s="1069">
        <v>162</v>
      </c>
      <c r="R31" s="1070"/>
      <c r="S31" s="1070"/>
      <c r="T31" s="1070"/>
      <c r="U31" s="1070"/>
      <c r="V31" s="1070">
        <v>118</v>
      </c>
      <c r="W31" s="1070"/>
      <c r="X31" s="1070"/>
      <c r="Y31" s="1070"/>
      <c r="Z31" s="1070"/>
      <c r="AA31" s="1070">
        <f t="shared" si="3"/>
        <v>44</v>
      </c>
      <c r="AB31" s="1070"/>
      <c r="AC31" s="1070"/>
      <c r="AD31" s="1070"/>
      <c r="AE31" s="1071"/>
      <c r="AF31" s="1045">
        <v>304</v>
      </c>
      <c r="AG31" s="1046"/>
      <c r="AH31" s="1046"/>
      <c r="AI31" s="1046"/>
      <c r="AJ31" s="1047"/>
      <c r="AK31" s="1006" t="s">
        <v>484</v>
      </c>
      <c r="AL31" s="997"/>
      <c r="AM31" s="997"/>
      <c r="AN31" s="997"/>
      <c r="AO31" s="997"/>
      <c r="AP31" s="997">
        <v>284</v>
      </c>
      <c r="AQ31" s="997"/>
      <c r="AR31" s="997"/>
      <c r="AS31" s="997"/>
      <c r="AT31" s="997"/>
      <c r="AU31" s="997">
        <v>5</v>
      </c>
      <c r="AV31" s="997"/>
      <c r="AW31" s="997"/>
      <c r="AX31" s="997"/>
      <c r="AY31" s="997"/>
      <c r="AZ31" s="1068" t="s">
        <v>484</v>
      </c>
      <c r="BA31" s="1068"/>
      <c r="BB31" s="1068"/>
      <c r="BC31" s="1068"/>
      <c r="BD31" s="1068"/>
      <c r="BE31" s="1058" t="s">
        <v>378</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379</v>
      </c>
      <c r="C32" s="1064"/>
      <c r="D32" s="1064"/>
      <c r="E32" s="1064"/>
      <c r="F32" s="1064"/>
      <c r="G32" s="1064"/>
      <c r="H32" s="1064"/>
      <c r="I32" s="1064"/>
      <c r="J32" s="1064"/>
      <c r="K32" s="1064"/>
      <c r="L32" s="1064"/>
      <c r="M32" s="1064"/>
      <c r="N32" s="1064"/>
      <c r="O32" s="1064"/>
      <c r="P32" s="1065"/>
      <c r="Q32" s="1069">
        <v>300</v>
      </c>
      <c r="R32" s="1070"/>
      <c r="S32" s="1070"/>
      <c r="T32" s="1070"/>
      <c r="U32" s="1070"/>
      <c r="V32" s="1070">
        <v>295</v>
      </c>
      <c r="W32" s="1070"/>
      <c r="X32" s="1070"/>
      <c r="Y32" s="1070"/>
      <c r="Z32" s="1070"/>
      <c r="AA32" s="1070">
        <f t="shared" si="3"/>
        <v>5</v>
      </c>
      <c r="AB32" s="1070"/>
      <c r="AC32" s="1070"/>
      <c r="AD32" s="1070"/>
      <c r="AE32" s="1071"/>
      <c r="AF32" s="1045">
        <v>5</v>
      </c>
      <c r="AG32" s="1046"/>
      <c r="AH32" s="1046"/>
      <c r="AI32" s="1046"/>
      <c r="AJ32" s="1047"/>
      <c r="AK32" s="1006">
        <v>227</v>
      </c>
      <c r="AL32" s="997"/>
      <c r="AM32" s="997"/>
      <c r="AN32" s="997"/>
      <c r="AO32" s="997"/>
      <c r="AP32" s="997">
        <v>2421</v>
      </c>
      <c r="AQ32" s="997"/>
      <c r="AR32" s="997"/>
      <c r="AS32" s="997"/>
      <c r="AT32" s="997"/>
      <c r="AU32" s="997">
        <v>2078</v>
      </c>
      <c r="AV32" s="997"/>
      <c r="AW32" s="997"/>
      <c r="AX32" s="997"/>
      <c r="AY32" s="997"/>
      <c r="AZ32" s="1068" t="s">
        <v>484</v>
      </c>
      <c r="BA32" s="1068"/>
      <c r="BB32" s="1068"/>
      <c r="BC32" s="1068"/>
      <c r="BD32" s="1068"/>
      <c r="BE32" s="1058" t="s">
        <v>541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380</v>
      </c>
      <c r="C33" s="1064"/>
      <c r="D33" s="1064"/>
      <c r="E33" s="1064"/>
      <c r="F33" s="1064"/>
      <c r="G33" s="1064"/>
      <c r="H33" s="1064"/>
      <c r="I33" s="1064"/>
      <c r="J33" s="1064"/>
      <c r="K33" s="1064"/>
      <c r="L33" s="1064"/>
      <c r="M33" s="1064"/>
      <c r="N33" s="1064"/>
      <c r="O33" s="1064"/>
      <c r="P33" s="1065"/>
      <c r="Q33" s="1069">
        <v>711</v>
      </c>
      <c r="R33" s="1070"/>
      <c r="S33" s="1070"/>
      <c r="T33" s="1070"/>
      <c r="U33" s="1070"/>
      <c r="V33" s="1070">
        <v>708</v>
      </c>
      <c r="W33" s="1070"/>
      <c r="X33" s="1070"/>
      <c r="Y33" s="1070"/>
      <c r="Z33" s="1070"/>
      <c r="AA33" s="1070">
        <f t="shared" si="3"/>
        <v>3</v>
      </c>
      <c r="AB33" s="1070"/>
      <c r="AC33" s="1070"/>
      <c r="AD33" s="1070"/>
      <c r="AE33" s="1071"/>
      <c r="AF33" s="1045">
        <v>3</v>
      </c>
      <c r="AG33" s="1046"/>
      <c r="AH33" s="1046"/>
      <c r="AI33" s="1046"/>
      <c r="AJ33" s="1047"/>
      <c r="AK33" s="1006">
        <v>244</v>
      </c>
      <c r="AL33" s="997"/>
      <c r="AM33" s="997"/>
      <c r="AN33" s="997"/>
      <c r="AO33" s="997"/>
      <c r="AP33" s="997">
        <v>4022</v>
      </c>
      <c r="AQ33" s="997"/>
      <c r="AR33" s="997"/>
      <c r="AS33" s="997"/>
      <c r="AT33" s="997"/>
      <c r="AU33" s="997">
        <v>3652</v>
      </c>
      <c r="AV33" s="997"/>
      <c r="AW33" s="997"/>
      <c r="AX33" s="997"/>
      <c r="AY33" s="997"/>
      <c r="AZ33" s="1068" t="s">
        <v>484</v>
      </c>
      <c r="BA33" s="1068"/>
      <c r="BB33" s="1068"/>
      <c r="BC33" s="1068"/>
      <c r="BD33" s="1068"/>
      <c r="BE33" s="1058" t="s">
        <v>541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381</v>
      </c>
      <c r="C34" s="1064"/>
      <c r="D34" s="1064"/>
      <c r="E34" s="1064"/>
      <c r="F34" s="1064"/>
      <c r="G34" s="1064"/>
      <c r="H34" s="1064"/>
      <c r="I34" s="1064"/>
      <c r="J34" s="1064"/>
      <c r="K34" s="1064"/>
      <c r="L34" s="1064"/>
      <c r="M34" s="1064"/>
      <c r="N34" s="1064"/>
      <c r="O34" s="1064"/>
      <c r="P34" s="1065"/>
      <c r="Q34" s="1069">
        <v>153</v>
      </c>
      <c r="R34" s="1070"/>
      <c r="S34" s="1070"/>
      <c r="T34" s="1070"/>
      <c r="U34" s="1070"/>
      <c r="V34" s="1070">
        <v>148</v>
      </c>
      <c r="W34" s="1070"/>
      <c r="X34" s="1070"/>
      <c r="Y34" s="1070"/>
      <c r="Z34" s="1070"/>
      <c r="AA34" s="1070">
        <f t="shared" si="3"/>
        <v>5</v>
      </c>
      <c r="AB34" s="1070"/>
      <c r="AC34" s="1070"/>
      <c r="AD34" s="1070"/>
      <c r="AE34" s="1071"/>
      <c r="AF34" s="1045">
        <v>5</v>
      </c>
      <c r="AG34" s="1046"/>
      <c r="AH34" s="1046"/>
      <c r="AI34" s="1046"/>
      <c r="AJ34" s="1047"/>
      <c r="AK34" s="1006">
        <v>5</v>
      </c>
      <c r="AL34" s="997"/>
      <c r="AM34" s="997"/>
      <c r="AN34" s="997"/>
      <c r="AO34" s="997"/>
      <c r="AP34" s="997">
        <v>308</v>
      </c>
      <c r="AQ34" s="997"/>
      <c r="AR34" s="997"/>
      <c r="AS34" s="997"/>
      <c r="AT34" s="997"/>
      <c r="AU34" s="997">
        <v>62</v>
      </c>
      <c r="AV34" s="997"/>
      <c r="AW34" s="997"/>
      <c r="AX34" s="997"/>
      <c r="AY34" s="997"/>
      <c r="AZ34" s="1068" t="s">
        <v>484</v>
      </c>
      <c r="BA34" s="1068"/>
      <c r="BB34" s="1068"/>
      <c r="BC34" s="1068"/>
      <c r="BD34" s="1068"/>
      <c r="BE34" s="1058" t="s">
        <v>541</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361</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433</v>
      </c>
      <c r="AG63" s="985"/>
      <c r="AH63" s="985"/>
      <c r="AI63" s="985"/>
      <c r="AJ63" s="1056"/>
      <c r="AK63" s="1057"/>
      <c r="AL63" s="989"/>
      <c r="AM63" s="989"/>
      <c r="AN63" s="989"/>
      <c r="AO63" s="989"/>
      <c r="AP63" s="985">
        <f>AP31+AP32+AP33+AP34</f>
        <v>7035</v>
      </c>
      <c r="AQ63" s="985"/>
      <c r="AR63" s="985"/>
      <c r="AS63" s="985"/>
      <c r="AT63" s="985"/>
      <c r="AU63" s="985">
        <f>AU31+AU32+AU33+AU34</f>
        <v>5797</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385</v>
      </c>
      <c r="B66" s="1022"/>
      <c r="C66" s="1022"/>
      <c r="D66" s="1022"/>
      <c r="E66" s="1022"/>
      <c r="F66" s="1022"/>
      <c r="G66" s="1022"/>
      <c r="H66" s="1022"/>
      <c r="I66" s="1022"/>
      <c r="J66" s="1022"/>
      <c r="K66" s="1022"/>
      <c r="L66" s="1022"/>
      <c r="M66" s="1022"/>
      <c r="N66" s="1022"/>
      <c r="O66" s="1022"/>
      <c r="P66" s="1023"/>
      <c r="Q66" s="1027" t="s">
        <v>386</v>
      </c>
      <c r="R66" s="1028"/>
      <c r="S66" s="1028"/>
      <c r="T66" s="1028"/>
      <c r="U66" s="1029"/>
      <c r="V66" s="1027" t="s">
        <v>387</v>
      </c>
      <c r="W66" s="1028"/>
      <c r="X66" s="1028"/>
      <c r="Y66" s="1028"/>
      <c r="Z66" s="1029"/>
      <c r="AA66" s="1027" t="s">
        <v>388</v>
      </c>
      <c r="AB66" s="1028"/>
      <c r="AC66" s="1028"/>
      <c r="AD66" s="1028"/>
      <c r="AE66" s="1029"/>
      <c r="AF66" s="1033" t="s">
        <v>389</v>
      </c>
      <c r="AG66" s="1034"/>
      <c r="AH66" s="1034"/>
      <c r="AI66" s="1034"/>
      <c r="AJ66" s="1035"/>
      <c r="AK66" s="1027" t="s">
        <v>390</v>
      </c>
      <c r="AL66" s="1022"/>
      <c r="AM66" s="1022"/>
      <c r="AN66" s="1022"/>
      <c r="AO66" s="1023"/>
      <c r="AP66" s="1027" t="s">
        <v>391</v>
      </c>
      <c r="AQ66" s="1028"/>
      <c r="AR66" s="1028"/>
      <c r="AS66" s="1028"/>
      <c r="AT66" s="1029"/>
      <c r="AU66" s="1027" t="s">
        <v>392</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543</v>
      </c>
      <c r="C68" s="1012"/>
      <c r="D68" s="1012"/>
      <c r="E68" s="1012"/>
      <c r="F68" s="1012"/>
      <c r="G68" s="1012"/>
      <c r="H68" s="1012"/>
      <c r="I68" s="1012"/>
      <c r="J68" s="1012"/>
      <c r="K68" s="1012"/>
      <c r="L68" s="1012"/>
      <c r="M68" s="1012"/>
      <c r="N68" s="1012"/>
      <c r="O68" s="1012"/>
      <c r="P68" s="1013"/>
      <c r="Q68" s="1014">
        <v>9885</v>
      </c>
      <c r="R68" s="1008"/>
      <c r="S68" s="1008"/>
      <c r="T68" s="1008"/>
      <c r="U68" s="1008"/>
      <c r="V68" s="1008">
        <v>8418</v>
      </c>
      <c r="W68" s="1008"/>
      <c r="X68" s="1008"/>
      <c r="Y68" s="1008"/>
      <c r="Z68" s="1008"/>
      <c r="AA68" s="1008">
        <v>1467</v>
      </c>
      <c r="AB68" s="1008"/>
      <c r="AC68" s="1008"/>
      <c r="AD68" s="1008"/>
      <c r="AE68" s="1008"/>
      <c r="AF68" s="1008">
        <v>1467</v>
      </c>
      <c r="AG68" s="1008"/>
      <c r="AH68" s="1008"/>
      <c r="AI68" s="1008"/>
      <c r="AJ68" s="1008"/>
      <c r="AK68" s="1008">
        <v>0</v>
      </c>
      <c r="AL68" s="1008"/>
      <c r="AM68" s="1008"/>
      <c r="AN68" s="1008"/>
      <c r="AO68" s="1008"/>
      <c r="AP68" s="1008">
        <v>0</v>
      </c>
      <c r="AQ68" s="1008"/>
      <c r="AR68" s="1008"/>
      <c r="AS68" s="1008"/>
      <c r="AT68" s="1008"/>
      <c r="AU68" s="1008">
        <v>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544</v>
      </c>
      <c r="C69" s="1001"/>
      <c r="D69" s="1001"/>
      <c r="E69" s="1001"/>
      <c r="F69" s="1001"/>
      <c r="G69" s="1001"/>
      <c r="H69" s="1001"/>
      <c r="I69" s="1001"/>
      <c r="J69" s="1001"/>
      <c r="K69" s="1001"/>
      <c r="L69" s="1001"/>
      <c r="M69" s="1001"/>
      <c r="N69" s="1001"/>
      <c r="O69" s="1001"/>
      <c r="P69" s="1002"/>
      <c r="Q69" s="1003">
        <v>146</v>
      </c>
      <c r="R69" s="997"/>
      <c r="S69" s="997"/>
      <c r="T69" s="997"/>
      <c r="U69" s="997"/>
      <c r="V69" s="997">
        <v>129</v>
      </c>
      <c r="W69" s="997"/>
      <c r="X69" s="997"/>
      <c r="Y69" s="997"/>
      <c r="Z69" s="997"/>
      <c r="AA69" s="997">
        <v>17</v>
      </c>
      <c r="AB69" s="997"/>
      <c r="AC69" s="997"/>
      <c r="AD69" s="997"/>
      <c r="AE69" s="997"/>
      <c r="AF69" s="997">
        <v>17</v>
      </c>
      <c r="AG69" s="997"/>
      <c r="AH69" s="997"/>
      <c r="AI69" s="997"/>
      <c r="AJ69" s="997"/>
      <c r="AK69" s="997">
        <v>0</v>
      </c>
      <c r="AL69" s="997"/>
      <c r="AM69" s="997"/>
      <c r="AN69" s="997"/>
      <c r="AO69" s="997"/>
      <c r="AP69" s="997">
        <v>0</v>
      </c>
      <c r="AQ69" s="997"/>
      <c r="AR69" s="997"/>
      <c r="AS69" s="997"/>
      <c r="AT69" s="997"/>
      <c r="AU69" s="997">
        <v>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545</v>
      </c>
      <c r="C70" s="1001"/>
      <c r="D70" s="1001"/>
      <c r="E70" s="1001"/>
      <c r="F70" s="1001"/>
      <c r="G70" s="1001"/>
      <c r="H70" s="1001"/>
      <c r="I70" s="1001"/>
      <c r="J70" s="1001"/>
      <c r="K70" s="1001"/>
      <c r="L70" s="1001"/>
      <c r="M70" s="1001"/>
      <c r="N70" s="1001"/>
      <c r="O70" s="1001"/>
      <c r="P70" s="1002"/>
      <c r="Q70" s="1003">
        <v>149</v>
      </c>
      <c r="R70" s="997"/>
      <c r="S70" s="997"/>
      <c r="T70" s="997"/>
      <c r="U70" s="997"/>
      <c r="V70" s="997">
        <v>122</v>
      </c>
      <c r="W70" s="997"/>
      <c r="X70" s="997"/>
      <c r="Y70" s="997"/>
      <c r="Z70" s="997"/>
      <c r="AA70" s="997">
        <v>27</v>
      </c>
      <c r="AB70" s="997"/>
      <c r="AC70" s="997"/>
      <c r="AD70" s="997"/>
      <c r="AE70" s="997"/>
      <c r="AF70" s="997">
        <v>27</v>
      </c>
      <c r="AG70" s="997"/>
      <c r="AH70" s="997"/>
      <c r="AI70" s="997"/>
      <c r="AJ70" s="997"/>
      <c r="AK70" s="997">
        <v>0</v>
      </c>
      <c r="AL70" s="997"/>
      <c r="AM70" s="997"/>
      <c r="AN70" s="997"/>
      <c r="AO70" s="997"/>
      <c r="AP70" s="997">
        <v>0</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546</v>
      </c>
      <c r="C71" s="1001"/>
      <c r="D71" s="1001"/>
      <c r="E71" s="1001"/>
      <c r="F71" s="1001"/>
      <c r="G71" s="1001"/>
      <c r="H71" s="1001"/>
      <c r="I71" s="1001"/>
      <c r="J71" s="1001"/>
      <c r="K71" s="1001"/>
      <c r="L71" s="1001"/>
      <c r="M71" s="1001"/>
      <c r="N71" s="1001"/>
      <c r="O71" s="1001"/>
      <c r="P71" s="1002"/>
      <c r="Q71" s="1003">
        <v>546</v>
      </c>
      <c r="R71" s="997"/>
      <c r="S71" s="997"/>
      <c r="T71" s="997"/>
      <c r="U71" s="997"/>
      <c r="V71" s="997">
        <v>517</v>
      </c>
      <c r="W71" s="997"/>
      <c r="X71" s="997"/>
      <c r="Y71" s="997"/>
      <c r="Z71" s="997"/>
      <c r="AA71" s="997">
        <v>29</v>
      </c>
      <c r="AB71" s="997"/>
      <c r="AC71" s="997"/>
      <c r="AD71" s="997"/>
      <c r="AE71" s="997"/>
      <c r="AF71" s="997">
        <v>29</v>
      </c>
      <c r="AG71" s="997"/>
      <c r="AH71" s="997"/>
      <c r="AI71" s="997"/>
      <c r="AJ71" s="997"/>
      <c r="AK71" s="997">
        <v>116</v>
      </c>
      <c r="AL71" s="997"/>
      <c r="AM71" s="997"/>
      <c r="AN71" s="997"/>
      <c r="AO71" s="997"/>
      <c r="AP71" s="997">
        <v>179</v>
      </c>
      <c r="AQ71" s="997"/>
      <c r="AR71" s="997"/>
      <c r="AS71" s="997"/>
      <c r="AT71" s="997"/>
      <c r="AU71" s="997">
        <v>30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547</v>
      </c>
      <c r="C72" s="1001"/>
      <c r="D72" s="1001"/>
      <c r="E72" s="1001"/>
      <c r="F72" s="1001"/>
      <c r="G72" s="1001"/>
      <c r="H72" s="1001"/>
      <c r="I72" s="1001"/>
      <c r="J72" s="1001"/>
      <c r="K72" s="1001"/>
      <c r="L72" s="1001"/>
      <c r="M72" s="1001"/>
      <c r="N72" s="1001"/>
      <c r="O72" s="1001"/>
      <c r="P72" s="1002"/>
      <c r="Q72" s="1003">
        <v>267</v>
      </c>
      <c r="R72" s="997"/>
      <c r="S72" s="997"/>
      <c r="T72" s="997"/>
      <c r="U72" s="997"/>
      <c r="V72" s="997">
        <v>206</v>
      </c>
      <c r="W72" s="997"/>
      <c r="X72" s="997"/>
      <c r="Y72" s="997"/>
      <c r="Z72" s="997"/>
      <c r="AA72" s="997">
        <v>61</v>
      </c>
      <c r="AB72" s="997"/>
      <c r="AC72" s="997"/>
      <c r="AD72" s="997"/>
      <c r="AE72" s="997"/>
      <c r="AF72" s="997">
        <v>61</v>
      </c>
      <c r="AG72" s="997"/>
      <c r="AH72" s="997"/>
      <c r="AI72" s="997"/>
      <c r="AJ72" s="997"/>
      <c r="AK72" s="997">
        <v>0</v>
      </c>
      <c r="AL72" s="997"/>
      <c r="AM72" s="997"/>
      <c r="AN72" s="997"/>
      <c r="AO72" s="997"/>
      <c r="AP72" s="997">
        <v>0</v>
      </c>
      <c r="AQ72" s="997"/>
      <c r="AR72" s="997"/>
      <c r="AS72" s="997"/>
      <c r="AT72" s="997"/>
      <c r="AU72" s="997">
        <v>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548</v>
      </c>
      <c r="C73" s="1001"/>
      <c r="D73" s="1001"/>
      <c r="E73" s="1001"/>
      <c r="F73" s="1001"/>
      <c r="G73" s="1001"/>
      <c r="H73" s="1001"/>
      <c r="I73" s="1001"/>
      <c r="J73" s="1001"/>
      <c r="K73" s="1001"/>
      <c r="L73" s="1001"/>
      <c r="M73" s="1001"/>
      <c r="N73" s="1001"/>
      <c r="O73" s="1001"/>
      <c r="P73" s="1002"/>
      <c r="Q73" s="1003">
        <v>306</v>
      </c>
      <c r="R73" s="997"/>
      <c r="S73" s="997"/>
      <c r="T73" s="997"/>
      <c r="U73" s="997"/>
      <c r="V73" s="997">
        <v>287</v>
      </c>
      <c r="W73" s="997"/>
      <c r="X73" s="997"/>
      <c r="Y73" s="997"/>
      <c r="Z73" s="997"/>
      <c r="AA73" s="997">
        <v>18</v>
      </c>
      <c r="AB73" s="997"/>
      <c r="AC73" s="997"/>
      <c r="AD73" s="997"/>
      <c r="AE73" s="997"/>
      <c r="AF73" s="997">
        <v>18</v>
      </c>
      <c r="AG73" s="997"/>
      <c r="AH73" s="997"/>
      <c r="AI73" s="997"/>
      <c r="AJ73" s="997"/>
      <c r="AK73" s="997">
        <v>13</v>
      </c>
      <c r="AL73" s="997"/>
      <c r="AM73" s="997"/>
      <c r="AN73" s="997"/>
      <c r="AO73" s="997"/>
      <c r="AP73" s="997">
        <v>0</v>
      </c>
      <c r="AQ73" s="997"/>
      <c r="AR73" s="997"/>
      <c r="AS73" s="997"/>
      <c r="AT73" s="997"/>
      <c r="AU73" s="997">
        <v>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549</v>
      </c>
      <c r="C74" s="1001"/>
      <c r="D74" s="1001"/>
      <c r="E74" s="1001"/>
      <c r="F74" s="1001"/>
      <c r="G74" s="1001"/>
      <c r="H74" s="1001"/>
      <c r="I74" s="1001"/>
      <c r="J74" s="1001"/>
      <c r="K74" s="1001"/>
      <c r="L74" s="1001"/>
      <c r="M74" s="1001"/>
      <c r="N74" s="1001"/>
      <c r="O74" s="1001"/>
      <c r="P74" s="1002"/>
      <c r="Q74" s="1003">
        <v>1090</v>
      </c>
      <c r="R74" s="997"/>
      <c r="S74" s="997"/>
      <c r="T74" s="997"/>
      <c r="U74" s="997"/>
      <c r="V74" s="997">
        <v>1074</v>
      </c>
      <c r="W74" s="997"/>
      <c r="X74" s="997"/>
      <c r="Y74" s="997"/>
      <c r="Z74" s="997"/>
      <c r="AA74" s="997">
        <v>16</v>
      </c>
      <c r="AB74" s="997"/>
      <c r="AC74" s="997"/>
      <c r="AD74" s="997"/>
      <c r="AE74" s="997"/>
      <c r="AF74" s="997">
        <v>16</v>
      </c>
      <c r="AG74" s="997"/>
      <c r="AH74" s="997"/>
      <c r="AI74" s="997"/>
      <c r="AJ74" s="997"/>
      <c r="AK74" s="997">
        <v>20</v>
      </c>
      <c r="AL74" s="997"/>
      <c r="AM74" s="997"/>
      <c r="AN74" s="997"/>
      <c r="AO74" s="997"/>
      <c r="AP74" s="997">
        <v>570</v>
      </c>
      <c r="AQ74" s="997"/>
      <c r="AR74" s="997"/>
      <c r="AS74" s="997"/>
      <c r="AT74" s="997"/>
      <c r="AU74" s="997">
        <v>139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550</v>
      </c>
      <c r="C75" s="1001"/>
      <c r="D75" s="1001"/>
      <c r="E75" s="1001"/>
      <c r="F75" s="1001"/>
      <c r="G75" s="1001"/>
      <c r="H75" s="1001"/>
      <c r="I75" s="1001"/>
      <c r="J75" s="1001"/>
      <c r="K75" s="1001"/>
      <c r="L75" s="1001"/>
      <c r="M75" s="1001"/>
      <c r="N75" s="1001"/>
      <c r="O75" s="1001"/>
      <c r="P75" s="1002"/>
      <c r="Q75" s="1004">
        <v>97</v>
      </c>
      <c r="R75" s="1005"/>
      <c r="S75" s="1005"/>
      <c r="T75" s="1005"/>
      <c r="U75" s="1006"/>
      <c r="V75" s="1007">
        <v>95</v>
      </c>
      <c r="W75" s="1005"/>
      <c r="X75" s="1005"/>
      <c r="Y75" s="1005"/>
      <c r="Z75" s="1006"/>
      <c r="AA75" s="1007">
        <v>3</v>
      </c>
      <c r="AB75" s="1005"/>
      <c r="AC75" s="1005"/>
      <c r="AD75" s="1005"/>
      <c r="AE75" s="1006"/>
      <c r="AF75" s="1007">
        <v>3</v>
      </c>
      <c r="AG75" s="1005"/>
      <c r="AH75" s="1005"/>
      <c r="AI75" s="1005"/>
      <c r="AJ75" s="1006"/>
      <c r="AK75" s="1007">
        <v>2</v>
      </c>
      <c r="AL75" s="1005"/>
      <c r="AM75" s="1005"/>
      <c r="AN75" s="1005"/>
      <c r="AO75" s="1006"/>
      <c r="AP75" s="1007">
        <v>0</v>
      </c>
      <c r="AQ75" s="1005"/>
      <c r="AR75" s="1005"/>
      <c r="AS75" s="1005"/>
      <c r="AT75" s="1006"/>
      <c r="AU75" s="1007">
        <v>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551</v>
      </c>
      <c r="C76" s="1001"/>
      <c r="D76" s="1001"/>
      <c r="E76" s="1001"/>
      <c r="F76" s="1001"/>
      <c r="G76" s="1001"/>
      <c r="H76" s="1001"/>
      <c r="I76" s="1001"/>
      <c r="J76" s="1001"/>
      <c r="K76" s="1001"/>
      <c r="L76" s="1001"/>
      <c r="M76" s="1001"/>
      <c r="N76" s="1001"/>
      <c r="O76" s="1001"/>
      <c r="P76" s="1002"/>
      <c r="Q76" s="1004">
        <v>725</v>
      </c>
      <c r="R76" s="1005"/>
      <c r="S76" s="1005"/>
      <c r="T76" s="1005"/>
      <c r="U76" s="1006"/>
      <c r="V76" s="1007">
        <v>725</v>
      </c>
      <c r="W76" s="1005"/>
      <c r="X76" s="1005"/>
      <c r="Y76" s="1005"/>
      <c r="Z76" s="1006"/>
      <c r="AA76" s="1007">
        <v>0</v>
      </c>
      <c r="AB76" s="1005"/>
      <c r="AC76" s="1005"/>
      <c r="AD76" s="1005"/>
      <c r="AE76" s="1006"/>
      <c r="AF76" s="1007">
        <v>0</v>
      </c>
      <c r="AG76" s="1005"/>
      <c r="AH76" s="1005"/>
      <c r="AI76" s="1005"/>
      <c r="AJ76" s="1006"/>
      <c r="AK76" s="1007">
        <v>0</v>
      </c>
      <c r="AL76" s="1005"/>
      <c r="AM76" s="1005"/>
      <c r="AN76" s="1005"/>
      <c r="AO76" s="1006"/>
      <c r="AP76" s="1007">
        <v>0</v>
      </c>
      <c r="AQ76" s="1005"/>
      <c r="AR76" s="1005"/>
      <c r="AS76" s="1005"/>
      <c r="AT76" s="1006"/>
      <c r="AU76" s="1007">
        <v>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552</v>
      </c>
      <c r="C77" s="1001"/>
      <c r="D77" s="1001"/>
      <c r="E77" s="1001"/>
      <c r="F77" s="1001"/>
      <c r="G77" s="1001"/>
      <c r="H77" s="1001"/>
      <c r="I77" s="1001"/>
      <c r="J77" s="1001"/>
      <c r="K77" s="1001"/>
      <c r="L77" s="1001"/>
      <c r="M77" s="1001"/>
      <c r="N77" s="1001"/>
      <c r="O77" s="1001"/>
      <c r="P77" s="1002"/>
      <c r="Q77" s="1004">
        <v>11951</v>
      </c>
      <c r="R77" s="1005"/>
      <c r="S77" s="1005"/>
      <c r="T77" s="1005"/>
      <c r="U77" s="1006"/>
      <c r="V77" s="1007">
        <v>11696</v>
      </c>
      <c r="W77" s="1005"/>
      <c r="X77" s="1005"/>
      <c r="Y77" s="1005"/>
      <c r="Z77" s="1006"/>
      <c r="AA77" s="1007">
        <v>255</v>
      </c>
      <c r="AB77" s="1005"/>
      <c r="AC77" s="1005"/>
      <c r="AD77" s="1005"/>
      <c r="AE77" s="1006"/>
      <c r="AF77" s="1007">
        <v>2834</v>
      </c>
      <c r="AG77" s="1005"/>
      <c r="AH77" s="1005"/>
      <c r="AI77" s="1005"/>
      <c r="AJ77" s="1006"/>
      <c r="AK77" s="1007">
        <v>0</v>
      </c>
      <c r="AL77" s="1005"/>
      <c r="AM77" s="1005"/>
      <c r="AN77" s="1005"/>
      <c r="AO77" s="1006"/>
      <c r="AP77" s="1007">
        <v>4823</v>
      </c>
      <c r="AQ77" s="1005"/>
      <c r="AR77" s="1005"/>
      <c r="AS77" s="1005"/>
      <c r="AT77" s="1006"/>
      <c r="AU77" s="1007">
        <v>555</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553</v>
      </c>
      <c r="C78" s="1001"/>
      <c r="D78" s="1001"/>
      <c r="E78" s="1001"/>
      <c r="F78" s="1001"/>
      <c r="G78" s="1001"/>
      <c r="H78" s="1001"/>
      <c r="I78" s="1001"/>
      <c r="J78" s="1001"/>
      <c r="K78" s="1001"/>
      <c r="L78" s="1001"/>
      <c r="M78" s="1001"/>
      <c r="N78" s="1001"/>
      <c r="O78" s="1001"/>
      <c r="P78" s="1002"/>
      <c r="Q78" s="1003">
        <v>1181</v>
      </c>
      <c r="R78" s="997"/>
      <c r="S78" s="997"/>
      <c r="T78" s="997"/>
      <c r="U78" s="997"/>
      <c r="V78" s="997">
        <v>1191</v>
      </c>
      <c r="W78" s="997"/>
      <c r="X78" s="997"/>
      <c r="Y78" s="997"/>
      <c r="Z78" s="997"/>
      <c r="AA78" s="997">
        <v>40</v>
      </c>
      <c r="AB78" s="997"/>
      <c r="AC78" s="997"/>
      <c r="AD78" s="997"/>
      <c r="AE78" s="997"/>
      <c r="AF78" s="997">
        <v>40</v>
      </c>
      <c r="AG78" s="997"/>
      <c r="AH78" s="997"/>
      <c r="AI78" s="997"/>
      <c r="AJ78" s="997"/>
      <c r="AK78" s="997">
        <v>0</v>
      </c>
      <c r="AL78" s="997"/>
      <c r="AM78" s="997"/>
      <c r="AN78" s="997"/>
      <c r="AO78" s="997"/>
      <c r="AP78" s="997">
        <v>0</v>
      </c>
      <c r="AQ78" s="997"/>
      <c r="AR78" s="997"/>
      <c r="AS78" s="997"/>
      <c r="AT78" s="997"/>
      <c r="AU78" s="997">
        <v>0</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554</v>
      </c>
      <c r="C79" s="1001"/>
      <c r="D79" s="1001"/>
      <c r="E79" s="1001"/>
      <c r="F79" s="1001"/>
      <c r="G79" s="1001"/>
      <c r="H79" s="1001"/>
      <c r="I79" s="1001"/>
      <c r="J79" s="1001"/>
      <c r="K79" s="1001"/>
      <c r="L79" s="1001"/>
      <c r="M79" s="1001"/>
      <c r="N79" s="1001"/>
      <c r="O79" s="1001"/>
      <c r="P79" s="1002"/>
      <c r="Q79" s="1003">
        <v>140783</v>
      </c>
      <c r="R79" s="997"/>
      <c r="S79" s="997"/>
      <c r="T79" s="997"/>
      <c r="U79" s="997"/>
      <c r="V79" s="997">
        <v>138611</v>
      </c>
      <c r="W79" s="997"/>
      <c r="X79" s="997"/>
      <c r="Y79" s="997"/>
      <c r="Z79" s="997"/>
      <c r="AA79" s="997">
        <v>2172</v>
      </c>
      <c r="AB79" s="997"/>
      <c r="AC79" s="997"/>
      <c r="AD79" s="997"/>
      <c r="AE79" s="997"/>
      <c r="AF79" s="997">
        <v>2172</v>
      </c>
      <c r="AG79" s="997"/>
      <c r="AH79" s="997"/>
      <c r="AI79" s="997"/>
      <c r="AJ79" s="997"/>
      <c r="AK79" s="997">
        <v>97</v>
      </c>
      <c r="AL79" s="997"/>
      <c r="AM79" s="997"/>
      <c r="AN79" s="997"/>
      <c r="AO79" s="997"/>
      <c r="AP79" s="997">
        <v>0</v>
      </c>
      <c r="AQ79" s="997"/>
      <c r="AR79" s="997"/>
      <c r="AS79" s="997"/>
      <c r="AT79" s="997"/>
      <c r="AU79" s="997">
        <v>0</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361</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SUM(AF68:AJ79)</f>
        <v>6684</v>
      </c>
      <c r="AG88" s="985"/>
      <c r="AH88" s="985"/>
      <c r="AI88" s="985"/>
      <c r="AJ88" s="985"/>
      <c r="AK88" s="989"/>
      <c r="AL88" s="989"/>
      <c r="AM88" s="989"/>
      <c r="AN88" s="989"/>
      <c r="AO88" s="989"/>
      <c r="AP88" s="985">
        <f t="shared" ref="AP88" si="4">SUM(AP68:AT79)</f>
        <v>5572</v>
      </c>
      <c r="AQ88" s="985"/>
      <c r="AR88" s="985"/>
      <c r="AS88" s="985"/>
      <c r="AT88" s="985"/>
      <c r="AU88" s="985">
        <f t="shared" ref="AU88" si="5">SUM(AU68:AY79)</f>
        <v>724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10</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282</v>
      </c>
      <c r="AG109" s="918"/>
      <c r="AH109" s="918"/>
      <c r="AI109" s="918"/>
      <c r="AJ109" s="919"/>
      <c r="AK109" s="920" t="s">
        <v>281</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282</v>
      </c>
      <c r="BW109" s="918"/>
      <c r="BX109" s="918"/>
      <c r="BY109" s="918"/>
      <c r="BZ109" s="919"/>
      <c r="CA109" s="920" t="s">
        <v>281</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282</v>
      </c>
      <c r="DM109" s="918"/>
      <c r="DN109" s="918"/>
      <c r="DO109" s="918"/>
      <c r="DP109" s="919"/>
      <c r="DQ109" s="920" t="s">
        <v>281</v>
      </c>
      <c r="DR109" s="918"/>
      <c r="DS109" s="918"/>
      <c r="DT109" s="918"/>
      <c r="DU109" s="919"/>
      <c r="DV109" s="920" t="s">
        <v>403</v>
      </c>
      <c r="DW109" s="918"/>
      <c r="DX109" s="918"/>
      <c r="DY109" s="918"/>
      <c r="DZ109" s="949"/>
    </row>
    <row r="110" spans="1:131" s="197" customFormat="1" ht="26.25" customHeight="1" x14ac:dyDescent="0.15">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1677400</v>
      </c>
      <c r="AB110" s="903"/>
      <c r="AC110" s="903"/>
      <c r="AD110" s="903"/>
      <c r="AE110" s="904"/>
      <c r="AF110" s="905">
        <v>1619605</v>
      </c>
      <c r="AG110" s="903"/>
      <c r="AH110" s="903"/>
      <c r="AI110" s="903"/>
      <c r="AJ110" s="904"/>
      <c r="AK110" s="905">
        <v>1577188</v>
      </c>
      <c r="AL110" s="903"/>
      <c r="AM110" s="903"/>
      <c r="AN110" s="903"/>
      <c r="AO110" s="904"/>
      <c r="AP110" s="906">
        <v>38</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12536731</v>
      </c>
      <c r="BR110" s="830"/>
      <c r="BS110" s="830"/>
      <c r="BT110" s="830"/>
      <c r="BU110" s="830"/>
      <c r="BV110" s="830">
        <v>11857547</v>
      </c>
      <c r="BW110" s="830"/>
      <c r="BX110" s="830"/>
      <c r="BY110" s="830"/>
      <c r="BZ110" s="830"/>
      <c r="CA110" s="830">
        <v>11161842</v>
      </c>
      <c r="CB110" s="830"/>
      <c r="CC110" s="830"/>
      <c r="CD110" s="830"/>
      <c r="CE110" s="830"/>
      <c r="CF110" s="891">
        <v>269.10000000000002</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v>23589</v>
      </c>
      <c r="BR111" s="801"/>
      <c r="BS111" s="801"/>
      <c r="BT111" s="801"/>
      <c r="BU111" s="801"/>
      <c r="BV111" s="801">
        <v>21558</v>
      </c>
      <c r="BW111" s="801"/>
      <c r="BX111" s="801"/>
      <c r="BY111" s="801"/>
      <c r="BZ111" s="801"/>
      <c r="CA111" s="801">
        <v>19527</v>
      </c>
      <c r="CB111" s="801"/>
      <c r="CC111" s="801"/>
      <c r="CD111" s="801"/>
      <c r="CE111" s="801"/>
      <c r="CF111" s="878">
        <v>0.5</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414</v>
      </c>
      <c r="AB112" s="814"/>
      <c r="AC112" s="814"/>
      <c r="AD112" s="814"/>
      <c r="AE112" s="815"/>
      <c r="AF112" s="816" t="s">
        <v>414</v>
      </c>
      <c r="AG112" s="814"/>
      <c r="AH112" s="814"/>
      <c r="AI112" s="814"/>
      <c r="AJ112" s="815"/>
      <c r="AK112" s="816" t="s">
        <v>414</v>
      </c>
      <c r="AL112" s="814"/>
      <c r="AM112" s="814"/>
      <c r="AN112" s="814"/>
      <c r="AO112" s="815"/>
      <c r="AP112" s="784" t="s">
        <v>414</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5884909</v>
      </c>
      <c r="BR112" s="801"/>
      <c r="BS112" s="801"/>
      <c r="BT112" s="801"/>
      <c r="BU112" s="801"/>
      <c r="BV112" s="801">
        <v>5785925</v>
      </c>
      <c r="BW112" s="801"/>
      <c r="BX112" s="801"/>
      <c r="BY112" s="801"/>
      <c r="BZ112" s="801"/>
      <c r="CA112" s="801">
        <v>5796740</v>
      </c>
      <c r="CB112" s="801"/>
      <c r="CC112" s="801"/>
      <c r="CD112" s="801"/>
      <c r="CE112" s="801"/>
      <c r="CF112" s="878">
        <v>139.80000000000001</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414</v>
      </c>
      <c r="DH112" s="801"/>
      <c r="DI112" s="801"/>
      <c r="DJ112" s="801"/>
      <c r="DK112" s="801"/>
      <c r="DL112" s="801" t="s">
        <v>414</v>
      </c>
      <c r="DM112" s="801"/>
      <c r="DN112" s="801"/>
      <c r="DO112" s="801"/>
      <c r="DP112" s="801"/>
      <c r="DQ112" s="801" t="s">
        <v>414</v>
      </c>
      <c r="DR112" s="801"/>
      <c r="DS112" s="801"/>
      <c r="DT112" s="801"/>
      <c r="DU112" s="801"/>
      <c r="DV112" s="853" t="s">
        <v>414</v>
      </c>
      <c r="DW112" s="853"/>
      <c r="DX112" s="853"/>
      <c r="DY112" s="853"/>
      <c r="DZ112" s="854"/>
    </row>
    <row r="113" spans="1:130" s="197" customFormat="1" ht="26.25" customHeight="1" x14ac:dyDescent="0.15">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340510</v>
      </c>
      <c r="AB113" s="939"/>
      <c r="AC113" s="939"/>
      <c r="AD113" s="939"/>
      <c r="AE113" s="940"/>
      <c r="AF113" s="941">
        <v>345930</v>
      </c>
      <c r="AG113" s="939"/>
      <c r="AH113" s="939"/>
      <c r="AI113" s="939"/>
      <c r="AJ113" s="940"/>
      <c r="AK113" s="941">
        <v>348327</v>
      </c>
      <c r="AL113" s="939"/>
      <c r="AM113" s="939"/>
      <c r="AN113" s="939"/>
      <c r="AO113" s="940"/>
      <c r="AP113" s="942">
        <v>8.4</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673209</v>
      </c>
      <c r="BR113" s="801"/>
      <c r="BS113" s="801"/>
      <c r="BT113" s="801"/>
      <c r="BU113" s="801"/>
      <c r="BV113" s="801">
        <v>723544</v>
      </c>
      <c r="BW113" s="801"/>
      <c r="BX113" s="801"/>
      <c r="BY113" s="801"/>
      <c r="BZ113" s="801"/>
      <c r="CA113" s="801">
        <v>723733</v>
      </c>
      <c r="CB113" s="801"/>
      <c r="CC113" s="801"/>
      <c r="CD113" s="801"/>
      <c r="CE113" s="801"/>
      <c r="CF113" s="878">
        <v>17.5</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23589</v>
      </c>
      <c r="DH113" s="814"/>
      <c r="DI113" s="814"/>
      <c r="DJ113" s="814"/>
      <c r="DK113" s="815"/>
      <c r="DL113" s="816">
        <v>21558</v>
      </c>
      <c r="DM113" s="814"/>
      <c r="DN113" s="814"/>
      <c r="DO113" s="814"/>
      <c r="DP113" s="815"/>
      <c r="DQ113" s="816">
        <v>19527</v>
      </c>
      <c r="DR113" s="814"/>
      <c r="DS113" s="814"/>
      <c r="DT113" s="814"/>
      <c r="DU113" s="815"/>
      <c r="DV113" s="784">
        <v>0.5</v>
      </c>
      <c r="DW113" s="785"/>
      <c r="DX113" s="785"/>
      <c r="DY113" s="785"/>
      <c r="DZ113" s="786"/>
    </row>
    <row r="114" spans="1:130" s="197" customFormat="1" ht="26.25" customHeight="1" x14ac:dyDescent="0.15">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47493</v>
      </c>
      <c r="AB114" s="814"/>
      <c r="AC114" s="814"/>
      <c r="AD114" s="814"/>
      <c r="AE114" s="815"/>
      <c r="AF114" s="816">
        <v>25680</v>
      </c>
      <c r="AG114" s="814"/>
      <c r="AH114" s="814"/>
      <c r="AI114" s="814"/>
      <c r="AJ114" s="815"/>
      <c r="AK114" s="816">
        <v>24023</v>
      </c>
      <c r="AL114" s="814"/>
      <c r="AM114" s="814"/>
      <c r="AN114" s="814"/>
      <c r="AO114" s="815"/>
      <c r="AP114" s="784">
        <v>0.6</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1474267</v>
      </c>
      <c r="BR114" s="801"/>
      <c r="BS114" s="801"/>
      <c r="BT114" s="801"/>
      <c r="BU114" s="801"/>
      <c r="BV114" s="801">
        <v>1349065</v>
      </c>
      <c r="BW114" s="801"/>
      <c r="BX114" s="801"/>
      <c r="BY114" s="801"/>
      <c r="BZ114" s="801"/>
      <c r="CA114" s="801">
        <v>1283220</v>
      </c>
      <c r="CB114" s="801"/>
      <c r="CC114" s="801"/>
      <c r="CD114" s="801"/>
      <c r="CE114" s="801"/>
      <c r="CF114" s="878">
        <v>30.9</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414</v>
      </c>
      <c r="DH114" s="814"/>
      <c r="DI114" s="814"/>
      <c r="DJ114" s="814"/>
      <c r="DK114" s="815"/>
      <c r="DL114" s="816" t="s">
        <v>414</v>
      </c>
      <c r="DM114" s="814"/>
      <c r="DN114" s="814"/>
      <c r="DO114" s="814"/>
      <c r="DP114" s="815"/>
      <c r="DQ114" s="816" t="s">
        <v>414</v>
      </c>
      <c r="DR114" s="814"/>
      <c r="DS114" s="814"/>
      <c r="DT114" s="814"/>
      <c r="DU114" s="815"/>
      <c r="DV114" s="784" t="s">
        <v>414</v>
      </c>
      <c r="DW114" s="785"/>
      <c r="DX114" s="785"/>
      <c r="DY114" s="785"/>
      <c r="DZ114" s="786"/>
    </row>
    <row r="115" spans="1:130" s="197" customFormat="1" ht="26.25" customHeight="1" x14ac:dyDescent="0.15">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2214</v>
      </c>
      <c r="AB115" s="939"/>
      <c r="AC115" s="939"/>
      <c r="AD115" s="939"/>
      <c r="AE115" s="940"/>
      <c r="AF115" s="941">
        <v>2214</v>
      </c>
      <c r="AG115" s="939"/>
      <c r="AH115" s="939"/>
      <c r="AI115" s="939"/>
      <c r="AJ115" s="940"/>
      <c r="AK115" s="941">
        <v>2214</v>
      </c>
      <c r="AL115" s="939"/>
      <c r="AM115" s="939"/>
      <c r="AN115" s="939"/>
      <c r="AO115" s="940"/>
      <c r="AP115" s="942">
        <v>0.1</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414</v>
      </c>
      <c r="BR115" s="801"/>
      <c r="BS115" s="801"/>
      <c r="BT115" s="801"/>
      <c r="BU115" s="801"/>
      <c r="BV115" s="801" t="s">
        <v>414</v>
      </c>
      <c r="BW115" s="801"/>
      <c r="BX115" s="801"/>
      <c r="BY115" s="801"/>
      <c r="BZ115" s="801"/>
      <c r="CA115" s="801" t="s">
        <v>414</v>
      </c>
      <c r="CB115" s="801"/>
      <c r="CC115" s="801"/>
      <c r="CD115" s="801"/>
      <c r="CE115" s="801"/>
      <c r="CF115" s="878" t="s">
        <v>414</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414</v>
      </c>
      <c r="DH115" s="814"/>
      <c r="DI115" s="814"/>
      <c r="DJ115" s="814"/>
      <c r="DK115" s="815"/>
      <c r="DL115" s="816" t="s">
        <v>414</v>
      </c>
      <c r="DM115" s="814"/>
      <c r="DN115" s="814"/>
      <c r="DO115" s="814"/>
      <c r="DP115" s="815"/>
      <c r="DQ115" s="816" t="s">
        <v>414</v>
      </c>
      <c r="DR115" s="814"/>
      <c r="DS115" s="814"/>
      <c r="DT115" s="814"/>
      <c r="DU115" s="815"/>
      <c r="DV115" s="784" t="s">
        <v>414</v>
      </c>
      <c r="DW115" s="785"/>
      <c r="DX115" s="785"/>
      <c r="DY115" s="785"/>
      <c r="DZ115" s="786"/>
    </row>
    <row r="116" spans="1:130" s="197" customFormat="1" ht="26.25" customHeight="1" x14ac:dyDescent="0.15">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414</v>
      </c>
      <c r="AB116" s="814"/>
      <c r="AC116" s="814"/>
      <c r="AD116" s="814"/>
      <c r="AE116" s="815"/>
      <c r="AF116" s="816" t="s">
        <v>414</v>
      </c>
      <c r="AG116" s="814"/>
      <c r="AH116" s="814"/>
      <c r="AI116" s="814"/>
      <c r="AJ116" s="815"/>
      <c r="AK116" s="816" t="s">
        <v>414</v>
      </c>
      <c r="AL116" s="814"/>
      <c r="AM116" s="814"/>
      <c r="AN116" s="814"/>
      <c r="AO116" s="815"/>
      <c r="AP116" s="784" t="s">
        <v>414</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414</v>
      </c>
      <c r="BR116" s="801"/>
      <c r="BS116" s="801"/>
      <c r="BT116" s="801"/>
      <c r="BU116" s="801"/>
      <c r="BV116" s="801" t="s">
        <v>414</v>
      </c>
      <c r="BW116" s="801"/>
      <c r="BX116" s="801"/>
      <c r="BY116" s="801"/>
      <c r="BZ116" s="801"/>
      <c r="CA116" s="801" t="s">
        <v>414</v>
      </c>
      <c r="CB116" s="801"/>
      <c r="CC116" s="801"/>
      <c r="CD116" s="801"/>
      <c r="CE116" s="801"/>
      <c r="CF116" s="878" t="s">
        <v>414</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414</v>
      </c>
      <c r="DH116" s="814"/>
      <c r="DI116" s="814"/>
      <c r="DJ116" s="814"/>
      <c r="DK116" s="815"/>
      <c r="DL116" s="816" t="s">
        <v>414</v>
      </c>
      <c r="DM116" s="814"/>
      <c r="DN116" s="814"/>
      <c r="DO116" s="814"/>
      <c r="DP116" s="815"/>
      <c r="DQ116" s="816" t="s">
        <v>414</v>
      </c>
      <c r="DR116" s="814"/>
      <c r="DS116" s="814"/>
      <c r="DT116" s="814"/>
      <c r="DU116" s="815"/>
      <c r="DV116" s="784" t="s">
        <v>414</v>
      </c>
      <c r="DW116" s="785"/>
      <c r="DX116" s="785"/>
      <c r="DY116" s="785"/>
      <c r="DZ116" s="786"/>
    </row>
    <row r="117" spans="1:130" s="197" customFormat="1" ht="26.25" customHeight="1" x14ac:dyDescent="0.15">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2067617</v>
      </c>
      <c r="AB117" s="925"/>
      <c r="AC117" s="925"/>
      <c r="AD117" s="925"/>
      <c r="AE117" s="926"/>
      <c r="AF117" s="928">
        <v>1993429</v>
      </c>
      <c r="AG117" s="925"/>
      <c r="AH117" s="925"/>
      <c r="AI117" s="925"/>
      <c r="AJ117" s="926"/>
      <c r="AK117" s="928">
        <v>1951752</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282</v>
      </c>
      <c r="AG118" s="918"/>
      <c r="AH118" s="918"/>
      <c r="AI118" s="918"/>
      <c r="AJ118" s="919"/>
      <c r="AK118" s="920" t="s">
        <v>281</v>
      </c>
      <c r="AL118" s="918"/>
      <c r="AM118" s="918"/>
      <c r="AN118" s="918"/>
      <c r="AO118" s="919"/>
      <c r="AP118" s="921" t="s">
        <v>403</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432</v>
      </c>
      <c r="BP118" s="868"/>
      <c r="BQ118" s="887">
        <v>20592705</v>
      </c>
      <c r="BR118" s="888"/>
      <c r="BS118" s="888"/>
      <c r="BT118" s="888"/>
      <c r="BU118" s="888"/>
      <c r="BV118" s="888">
        <v>19737639</v>
      </c>
      <c r="BW118" s="888"/>
      <c r="BX118" s="888"/>
      <c r="BY118" s="888"/>
      <c r="BZ118" s="888"/>
      <c r="CA118" s="888">
        <v>18985062</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4217210</v>
      </c>
      <c r="BR119" s="830"/>
      <c r="BS119" s="830"/>
      <c r="BT119" s="830"/>
      <c r="BU119" s="830"/>
      <c r="BV119" s="830">
        <v>4709611</v>
      </c>
      <c r="BW119" s="830"/>
      <c r="BX119" s="830"/>
      <c r="BY119" s="830"/>
      <c r="BZ119" s="830"/>
      <c r="CA119" s="830">
        <v>4791598</v>
      </c>
      <c r="CB119" s="830"/>
      <c r="CC119" s="830"/>
      <c r="CD119" s="830"/>
      <c r="CE119" s="830"/>
      <c r="CF119" s="891">
        <v>115.5</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144320</v>
      </c>
      <c r="BR120" s="801"/>
      <c r="BS120" s="801"/>
      <c r="BT120" s="801"/>
      <c r="BU120" s="801"/>
      <c r="BV120" s="801">
        <v>109731</v>
      </c>
      <c r="BW120" s="801"/>
      <c r="BX120" s="801"/>
      <c r="BY120" s="801"/>
      <c r="BZ120" s="801"/>
      <c r="CA120" s="801">
        <v>73583</v>
      </c>
      <c r="CB120" s="801"/>
      <c r="CC120" s="801"/>
      <c r="CD120" s="801"/>
      <c r="CE120" s="801"/>
      <c r="CF120" s="878">
        <v>1.8</v>
      </c>
      <c r="CG120" s="879"/>
      <c r="CH120" s="879"/>
      <c r="CI120" s="879"/>
      <c r="CJ120" s="879"/>
      <c r="CK120" s="880" t="s">
        <v>438</v>
      </c>
      <c r="CL120" s="840"/>
      <c r="CM120" s="840"/>
      <c r="CN120" s="840"/>
      <c r="CO120" s="841"/>
      <c r="CP120" s="884" t="s">
        <v>439</v>
      </c>
      <c r="CQ120" s="885"/>
      <c r="CR120" s="885"/>
      <c r="CS120" s="885"/>
      <c r="CT120" s="885"/>
      <c r="CU120" s="885"/>
      <c r="CV120" s="885"/>
      <c r="CW120" s="885"/>
      <c r="CX120" s="885"/>
      <c r="CY120" s="885"/>
      <c r="CZ120" s="885"/>
      <c r="DA120" s="885"/>
      <c r="DB120" s="885"/>
      <c r="DC120" s="885"/>
      <c r="DD120" s="885"/>
      <c r="DE120" s="885"/>
      <c r="DF120" s="886"/>
      <c r="DG120" s="829">
        <v>3445178</v>
      </c>
      <c r="DH120" s="830"/>
      <c r="DI120" s="830"/>
      <c r="DJ120" s="830"/>
      <c r="DK120" s="830"/>
      <c r="DL120" s="830">
        <v>3493042</v>
      </c>
      <c r="DM120" s="830"/>
      <c r="DN120" s="830"/>
      <c r="DO120" s="830"/>
      <c r="DP120" s="830"/>
      <c r="DQ120" s="830">
        <v>3652051</v>
      </c>
      <c r="DR120" s="830"/>
      <c r="DS120" s="830"/>
      <c r="DT120" s="830"/>
      <c r="DU120" s="830"/>
      <c r="DV120" s="831">
        <v>88.1</v>
      </c>
      <c r="DW120" s="831"/>
      <c r="DX120" s="831"/>
      <c r="DY120" s="831"/>
      <c r="DZ120" s="832"/>
    </row>
    <row r="121" spans="1:130" s="197" customFormat="1" ht="26.25" customHeight="1" x14ac:dyDescent="0.15">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2214</v>
      </c>
      <c r="AB121" s="814"/>
      <c r="AC121" s="814"/>
      <c r="AD121" s="814"/>
      <c r="AE121" s="815"/>
      <c r="AF121" s="816">
        <v>2214</v>
      </c>
      <c r="AG121" s="814"/>
      <c r="AH121" s="814"/>
      <c r="AI121" s="814"/>
      <c r="AJ121" s="815"/>
      <c r="AK121" s="816">
        <v>2214</v>
      </c>
      <c r="AL121" s="814"/>
      <c r="AM121" s="814"/>
      <c r="AN121" s="814"/>
      <c r="AO121" s="815"/>
      <c r="AP121" s="784">
        <v>0.1</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13209211</v>
      </c>
      <c r="BR121" s="888"/>
      <c r="BS121" s="888"/>
      <c r="BT121" s="888"/>
      <c r="BU121" s="888"/>
      <c r="BV121" s="888">
        <v>12620279</v>
      </c>
      <c r="BW121" s="888"/>
      <c r="BX121" s="888"/>
      <c r="BY121" s="888"/>
      <c r="BZ121" s="888"/>
      <c r="CA121" s="888">
        <v>12234408</v>
      </c>
      <c r="CB121" s="888"/>
      <c r="CC121" s="888"/>
      <c r="CD121" s="888"/>
      <c r="CE121" s="888"/>
      <c r="CF121" s="889">
        <v>295</v>
      </c>
      <c r="CG121" s="890"/>
      <c r="CH121" s="890"/>
      <c r="CI121" s="890"/>
      <c r="CJ121" s="890"/>
      <c r="CK121" s="881"/>
      <c r="CL121" s="842"/>
      <c r="CM121" s="842"/>
      <c r="CN121" s="842"/>
      <c r="CO121" s="843"/>
      <c r="CP121" s="858" t="s">
        <v>442</v>
      </c>
      <c r="CQ121" s="859"/>
      <c r="CR121" s="859"/>
      <c r="CS121" s="859"/>
      <c r="CT121" s="859"/>
      <c r="CU121" s="859"/>
      <c r="CV121" s="859"/>
      <c r="CW121" s="859"/>
      <c r="CX121" s="859"/>
      <c r="CY121" s="859"/>
      <c r="CZ121" s="859"/>
      <c r="DA121" s="859"/>
      <c r="DB121" s="859"/>
      <c r="DC121" s="859"/>
      <c r="DD121" s="859"/>
      <c r="DE121" s="859"/>
      <c r="DF121" s="860"/>
      <c r="DG121" s="800">
        <v>2329660</v>
      </c>
      <c r="DH121" s="801"/>
      <c r="DI121" s="801"/>
      <c r="DJ121" s="801"/>
      <c r="DK121" s="801"/>
      <c r="DL121" s="801">
        <v>2208286</v>
      </c>
      <c r="DM121" s="801"/>
      <c r="DN121" s="801"/>
      <c r="DO121" s="801"/>
      <c r="DP121" s="801"/>
      <c r="DQ121" s="801">
        <v>2077617</v>
      </c>
      <c r="DR121" s="801"/>
      <c r="DS121" s="801"/>
      <c r="DT121" s="801"/>
      <c r="DU121" s="801"/>
      <c r="DV121" s="853">
        <v>50.1</v>
      </c>
      <c r="DW121" s="853"/>
      <c r="DX121" s="853"/>
      <c r="DY121" s="853"/>
      <c r="DZ121" s="854"/>
    </row>
    <row r="122" spans="1:130" s="197" customFormat="1" ht="26.25" customHeight="1" x14ac:dyDescent="0.15">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443</v>
      </c>
      <c r="BP122" s="868"/>
      <c r="BQ122" s="869">
        <v>17570741</v>
      </c>
      <c r="BR122" s="870"/>
      <c r="BS122" s="870"/>
      <c r="BT122" s="870"/>
      <c r="BU122" s="870"/>
      <c r="BV122" s="870">
        <v>17439621</v>
      </c>
      <c r="BW122" s="870"/>
      <c r="BX122" s="870"/>
      <c r="BY122" s="870"/>
      <c r="BZ122" s="870"/>
      <c r="CA122" s="870">
        <v>17099589</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v>106283</v>
      </c>
      <c r="DH122" s="801"/>
      <c r="DI122" s="801"/>
      <c r="DJ122" s="801"/>
      <c r="DK122" s="801"/>
      <c r="DL122" s="801">
        <v>80499</v>
      </c>
      <c r="DM122" s="801"/>
      <c r="DN122" s="801"/>
      <c r="DO122" s="801"/>
      <c r="DP122" s="801"/>
      <c r="DQ122" s="801">
        <v>61964</v>
      </c>
      <c r="DR122" s="801"/>
      <c r="DS122" s="801"/>
      <c r="DT122" s="801"/>
      <c r="DU122" s="801"/>
      <c r="DV122" s="853">
        <v>1.5</v>
      </c>
      <c r="DW122" s="853"/>
      <c r="DX122" s="853"/>
      <c r="DY122" s="853"/>
      <c r="DZ122" s="854"/>
    </row>
    <row r="123" spans="1:130" s="197" customFormat="1" ht="26.25" customHeight="1" thickBot="1" x14ac:dyDescent="0.2">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71.400000000000006</v>
      </c>
      <c r="BR123" s="862"/>
      <c r="BS123" s="862"/>
      <c r="BT123" s="862"/>
      <c r="BU123" s="862"/>
      <c r="BV123" s="862">
        <v>55.3</v>
      </c>
      <c r="BW123" s="862"/>
      <c r="BX123" s="862"/>
      <c r="BY123" s="862"/>
      <c r="BZ123" s="862"/>
      <c r="CA123" s="862">
        <v>45.4</v>
      </c>
      <c r="CB123" s="862"/>
      <c r="CC123" s="862"/>
      <c r="CD123" s="862"/>
      <c r="CE123" s="862"/>
      <c r="CF123" s="760"/>
      <c r="CG123" s="761"/>
      <c r="CH123" s="761"/>
      <c r="CI123" s="761"/>
      <c r="CJ123" s="863"/>
      <c r="CK123" s="881"/>
      <c r="CL123" s="842"/>
      <c r="CM123" s="842"/>
      <c r="CN123" s="842"/>
      <c r="CO123" s="843"/>
      <c r="CP123" s="858" t="s">
        <v>446</v>
      </c>
      <c r="CQ123" s="859"/>
      <c r="CR123" s="859"/>
      <c r="CS123" s="859"/>
      <c r="CT123" s="859"/>
      <c r="CU123" s="859"/>
      <c r="CV123" s="859"/>
      <c r="CW123" s="859"/>
      <c r="CX123" s="859"/>
      <c r="CY123" s="859"/>
      <c r="CZ123" s="859"/>
      <c r="DA123" s="859"/>
      <c r="DB123" s="859"/>
      <c r="DC123" s="859"/>
      <c r="DD123" s="859"/>
      <c r="DE123" s="859"/>
      <c r="DF123" s="860"/>
      <c r="DG123" s="813">
        <v>3788</v>
      </c>
      <c r="DH123" s="814"/>
      <c r="DI123" s="814"/>
      <c r="DJ123" s="814"/>
      <c r="DK123" s="815"/>
      <c r="DL123" s="816">
        <v>4098</v>
      </c>
      <c r="DM123" s="814"/>
      <c r="DN123" s="814"/>
      <c r="DO123" s="814"/>
      <c r="DP123" s="815"/>
      <c r="DQ123" s="816">
        <v>5108</v>
      </c>
      <c r="DR123" s="814"/>
      <c r="DS123" s="814"/>
      <c r="DT123" s="814"/>
      <c r="DU123" s="815"/>
      <c r="DV123" s="784">
        <v>0.1</v>
      </c>
      <c r="DW123" s="785"/>
      <c r="DX123" s="785"/>
      <c r="DY123" s="785"/>
      <c r="DZ123" s="786"/>
    </row>
    <row r="124" spans="1:130" s="197" customFormat="1" ht="26.25" customHeight="1" x14ac:dyDescent="0.15">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447</v>
      </c>
      <c r="AB124" s="814"/>
      <c r="AC124" s="814"/>
      <c r="AD124" s="814"/>
      <c r="AE124" s="815"/>
      <c r="AF124" s="816" t="s">
        <v>447</v>
      </c>
      <c r="AG124" s="814"/>
      <c r="AH124" s="814"/>
      <c r="AI124" s="814"/>
      <c r="AJ124" s="815"/>
      <c r="AK124" s="816" t="s">
        <v>447</v>
      </c>
      <c r="AL124" s="814"/>
      <c r="AM124" s="814"/>
      <c r="AN124" s="814"/>
      <c r="AO124" s="815"/>
      <c r="AP124" s="784" t="s">
        <v>447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t="s">
        <v>447</v>
      </c>
      <c r="DH124" s="747"/>
      <c r="DI124" s="747"/>
      <c r="DJ124" s="747"/>
      <c r="DK124" s="748"/>
      <c r="DL124" s="749" t="s">
        <v>447</v>
      </c>
      <c r="DM124" s="747"/>
      <c r="DN124" s="747"/>
      <c r="DO124" s="747"/>
      <c r="DP124" s="748"/>
      <c r="DQ124" s="749" t="s">
        <v>447</v>
      </c>
      <c r="DR124" s="747"/>
      <c r="DS124" s="747"/>
      <c r="DT124" s="747"/>
      <c r="DU124" s="748"/>
      <c r="DV124" s="837" t="s">
        <v>447</v>
      </c>
      <c r="DW124" s="838"/>
      <c r="DX124" s="838"/>
      <c r="DY124" s="838"/>
      <c r="DZ124" s="839"/>
    </row>
    <row r="125" spans="1:130" s="197" customFormat="1" ht="26.25" customHeight="1" thickBot="1" x14ac:dyDescent="0.2">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447</v>
      </c>
      <c r="AB125" s="814"/>
      <c r="AC125" s="814"/>
      <c r="AD125" s="814"/>
      <c r="AE125" s="815"/>
      <c r="AF125" s="816" t="s">
        <v>447</v>
      </c>
      <c r="AG125" s="814"/>
      <c r="AH125" s="814"/>
      <c r="AI125" s="814"/>
      <c r="AJ125" s="815"/>
      <c r="AK125" s="816" t="s">
        <v>447</v>
      </c>
      <c r="AL125" s="814"/>
      <c r="AM125" s="814"/>
      <c r="AN125" s="814"/>
      <c r="AO125" s="815"/>
      <c r="AP125" s="784" t="s">
        <v>447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447</v>
      </c>
      <c r="DH125" s="830"/>
      <c r="DI125" s="830"/>
      <c r="DJ125" s="830"/>
      <c r="DK125" s="830"/>
      <c r="DL125" s="830" t="s">
        <v>447</v>
      </c>
      <c r="DM125" s="830"/>
      <c r="DN125" s="830"/>
      <c r="DO125" s="830"/>
      <c r="DP125" s="830"/>
      <c r="DQ125" s="830" t="s">
        <v>447</v>
      </c>
      <c r="DR125" s="830"/>
      <c r="DS125" s="830"/>
      <c r="DT125" s="830"/>
      <c r="DU125" s="830"/>
      <c r="DV125" s="831" t="s">
        <v>447</v>
      </c>
      <c r="DW125" s="831"/>
      <c r="DX125" s="831"/>
      <c r="DY125" s="831"/>
      <c r="DZ125" s="832"/>
    </row>
    <row r="126" spans="1:130" s="197" customFormat="1" ht="26.25" customHeight="1" x14ac:dyDescent="0.15">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447</v>
      </c>
      <c r="AB126" s="814"/>
      <c r="AC126" s="814"/>
      <c r="AD126" s="814"/>
      <c r="AE126" s="815"/>
      <c r="AF126" s="816" t="s">
        <v>447</v>
      </c>
      <c r="AG126" s="814"/>
      <c r="AH126" s="814"/>
      <c r="AI126" s="814"/>
      <c r="AJ126" s="815"/>
      <c r="AK126" s="816" t="s">
        <v>447</v>
      </c>
      <c r="AL126" s="814"/>
      <c r="AM126" s="814"/>
      <c r="AN126" s="814"/>
      <c r="AO126" s="815"/>
      <c r="AP126" s="784" t="s">
        <v>447</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447</v>
      </c>
      <c r="DH126" s="801"/>
      <c r="DI126" s="801"/>
      <c r="DJ126" s="801"/>
      <c r="DK126" s="801"/>
      <c r="DL126" s="801" t="s">
        <v>447</v>
      </c>
      <c r="DM126" s="801"/>
      <c r="DN126" s="801"/>
      <c r="DO126" s="801"/>
      <c r="DP126" s="801"/>
      <c r="DQ126" s="801" t="s">
        <v>447</v>
      </c>
      <c r="DR126" s="801"/>
      <c r="DS126" s="801"/>
      <c r="DT126" s="801"/>
      <c r="DU126" s="801"/>
      <c r="DV126" s="853" t="s">
        <v>447</v>
      </c>
      <c r="DW126" s="853"/>
      <c r="DX126" s="853"/>
      <c r="DY126" s="853"/>
      <c r="DZ126" s="854"/>
    </row>
    <row r="127" spans="1:130" s="197" customFormat="1" ht="26.25" customHeight="1" thickBot="1" x14ac:dyDescent="0.2">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447</v>
      </c>
      <c r="AB127" s="814"/>
      <c r="AC127" s="814"/>
      <c r="AD127" s="814"/>
      <c r="AE127" s="815"/>
      <c r="AF127" s="816" t="s">
        <v>447</v>
      </c>
      <c r="AG127" s="814"/>
      <c r="AH127" s="814"/>
      <c r="AI127" s="814"/>
      <c r="AJ127" s="815"/>
      <c r="AK127" s="816" t="s">
        <v>447</v>
      </c>
      <c r="AL127" s="814"/>
      <c r="AM127" s="814"/>
      <c r="AN127" s="814"/>
      <c r="AO127" s="815"/>
      <c r="AP127" s="784" t="s">
        <v>447</v>
      </c>
      <c r="AQ127" s="785"/>
      <c r="AR127" s="785"/>
      <c r="AS127" s="785"/>
      <c r="AT127" s="786"/>
      <c r="AU127" s="233"/>
      <c r="AV127" s="233"/>
      <c r="AW127" s="233"/>
      <c r="AX127" s="787" t="s">
        <v>457</v>
      </c>
      <c r="AY127" s="788"/>
      <c r="AZ127" s="788"/>
      <c r="BA127" s="788"/>
      <c r="BB127" s="788"/>
      <c r="BC127" s="788"/>
      <c r="BD127" s="788"/>
      <c r="BE127" s="789"/>
      <c r="BF127" s="790" t="s">
        <v>447</v>
      </c>
      <c r="BG127" s="791"/>
      <c r="BH127" s="791"/>
      <c r="BI127" s="791"/>
      <c r="BJ127" s="791"/>
      <c r="BK127" s="791"/>
      <c r="BL127" s="792"/>
      <c r="BM127" s="790">
        <v>14.68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t="s">
        <v>459</v>
      </c>
      <c r="DH127" s="850"/>
      <c r="DI127" s="850"/>
      <c r="DJ127" s="850"/>
      <c r="DK127" s="850"/>
      <c r="DL127" s="850" t="s">
        <v>460</v>
      </c>
      <c r="DM127" s="850"/>
      <c r="DN127" s="850"/>
      <c r="DO127" s="850"/>
      <c r="DP127" s="850"/>
      <c r="DQ127" s="850" t="s">
        <v>460</v>
      </c>
      <c r="DR127" s="850"/>
      <c r="DS127" s="850"/>
      <c r="DT127" s="850"/>
      <c r="DU127" s="850"/>
      <c r="DV127" s="851" t="s">
        <v>460</v>
      </c>
      <c r="DW127" s="851"/>
      <c r="DX127" s="851"/>
      <c r="DY127" s="851"/>
      <c r="DZ127" s="852"/>
    </row>
    <row r="128" spans="1:130" s="197" customFormat="1" ht="26.25" customHeight="1" x14ac:dyDescent="0.15">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v>42932</v>
      </c>
      <c r="AB128" s="754"/>
      <c r="AC128" s="754"/>
      <c r="AD128" s="754"/>
      <c r="AE128" s="755"/>
      <c r="AF128" s="756">
        <v>42172</v>
      </c>
      <c r="AG128" s="754"/>
      <c r="AH128" s="754"/>
      <c r="AI128" s="754"/>
      <c r="AJ128" s="755"/>
      <c r="AK128" s="756">
        <v>38374</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447</v>
      </c>
      <c r="BG128" s="821"/>
      <c r="BH128" s="821"/>
      <c r="BI128" s="821"/>
      <c r="BJ128" s="821"/>
      <c r="BK128" s="821"/>
      <c r="BL128" s="822"/>
      <c r="BM128" s="820">
        <v>19.68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5630190</v>
      </c>
      <c r="AB129" s="814"/>
      <c r="AC129" s="814"/>
      <c r="AD129" s="814"/>
      <c r="AE129" s="815"/>
      <c r="AF129" s="816">
        <v>5572288</v>
      </c>
      <c r="AG129" s="814"/>
      <c r="AH129" s="814"/>
      <c r="AI129" s="814"/>
      <c r="AJ129" s="815"/>
      <c r="AK129" s="816">
        <v>5531721</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13.4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1398149</v>
      </c>
      <c r="AB130" s="814"/>
      <c r="AC130" s="814"/>
      <c r="AD130" s="814"/>
      <c r="AE130" s="815"/>
      <c r="AF130" s="816">
        <v>1416784</v>
      </c>
      <c r="AG130" s="814"/>
      <c r="AH130" s="814"/>
      <c r="AI130" s="814"/>
      <c r="AJ130" s="815"/>
      <c r="AK130" s="816">
        <v>1384508</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v>45.4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4232041</v>
      </c>
      <c r="AB131" s="747"/>
      <c r="AC131" s="747"/>
      <c r="AD131" s="747"/>
      <c r="AE131" s="748"/>
      <c r="AF131" s="749">
        <v>4155504</v>
      </c>
      <c r="AG131" s="747"/>
      <c r="AH131" s="747"/>
      <c r="AI131" s="747"/>
      <c r="AJ131" s="748"/>
      <c r="AK131" s="749">
        <v>4147213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471</v>
      </c>
      <c r="W132" s="767"/>
      <c r="X132" s="767"/>
      <c r="Y132" s="767"/>
      <c r="Z132" s="768"/>
      <c r="AA132" s="769">
        <v>14.80458247</v>
      </c>
      <c r="AB132" s="770"/>
      <c r="AC132" s="770"/>
      <c r="AD132" s="770"/>
      <c r="AE132" s="771"/>
      <c r="AF132" s="772">
        <v>12.861809299999999</v>
      </c>
      <c r="AG132" s="770"/>
      <c r="AH132" s="770"/>
      <c r="AI132" s="770"/>
      <c r="AJ132" s="771"/>
      <c r="AK132" s="772">
        <v>12.75241952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472</v>
      </c>
      <c r="W133" s="776"/>
      <c r="X133" s="776"/>
      <c r="Y133" s="776"/>
      <c r="Z133" s="777"/>
      <c r="AA133" s="778">
        <v>15.4</v>
      </c>
      <c r="AB133" s="779"/>
      <c r="AC133" s="779"/>
      <c r="AD133" s="779"/>
      <c r="AE133" s="780"/>
      <c r="AF133" s="778">
        <v>14.5</v>
      </c>
      <c r="AG133" s="779"/>
      <c r="AH133" s="779"/>
      <c r="AI133" s="779"/>
      <c r="AJ133" s="780"/>
      <c r="AK133" s="778">
        <v>13.4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52" t="s">
        <v>475</v>
      </c>
      <c r="L7" s="254"/>
      <c r="M7" s="255" t="s">
        <v>476</v>
      </c>
      <c r="N7" s="256"/>
    </row>
    <row r="8" spans="1:16" x14ac:dyDescent="0.15">
      <c r="A8" s="248"/>
      <c r="B8" s="244"/>
      <c r="C8" s="244"/>
      <c r="D8" s="244"/>
      <c r="E8" s="244"/>
      <c r="F8" s="244"/>
      <c r="G8" s="257"/>
      <c r="H8" s="258"/>
      <c r="I8" s="258"/>
      <c r="J8" s="259"/>
      <c r="K8" s="1153"/>
      <c r="L8" s="260" t="s">
        <v>477</v>
      </c>
      <c r="M8" s="261" t="s">
        <v>478</v>
      </c>
      <c r="N8" s="262" t="s">
        <v>479</v>
      </c>
    </row>
    <row r="9" spans="1:16" x14ac:dyDescent="0.15">
      <c r="A9" s="248"/>
      <c r="B9" s="244"/>
      <c r="C9" s="244"/>
      <c r="D9" s="244"/>
      <c r="E9" s="244"/>
      <c r="F9" s="244"/>
      <c r="G9" s="1166" t="s">
        <v>480</v>
      </c>
      <c r="H9" s="1167"/>
      <c r="I9" s="1167"/>
      <c r="J9" s="1168"/>
      <c r="K9" s="263">
        <v>974402</v>
      </c>
      <c r="L9" s="264">
        <v>72597</v>
      </c>
      <c r="M9" s="265">
        <v>92139</v>
      </c>
      <c r="N9" s="266">
        <v>-21.2</v>
      </c>
    </row>
    <row r="10" spans="1:16" x14ac:dyDescent="0.15">
      <c r="A10" s="248"/>
      <c r="B10" s="244"/>
      <c r="C10" s="244"/>
      <c r="D10" s="244"/>
      <c r="E10" s="244"/>
      <c r="F10" s="244"/>
      <c r="G10" s="1166" t="s">
        <v>481</v>
      </c>
      <c r="H10" s="1167"/>
      <c r="I10" s="1167"/>
      <c r="J10" s="1168"/>
      <c r="K10" s="267">
        <v>191448</v>
      </c>
      <c r="L10" s="268">
        <v>14264</v>
      </c>
      <c r="M10" s="269">
        <v>9828</v>
      </c>
      <c r="N10" s="270">
        <v>45.1</v>
      </c>
    </row>
    <row r="11" spans="1:16" ht="13.5" customHeight="1" x14ac:dyDescent="0.15">
      <c r="A11" s="248"/>
      <c r="B11" s="244"/>
      <c r="C11" s="244"/>
      <c r="D11" s="244"/>
      <c r="E11" s="244"/>
      <c r="F11" s="244"/>
      <c r="G11" s="1166" t="s">
        <v>482</v>
      </c>
      <c r="H11" s="1167"/>
      <c r="I11" s="1167"/>
      <c r="J11" s="1168"/>
      <c r="K11" s="267">
        <v>181404</v>
      </c>
      <c r="L11" s="268">
        <v>13515</v>
      </c>
      <c r="M11" s="269">
        <v>18164</v>
      </c>
      <c r="N11" s="270">
        <v>-25.6</v>
      </c>
    </row>
    <row r="12" spans="1:16" ht="13.5" customHeight="1" x14ac:dyDescent="0.15">
      <c r="A12" s="248"/>
      <c r="B12" s="244"/>
      <c r="C12" s="244"/>
      <c r="D12" s="244"/>
      <c r="E12" s="244"/>
      <c r="F12" s="244"/>
      <c r="G12" s="1166" t="s">
        <v>483</v>
      </c>
      <c r="H12" s="1167"/>
      <c r="I12" s="1167"/>
      <c r="J12" s="1168"/>
      <c r="K12" s="267" t="s">
        <v>484</v>
      </c>
      <c r="L12" s="268" t="s">
        <v>484</v>
      </c>
      <c r="M12" s="269">
        <v>2035</v>
      </c>
      <c r="N12" s="270" t="s">
        <v>484</v>
      </c>
    </row>
    <row r="13" spans="1:16" ht="13.5" customHeight="1" x14ac:dyDescent="0.15">
      <c r="A13" s="248"/>
      <c r="B13" s="244"/>
      <c r="C13" s="244"/>
      <c r="D13" s="244"/>
      <c r="E13" s="244"/>
      <c r="F13" s="244"/>
      <c r="G13" s="1166" t="s">
        <v>485</v>
      </c>
      <c r="H13" s="1167"/>
      <c r="I13" s="1167"/>
      <c r="J13" s="1168"/>
      <c r="K13" s="267" t="s">
        <v>484</v>
      </c>
      <c r="L13" s="268" t="s">
        <v>484</v>
      </c>
      <c r="M13" s="269" t="s">
        <v>484</v>
      </c>
      <c r="N13" s="270" t="s">
        <v>484</v>
      </c>
    </row>
    <row r="14" spans="1:16" ht="13.5" customHeight="1" x14ac:dyDescent="0.15">
      <c r="A14" s="248"/>
      <c r="B14" s="244"/>
      <c r="C14" s="244"/>
      <c r="D14" s="244"/>
      <c r="E14" s="244"/>
      <c r="F14" s="244"/>
      <c r="G14" s="1166" t="s">
        <v>486</v>
      </c>
      <c r="H14" s="1167"/>
      <c r="I14" s="1167"/>
      <c r="J14" s="1168"/>
      <c r="K14" s="267">
        <v>33764</v>
      </c>
      <c r="L14" s="268">
        <v>2516</v>
      </c>
      <c r="M14" s="269">
        <v>4628</v>
      </c>
      <c r="N14" s="270">
        <v>-45.6</v>
      </c>
    </row>
    <row r="15" spans="1:16" ht="13.5" customHeight="1" x14ac:dyDescent="0.15">
      <c r="A15" s="248"/>
      <c r="B15" s="244"/>
      <c r="C15" s="244"/>
      <c r="D15" s="244"/>
      <c r="E15" s="244"/>
      <c r="F15" s="244"/>
      <c r="G15" s="1166" t="s">
        <v>487</v>
      </c>
      <c r="H15" s="1167"/>
      <c r="I15" s="1167"/>
      <c r="J15" s="1168"/>
      <c r="K15" s="267">
        <v>35143</v>
      </c>
      <c r="L15" s="268">
        <v>2618</v>
      </c>
      <c r="M15" s="269">
        <v>2248</v>
      </c>
      <c r="N15" s="270">
        <v>16.5</v>
      </c>
    </row>
    <row r="16" spans="1:16" x14ac:dyDescent="0.15">
      <c r="A16" s="248"/>
      <c r="B16" s="244"/>
      <c r="C16" s="244"/>
      <c r="D16" s="244"/>
      <c r="E16" s="244"/>
      <c r="F16" s="244"/>
      <c r="G16" s="1169" t="s">
        <v>488</v>
      </c>
      <c r="H16" s="1170"/>
      <c r="I16" s="1170"/>
      <c r="J16" s="1171"/>
      <c r="K16" s="268">
        <v>-114336</v>
      </c>
      <c r="L16" s="268">
        <v>-8519</v>
      </c>
      <c r="M16" s="269">
        <v>-10097</v>
      </c>
      <c r="N16" s="270">
        <v>-15.6</v>
      </c>
    </row>
    <row r="17" spans="1:16" x14ac:dyDescent="0.15">
      <c r="A17" s="248"/>
      <c r="B17" s="244"/>
      <c r="C17" s="244"/>
      <c r="D17" s="244"/>
      <c r="E17" s="244"/>
      <c r="F17" s="244"/>
      <c r="G17" s="1169" t="s">
        <v>165</v>
      </c>
      <c r="H17" s="1170"/>
      <c r="I17" s="1170"/>
      <c r="J17" s="1171"/>
      <c r="K17" s="268">
        <v>1301825</v>
      </c>
      <c r="L17" s="268">
        <v>96992</v>
      </c>
      <c r="M17" s="269">
        <v>118944</v>
      </c>
      <c r="N17" s="270">
        <v>-18.5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63" t="s">
        <v>493</v>
      </c>
      <c r="H21" s="1164"/>
      <c r="I21" s="1164"/>
      <c r="J21" s="1165"/>
      <c r="K21" s="280">
        <v>8.64</v>
      </c>
      <c r="L21" s="281">
        <v>10.66</v>
      </c>
      <c r="M21" s="282">
        <v>-2.02</v>
      </c>
      <c r="N21" s="249"/>
      <c r="O21" s="283"/>
      <c r="P21" s="279"/>
    </row>
    <row r="22" spans="1:16" s="284" customFormat="1" x14ac:dyDescent="0.15">
      <c r="A22" s="279"/>
      <c r="B22" s="249"/>
      <c r="C22" s="249"/>
      <c r="D22" s="249"/>
      <c r="E22" s="249"/>
      <c r="F22" s="249"/>
      <c r="G22" s="1163" t="s">
        <v>494</v>
      </c>
      <c r="H22" s="1164"/>
      <c r="I22" s="1164"/>
      <c r="J22" s="1165"/>
      <c r="K22" s="285">
        <v>91.8</v>
      </c>
      <c r="L22" s="286">
        <v>95.6</v>
      </c>
      <c r="M22" s="287">
        <v>-3.8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52" t="s">
        <v>475</v>
      </c>
      <c r="L30" s="254"/>
      <c r="M30" s="255" t="s">
        <v>476</v>
      </c>
      <c r="N30" s="256"/>
    </row>
    <row r="31" spans="1:16" x14ac:dyDescent="0.15">
      <c r="A31" s="248"/>
      <c r="B31" s="244"/>
      <c r="C31" s="244"/>
      <c r="D31" s="244"/>
      <c r="E31" s="244"/>
      <c r="F31" s="244"/>
      <c r="G31" s="257"/>
      <c r="H31" s="258"/>
      <c r="I31" s="258"/>
      <c r="J31" s="259"/>
      <c r="K31" s="1153"/>
      <c r="L31" s="260" t="s">
        <v>477</v>
      </c>
      <c r="M31" s="261" t="s">
        <v>478</v>
      </c>
      <c r="N31" s="262" t="s">
        <v>479</v>
      </c>
    </row>
    <row r="32" spans="1:16" ht="27" customHeight="1" x14ac:dyDescent="0.15">
      <c r="A32" s="248"/>
      <c r="B32" s="244"/>
      <c r="C32" s="244"/>
      <c r="D32" s="244"/>
      <c r="E32" s="244"/>
      <c r="F32" s="244"/>
      <c r="G32" s="1154" t="s">
        <v>498</v>
      </c>
      <c r="H32" s="1155"/>
      <c r="I32" s="1155"/>
      <c r="J32" s="1156"/>
      <c r="K32" s="294">
        <v>1577188</v>
      </c>
      <c r="L32" s="294">
        <v>117508</v>
      </c>
      <c r="M32" s="295">
        <v>80028</v>
      </c>
      <c r="N32" s="296">
        <v>46.8</v>
      </c>
    </row>
    <row r="33" spans="1:16" ht="13.5" customHeight="1" x14ac:dyDescent="0.15">
      <c r="A33" s="248"/>
      <c r="B33" s="244"/>
      <c r="C33" s="244"/>
      <c r="D33" s="244"/>
      <c r="E33" s="244"/>
      <c r="F33" s="244"/>
      <c r="G33" s="1154" t="s">
        <v>499</v>
      </c>
      <c r="H33" s="1155"/>
      <c r="I33" s="1155"/>
      <c r="J33" s="1156"/>
      <c r="K33" s="294" t="s">
        <v>484</v>
      </c>
      <c r="L33" s="294" t="s">
        <v>484</v>
      </c>
      <c r="M33" s="295" t="s">
        <v>484</v>
      </c>
      <c r="N33" s="296" t="s">
        <v>484</v>
      </c>
    </row>
    <row r="34" spans="1:16" ht="27" customHeight="1" x14ac:dyDescent="0.15">
      <c r="A34" s="248"/>
      <c r="B34" s="244"/>
      <c r="C34" s="244"/>
      <c r="D34" s="244"/>
      <c r="E34" s="244"/>
      <c r="F34" s="244"/>
      <c r="G34" s="1154" t="s">
        <v>500</v>
      </c>
      <c r="H34" s="1155"/>
      <c r="I34" s="1155"/>
      <c r="J34" s="1156"/>
      <c r="K34" s="294" t="s">
        <v>484</v>
      </c>
      <c r="L34" s="294" t="s">
        <v>484</v>
      </c>
      <c r="M34" s="295" t="s">
        <v>484</v>
      </c>
      <c r="N34" s="296" t="s">
        <v>484</v>
      </c>
    </row>
    <row r="35" spans="1:16" ht="27" customHeight="1" x14ac:dyDescent="0.15">
      <c r="A35" s="248"/>
      <c r="B35" s="244"/>
      <c r="C35" s="244"/>
      <c r="D35" s="244"/>
      <c r="E35" s="244"/>
      <c r="F35" s="244"/>
      <c r="G35" s="1154" t="s">
        <v>501</v>
      </c>
      <c r="H35" s="1155"/>
      <c r="I35" s="1155"/>
      <c r="J35" s="1156"/>
      <c r="K35" s="294">
        <v>348327</v>
      </c>
      <c r="L35" s="294">
        <v>25952</v>
      </c>
      <c r="M35" s="295">
        <v>25974</v>
      </c>
      <c r="N35" s="296">
        <v>-0.1</v>
      </c>
    </row>
    <row r="36" spans="1:16" ht="27" customHeight="1" x14ac:dyDescent="0.15">
      <c r="A36" s="248"/>
      <c r="B36" s="244"/>
      <c r="C36" s="244"/>
      <c r="D36" s="244"/>
      <c r="E36" s="244"/>
      <c r="F36" s="244"/>
      <c r="G36" s="1154" t="s">
        <v>502</v>
      </c>
      <c r="H36" s="1155"/>
      <c r="I36" s="1155"/>
      <c r="J36" s="1156"/>
      <c r="K36" s="294">
        <v>24023</v>
      </c>
      <c r="L36" s="294">
        <v>1790</v>
      </c>
      <c r="M36" s="295">
        <v>3122</v>
      </c>
      <c r="N36" s="296">
        <v>-42.7</v>
      </c>
    </row>
    <row r="37" spans="1:16" ht="13.5" customHeight="1" x14ac:dyDescent="0.15">
      <c r="A37" s="248"/>
      <c r="B37" s="244"/>
      <c r="C37" s="244"/>
      <c r="D37" s="244"/>
      <c r="E37" s="244"/>
      <c r="F37" s="244"/>
      <c r="G37" s="1154" t="s">
        <v>503</v>
      </c>
      <c r="H37" s="1155"/>
      <c r="I37" s="1155"/>
      <c r="J37" s="1156"/>
      <c r="K37" s="294">
        <v>2214</v>
      </c>
      <c r="L37" s="294">
        <v>165</v>
      </c>
      <c r="M37" s="295">
        <v>1366</v>
      </c>
      <c r="N37" s="296">
        <v>-87.9</v>
      </c>
    </row>
    <row r="38" spans="1:16" ht="27" customHeight="1" x14ac:dyDescent="0.15">
      <c r="A38" s="248"/>
      <c r="B38" s="244"/>
      <c r="C38" s="244"/>
      <c r="D38" s="244"/>
      <c r="E38" s="244"/>
      <c r="F38" s="244"/>
      <c r="G38" s="1157" t="s">
        <v>504</v>
      </c>
      <c r="H38" s="1158"/>
      <c r="I38" s="1158"/>
      <c r="J38" s="1159"/>
      <c r="K38" s="297" t="s">
        <v>484</v>
      </c>
      <c r="L38" s="297" t="s">
        <v>484</v>
      </c>
      <c r="M38" s="298">
        <v>23</v>
      </c>
      <c r="N38" s="299" t="s">
        <v>484</v>
      </c>
      <c r="O38" s="293"/>
    </row>
    <row r="39" spans="1:16" x14ac:dyDescent="0.15">
      <c r="A39" s="248"/>
      <c r="B39" s="244"/>
      <c r="C39" s="244"/>
      <c r="D39" s="244"/>
      <c r="E39" s="244"/>
      <c r="F39" s="244"/>
      <c r="G39" s="1157" t="s">
        <v>505</v>
      </c>
      <c r="H39" s="1158"/>
      <c r="I39" s="1158"/>
      <c r="J39" s="1159"/>
      <c r="K39" s="300">
        <v>-38374</v>
      </c>
      <c r="L39" s="300">
        <v>-2859</v>
      </c>
      <c r="M39" s="301">
        <v>-3584</v>
      </c>
      <c r="N39" s="302">
        <v>-20.2</v>
      </c>
      <c r="O39" s="293"/>
    </row>
    <row r="40" spans="1:16" ht="27" customHeight="1" x14ac:dyDescent="0.15">
      <c r="A40" s="248"/>
      <c r="B40" s="244"/>
      <c r="C40" s="244"/>
      <c r="D40" s="244"/>
      <c r="E40" s="244"/>
      <c r="F40" s="244"/>
      <c r="G40" s="1154" t="s">
        <v>506</v>
      </c>
      <c r="H40" s="1155"/>
      <c r="I40" s="1155"/>
      <c r="J40" s="1156"/>
      <c r="K40" s="300">
        <v>-1384508</v>
      </c>
      <c r="L40" s="300">
        <v>-103152</v>
      </c>
      <c r="M40" s="301">
        <v>-73614</v>
      </c>
      <c r="N40" s="302">
        <v>40.1</v>
      </c>
      <c r="O40" s="293"/>
    </row>
    <row r="41" spans="1:16" x14ac:dyDescent="0.15">
      <c r="A41" s="248"/>
      <c r="B41" s="244"/>
      <c r="C41" s="244"/>
      <c r="D41" s="244"/>
      <c r="E41" s="244"/>
      <c r="F41" s="244"/>
      <c r="G41" s="1160" t="s">
        <v>276</v>
      </c>
      <c r="H41" s="1161"/>
      <c r="I41" s="1161"/>
      <c r="J41" s="1162"/>
      <c r="K41" s="294">
        <v>528870</v>
      </c>
      <c r="L41" s="300">
        <v>39403</v>
      </c>
      <c r="M41" s="301">
        <v>33316</v>
      </c>
      <c r="N41" s="302">
        <v>18.3</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47" t="s">
        <v>475</v>
      </c>
      <c r="J49" s="1149" t="s">
        <v>510</v>
      </c>
      <c r="K49" s="1150"/>
      <c r="L49" s="1150"/>
      <c r="M49" s="1150"/>
      <c r="N49" s="1151"/>
    </row>
    <row r="50" spans="1:14" x14ac:dyDescent="0.15">
      <c r="A50" s="248"/>
      <c r="B50" s="244"/>
      <c r="C50" s="244"/>
      <c r="D50" s="244"/>
      <c r="E50" s="244"/>
      <c r="F50" s="244"/>
      <c r="G50" s="312"/>
      <c r="H50" s="313"/>
      <c r="I50" s="1148"/>
      <c r="J50" s="314" t="s">
        <v>511</v>
      </c>
      <c r="K50" s="315" t="s">
        <v>512</v>
      </c>
      <c r="L50" s="316" t="s">
        <v>513</v>
      </c>
      <c r="M50" s="317" t="s">
        <v>514</v>
      </c>
      <c r="N50" s="318" t="s">
        <v>515</v>
      </c>
    </row>
    <row r="51" spans="1:14" x14ac:dyDescent="0.15">
      <c r="A51" s="248"/>
      <c r="B51" s="244"/>
      <c r="C51" s="244"/>
      <c r="D51" s="244"/>
      <c r="E51" s="244"/>
      <c r="F51" s="244"/>
      <c r="G51" s="310" t="s">
        <v>516</v>
      </c>
      <c r="H51" s="311"/>
      <c r="I51" s="319">
        <v>1620019</v>
      </c>
      <c r="J51" s="320">
        <v>115419</v>
      </c>
      <c r="K51" s="321">
        <v>-38.5</v>
      </c>
      <c r="L51" s="322">
        <v>117242</v>
      </c>
      <c r="M51" s="323">
        <v>-20.7</v>
      </c>
      <c r="N51" s="324">
        <v>-17.8</v>
      </c>
    </row>
    <row r="52" spans="1:14" x14ac:dyDescent="0.15">
      <c r="A52" s="248"/>
      <c r="B52" s="244"/>
      <c r="C52" s="244"/>
      <c r="D52" s="244"/>
      <c r="E52" s="244"/>
      <c r="F52" s="244"/>
      <c r="G52" s="325"/>
      <c r="H52" s="326" t="s">
        <v>517</v>
      </c>
      <c r="I52" s="327">
        <v>676549</v>
      </c>
      <c r="J52" s="328">
        <v>48201</v>
      </c>
      <c r="K52" s="329">
        <v>-28.1</v>
      </c>
      <c r="L52" s="330">
        <v>59388</v>
      </c>
      <c r="M52" s="331">
        <v>-6.1</v>
      </c>
      <c r="N52" s="332">
        <v>-22</v>
      </c>
    </row>
    <row r="53" spans="1:14" x14ac:dyDescent="0.15">
      <c r="A53" s="248"/>
      <c r="B53" s="244"/>
      <c r="C53" s="244"/>
      <c r="D53" s="244"/>
      <c r="E53" s="244"/>
      <c r="F53" s="244"/>
      <c r="G53" s="310" t="s">
        <v>518</v>
      </c>
      <c r="H53" s="311"/>
      <c r="I53" s="319">
        <v>1689708</v>
      </c>
      <c r="J53" s="320">
        <v>121413</v>
      </c>
      <c r="K53" s="321">
        <v>5.2</v>
      </c>
      <c r="L53" s="322">
        <v>114097</v>
      </c>
      <c r="M53" s="323">
        <v>-2.7</v>
      </c>
      <c r="N53" s="324">
        <v>7.9</v>
      </c>
    </row>
    <row r="54" spans="1:14" x14ac:dyDescent="0.15">
      <c r="A54" s="248"/>
      <c r="B54" s="244"/>
      <c r="C54" s="244"/>
      <c r="D54" s="244"/>
      <c r="E54" s="244"/>
      <c r="F54" s="244"/>
      <c r="G54" s="325"/>
      <c r="H54" s="326" t="s">
        <v>517</v>
      </c>
      <c r="I54" s="327">
        <v>627766</v>
      </c>
      <c r="J54" s="328">
        <v>45108</v>
      </c>
      <c r="K54" s="329">
        <v>-6.4</v>
      </c>
      <c r="L54" s="330">
        <v>61630</v>
      </c>
      <c r="M54" s="331">
        <v>3.8</v>
      </c>
      <c r="N54" s="332">
        <v>-10.199999999999999</v>
      </c>
    </row>
    <row r="55" spans="1:14" x14ac:dyDescent="0.15">
      <c r="A55" s="248"/>
      <c r="B55" s="244"/>
      <c r="C55" s="244"/>
      <c r="D55" s="244"/>
      <c r="E55" s="244"/>
      <c r="F55" s="244"/>
      <c r="G55" s="310" t="s">
        <v>519</v>
      </c>
      <c r="H55" s="311"/>
      <c r="I55" s="319">
        <v>1628336</v>
      </c>
      <c r="J55" s="320">
        <v>117808</v>
      </c>
      <c r="K55" s="321">
        <v>-3</v>
      </c>
      <c r="L55" s="322">
        <v>136577</v>
      </c>
      <c r="M55" s="323">
        <v>19.7</v>
      </c>
      <c r="N55" s="324">
        <v>-22.7</v>
      </c>
    </row>
    <row r="56" spans="1:14" x14ac:dyDescent="0.15">
      <c r="A56" s="248"/>
      <c r="B56" s="244"/>
      <c r="C56" s="244"/>
      <c r="D56" s="244"/>
      <c r="E56" s="244"/>
      <c r="F56" s="244"/>
      <c r="G56" s="325"/>
      <c r="H56" s="326" t="s">
        <v>517</v>
      </c>
      <c r="I56" s="327">
        <v>1163655</v>
      </c>
      <c r="J56" s="328">
        <v>84189</v>
      </c>
      <c r="K56" s="329">
        <v>86.6</v>
      </c>
      <c r="L56" s="330">
        <v>59645</v>
      </c>
      <c r="M56" s="331">
        <v>-3.2</v>
      </c>
      <c r="N56" s="332">
        <v>89.8</v>
      </c>
    </row>
    <row r="57" spans="1:14" x14ac:dyDescent="0.15">
      <c r="A57" s="248"/>
      <c r="B57" s="244"/>
      <c r="C57" s="244"/>
      <c r="D57" s="244"/>
      <c r="E57" s="244"/>
      <c r="F57" s="244"/>
      <c r="G57" s="310" t="s">
        <v>520</v>
      </c>
      <c r="H57" s="311"/>
      <c r="I57" s="319">
        <v>1183034</v>
      </c>
      <c r="J57" s="320">
        <v>86784</v>
      </c>
      <c r="K57" s="321">
        <v>-26.3</v>
      </c>
      <c r="L57" s="322">
        <v>132212</v>
      </c>
      <c r="M57" s="323">
        <v>-3.2</v>
      </c>
      <c r="N57" s="324">
        <v>-23.1</v>
      </c>
    </row>
    <row r="58" spans="1:14" x14ac:dyDescent="0.15">
      <c r="A58" s="248"/>
      <c r="B58" s="244"/>
      <c r="C58" s="244"/>
      <c r="D58" s="244"/>
      <c r="E58" s="244"/>
      <c r="F58" s="244"/>
      <c r="G58" s="325"/>
      <c r="H58" s="326" t="s">
        <v>517</v>
      </c>
      <c r="I58" s="327">
        <v>484511</v>
      </c>
      <c r="J58" s="328">
        <v>35542</v>
      </c>
      <c r="K58" s="329">
        <v>-57.8</v>
      </c>
      <c r="L58" s="330">
        <v>67114</v>
      </c>
      <c r="M58" s="331">
        <v>12.5</v>
      </c>
      <c r="N58" s="332">
        <v>-70.3</v>
      </c>
    </row>
    <row r="59" spans="1:14" x14ac:dyDescent="0.15">
      <c r="A59" s="248"/>
      <c r="B59" s="244"/>
      <c r="C59" s="244"/>
      <c r="D59" s="244"/>
      <c r="E59" s="244"/>
      <c r="F59" s="244"/>
      <c r="G59" s="310" t="s">
        <v>521</v>
      </c>
      <c r="H59" s="311"/>
      <c r="I59" s="319">
        <v>1100746</v>
      </c>
      <c r="J59" s="320">
        <v>82011</v>
      </c>
      <c r="K59" s="321">
        <v>-5.5</v>
      </c>
      <c r="L59" s="322">
        <v>93741</v>
      </c>
      <c r="M59" s="323">
        <v>-29.1</v>
      </c>
      <c r="N59" s="324">
        <v>23.6</v>
      </c>
    </row>
    <row r="60" spans="1:14" x14ac:dyDescent="0.15">
      <c r="A60" s="248"/>
      <c r="B60" s="244"/>
      <c r="C60" s="244"/>
      <c r="D60" s="244"/>
      <c r="E60" s="244"/>
      <c r="F60" s="244"/>
      <c r="G60" s="325"/>
      <c r="H60" s="326" t="s">
        <v>517</v>
      </c>
      <c r="I60" s="333">
        <v>498770</v>
      </c>
      <c r="J60" s="328">
        <v>37161</v>
      </c>
      <c r="K60" s="329">
        <v>4.5999999999999996</v>
      </c>
      <c r="L60" s="330">
        <v>46285</v>
      </c>
      <c r="M60" s="331">
        <v>-31</v>
      </c>
      <c r="N60" s="332">
        <v>35.6</v>
      </c>
    </row>
    <row r="61" spans="1:14" x14ac:dyDescent="0.15">
      <c r="A61" s="248"/>
      <c r="B61" s="244"/>
      <c r="C61" s="244"/>
      <c r="D61" s="244"/>
      <c r="E61" s="244"/>
      <c r="F61" s="244"/>
      <c r="G61" s="310" t="s">
        <v>522</v>
      </c>
      <c r="H61" s="334"/>
      <c r="I61" s="335">
        <v>1444369</v>
      </c>
      <c r="J61" s="336">
        <v>104687</v>
      </c>
      <c r="K61" s="337">
        <v>-13.6</v>
      </c>
      <c r="L61" s="338">
        <v>118774</v>
      </c>
      <c r="M61" s="339">
        <v>-7.2</v>
      </c>
      <c r="N61" s="324">
        <v>-6.4</v>
      </c>
    </row>
    <row r="62" spans="1:14" x14ac:dyDescent="0.15">
      <c r="A62" s="248"/>
      <c r="B62" s="244"/>
      <c r="C62" s="244"/>
      <c r="D62" s="244"/>
      <c r="E62" s="244"/>
      <c r="F62" s="244"/>
      <c r="G62" s="325"/>
      <c r="H62" s="326" t="s">
        <v>517</v>
      </c>
      <c r="I62" s="327">
        <v>690250</v>
      </c>
      <c r="J62" s="328">
        <v>50040</v>
      </c>
      <c r="K62" s="329">
        <v>-0.2</v>
      </c>
      <c r="L62" s="330">
        <v>58812</v>
      </c>
      <c r="M62" s="331">
        <v>-4.8</v>
      </c>
      <c r="N62" s="332">
        <v>4.5999999999999996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2" t="s">
        <v>3</v>
      </c>
      <c r="D47" s="1172"/>
      <c r="E47" s="1173"/>
      <c r="F47" s="11">
        <v>20.67</v>
      </c>
      <c r="G47" s="12">
        <v>26.61</v>
      </c>
      <c r="H47" s="12">
        <v>26.28</v>
      </c>
      <c r="I47" s="12">
        <v>26.57</v>
      </c>
      <c r="J47" s="13">
        <v>26.78</v>
      </c>
    </row>
    <row r="48" spans="2:10" ht="57.75" customHeight="1" x14ac:dyDescent="0.15">
      <c r="B48" s="14"/>
      <c r="C48" s="1174" t="s">
        <v>4</v>
      </c>
      <c r="D48" s="1174"/>
      <c r="E48" s="1175"/>
      <c r="F48" s="15">
        <v>13.98</v>
      </c>
      <c r="G48" s="16">
        <v>11.08</v>
      </c>
      <c r="H48" s="16">
        <v>11.59</v>
      </c>
      <c r="I48" s="16">
        <v>10.1</v>
      </c>
      <c r="J48" s="17">
        <v>10.62</v>
      </c>
    </row>
    <row r="49" spans="2:10" ht="57.75" customHeight="1" thickBot="1" x14ac:dyDescent="0.2">
      <c r="B49" s="18"/>
      <c r="C49" s="1176" t="s">
        <v>5</v>
      </c>
      <c r="D49" s="1176"/>
      <c r="E49" s="1177"/>
      <c r="F49" s="19">
        <v>2.2200000000000002</v>
      </c>
      <c r="G49" s="20">
        <v>7.8</v>
      </c>
      <c r="H49" s="20">
        <v>0.66</v>
      </c>
      <c r="I49" s="20" t="s">
        <v>529</v>
      </c>
      <c r="J49" s="21">
        <v>0.46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和歌山県</cp:lastModifiedBy>
  <cp:lastPrinted>2017-05-16T07:29:02Z</cp:lastPrinted>
  <dcterms:created xsi:type="dcterms:W3CDTF">2017-02-15T21:11:50Z</dcterms:created>
  <dcterms:modified xsi:type="dcterms:W3CDTF">2017-05-23T05:47:22Z</dcterms:modified>
  <cp:category/>
</cp:coreProperties>
</file>