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W35" i="9"/>
  <c r="BW36" i="9" s="1"/>
  <c r="BW37" i="9" s="1"/>
  <c r="BW38" i="9" s="1"/>
  <c r="BW39" i="9" s="1"/>
  <c r="BW40" i="9" s="1"/>
  <c r="BW41" i="9" s="1"/>
  <c r="BW42" i="9" s="1"/>
  <c r="BW43" i="9" s="1"/>
  <c r="BE35" i="9"/>
  <c r="AM35" i="9"/>
  <c r="C35" i="9"/>
  <c r="CO34" i="9"/>
  <c r="CO35" i="9" s="1"/>
  <c r="BW34"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<sst xmlns="http://schemas.openxmlformats.org/spreadsheetml/2006/main" count="1104" uniqueCount="560">
  <si>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</si>
  <si>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</si>
  <si>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</si>
  <si>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</si>
  <si>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</si>
  <si>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</si>
  <si>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</si>
  <si>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</si>
  <si>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</si>
  <si>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</si>
  <si>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</si>
  <si>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</si>
  <si>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</si>
  <si>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</si>
  <si>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</si>
  <si>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</si>
  <si>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</si>
  <si>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</si>
  <si>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</si>
  <si>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</si>
  <si>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</si>
  <si>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</si>
  <si>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</si>
  <si>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</si>
  <si>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</si>
  <si>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</si>
  <si>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</si>
  <si>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</si>
  <si>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</si>
  <si>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</si>
  <si>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</si>
  <si>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</si>
  <si>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</si>
  <si>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</si>
  <si>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</si>
  <si>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</si>
  <si>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</si>
  <si>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</si>
  <si>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</si>
  <si>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</si>
  <si>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</si>
  <si>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</si>
  <si>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</si>
  <si>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</si>
  <si>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</si>
  <si>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</si>
  <si>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</si>
  <si>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</si>
  <si>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</si>
  <si>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</si>
  <si>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</si>
  <si>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</si>
  <si>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</si>
  <si>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</si>
  <si>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</si>
  <si>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</si>
  <si>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</si>
  <si>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</si>
  <si>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</si>
  <si>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</si>
  <si>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</si>
  <si>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</si>
  <si>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</si>
  <si>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</si>
  <si>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</si>
  <si>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</si>
  <si>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</si>
  <si>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</si>
  <si>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</si>
  <si>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</si>
  <si>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</si>
  <si>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</si>
  <si>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</si>
  <si>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</si>
  <si>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</si>
  <si>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</si>
  <si>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</si>
  <si>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</si>
  <si>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</si>
  <si>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</si>
  <si>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</si>
  <si>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岩出市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</si>
  <si>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</si>
  <si>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</si>
  <si>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</si>
  <si>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</si>
  <si>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</si>
  <si>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</si>
  <si>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</si>
  <si>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</si>
  <si>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</si>
  <si>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</si>
  <si>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</si>
  <si>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</si>
  <si>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</si>
  <si>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</si>
  <si>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</si>
  <si>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</si>
  <si>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</si>
  <si>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</si>
  <si>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</si>
  <si>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</si>
  <si>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</si>
  <si>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</si>
  <si>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</si>
  <si>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</si>
  <si>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</si>
  <si>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</si>
  <si>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</si>
  <si>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</si>
  <si>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</si>
  <si>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</si>
  <si>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</si>
  <si>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</si>
  <si>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</si>
  <si>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</si>
  <si>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</si>
  <si>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</si>
  <si>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</si>
  <si>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</si>
  <si>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</si>
  <si>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</si>
  <si>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</si>
  <si>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</si>
  <si>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</si>
  <si>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</si>
  <si>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</si>
  <si>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</si>
  <si>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</si>
  <si>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</si>
  <si>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</si>
  <si>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</si>
  <si>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</si>
  <si>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</si>
  <si>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</si>
  <si>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</si>
  <si>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</si>
  <si>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</si>
  <si>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</si>
  <si>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</si>
  <si>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</si>
  <si>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</si>
  <si>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</si>
  <si>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</si>
  <si>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</si>
  <si>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</si>
  <si>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</si>
  <si>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</si>
  <si>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</si>
  <si>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</si>
  <si>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</si>
  <si>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</si>
  <si>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</si>
  <si>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</si>
  <si>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</si>
  <si>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</si>
  <si>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</si>
  <si>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</si>
  <si>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</si>
  <si>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</si>
  <si>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</si>
  <si>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</si>
  <si>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</si>
  <si>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</si>
  <si>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</si>
  <si>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</si>
  <si>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</si>
  <si>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</si>
  <si>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</si>
  <si>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</si>
  <si>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</si>
  <si>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</si>
  <si>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</si>
  <si>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</si>
  <si>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</si>
  <si>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</si>
  <si>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</si>
  <si>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</si>
  <si>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</si>
  <si>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</si>
  <si>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</si>
  <si>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</si>
  <si>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</si>
  <si>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</si>
  <si>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</si>
  <si>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</si>
  <si>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</si>
  <si>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</si>
  <si>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</si>
  <si>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</si>
  <si>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</si>
  <si>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</si>
  <si>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和歌山県岩出市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</si>
  <si>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</si>
  <si>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</si>
  <si>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</si>
  <si>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</si>
  <si>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</si>
  <si>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</si>
  <si>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</si>
  <si>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</si>
  <si>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</si>
  <si>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</si>
  <si>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</si>
  <si>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</si>
  <si>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</si>
  <si>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</si>
  <si>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</si>
  <si>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</si>
  <si>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</si>
  <si>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</si>
  <si>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</si>
  <si>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</si>
  <si>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</si>
  <si>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</si>
  <si>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</si>
  <si>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</si>
  <si>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</si>
  <si>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</si>
  <si>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</si>
  <si>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</si>
  <si>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</si>
  <si>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</si>
  <si>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</si>
  <si>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</si>
  <si>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</si>
  <si>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</si>
  <si>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</si>
  <si>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</si>
  <si>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</si>
  <si>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</si>
  <si>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</si>
  <si>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</si>
  <si>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</si>
  <si>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</si>
  <si>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</si>
  <si>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</si>
  <si>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</si>
  <si>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</si>
  <si>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</si>
  <si>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</si>
  <si>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</si>
  <si>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</si>
  <si>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</si>
  <si>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</si>
  <si>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</si>
  <si>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</si>
  <si>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</si>
  <si>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</si>
  <si>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</si>
  <si>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</si>
  <si>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</si>
  <si>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</si>
  <si>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</si>
  <si>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</si>
  <si>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</si>
  <si>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</si>
  <si>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</si>
  <si>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</si>
  <si>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</si>
  <si>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</si>
  <si>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</si>
  <si>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</si>
  <si>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</si>
  <si>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</si>
  <si>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</si>
  <si>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</si>
  <si>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</si>
  <si>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</si>
  <si>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</si>
  <si>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</si>
  <si>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</si>
  <si>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</si>
  <si>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</si>
  <si>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</si>
  <si>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</si>
  <si>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</si>
  <si>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</si>
  <si>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</si>
  <si>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</si>
  <si>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</si>
  <si>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</si>
  <si>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</si>
  <si>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</si>
  <si>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</si>
  <si>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</si>
  <si>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</si>
  <si>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</si>
  <si>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</si>
  <si>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</si>
  <si>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</si>
  <si>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</si>
  <si>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</si>
  <si>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</si>
  <si>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</si>
  <si>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</si>
  <si>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</si>
  <si>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</si>
  <si>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</si>
  <si>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</si>
  <si>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</si>
  <si>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</si>
  <si>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</si>
  <si>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</si>
  <si>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</si>
  <si>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</si>
  <si>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</si>
  <si>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</si>
  <si>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</si>
  <si>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</si>
  <si>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</si>
  <si>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</si>
  <si>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</si>
  <si>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</si>
  <si>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</si>
  <si>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</si>
  <si>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</si>
  <si>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</si>
  <si>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</si>
  <si>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</si>
  <si>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</si>
  <si>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</si>
  <si>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</si>
  <si>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</si>
  <si>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</si>
  <si>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</si>
  <si>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</si>
  <si>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</si>
  <si>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</si>
  <si>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</si>
  <si>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</si>
  <si>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</si>
  <si>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</si>
  <si>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</si>
  <si>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</si>
  <si>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</si>
  <si>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</si>
  <si>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</si>
  <si>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</si>
  <si>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</si>
  <si>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和歌山県岩出市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</si>
  <si>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</si>
  <si>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</si>
  <si>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</si>
  <si>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</si>
  <si>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</si>
  <si>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</si>
  <si>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</si>
  <si>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</si>
  <si>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</si>
  <si>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</si>
  <si>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</si>
  <si>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</si>
  <si>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</si>
  <si>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</si>
  <si>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</si>
  <si>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</si>
  <si>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</si>
  <si>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</si>
  <si>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</si>
  <si>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</si>
  <si>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</si>
  <si>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</si>
  <si>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</si>
  <si>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</si>
  <si>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</si>
  <si>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</si>
  <si>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</si>
  <si>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</si>
  <si>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</si>
  <si>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</si>
  <si>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</si>
  <si>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</si>
  <si>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</si>
  <si>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</si>
  <si>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</si>
  <si>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</si>
  <si>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</si>
  <si>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</si>
  <si>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</si>
  <si>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</si>
  <si>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</si>
  <si>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</si>
  <si>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</si>
  <si>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</si>
  <si>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</si>
  <si>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</si>
  <si>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</si>
  <si>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</si>
  <si>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</si>
  <si>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</si>
  <si>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</si>
  <si>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</si>
  <si>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</si>
  <si>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</si>
  <si>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</si>
  <si>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</si>
  <si>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</si>
  <si>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</si>
  <si>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</si>
  <si>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</si>
  <si>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</si>
  <si>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</si>
  <si>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</si>
  <si>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</si>
  <si>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</si>
  <si>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</si>
  <si>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</si>
  <si>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</si>
  <si>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</si>
  <si>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</si>
  <si>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</si>
  <si>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</si>
  <si>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</si>
  <si>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</si>
  <si>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</si>
  <si>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</si>
  <si>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</si>
  <si>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</si>
  <si>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</si>
  <si>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</si>
  <si>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</si>
  <si>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</si>
  <si>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</si>
  <si>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</si>
  <si>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</si>
  <si>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</si>
  <si>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</si>
  <si>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</si>
  <si>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</si>
  <si>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</si>
  <si>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</si>
  <si>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</si>
  <si>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</si>
  <si>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</si>
  <si>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</si>
  <si>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</si>
  <si>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</si>
  <si>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</si>
  <si>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</si>
  <si>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</si>
  <si>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</si>
  <si>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</si>
  <si>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</si>
  <si>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</si>
  <si>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</si>
  <si>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</si>
  <si>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</si>
  <si>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</si>
  <si>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</si>
  <si>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</si>
  <si>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</si>
  <si>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</si>
  <si>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</si>
  <si>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</si>
  <si>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</si>
  <si>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</si>
  <si>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</si>
  <si>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</si>
  <si>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</si>
  <si>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</si>
  <si>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</si>
  <si>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</si>
  <si>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</si>
  <si>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</si>
  <si>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</si>
  <si>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</si>
  <si>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</si>
  <si>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</si>
  <si>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</si>
  <si>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</si>
  <si>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</si>
  <si>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</si>
  <si>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</si>
  <si>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</si>
  <si>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</si>
  <si>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</si>
  <si>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</si>
  <si>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</si>
  <si>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</si>
  <si>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</si>
  <si>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</si>
  <si>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</si>
  <si>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</si>
  <si>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</si>
  <si>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</si>
  <si>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</si>
  <si>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</si>
  <si>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</si>
  <si>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</si>
  <si>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</si>
  <si>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</si>
  <si>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</si>
  <si>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</si>
  <si>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</si>
  <si>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</si>
  <si>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</si>
  <si>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</si>
  <si>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</si>
  <si>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</si>
  <si>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</si>
  <si>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</si>
  <si>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</si>
  <si>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</si>
  <si>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</si>
  <si>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</si>
  <si>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</si>
  <si>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</si>
  <si>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</si>
  <si>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</si>
  <si>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</si>
  <si>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</si>
  <si>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</si>
  <si>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</si>
  <si>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</si>
  <si>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</si>
  <si>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</si>
  <si>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</si>
  <si>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</si>
  <si>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</si>
  <si>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</si>
  <si>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</si>
  <si>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</si>
  <si>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</si>
  <si>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</si>
  <si>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</si>
  <si>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介護保険特別会計</t>
  </si>
  <si>
    <t>下水道事業特別会計</t>
  </si>
  <si>
    <t>後期高齢者医療特別会計</t>
  </si>
  <si>
    <t>国民健康保険特別会計</t>
  </si>
  <si>
    <t>墓園事業特別会計</t>
  </si>
  <si>
    <t>その他会計（赤字）</t>
  </si>
  <si>
    <t>その他会計（黒字）</t>
  </si>
  <si>
    <t>公立那賀病院経営事務組合</t>
    <rPh sb="0" eb="2">
      <t>コウリツ</t>
    </rPh>
    <rPh sb="2" eb="4">
      <t>ナガ</t>
    </rPh>
    <rPh sb="4" eb="6">
      <t>ビョウイン</t>
    </rPh>
    <rPh sb="6" eb="8">
      <t>ケイエイ</t>
    </rPh>
    <rPh sb="8" eb="10">
      <t>ジム</t>
    </rPh>
    <rPh sb="10" eb="12">
      <t>クミアイ</t>
    </rPh>
    <phoneticPr fontId="5"/>
  </si>
  <si>
    <t>和歌山県市町村総合事務組合</t>
    <rPh sb="0" eb="2">
      <t>ワカ</t>
    </rPh>
    <rPh sb="2" eb="3">
      <t>ヤマ</t>
    </rPh>
    <rPh sb="3" eb="4">
      <t>ケン</t>
    </rPh>
    <rPh sb="4" eb="7">
      <t>シチョウソン</t>
    </rPh>
    <rPh sb="7" eb="9">
      <t>ソウゴウ</t>
    </rPh>
    <rPh sb="9" eb="11">
      <t>ジム</t>
    </rPh>
    <rPh sb="11" eb="13">
      <t>クミアイ</t>
    </rPh>
    <phoneticPr fontId="5"/>
  </si>
  <si>
    <t>那賀児童福祉施設組合</t>
    <rPh sb="0" eb="2">
      <t>ナガ</t>
    </rPh>
    <rPh sb="2" eb="4">
      <t>ジドウ</t>
    </rPh>
    <rPh sb="4" eb="6">
      <t>フクシ</t>
    </rPh>
    <rPh sb="6" eb="8">
      <t>シセツ</t>
    </rPh>
    <rPh sb="8" eb="10">
      <t>クミアイ</t>
    </rPh>
    <phoneticPr fontId="5"/>
  </si>
  <si>
    <t>那賀老人福祉施設組合（普通会計）</t>
    <rPh sb="0" eb="2">
      <t>ナガ</t>
    </rPh>
    <rPh sb="2" eb="4">
      <t>ロウジン</t>
    </rPh>
    <rPh sb="4" eb="6">
      <t>フクシ</t>
    </rPh>
    <rPh sb="6" eb="8">
      <t>シセツ</t>
    </rPh>
    <rPh sb="8" eb="10">
      <t>クミアイ</t>
    </rPh>
    <rPh sb="11" eb="13">
      <t>フツウ</t>
    </rPh>
    <rPh sb="13" eb="15">
      <t>カイケイ</t>
    </rPh>
    <phoneticPr fontId="5"/>
  </si>
  <si>
    <t>那賀老人福祉施設組合（公営企業会計）</t>
    <rPh sb="0" eb="2">
      <t>ナガ</t>
    </rPh>
    <rPh sb="2" eb="4">
      <t>ロウジン</t>
    </rPh>
    <rPh sb="4" eb="6">
      <t>フクシ</t>
    </rPh>
    <rPh sb="6" eb="8">
      <t>シセツ</t>
    </rPh>
    <rPh sb="8" eb="10">
      <t>クミアイ</t>
    </rPh>
    <rPh sb="11" eb="13">
      <t>コウエイ</t>
    </rPh>
    <rPh sb="13" eb="15">
      <t>キギョウ</t>
    </rPh>
    <rPh sb="15" eb="17">
      <t>カイケイ</t>
    </rPh>
    <phoneticPr fontId="5"/>
  </si>
  <si>
    <t>那賀広域事務組合</t>
    <rPh sb="0" eb="2">
      <t>ナガ</t>
    </rPh>
    <rPh sb="2" eb="4">
      <t>コウイキ</t>
    </rPh>
    <rPh sb="4" eb="6">
      <t>ジム</t>
    </rPh>
    <rPh sb="6" eb="8">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</si>
  <si>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</si>
  <si>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</si>
  <si>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</si>
  <si>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和歌山地方税回収機構</t>
    <rPh sb="0" eb="3">
      <t>ワカヤマ</t>
    </rPh>
    <rPh sb="3" eb="6">
      <t>チホウゼイ</t>
    </rPh>
    <rPh sb="6" eb="8">
      <t>カイシュウ</t>
    </rPh>
    <rPh sb="8" eb="10">
      <t>キコウ</t>
    </rPh>
    <phoneticPr fontId="5"/>
  </si>
  <si>
    <t>県後期高齢者広域連合</t>
    <rPh sb="0" eb="1">
      <t>ケン</t>
    </rPh>
    <rPh sb="1" eb="3">
      <t>コウキ</t>
    </rPh>
    <rPh sb="3" eb="6">
      <t>コウレイシャ</t>
    </rPh>
    <rPh sb="6" eb="8">
      <t>コウイキ</t>
    </rPh>
    <rPh sb="8" eb="10">
      <t>レンゴウ</t>
    </rPh>
    <phoneticPr fontId="5"/>
  </si>
  <si>
    <t>岩出市土地開発公社</t>
    <rPh sb="0" eb="3">
      <t>イワデシ</t>
    </rPh>
    <rPh sb="3" eb="5">
      <t>トチ</t>
    </rPh>
    <rPh sb="5" eb="7">
      <t>カイハツ</t>
    </rPh>
    <rPh sb="7" eb="9">
      <t>コウシャ</t>
    </rPh>
    <phoneticPr fontId="2"/>
  </si>
  <si>
    <t>上田徳一・千代子育英奨学会</t>
    <rPh sb="0" eb="2">
      <t>ウエダ</t>
    </rPh>
    <rPh sb="2" eb="4">
      <t>トクイチ</t>
    </rPh>
    <rPh sb="5" eb="8">
      <t>チヨコ</t>
    </rPh>
    <rPh sb="8" eb="10">
      <t>イクエイ</t>
    </rPh>
    <rPh sb="10" eb="12">
      <t>ショウガク</t>
    </rPh>
    <rPh sb="12" eb="13">
      <t>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</si>
  <si>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</si>
  <si>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</si>
  <si>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</si>
  <si>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</si>
  <si>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</si>
  <si>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</si>
  <si>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</si>
  <si>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</si>
  <si>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</si>
  <si>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</si>
  <si>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</si>
  <si>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より低い水準となっている。将来負担比率については、平成24年以降は「－」となり、今後も堅調に推移することが見込まれるが、実質公債費比率については、これまで改善し続けていたが、重点事業として進めている下水道整備に係る地方債償還の増加などにより、平成27年度はわずかに比率が悪化している。類似団体平均は大きく下回っている状況であるが、下水道事業債償還の増加は続くため、引続き、一般会計における新規地方債の発行抑制や繰上償還の実施など、公債費の適正化に取組む必要がある。</t>
    <rPh sb="0" eb="2">
      <t>ジッシツ</t>
    </rPh>
    <rPh sb="2" eb="5">
      <t>コウサイヒ</t>
    </rPh>
    <rPh sb="5" eb="7">
      <t>ヒリツ</t>
    </rPh>
    <rPh sb="8" eb="10">
      <t>ショウライ</t>
    </rPh>
    <rPh sb="10" eb="12">
      <t>フタン</t>
    </rPh>
    <rPh sb="12" eb="14">
      <t>ヒリツ</t>
    </rPh>
    <rPh sb="17" eb="19">
      <t>ルイジ</t>
    </rPh>
    <rPh sb="19" eb="21">
      <t>ダンタイ</t>
    </rPh>
    <rPh sb="23" eb="24">
      <t>ヒク</t>
    </rPh>
    <rPh sb="25" eb="27">
      <t>スイジュン</t>
    </rPh>
    <rPh sb="34" eb="36">
      <t>ショウライ</t>
    </rPh>
    <rPh sb="36" eb="38">
      <t>フタン</t>
    </rPh>
    <rPh sb="38" eb="40">
      <t>ヒリツ</t>
    </rPh>
    <rPh sb="46" eb="48">
      <t>ヘイセイ</t>
    </rPh>
    <rPh sb="50" eb="51">
      <t>ネン</t>
    </rPh>
    <rPh sb="51" eb="53">
      <t>イコウ</t>
    </rPh>
    <rPh sb="61" eb="63">
      <t>コンゴ</t>
    </rPh>
    <rPh sb="64" eb="66">
      <t>ケンチョウ</t>
    </rPh>
    <rPh sb="67" eb="69">
      <t>スイイ</t>
    </rPh>
    <rPh sb="74" eb="76">
      <t>ミコ</t>
    </rPh>
    <rPh sb="81" eb="83">
      <t>ジッシツ</t>
    </rPh>
    <rPh sb="83" eb="86">
      <t>コウサイヒ</t>
    </rPh>
    <rPh sb="86" eb="88">
      <t>ヒリツ</t>
    </rPh>
    <rPh sb="98" eb="100">
      <t>カイゼン</t>
    </rPh>
    <rPh sb="101" eb="102">
      <t>ツヅ</t>
    </rPh>
    <rPh sb="142" eb="144">
      <t>ヘイセイ</t>
    </rPh>
    <rPh sb="146" eb="148">
      <t>ネンド</t>
    </rPh>
    <rPh sb="153" eb="155">
      <t>ヒリツ</t>
    </rPh>
    <rPh sb="156" eb="158">
      <t>アッカ</t>
    </rPh>
    <rPh sb="163" eb="165">
      <t>ルイジ</t>
    </rPh>
    <rPh sb="165" eb="167">
      <t>ダンタイ</t>
    </rPh>
    <rPh sb="167" eb="169">
      <t>ヘイキン</t>
    </rPh>
    <rPh sb="170" eb="171">
      <t>オオ</t>
    </rPh>
    <rPh sb="173" eb="175">
      <t>シタマワ</t>
    </rPh>
    <rPh sb="179" eb="181">
      <t>ジョウキョウ</t>
    </rPh>
    <rPh sb="186" eb="189">
      <t>ゲスイドウ</t>
    </rPh>
    <rPh sb="189" eb="191">
      <t>ジギョウ</t>
    </rPh>
    <rPh sb="191" eb="192">
      <t>サイ</t>
    </rPh>
    <rPh sb="192" eb="194">
      <t>ショウカン</t>
    </rPh>
    <rPh sb="195" eb="196">
      <t>ゾウ</t>
    </rPh>
    <rPh sb="196" eb="197">
      <t>カ</t>
    </rPh>
    <rPh sb="198" eb="199">
      <t>ツヅ</t>
    </rPh>
    <rPh sb="203" eb="205">
      <t>ヒキツヅ</t>
    </rPh>
    <rPh sb="207" eb="209">
      <t>イッパン</t>
    </rPh>
    <rPh sb="209" eb="211">
      <t>カイケイ</t>
    </rPh>
    <rPh sb="215" eb="217">
      <t>シンキ</t>
    </rPh>
    <rPh sb="217" eb="220">
      <t>チホウサイ</t>
    </rPh>
    <rPh sb="221" eb="223">
      <t>ハッコウ</t>
    </rPh>
    <rPh sb="223" eb="225">
      <t>ヨクセイ</t>
    </rPh>
    <rPh sb="226" eb="228">
      <t>クリアゲ</t>
    </rPh>
    <rPh sb="228" eb="230">
      <t>ショウカン</t>
    </rPh>
    <rPh sb="231" eb="233">
      <t>ジッシ</t>
    </rPh>
    <rPh sb="236" eb="239">
      <t>コウサイヒ</t>
    </rPh>
    <rPh sb="240" eb="243">
      <t>テキセイカ</t>
    </rPh>
    <rPh sb="244" eb="246">
      <t>トリク</t>
    </rPh>
    <rPh sb="247" eb="249">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</si>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</sst>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28873</c:v>
                </c:pt>
                <c:pt idx="1">
                  <c:v>15675</c:v>
                </c:pt>
                <c:pt idx="2">
                  <c:v>28878</c:v>
                </c:pt>
                <c:pt idx="3">
                  <c:v>28779</c:v>
                </c:pt>
                <c:pt idx="4">
                  <c:v>36120</c:v>
                </c:pt>
              </c:numCache>
            </c:numRef>
          </c:val>
          <c:smooth val="0"/>
        </c:ser>
        <c:dLbls>
          <c:showLegendKey val="0"/>
          <c:showVal val="0"/>
          <c:showCatName val="0"/>
          <c:showSerName val="0"/>
          <c:showPercent val="0"/>
          <c:showBubbleSize val="0"/>
        </c:dLbls>
        <c:marker val="1"/>
        <c:smooth val="0"/>
        <c:axId val="89244032"/>
        <c:axId val="89245952"/>
      </c:lineChart>
      <c:catAx>
        <c:axId val="8924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45952"/>
        <c:crosses val="autoZero"/>
        <c:auto val="1"/>
        <c:lblAlgn val="ctr"/>
        <c:lblOffset val="100"/>
        <c:tickLblSkip val="1"/>
        <c:tickMarkSkip val="1"/>
        <c:noMultiLvlLbl val="0"/>
      </c:catAx>
      <c:valAx>
        <c:axId val="892459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4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3.77</c:v>
                </c:pt>
                <c:pt idx="1">
                  <c:v>3.96</c:v>
                </c:pt>
                <c:pt idx="2">
                  <c:v>4.62</c:v>
                </c:pt>
                <c:pt idx="3">
                  <c:v>4.6900000000000004</c:v>
                </c:pt>
                <c:pt idx="4">
                  <c:v>4.57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16.62</c:v>
                </c:pt>
                <c:pt idx="1">
                  <c:v>16.72</c:v>
                </c:pt>
                <c:pt idx="2">
                  <c:v>16.600000000000001</c:v>
                </c:pt>
                <c:pt idx="3">
                  <c:v>16.559999999999999</c:v>
                </c:pt>
                <c:pt idx="4">
                  <c:v>16.02</c:v>
                </c:pt>
              </c:numCache>
            </c:numRef>
          </c:val>
        </c:ser>
        <c:dLbls>
          <c:showLegendKey val="0"/>
          <c:showVal val="0"/>
          <c:showCatName val="0"/>
          <c:showSerName val="0"/>
          <c:showPercent val="0"/>
          <c:showBubbleSize val="0"/>
        </c:dLbls>
        <c:gapWidth val="250"/>
        <c:overlap val="100"/>
        <c:axId val="83784064"/>
        <c:axId val="8378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2.12</c:v>
                </c:pt>
                <c:pt idx="1">
                  <c:v>4.75</c:v>
                </c:pt>
                <c:pt idx="2">
                  <c:v>2.2000000000000002</c:v>
                </c:pt>
                <c:pt idx="3">
                  <c:v>0.56000000000000005</c:v>
                </c:pt>
                <c:pt idx="4">
                  <c:v>0.63</c:v>
                </c:pt>
              </c:numCache>
            </c:numRef>
          </c:val>
          <c:smooth val="0"/>
        </c:ser>
        <c:dLbls>
          <c:showLegendKey val="0"/>
          <c:showVal val="0"/>
          <c:showCatName val="0"/>
          <c:showSerName val="0"/>
          <c:showPercent val="0"/>
          <c:showBubbleSize val="0"/>
        </c:dLbls>
        <c:marker val="1"/>
        <c:smooth val="0"/>
        <c:axId val="83784064"/>
        <c:axId val="83785984"/>
      </c:lineChart>
      <c:catAx>
        <c:axId val="8378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785984"/>
        <c:crosses val="autoZero"/>
        <c:auto val="1"/>
        <c:lblAlgn val="ctr"/>
        <c:lblOffset val="100"/>
        <c:tickLblSkip val="1"/>
        <c:tickMarkSkip val="1"/>
        <c:noMultiLvlLbl val="0"/>
      </c:catAx>
      <c:valAx>
        <c:axId val="8378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78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0.15</c:v>
                </c:pt>
                <c:pt idx="2">
                  <c:v>#N/A</c:v>
                </c:pt>
                <c:pt idx="3">
                  <c:v>0.01</c:v>
                </c:pt>
                <c:pt idx="4">
                  <c:v>#N/A</c:v>
                </c:pt>
                <c:pt idx="5">
                  <c:v>0.04</c:v>
                </c:pt>
                <c:pt idx="6">
                  <c:v>#N/A</c:v>
                </c:pt>
                <c:pt idx="7">
                  <c:v>0.04</c:v>
                </c:pt>
                <c:pt idx="8">
                  <c:v>#N/A</c:v>
                </c:pt>
                <c:pt idx="9">
                  <c:v>0.08</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0.11</c:v>
                </c:pt>
                <c:pt idx="4">
                  <c:v>#N/A</c:v>
                </c:pt>
                <c:pt idx="5">
                  <c:v>0.16</c:v>
                </c:pt>
                <c:pt idx="6">
                  <c:v>#N/A</c:v>
                </c:pt>
                <c:pt idx="7">
                  <c:v>0.11</c:v>
                </c:pt>
                <c:pt idx="8">
                  <c:v>#N/A</c:v>
                </c:pt>
                <c:pt idx="9">
                  <c:v>0.11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0.08</c:v>
                </c:pt>
                <c:pt idx="4">
                  <c:v>#N/A</c:v>
                </c:pt>
                <c:pt idx="5">
                  <c:v>0.2</c:v>
                </c:pt>
                <c:pt idx="6">
                  <c:v>#N/A</c:v>
                </c:pt>
                <c:pt idx="7">
                  <c:v>0.02</c:v>
                </c:pt>
                <c:pt idx="8">
                  <c:v>#N/A</c:v>
                </c:pt>
                <c:pt idx="9">
                  <c:v>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0.23</c:v>
                </c:pt>
                <c:pt idx="2">
                  <c:v>#N/A</c:v>
                </c:pt>
                <c:pt idx="3">
                  <c:v>0.45</c:v>
                </c:pt>
                <c:pt idx="4">
                  <c:v>#N/A</c:v>
                </c:pt>
                <c:pt idx="5">
                  <c:v>0.9</c:v>
                </c:pt>
                <c:pt idx="6">
                  <c:v>#N/A</c:v>
                </c:pt>
                <c:pt idx="7">
                  <c:v>1</c:v>
                </c:pt>
                <c:pt idx="8">
                  <c:v>#N/A</c:v>
                </c:pt>
                <c:pt idx="9">
                  <c:v>0.46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3.77</c:v>
                </c:pt>
                <c:pt idx="2">
                  <c:v>#N/A</c:v>
                </c:pt>
                <c:pt idx="3">
                  <c:v>3.95</c:v>
                </c:pt>
                <c:pt idx="4">
                  <c:v>#N/A</c:v>
                </c:pt>
                <c:pt idx="5">
                  <c:v>4.62</c:v>
                </c:pt>
                <c:pt idx="6">
                  <c:v>#N/A</c:v>
                </c:pt>
                <c:pt idx="7">
                  <c:v>4.68</c:v>
                </c:pt>
                <c:pt idx="8">
                  <c:v>#N/A</c:v>
                </c:pt>
                <c:pt idx="9">
                  <c:v>4.57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32.08</c:v>
                </c:pt>
                <c:pt idx="2">
                  <c:v>#N/A</c:v>
                </c:pt>
                <c:pt idx="3">
                  <c:v>35.24</c:v>
                </c:pt>
                <c:pt idx="4">
                  <c:v>#N/A</c:v>
                </c:pt>
                <c:pt idx="5">
                  <c:v>29.34</c:v>
                </c:pt>
                <c:pt idx="6">
                  <c:v>#N/A</c:v>
                </c:pt>
                <c:pt idx="7">
                  <c:v>29.14</c:v>
                </c:pt>
                <c:pt idx="8">
                  <c:v>#N/A</c:v>
                </c:pt>
                <c:pt idx="9">
                  <c:v>24.45</c:v>
                </c:pt>
              </c:numCache>
            </c:numRef>
          </c:val>
        </c:ser>
        <c:dLbls>
          <c:showLegendKey val="0"/>
          <c:showVal val="0"/>
          <c:showCatName val="0"/>
          <c:showSerName val="0"/>
          <c:showPercent val="0"/>
          <c:showBubbleSize val="0"/>
        </c:dLbls>
        <c:gapWidth val="150"/>
        <c:overlap val="100"/>
        <c:axId val="97143040"/>
        <c:axId val="97153024"/>
      </c:barChart>
      <c:catAx>
        <c:axId val="9714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153024"/>
        <c:crosses val="autoZero"/>
        <c:auto val="1"/>
        <c:lblAlgn val="ctr"/>
        <c:lblOffset val="100"/>
        <c:tickLblSkip val="1"/>
        <c:tickMarkSkip val="1"/>
        <c:noMultiLvlLbl val="0"/>
      </c:catAx>
      <c:valAx>
        <c:axId val="9715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4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1107</c:v>
                </c:pt>
                <c:pt idx="5">
                  <c:v>1323</c:v>
                </c:pt>
                <c:pt idx="8">
                  <c:v>1328</c:v>
                </c:pt>
                <c:pt idx="11">
                  <c:v>1388</c:v>
                </c:pt>
                <c:pt idx="14">
                  <c:v>1371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242</c:v>
                </c:pt>
                <c:pt idx="3">
                  <c:v>252</c:v>
                </c:pt>
                <c:pt idx="6">
                  <c:v>247</c:v>
                </c:pt>
                <c:pt idx="9">
                  <c:v>208</c:v>
                </c:pt>
                <c:pt idx="12">
                  <c:v>213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120</c:v>
                </c:pt>
                <c:pt idx="3">
                  <c:v>178</c:v>
                </c:pt>
                <c:pt idx="6">
                  <c:v>222</c:v>
                </c:pt>
                <c:pt idx="9">
                  <c:v>254</c:v>
                </c:pt>
                <c:pt idx="12">
                  <c:v>288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1181</c:v>
                </c:pt>
                <c:pt idx="3">
                  <c:v>1150</c:v>
                </c:pt>
                <c:pt idx="6">
                  <c:v>1151</c:v>
                </c:pt>
                <c:pt idx="9">
                  <c:v>1167</c:v>
                </c:pt>
                <c:pt idx="12">
                  <c:v>1150</c:v>
                </c:pt>
              </c:numCache>
            </c:numRef>
          </c:val>
        </c:ser>
        <c:dLbls>
          <c:showLegendKey val="0"/>
          <c:showVal val="0"/>
          <c:showCatName val="0"/>
          <c:showSerName val="0"/>
          <c:showPercent val="0"/>
          <c:showBubbleSize val="0"/>
        </c:dLbls>
        <c:gapWidth val="100"/>
        <c:overlap val="100"/>
        <c:axId val="97322496"/>
        <c:axId val="97324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436</c:v>
                </c:pt>
                <c:pt idx="2">
                  <c:v>#N/A</c:v>
                </c:pt>
                <c:pt idx="3">
                  <c:v>#N/A</c:v>
                </c:pt>
                <c:pt idx="4">
                  <c:v>257</c:v>
                </c:pt>
                <c:pt idx="5">
                  <c:v>#N/A</c:v>
                </c:pt>
                <c:pt idx="6">
                  <c:v>#N/A</c:v>
                </c:pt>
                <c:pt idx="7">
                  <c:v>292</c:v>
                </c:pt>
                <c:pt idx="8">
                  <c:v>#N/A</c:v>
                </c:pt>
                <c:pt idx="9">
                  <c:v>#N/A</c:v>
                </c:pt>
                <c:pt idx="10">
                  <c:v>241</c:v>
                </c:pt>
                <c:pt idx="11">
                  <c:v>#N/A</c:v>
                </c:pt>
                <c:pt idx="12">
                  <c:v>#N/A</c:v>
                </c:pt>
                <c:pt idx="13">
                  <c:v>280</c:v>
                </c:pt>
                <c:pt idx="14">
                  <c:v>#N/A</c:v>
                </c:pt>
              </c:numCache>
            </c:numRef>
          </c:val>
          <c:smooth val="0"/>
        </c:ser>
        <c:dLbls>
          <c:showLegendKey val="0"/>
          <c:showVal val="0"/>
          <c:showCatName val="0"/>
          <c:showSerName val="0"/>
          <c:showPercent val="0"/>
          <c:showBubbleSize val="0"/>
        </c:dLbls>
        <c:marker val="1"/>
        <c:smooth val="0"/>
        <c:axId val="97322496"/>
        <c:axId val="97324416"/>
      </c:lineChart>
      <c:catAx>
        <c:axId val="973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324416"/>
        <c:crosses val="autoZero"/>
        <c:auto val="1"/>
        <c:lblAlgn val="ctr"/>
        <c:lblOffset val="100"/>
        <c:tickLblSkip val="1"/>
        <c:tickMarkSkip val="1"/>
        <c:noMultiLvlLbl val="0"/>
      </c:catAx>
      <c:valAx>
        <c:axId val="9732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2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13953</c:v>
                </c:pt>
                <c:pt idx="5">
                  <c:v>14144</c:v>
                </c:pt>
                <c:pt idx="8">
                  <c:v>14539</c:v>
                </c:pt>
                <c:pt idx="11">
                  <c:v>15064</c:v>
                </c:pt>
                <c:pt idx="14">
                  <c:v>15392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379</c:v>
                </c:pt>
                <c:pt idx="5">
                  <c:v>322</c:v>
                </c:pt>
                <c:pt idx="8">
                  <c:v>257</c:v>
                </c:pt>
                <c:pt idx="11">
                  <c:v>200</c:v>
                </c:pt>
                <c:pt idx="14">
                  <c:v>148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4744</c:v>
                </c:pt>
                <c:pt idx="5">
                  <c:v>4949</c:v>
                </c:pt>
                <c:pt idx="8">
                  <c:v>5391</c:v>
                </c:pt>
                <c:pt idx="11">
                  <c:v>5286</c:v>
                </c:pt>
                <c:pt idx="14">
                  <c:v>5695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870</c:v>
                </c:pt>
                <c:pt idx="3">
                  <c:v>844</c:v>
                </c:pt>
                <c:pt idx="6">
                  <c:v>765</c:v>
                </c:pt>
                <c:pt idx="9">
                  <c:v>729</c:v>
                </c:pt>
                <c:pt idx="12">
                  <c:v>558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3522</c:v>
                </c:pt>
                <c:pt idx="3">
                  <c:v>3403</c:v>
                </c:pt>
                <c:pt idx="6">
                  <c:v>3428</c:v>
                </c:pt>
                <c:pt idx="9">
                  <c:v>3433</c:v>
                </c:pt>
                <c:pt idx="12">
                  <c:v>3295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5693</c:v>
                </c:pt>
                <c:pt idx="3">
                  <c:v>6177</c:v>
                </c:pt>
                <c:pt idx="6">
                  <c:v>6767</c:v>
                </c:pt>
                <c:pt idx="9">
                  <c:v>7758</c:v>
                </c:pt>
                <c:pt idx="12">
                  <c:v>9154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1</c:v>
                </c:pt>
                <c:pt idx="6">
                  <c:v>1</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9553</c:v>
                </c:pt>
                <c:pt idx="3">
                  <c:v>8948</c:v>
                </c:pt>
                <c:pt idx="6">
                  <c:v>8627</c:v>
                </c:pt>
                <c:pt idx="9">
                  <c:v>8314</c:v>
                </c:pt>
                <c:pt idx="12">
                  <c:v>7927</c:v>
                </c:pt>
              </c:numCache>
            </c:numRef>
          </c:val>
        </c:ser>
        <c:dLbls>
          <c:showLegendKey val="0"/>
          <c:showVal val="0"/>
          <c:showCatName val="0"/>
          <c:showSerName val="0"/>
          <c:showPercent val="0"/>
          <c:showBubbleSize val="0"/>
        </c:dLbls>
        <c:gapWidth val="100"/>
        <c:overlap val="100"/>
        <c:axId val="96132480"/>
        <c:axId val="9613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563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132480"/>
        <c:axId val="96138752"/>
      </c:lineChart>
      <c:catAx>
        <c:axId val="961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138752"/>
        <c:crosses val="autoZero"/>
        <c:auto val="1"/>
        <c:lblAlgn val="ctr"/>
        <c:lblOffset val="100"/>
        <c:tickLblSkip val="1"/>
        <c:tickMarkSkip val="1"/>
        <c:noMultiLvlLbl val="0"/>
      </c:catAx>
      <c:valAx>
        <c:axId val="9613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3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{8846C1C7-6557-42E9-A1F5-14AE1D18B70F}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{836AEB61-5188-4EBE-97FE-4995565B46FF}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{44D4C22A-4D33-4001-8F5D-DBDA97A6C4CD}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{A0E3C86F-F6D4-4547-BA4D-E719420A159C}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{AD8F3AA7-4548-40C0-999C-9E76A9B0B6CA}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{9BDFEB5D-7072-4F51-9DA1-567B9B0BFCD2}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{037F4BE9-C654-4B2E-8ABB-7DCFDC225954}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{7FCFCF9D-E602-437B-AB73-BD05E1C1E882}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{4AB62BAA-508D-433D-A677-18BC43DA6690}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{0852E506-DF18-4032-9F8A-8B0604D27CE1}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3367424"/>
        <c:axId val="43369600"/>
      </c:scatterChart>
      <c:valAx>
        <c:axId val="43367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369600"/>
        <c:crosses val="autoZero"/>
        <c:crossBetween val="midCat"/>
      </c:valAx>
      <c:valAx>
        <c:axId val="43369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367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{9AEF47D0-23DC-4C58-AEBD-C737EEE70F84}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{8C776AEF-20B9-4670-B755-9B887FC25881}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{DD4038CC-1FBD-41A8-82E1-1635E0CC6447}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{20E9F2FE-88C3-4C37-BA7E-65D6F5B8087B}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{CF24FBC4-4832-421B-8DA5-A0BA3807DCAC}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5.3</c:v>
                </c:pt>
                <c:pt idx="2">
                  <c:v>4</c:v>
                </c:pt>
                <c:pt idx="3">
                  <c:v>3.2</c:v>
                </c:pt>
                <c:pt idx="4">
                  <c:v>3.3</c:v>
                </c:pt>
              </c:numCache>
            </c:numRef>
          </c:xVal>
          <c:yVal>
            <c:numRef>
              <c:f>公会計指標分析・財政指標組合せ分析表!$K$73:$O$73</c:f>
              <c:numCache>
                <c:formatCode>#,##0.0;"▲ "#,##0.0</c:formatCode>
                <c:ptCount val="5"/>
                <c:pt idx="0">
                  <c:v>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{0E795161-ED0C-4A33-AA50-C371C268EB37}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{F62C3133-A436-4011-B2B7-C33E9507D3EA}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{9EB45EDD-5E61-44BA-B043-C4652BF23256}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{1DF3771B-83E2-407D-A6B1-E6D72AC8347F}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{B132AC07-F063-44B1-B07B-ABEC871E84A2}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97360128"/>
        <c:axId val="97563008"/>
      </c:scatterChart>
      <c:valAx>
        <c:axId val="97360128"/>
        <c:scaling>
          <c:orientation val="minMax"/>
          <c:max val="11.5"/>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563008"/>
        <c:crosses val="autoZero"/>
        <c:crossBetween val="midCat"/>
      </c:valAx>
      <c:valAx>
        <c:axId val="97563008"/>
        <c:scaling>
          <c:orientation val="minMax"/>
          <c:max val="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360128"/>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下水道事業特別会計では下水道債償還額が増加しているものの、一般会計では地方債の発行抑制、繰上償還の実施等により元利償還金は減少している。</a:t>
          </a:r>
        </a:p>
        <a:p>
          <a:r>
            <a:rPr kumimoji="1" lang="ja-JP" altLang="en-US" sz="1400">
              <a:latin typeface="ＭＳ ゴシック" pitchFamily="49" charset="-128"/>
              <a:ea typeface="ＭＳ ゴシック" pitchFamily="49" charset="-128"/>
            </a:rPr>
            <a:t>また、算入公債費等については臨時財政対策債や下水道事業債により増加してきたものの、平成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年度においては、過年度分の算入終了等により、減少に転じた。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将来負担額（Ａ）の大半を占める一般会計等に係る地方債現在高は減少しているが、下水道事業債現在高は増加している。</a:t>
          </a:r>
        </a:p>
        <a:p>
          <a:r>
            <a:rPr kumimoji="1" lang="ja-JP" altLang="en-US" sz="1400">
              <a:latin typeface="ＭＳ ゴシック" pitchFamily="49" charset="-128"/>
              <a:ea typeface="ＭＳ ゴシック" pitchFamily="49" charset="-128"/>
            </a:rPr>
            <a:t>現在発行している臨時財政対策債、下水道事業債ともに交付税算入があるため、充当可能財源等（Ｂ）においても反映されることから、今後も大きな変動は見込まれない。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53,526
38.51
17,513,175
16,965,352
437,236
9,566,069
7,926,669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53,526
38.51
17,513,175
16,965,352
437,236
9,566,069
7,926,669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53,526
38.51
17,513,175
16,965,352
437,236
9,566,069
7,926,669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53,526
38.51
17,513,175
16,965,352
437,236
9,566,069
7,926,669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近年は概ね横ばいで推移している。平成</a:t>
          </a:r>
          <a:r>
            <a:rPr kumimoji="1" lang="en-US" altLang="ja-JP" sz="1300">
              <a:latin typeface="ＭＳ Ｐゴシック"/>
            </a:rPr>
            <a:t>26</a:t>
          </a:r>
          <a:r>
            <a:rPr kumimoji="1" lang="ja-JP" altLang="en-US" sz="1300">
              <a:latin typeface="ＭＳ Ｐゴシック"/>
            </a:rPr>
            <a:t>年度までは類似団体並みであったが、平成</a:t>
          </a:r>
          <a:r>
            <a:rPr kumimoji="1" lang="en-US" altLang="ja-JP" sz="1300">
              <a:latin typeface="ＭＳ Ｐゴシック"/>
            </a:rPr>
            <a:t>27</a:t>
          </a:r>
          <a:r>
            <a:rPr kumimoji="1" lang="ja-JP" altLang="en-US" sz="1300">
              <a:latin typeface="ＭＳ Ｐゴシック"/>
            </a:rPr>
            <a:t>年度は属する類型が</a:t>
          </a:r>
          <a:r>
            <a:rPr kumimoji="1" lang="en-US" altLang="ja-JP" sz="1300">
              <a:latin typeface="ＭＳ Ｐゴシック"/>
            </a:rPr>
            <a:t>Ⅱ</a:t>
          </a:r>
          <a:r>
            <a:rPr kumimoji="1" lang="ja-JP" altLang="en-US" sz="1300">
              <a:latin typeface="ＭＳ Ｐゴシック"/>
            </a:rPr>
            <a:t>－１から</a:t>
          </a:r>
          <a:r>
            <a:rPr kumimoji="1" lang="en-US" altLang="ja-JP" sz="1300">
              <a:latin typeface="ＭＳ Ｐゴシック"/>
            </a:rPr>
            <a:t>Ⅱ</a:t>
          </a:r>
          <a:r>
            <a:rPr kumimoji="1" lang="ja-JP" altLang="en-US" sz="1300">
              <a:latin typeface="ＭＳ Ｐゴシック"/>
            </a:rPr>
            <a:t>－３へ変更となり、団体平均より</a:t>
          </a:r>
          <a:r>
            <a:rPr kumimoji="1" lang="en-US" altLang="ja-JP" sz="1300">
              <a:latin typeface="ＭＳ Ｐゴシック"/>
            </a:rPr>
            <a:t>0.09</a:t>
          </a:r>
          <a:r>
            <a:rPr kumimoji="1" lang="ja-JP" altLang="en-US" sz="1300">
              <a:latin typeface="ＭＳ Ｐゴシック"/>
            </a:rPr>
            <a:t>ポイント低くなっている。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148590</xdr:rowOff>
    </xdr:from>
    <xdr:to>
      <xdr:col>7</xdr:col>
      <xdr:colOff>152400</xdr:colOff>
      <xdr:row>41</xdr:row>
      <xdr:rowOff>148590</xdr:rowOff>
    </xdr:to>
    <xdr:cxnSp macro="">
      <xdr:nvCxnSpPr>
        <xdr:cNvPr id="66" name="直線コネクタ 65"/>
        <xdr:cNvCxnSpPr/>
      </xdr:nvCxnSpPr>
      <xdr:spPr>
        <a:xfrm>
          <a:off x="4114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148590</xdr:rowOff>
    </xdr:from>
    <xdr:to>
      <xdr:col>6</xdr:col>
      <xdr:colOff>0</xdr:colOff>
      <xdr:row>42</xdr:row>
      <xdr:rowOff>1270</xdr:rowOff>
    </xdr:to>
    <xdr:cxnSp macro="">
      <xdr:nvCxnSpPr>
        <xdr:cNvPr id="69" name="直線コネクタ 68"/>
        <xdr:cNvCxnSpPr/>
      </xdr:nvCxnSpPr>
      <xdr:spPr>
        <a:xfrm flipV="1">
          <a:off x="3225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148590</xdr:rowOff>
    </xdr:from>
    <xdr:to>
      <xdr:col>4</xdr:col>
      <xdr:colOff>482600</xdr:colOff>
      <xdr:row>42</xdr:row>
      <xdr:rowOff>1270</xdr:rowOff>
    </xdr:to>
    <xdr:cxnSp macro="">
      <xdr:nvCxnSpPr>
        <xdr:cNvPr id="72" name="直線コネクタ 71"/>
        <xdr:cNvCxnSpPr/>
      </xdr:nvCxnSpPr>
      <xdr:spPr>
        <a:xfrm>
          <a:off x="2336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100330</xdr:rowOff>
    </xdr:from>
    <xdr:to>
      <xdr:col>3</xdr:col>
      <xdr:colOff>279400</xdr:colOff>
      <xdr:row>41</xdr:row>
      <xdr:rowOff>148590</xdr:rowOff>
    </xdr:to>
    <xdr:cxnSp macro="">
      <xdr:nvCxnSpPr>
        <xdr:cNvPr id="75" name="直線コネクタ 74"/>
        <xdr:cNvCxnSpPr/>
      </xdr:nvCxnSpPr>
      <xdr:spPr>
        <a:xfrm>
          <a:off x="1447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85" name="円/楕円 84"/>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69867</xdr:rowOff>
    </xdr:from>
    <xdr:ext cx="762000" cy="259045"/>
    <xdr:sp macro="" textlink="">
      <xdr:nvSpPr>
        <xdr:cNvPr id="86" name="財政力該当値テキスト"/>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97790</xdr:rowOff>
    </xdr:from>
    <xdr:to>
      <xdr:col>6</xdr:col>
      <xdr:colOff>50800</xdr:colOff>
      <xdr:row>42</xdr:row>
      <xdr:rowOff>27940</xdr:rowOff>
    </xdr:to>
    <xdr:sp macro="" textlink="">
      <xdr:nvSpPr>
        <xdr:cNvPr id="87" name="円/楕円 86"/>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88" name="テキスト ボックス 87"/>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121920</xdr:rowOff>
    </xdr:from>
    <xdr:to>
      <xdr:col>4</xdr:col>
      <xdr:colOff>533400</xdr:colOff>
      <xdr:row>42</xdr:row>
      <xdr:rowOff>52070</xdr:rowOff>
    </xdr:to>
    <xdr:sp macro="" textlink="">
      <xdr:nvSpPr>
        <xdr:cNvPr id="89" name="円/楕円 88"/>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36847</xdr:rowOff>
    </xdr:from>
    <xdr:ext cx="762000" cy="259045"/>
    <xdr:sp macro="" textlink="">
      <xdr:nvSpPr>
        <xdr:cNvPr id="90" name="テキスト ボックス 89"/>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97790</xdr:rowOff>
    </xdr:from>
    <xdr:to>
      <xdr:col>3</xdr:col>
      <xdr:colOff>330200</xdr:colOff>
      <xdr:row>42</xdr:row>
      <xdr:rowOff>27940</xdr:rowOff>
    </xdr:to>
    <xdr:sp macro="" textlink="">
      <xdr:nvSpPr>
        <xdr:cNvPr id="91" name="円/楕円 90"/>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12717</xdr:rowOff>
    </xdr:from>
    <xdr:ext cx="762000" cy="259045"/>
    <xdr:sp macro="" textlink="">
      <xdr:nvSpPr>
        <xdr:cNvPr id="92" name="テキスト ボックス 91"/>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49530</xdr:rowOff>
    </xdr:from>
    <xdr:to>
      <xdr:col>2</xdr:col>
      <xdr:colOff>127000</xdr:colOff>
      <xdr:row>41</xdr:row>
      <xdr:rowOff>151130</xdr:rowOff>
    </xdr:to>
    <xdr:sp macro="" textlink="">
      <xdr:nvSpPr>
        <xdr:cNvPr id="93" name="円/楕円 92"/>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135907</xdr:rowOff>
    </xdr:from>
    <xdr:ext cx="762000" cy="259045"/>
    <xdr:sp macro="" textlink="">
      <xdr:nvSpPr>
        <xdr:cNvPr id="94" name="テキスト ボックス 93"/>
        <xdr:cNvSpPr txBox="1"/>
      </xdr:nvSpPr>
      <xdr:spPr>
        <a:xfrm>
          <a:off x="1066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年度からごみ処理施設運転管理業務委託料等の物件費が増加し、財政構造は硬直化しつつあるが、</a:t>
          </a:r>
          <a:r>
            <a:rPr kumimoji="1" lang="ja-JP" altLang="en-US" sz="1300">
              <a:solidFill>
                <a:schemeClr val="dk1"/>
              </a:solidFill>
              <a:effectLst/>
              <a:latin typeface="+mn-lt"/>
              <a:ea typeface="+mn-ea"/>
              <a:cs typeface="+mn-cs"/>
            </a:rPr>
            <a:t>地方消費税交付金等の増加に伴い比率は改善した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全国平均及び類似団体内平均を下回る比率ではあるが、硬直化が進まないよう、今後も引続き自主財源の確保</a:t>
          </a:r>
          <a:r>
            <a:rPr kumimoji="1" lang="ja-JP" altLang="en-US" sz="1300">
              <a:solidFill>
                <a:schemeClr val="dk1"/>
              </a:solidFill>
              <a:effectLst/>
              <a:latin typeface="+mn-lt"/>
              <a:ea typeface="+mn-ea"/>
              <a:cs typeface="+mn-cs"/>
            </a:rPr>
            <a:t>や経常経費の削減</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17599</xdr:rowOff>
    </xdr:from>
    <xdr:to>
      <xdr:col>7</xdr:col>
      <xdr:colOff>152400</xdr:colOff>
      <xdr:row>60</xdr:row>
      <xdr:rowOff>87449</xdr:rowOff>
    </xdr:to>
    <xdr:cxnSp macro="">
      <xdr:nvCxnSpPr>
        <xdr:cNvPr id="131" name="直線コネクタ 130"/>
        <xdr:cNvCxnSpPr/>
      </xdr:nvCxnSpPr>
      <xdr:spPr>
        <a:xfrm flipV="1">
          <a:off x="4114800" y="1013314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107224</xdr:rowOff>
    </xdr:from>
    <xdr:to>
      <xdr:col>6</xdr:col>
      <xdr:colOff>0</xdr:colOff>
      <xdr:row>60</xdr:row>
      <xdr:rowOff>87449</xdr:rowOff>
    </xdr:to>
    <xdr:cxnSp macro="">
      <xdr:nvCxnSpPr>
        <xdr:cNvPr id="134" name="直線コネクタ 133"/>
        <xdr:cNvCxnSpPr/>
      </xdr:nvCxnSpPr>
      <xdr:spPr>
        <a:xfrm>
          <a:off x="3225800" y="1022277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107224</xdr:rowOff>
    </xdr:from>
    <xdr:to>
      <xdr:col>4</xdr:col>
      <xdr:colOff>482600</xdr:colOff>
      <xdr:row>60</xdr:row>
      <xdr:rowOff>4717</xdr:rowOff>
    </xdr:to>
    <xdr:cxnSp macro="">
      <xdr:nvCxnSpPr>
        <xdr:cNvPr id="137" name="直線コネクタ 136"/>
        <xdr:cNvCxnSpPr/>
      </xdr:nvCxnSpPr>
      <xdr:spPr>
        <a:xfrm flipV="1">
          <a:off x="2336800" y="1022277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161472</xdr:rowOff>
    </xdr:from>
    <xdr:to>
      <xdr:col>3</xdr:col>
      <xdr:colOff>279400</xdr:colOff>
      <xdr:row>60</xdr:row>
      <xdr:rowOff>4717</xdr:rowOff>
    </xdr:to>
    <xdr:cxnSp macro="">
      <xdr:nvCxnSpPr>
        <xdr:cNvPr id="140" name="直線コネクタ 139"/>
        <xdr:cNvCxnSpPr/>
      </xdr:nvCxnSpPr>
      <xdr:spPr>
        <a:xfrm>
          <a:off x="1447800" y="10105572"/>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743</xdr:rowOff>
    </xdr:from>
    <xdr:ext cx="762000" cy="259045"/>
    <xdr:sp macro="" textlink="">
      <xdr:nvSpPr>
        <xdr:cNvPr id="144" name="テキスト ボックス 143"/>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138249</xdr:rowOff>
    </xdr:from>
    <xdr:to>
      <xdr:col>7</xdr:col>
      <xdr:colOff>203200</xdr:colOff>
      <xdr:row>59</xdr:row>
      <xdr:rowOff>68399</xdr:rowOff>
    </xdr:to>
    <xdr:sp macro="" textlink="">
      <xdr:nvSpPr>
        <xdr:cNvPr id="150" name="円/楕円 149"/>
        <xdr:cNvSpPr/>
      </xdr:nvSpPr>
      <xdr:spPr>
        <a:xfrm>
          <a:off x="49022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59526</xdr:rowOff>
    </xdr:from>
    <xdr:ext cx="762000" cy="259045"/>
    <xdr:sp macro="" textlink="">
      <xdr:nvSpPr>
        <xdr:cNvPr id="151" name="財政構造の弾力性該当値テキスト"/>
        <xdr:cNvSpPr txBox="1"/>
      </xdr:nvSpPr>
      <xdr:spPr>
        <a:xfrm>
          <a:off x="5041900" y="1000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36649</xdr:rowOff>
    </xdr:from>
    <xdr:to>
      <xdr:col>6</xdr:col>
      <xdr:colOff>50800</xdr:colOff>
      <xdr:row>60</xdr:row>
      <xdr:rowOff>138249</xdr:rowOff>
    </xdr:to>
    <xdr:sp macro="" textlink="">
      <xdr:nvSpPr>
        <xdr:cNvPr id="152" name="円/楕円 151"/>
        <xdr:cNvSpPr/>
      </xdr:nvSpPr>
      <xdr:spPr>
        <a:xfrm>
          <a:off x="4064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148426</xdr:rowOff>
    </xdr:from>
    <xdr:ext cx="736600" cy="259045"/>
    <xdr:sp macro="" textlink="">
      <xdr:nvSpPr>
        <xdr:cNvPr id="153" name="テキスト ボックス 152"/>
        <xdr:cNvSpPr txBox="1"/>
      </xdr:nvSpPr>
      <xdr:spPr>
        <a:xfrm>
          <a:off x="3733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56424</xdr:rowOff>
    </xdr:from>
    <xdr:to>
      <xdr:col>4</xdr:col>
      <xdr:colOff>533400</xdr:colOff>
      <xdr:row>59</xdr:row>
      <xdr:rowOff>158024</xdr:rowOff>
    </xdr:to>
    <xdr:sp macro="" textlink="">
      <xdr:nvSpPr>
        <xdr:cNvPr id="154" name="円/楕円 153"/>
        <xdr:cNvSpPr/>
      </xdr:nvSpPr>
      <xdr:spPr>
        <a:xfrm>
          <a:off x="3175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168201</xdr:rowOff>
    </xdr:from>
    <xdr:ext cx="762000" cy="259045"/>
    <xdr:sp macro="" textlink="">
      <xdr:nvSpPr>
        <xdr:cNvPr id="155" name="テキスト ボックス 154"/>
        <xdr:cNvSpPr txBox="1"/>
      </xdr:nvSpPr>
      <xdr:spPr>
        <a:xfrm>
          <a:off x="2844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125367</xdr:rowOff>
    </xdr:from>
    <xdr:to>
      <xdr:col>3</xdr:col>
      <xdr:colOff>330200</xdr:colOff>
      <xdr:row>60</xdr:row>
      <xdr:rowOff>55517</xdr:rowOff>
    </xdr:to>
    <xdr:sp macro="" textlink="">
      <xdr:nvSpPr>
        <xdr:cNvPr id="156" name="円/楕円 155"/>
        <xdr:cNvSpPr/>
      </xdr:nvSpPr>
      <xdr:spPr>
        <a:xfrm>
          <a:off x="2286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65694</xdr:rowOff>
    </xdr:from>
    <xdr:ext cx="762000" cy="259045"/>
    <xdr:sp macro="" textlink="">
      <xdr:nvSpPr>
        <xdr:cNvPr id="157" name="テキスト ボックス 156"/>
        <xdr:cNvSpPr txBox="1"/>
      </xdr:nvSpPr>
      <xdr:spPr>
        <a:xfrm>
          <a:off x="1955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110672</xdr:rowOff>
    </xdr:from>
    <xdr:to>
      <xdr:col>2</xdr:col>
      <xdr:colOff>127000</xdr:colOff>
      <xdr:row>59</xdr:row>
      <xdr:rowOff>40822</xdr:rowOff>
    </xdr:to>
    <xdr:sp macro="" textlink="">
      <xdr:nvSpPr>
        <xdr:cNvPr id="158" name="円/楕円 157"/>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50999</xdr:rowOff>
    </xdr:from>
    <xdr:ext cx="762000" cy="259045"/>
    <xdr:sp macro="" textlink="">
      <xdr:nvSpPr>
        <xdr:cNvPr id="159" name="テキスト ボックス 158"/>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人件費については、従来から職員少人数体制の維持に努めているため、物件費等とあわせても全国平均及び類似団体内平均を大きく下回っている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62776</xdr:rowOff>
    </xdr:from>
    <xdr:to>
      <xdr:col>7</xdr:col>
      <xdr:colOff>152400</xdr:colOff>
      <xdr:row>82</xdr:row>
      <xdr:rowOff>102764</xdr:rowOff>
    </xdr:to>
    <xdr:cxnSp macro="">
      <xdr:nvCxnSpPr>
        <xdr:cNvPr id="194" name="直線コネクタ 193"/>
        <xdr:cNvCxnSpPr/>
      </xdr:nvCxnSpPr>
      <xdr:spPr>
        <a:xfrm flipV="1">
          <a:off x="4114800" y="14121676"/>
          <a:ext cx="8382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23337</xdr:rowOff>
    </xdr:from>
    <xdr:to>
      <xdr:col>6</xdr:col>
      <xdr:colOff>0</xdr:colOff>
      <xdr:row>82</xdr:row>
      <xdr:rowOff>102764</xdr:rowOff>
    </xdr:to>
    <xdr:cxnSp macro="">
      <xdr:nvCxnSpPr>
        <xdr:cNvPr id="197" name="直線コネクタ 196"/>
        <xdr:cNvCxnSpPr/>
      </xdr:nvCxnSpPr>
      <xdr:spPr>
        <a:xfrm>
          <a:off x="3225800" y="14082237"/>
          <a:ext cx="889000" cy="7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23337</xdr:rowOff>
    </xdr:from>
    <xdr:to>
      <xdr:col>4</xdr:col>
      <xdr:colOff>482600</xdr:colOff>
      <xdr:row>82</xdr:row>
      <xdr:rowOff>41032</xdr:rowOff>
    </xdr:to>
    <xdr:cxnSp macro="">
      <xdr:nvCxnSpPr>
        <xdr:cNvPr id="200" name="直線コネクタ 199"/>
        <xdr:cNvCxnSpPr/>
      </xdr:nvCxnSpPr>
      <xdr:spPr>
        <a:xfrm flipV="1">
          <a:off x="2336800" y="14082237"/>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27787</xdr:rowOff>
    </xdr:from>
    <xdr:to>
      <xdr:col>3</xdr:col>
      <xdr:colOff>279400</xdr:colOff>
      <xdr:row>82</xdr:row>
      <xdr:rowOff>41032</xdr:rowOff>
    </xdr:to>
    <xdr:cxnSp macro="">
      <xdr:nvCxnSpPr>
        <xdr:cNvPr id="203" name="直線コネクタ 202"/>
        <xdr:cNvCxnSpPr/>
      </xdr:nvCxnSpPr>
      <xdr:spPr>
        <a:xfrm>
          <a:off x="1447800" y="14086687"/>
          <a:ext cx="8890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11976</xdr:rowOff>
    </xdr:from>
    <xdr:to>
      <xdr:col>7</xdr:col>
      <xdr:colOff>203200</xdr:colOff>
      <xdr:row>82</xdr:row>
      <xdr:rowOff>113576</xdr:rowOff>
    </xdr:to>
    <xdr:sp macro="" textlink="">
      <xdr:nvSpPr>
        <xdr:cNvPr id="213" name="円/楕円 212"/>
        <xdr:cNvSpPr/>
      </xdr:nvSpPr>
      <xdr:spPr>
        <a:xfrm>
          <a:off x="4902200" y="140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104703</xdr:rowOff>
    </xdr:from>
    <xdr:ext cx="762000" cy="259045"/>
    <xdr:sp macro="" textlink="">
      <xdr:nvSpPr>
        <xdr:cNvPr id="214" name="人件費・物件費等の状況該当値テキスト"/>
        <xdr:cNvSpPr txBox="1"/>
      </xdr:nvSpPr>
      <xdr:spPr>
        <a:xfrm>
          <a:off x="5041900" y="1399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51964</xdr:rowOff>
    </xdr:from>
    <xdr:to>
      <xdr:col>6</xdr:col>
      <xdr:colOff>50800</xdr:colOff>
      <xdr:row>82</xdr:row>
      <xdr:rowOff>153564</xdr:rowOff>
    </xdr:to>
    <xdr:sp macro="" textlink="">
      <xdr:nvSpPr>
        <xdr:cNvPr id="215" name="円/楕円 214"/>
        <xdr:cNvSpPr/>
      </xdr:nvSpPr>
      <xdr:spPr>
        <a:xfrm>
          <a:off x="4064000" y="141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163741</xdr:rowOff>
    </xdr:from>
    <xdr:ext cx="736600" cy="259045"/>
    <xdr:sp macro="" textlink="">
      <xdr:nvSpPr>
        <xdr:cNvPr id="216" name="テキスト ボックス 215"/>
        <xdr:cNvSpPr txBox="1"/>
      </xdr:nvSpPr>
      <xdr:spPr>
        <a:xfrm>
          <a:off x="3733800" y="13879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143987</xdr:rowOff>
    </xdr:from>
    <xdr:to>
      <xdr:col>4</xdr:col>
      <xdr:colOff>533400</xdr:colOff>
      <xdr:row>82</xdr:row>
      <xdr:rowOff>74137</xdr:rowOff>
    </xdr:to>
    <xdr:sp macro="" textlink="">
      <xdr:nvSpPr>
        <xdr:cNvPr id="217" name="円/楕円 216"/>
        <xdr:cNvSpPr/>
      </xdr:nvSpPr>
      <xdr:spPr>
        <a:xfrm>
          <a:off x="3175000" y="140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84314</xdr:rowOff>
    </xdr:from>
    <xdr:ext cx="762000" cy="259045"/>
    <xdr:sp macro="" textlink="">
      <xdr:nvSpPr>
        <xdr:cNvPr id="218" name="テキスト ボックス 217"/>
        <xdr:cNvSpPr txBox="1"/>
      </xdr:nvSpPr>
      <xdr:spPr>
        <a:xfrm>
          <a:off x="2844800" y="1380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161682</xdr:rowOff>
    </xdr:from>
    <xdr:to>
      <xdr:col>3</xdr:col>
      <xdr:colOff>330200</xdr:colOff>
      <xdr:row>82</xdr:row>
      <xdr:rowOff>91832</xdr:rowOff>
    </xdr:to>
    <xdr:sp macro="" textlink="">
      <xdr:nvSpPr>
        <xdr:cNvPr id="219" name="円/楕円 218"/>
        <xdr:cNvSpPr/>
      </xdr:nvSpPr>
      <xdr:spPr>
        <a:xfrm>
          <a:off x="2286000" y="140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102009</xdr:rowOff>
    </xdr:from>
    <xdr:ext cx="762000" cy="259045"/>
    <xdr:sp macro="" textlink="">
      <xdr:nvSpPr>
        <xdr:cNvPr id="220" name="テキスト ボックス 219"/>
        <xdr:cNvSpPr txBox="1"/>
      </xdr:nvSpPr>
      <xdr:spPr>
        <a:xfrm>
          <a:off x="1955800" y="1381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82,324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148437</xdr:rowOff>
    </xdr:from>
    <xdr:to>
      <xdr:col>2</xdr:col>
      <xdr:colOff>127000</xdr:colOff>
      <xdr:row>82</xdr:row>
      <xdr:rowOff>78587</xdr:rowOff>
    </xdr:to>
    <xdr:sp macro="" textlink="">
      <xdr:nvSpPr>
        <xdr:cNvPr id="221" name="円/楕円 220"/>
        <xdr:cNvSpPr/>
      </xdr:nvSpPr>
      <xdr:spPr>
        <a:xfrm>
          <a:off x="1397000" y="140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88764</xdr:rowOff>
    </xdr:from>
    <xdr:ext cx="762000" cy="259045"/>
    <xdr:sp macro="" textlink="">
      <xdr:nvSpPr>
        <xdr:cNvPr id="222" name="テキスト ボックス 221"/>
        <xdr:cNvSpPr txBox="1"/>
      </xdr:nvSpPr>
      <xdr:spPr>
        <a:xfrm>
          <a:off x="1066800" y="138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類似団体を下回る状況で推移しており、今後も引続き給与の適正化に努める。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143027</xdr:rowOff>
    </xdr:from>
    <xdr:to>
      <xdr:col>24</xdr:col>
      <xdr:colOff>558800</xdr:colOff>
      <xdr:row>81</xdr:row>
      <xdr:rowOff>154516</xdr:rowOff>
    </xdr:to>
    <xdr:cxnSp macro="">
      <xdr:nvCxnSpPr>
        <xdr:cNvPr id="258" name="直線コネクタ 257"/>
        <xdr:cNvCxnSpPr/>
      </xdr:nvCxnSpPr>
      <xdr:spPr>
        <a:xfrm flipV="1">
          <a:off x="16179800" y="140304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82</xdr:row>
      <xdr:rowOff>97971</xdr:rowOff>
    </xdr:to>
    <xdr:cxnSp macro="">
      <xdr:nvCxnSpPr>
        <xdr:cNvPr id="261" name="直線コネクタ 260"/>
        <xdr:cNvCxnSpPr/>
      </xdr:nvCxnSpPr>
      <xdr:spPr>
        <a:xfrm flipV="1">
          <a:off x="15290800" y="140419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97971</xdr:rowOff>
    </xdr:from>
    <xdr:to>
      <xdr:col>22</xdr:col>
      <xdr:colOff>203200</xdr:colOff>
      <xdr:row>88</xdr:row>
      <xdr:rowOff>45962</xdr:rowOff>
    </xdr:to>
    <xdr:cxnSp macro="">
      <xdr:nvCxnSpPr>
        <xdr:cNvPr id="264" name="直線コネクタ 263"/>
        <xdr:cNvCxnSpPr/>
      </xdr:nvCxnSpPr>
      <xdr:spPr>
        <a:xfrm flipV="1">
          <a:off x="14401800" y="14156871"/>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102507</xdr:rowOff>
    </xdr:from>
    <xdr:to>
      <xdr:col>21</xdr:col>
      <xdr:colOff>0</xdr:colOff>
      <xdr:row>88</xdr:row>
      <xdr:rowOff>45962</xdr:rowOff>
    </xdr:to>
    <xdr:cxnSp macro="">
      <xdr:nvCxnSpPr>
        <xdr:cNvPr id="267" name="直線コネクタ 266"/>
        <xdr:cNvCxnSpPr/>
      </xdr:nvCxnSpPr>
      <xdr:spPr>
        <a:xfrm>
          <a:off x="13512800" y="150186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7" name="円/楕円 276"/>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108754</xdr:rowOff>
    </xdr:from>
    <xdr:ext cx="762000" cy="259045"/>
    <xdr:sp macro="" textlink="">
      <xdr:nvSpPr>
        <xdr:cNvPr id="278"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9" name="円/楕円 278"/>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80" name="テキスト ボックス 279"/>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47171</xdr:rowOff>
    </xdr:from>
    <xdr:to>
      <xdr:col>22</xdr:col>
      <xdr:colOff>254000</xdr:colOff>
      <xdr:row>82</xdr:row>
      <xdr:rowOff>148771</xdr:rowOff>
    </xdr:to>
    <xdr:sp macro="" textlink="">
      <xdr:nvSpPr>
        <xdr:cNvPr id="281" name="円/楕円 280"/>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158948</xdr:rowOff>
    </xdr:from>
    <xdr:ext cx="762000" cy="259045"/>
    <xdr:sp macro="" textlink="">
      <xdr:nvSpPr>
        <xdr:cNvPr id="282" name="テキスト ボックス 281"/>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83" name="円/楕円 282"/>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4" name="テキスト ボックス 283"/>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85" name="円/楕円 284"/>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86" name="テキスト ボックス 285"/>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職員数は退職者等の欠員補充程度にとどめているが、現在も人口が増加しており、人口千人当たり職員数は同水準で推移している。市民サービスの低下をきたすことがないよう人員配置に努める。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68156</xdr:rowOff>
    </xdr:from>
    <xdr:to>
      <xdr:col>24</xdr:col>
      <xdr:colOff>558800</xdr:colOff>
      <xdr:row>59</xdr:row>
      <xdr:rowOff>72179</xdr:rowOff>
    </xdr:to>
    <xdr:cxnSp macro="">
      <xdr:nvCxnSpPr>
        <xdr:cNvPr id="321" name="直線コネクタ 320"/>
        <xdr:cNvCxnSpPr/>
      </xdr:nvCxnSpPr>
      <xdr:spPr>
        <a:xfrm>
          <a:off x="16179800" y="1018370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68156</xdr:rowOff>
    </xdr:from>
    <xdr:to>
      <xdr:col>23</xdr:col>
      <xdr:colOff>406400</xdr:colOff>
      <xdr:row>59</xdr:row>
      <xdr:rowOff>98319</xdr:rowOff>
    </xdr:to>
    <xdr:cxnSp macro="">
      <xdr:nvCxnSpPr>
        <xdr:cNvPr id="324" name="直線コネクタ 323"/>
        <xdr:cNvCxnSpPr/>
      </xdr:nvCxnSpPr>
      <xdr:spPr>
        <a:xfrm flipV="1">
          <a:off x="15290800" y="101837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98319</xdr:rowOff>
    </xdr:from>
    <xdr:to>
      <xdr:col>22</xdr:col>
      <xdr:colOff>203200</xdr:colOff>
      <xdr:row>59</xdr:row>
      <xdr:rowOff>104352</xdr:rowOff>
    </xdr:to>
    <xdr:cxnSp macro="">
      <xdr:nvCxnSpPr>
        <xdr:cNvPr id="327" name="直線コネクタ 326"/>
        <xdr:cNvCxnSpPr/>
      </xdr:nvCxnSpPr>
      <xdr:spPr>
        <a:xfrm flipV="1">
          <a:off x="14401800" y="1021386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104352</xdr:rowOff>
    </xdr:from>
    <xdr:to>
      <xdr:col>21</xdr:col>
      <xdr:colOff>0</xdr:colOff>
      <xdr:row>59</xdr:row>
      <xdr:rowOff>112395</xdr:rowOff>
    </xdr:to>
    <xdr:cxnSp macro="">
      <xdr:nvCxnSpPr>
        <xdr:cNvPr id="330" name="直線コネクタ 329"/>
        <xdr:cNvCxnSpPr/>
      </xdr:nvCxnSpPr>
      <xdr:spPr>
        <a:xfrm flipV="1">
          <a:off x="13512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21379</xdr:rowOff>
    </xdr:from>
    <xdr:to>
      <xdr:col>24</xdr:col>
      <xdr:colOff>609600</xdr:colOff>
      <xdr:row>59</xdr:row>
      <xdr:rowOff>122979</xdr:rowOff>
    </xdr:to>
    <xdr:sp macro="" textlink="">
      <xdr:nvSpPr>
        <xdr:cNvPr id="340" name="円/楕円 339"/>
        <xdr:cNvSpPr/>
      </xdr:nvSpPr>
      <xdr:spPr>
        <a:xfrm>
          <a:off x="16967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37906</xdr:rowOff>
    </xdr:from>
    <xdr:ext cx="762000" cy="259045"/>
    <xdr:sp macro="" textlink="">
      <xdr:nvSpPr>
        <xdr:cNvPr id="341" name="定員管理の状況該当値テキスト"/>
        <xdr:cNvSpPr txBox="1"/>
      </xdr:nvSpPr>
      <xdr:spPr>
        <a:xfrm>
          <a:off x="17106900" y="998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17356</xdr:rowOff>
    </xdr:from>
    <xdr:to>
      <xdr:col>23</xdr:col>
      <xdr:colOff>457200</xdr:colOff>
      <xdr:row>59</xdr:row>
      <xdr:rowOff>118956</xdr:rowOff>
    </xdr:to>
    <xdr:sp macro="" textlink="">
      <xdr:nvSpPr>
        <xdr:cNvPr id="342" name="円/楕円 341"/>
        <xdr:cNvSpPr/>
      </xdr:nvSpPr>
      <xdr:spPr>
        <a:xfrm>
          <a:off x="16129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129133</xdr:rowOff>
    </xdr:from>
    <xdr:ext cx="736600" cy="259045"/>
    <xdr:sp macro="" textlink="">
      <xdr:nvSpPr>
        <xdr:cNvPr id="343" name="テキスト ボックス 342"/>
        <xdr:cNvSpPr txBox="1"/>
      </xdr:nvSpPr>
      <xdr:spPr>
        <a:xfrm>
          <a:off x="15798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47519</xdr:rowOff>
    </xdr:from>
    <xdr:to>
      <xdr:col>22</xdr:col>
      <xdr:colOff>254000</xdr:colOff>
      <xdr:row>59</xdr:row>
      <xdr:rowOff>149119</xdr:rowOff>
    </xdr:to>
    <xdr:sp macro="" textlink="">
      <xdr:nvSpPr>
        <xdr:cNvPr id="344" name="円/楕円 343"/>
        <xdr:cNvSpPr/>
      </xdr:nvSpPr>
      <xdr:spPr>
        <a:xfrm>
          <a:off x="15240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159296</xdr:rowOff>
    </xdr:from>
    <xdr:ext cx="762000" cy="259045"/>
    <xdr:sp macro="" textlink="">
      <xdr:nvSpPr>
        <xdr:cNvPr id="345" name="テキスト ボックス 344"/>
        <xdr:cNvSpPr txBox="1"/>
      </xdr:nvSpPr>
      <xdr:spPr>
        <a:xfrm>
          <a:off x="14909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53552</xdr:rowOff>
    </xdr:from>
    <xdr:to>
      <xdr:col>21</xdr:col>
      <xdr:colOff>50800</xdr:colOff>
      <xdr:row>59</xdr:row>
      <xdr:rowOff>155152</xdr:rowOff>
    </xdr:to>
    <xdr:sp macro="" textlink="">
      <xdr:nvSpPr>
        <xdr:cNvPr id="346" name="円/楕円 345"/>
        <xdr:cNvSpPr/>
      </xdr:nvSpPr>
      <xdr:spPr>
        <a:xfrm>
          <a:off x="14351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165329</xdr:rowOff>
    </xdr:from>
    <xdr:ext cx="762000" cy="259045"/>
    <xdr:sp macro="" textlink="">
      <xdr:nvSpPr>
        <xdr:cNvPr id="347" name="テキスト ボックス 346"/>
        <xdr:cNvSpPr txBox="1"/>
      </xdr:nvSpPr>
      <xdr:spPr>
        <a:xfrm>
          <a:off x="14020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61595</xdr:rowOff>
    </xdr:from>
    <xdr:to>
      <xdr:col>19</xdr:col>
      <xdr:colOff>533400</xdr:colOff>
      <xdr:row>59</xdr:row>
      <xdr:rowOff>163195</xdr:rowOff>
    </xdr:to>
    <xdr:sp macro="" textlink="">
      <xdr:nvSpPr>
        <xdr:cNvPr id="348" name="円/楕円 347"/>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1922</xdr:rowOff>
    </xdr:from>
    <xdr:ext cx="762000" cy="259045"/>
    <xdr:sp macro="" textlink="">
      <xdr:nvSpPr>
        <xdr:cNvPr id="349" name="テキスト ボックス 348"/>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三ヵ年の平均により算出される比率であり、</a:t>
          </a:r>
          <a:r>
            <a:rPr kumimoji="1" lang="ja-JP" altLang="en-US" sz="1300">
              <a:solidFill>
                <a:schemeClr val="dk1"/>
              </a:solidFill>
              <a:effectLst/>
              <a:latin typeface="+mn-lt"/>
              <a:ea typeface="+mn-ea"/>
              <a:cs typeface="+mn-cs"/>
            </a:rPr>
            <a:t>堅調に改善してきたが、平成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年度において、下水道事業債償還の本格化により、対前年度比で</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ポイント悪化した。</a:t>
          </a:r>
          <a:r>
            <a:rPr kumimoji="1" lang="ja-JP" altLang="ja-JP" sz="1300">
              <a:solidFill>
                <a:schemeClr val="dk1"/>
              </a:solidFill>
              <a:effectLst/>
              <a:latin typeface="+mn-lt"/>
              <a:ea typeface="+mn-ea"/>
              <a:cs typeface="+mn-cs"/>
            </a:rPr>
            <a:t>全国平均及び類似団体内平均を下回</a:t>
          </a:r>
          <a:r>
            <a:rPr kumimoji="1" lang="ja-JP" altLang="en-US" sz="1300">
              <a:solidFill>
                <a:schemeClr val="dk1"/>
              </a:solidFill>
              <a:effectLst/>
              <a:latin typeface="+mn-lt"/>
              <a:ea typeface="+mn-ea"/>
              <a:cs typeface="+mn-cs"/>
            </a:rPr>
            <a:t>る水準ではあるが、下水道事業債の状況には留意していく必要がある。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65722</xdr:rowOff>
    </xdr:to>
    <xdr:cxnSp macro="">
      <xdr:nvCxnSpPr>
        <xdr:cNvPr id="379" name="直線コネクタ 378"/>
        <xdr:cNvCxnSpPr/>
      </xdr:nvCxnSpPr>
      <xdr:spPr>
        <a:xfrm>
          <a:off x="16179800" y="65747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59690</xdr:rowOff>
    </xdr:from>
    <xdr:to>
      <xdr:col>23</xdr:col>
      <xdr:colOff>406400</xdr:colOff>
      <xdr:row>38</xdr:row>
      <xdr:rowOff>107950</xdr:rowOff>
    </xdr:to>
    <xdr:cxnSp macro="">
      <xdr:nvCxnSpPr>
        <xdr:cNvPr id="382" name="直線コネクタ 381"/>
        <xdr:cNvCxnSpPr/>
      </xdr:nvCxnSpPr>
      <xdr:spPr>
        <a:xfrm flipV="1">
          <a:off x="15290800" y="65747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39</xdr:row>
      <xdr:rowOff>14922</xdr:rowOff>
    </xdr:to>
    <xdr:cxnSp macro="">
      <xdr:nvCxnSpPr>
        <xdr:cNvPr id="385" name="直線コネクタ 384"/>
        <xdr:cNvCxnSpPr/>
      </xdr:nvCxnSpPr>
      <xdr:spPr>
        <a:xfrm flipV="1">
          <a:off x="14401800" y="66230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14922</xdr:rowOff>
    </xdr:from>
    <xdr:to>
      <xdr:col>21</xdr:col>
      <xdr:colOff>0</xdr:colOff>
      <xdr:row>39</xdr:row>
      <xdr:rowOff>105410</xdr:rowOff>
    </xdr:to>
    <xdr:cxnSp macro="">
      <xdr:nvCxnSpPr>
        <xdr:cNvPr id="388" name="直線コネクタ 387"/>
        <xdr:cNvCxnSpPr/>
      </xdr:nvCxnSpPr>
      <xdr:spPr>
        <a:xfrm flipV="1">
          <a:off x="13512800" y="670147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14922</xdr:rowOff>
    </xdr:from>
    <xdr:to>
      <xdr:col>24</xdr:col>
      <xdr:colOff>609600</xdr:colOff>
      <xdr:row>38</xdr:row>
      <xdr:rowOff>116522</xdr:rowOff>
    </xdr:to>
    <xdr:sp macro="" textlink="">
      <xdr:nvSpPr>
        <xdr:cNvPr id="398" name="円/楕円 397"/>
        <xdr:cNvSpPr/>
      </xdr:nvSpPr>
      <xdr:spPr>
        <a:xfrm>
          <a:off x="169672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31449</xdr:rowOff>
    </xdr:from>
    <xdr:ext cx="762000" cy="259045"/>
    <xdr:sp macro="" textlink="">
      <xdr:nvSpPr>
        <xdr:cNvPr id="399" name="公債費負担の状況該当値テキスト"/>
        <xdr:cNvSpPr txBox="1"/>
      </xdr:nvSpPr>
      <xdr:spPr>
        <a:xfrm>
          <a:off x="17106900" y="637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8890</xdr:rowOff>
    </xdr:from>
    <xdr:to>
      <xdr:col>23</xdr:col>
      <xdr:colOff>457200</xdr:colOff>
      <xdr:row>38</xdr:row>
      <xdr:rowOff>110490</xdr:rowOff>
    </xdr:to>
    <xdr:sp macro="" textlink="">
      <xdr:nvSpPr>
        <xdr:cNvPr id="400" name="円/楕円 399"/>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120667</xdr:rowOff>
    </xdr:from>
    <xdr:ext cx="736600" cy="259045"/>
    <xdr:sp macro="" textlink="">
      <xdr:nvSpPr>
        <xdr:cNvPr id="401" name="テキスト ボックス 400"/>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2" name="円/楕円 401"/>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403" name="テキスト ボックス 402"/>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135572</xdr:rowOff>
    </xdr:from>
    <xdr:to>
      <xdr:col>21</xdr:col>
      <xdr:colOff>50800</xdr:colOff>
      <xdr:row>39</xdr:row>
      <xdr:rowOff>65722</xdr:rowOff>
    </xdr:to>
    <xdr:sp macro="" textlink="">
      <xdr:nvSpPr>
        <xdr:cNvPr id="404" name="円/楕円 403"/>
        <xdr:cNvSpPr/>
      </xdr:nvSpPr>
      <xdr:spPr>
        <a:xfrm>
          <a:off x="14351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75899</xdr:rowOff>
    </xdr:from>
    <xdr:ext cx="762000" cy="259045"/>
    <xdr:sp macro="" textlink="">
      <xdr:nvSpPr>
        <xdr:cNvPr id="405" name="テキスト ボックス 404"/>
        <xdr:cNvSpPr txBox="1"/>
      </xdr:nvSpPr>
      <xdr:spPr>
        <a:xfrm>
          <a:off x="14020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6" name="円/楕円 405"/>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07" name="テキスト ボックス 406"/>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額の大部分となる地方債について、公債費負担軽減のため、借入時の交渉による据置期間の廃止、交付税措置のない地方債の発行抑制、財源の許す範囲での繰上償還を行っているため、全国平均及び類似団体内平均を下回っており、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年度決算から比率が「なし（</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）」となっている。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1"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2" name="フローチャート : 判断 441"/>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0" name="テキスト ボックス 449"/>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147320</xdr:rowOff>
    </xdr:from>
    <xdr:to>
      <xdr:col>19</xdr:col>
      <xdr:colOff>533400</xdr:colOff>
      <xdr:row>14</xdr:row>
      <xdr:rowOff>77470</xdr:rowOff>
    </xdr:to>
    <xdr:sp macro="" textlink="">
      <xdr:nvSpPr>
        <xdr:cNvPr id="456" name="円/楕円 455"/>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87647</xdr:rowOff>
    </xdr:from>
    <xdr:ext cx="762000" cy="259045"/>
    <xdr:sp macro="" textlink="">
      <xdr:nvSpPr>
        <xdr:cNvPr id="457" name="テキスト ボックス 456"/>
        <xdr:cNvSpPr txBox="1"/>
      </xdr:nvSpPr>
      <xdr:spPr>
        <a:xfrm>
          <a:off x="13131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53,526
38.51
17,513,175
16,965,352
437,236
9,566,069
7,926,669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従来から職員の少人数体制を維持しており、全国平均及び類似団体内平均より低い水準で推移している。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81280</xdr:rowOff>
    </xdr:to>
    <xdr:cxnSp macro="">
      <xdr:nvCxnSpPr>
        <xdr:cNvPr id="68" name="直線コネクタ 67"/>
        <xdr:cNvCxnSpPr/>
      </xdr:nvCxnSpPr>
      <xdr:spPr>
        <a:xfrm flipV="1">
          <a:off x="3987800" y="5819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68217</xdr:rowOff>
    </xdr:from>
    <xdr:to>
      <xdr:col>5</xdr:col>
      <xdr:colOff>549275</xdr:colOff>
      <xdr:row>34</xdr:row>
      <xdr:rowOff>81280</xdr:rowOff>
    </xdr:to>
    <xdr:cxnSp macro="">
      <xdr:nvCxnSpPr>
        <xdr:cNvPr id="71" name="直線コネクタ 70"/>
        <xdr:cNvCxnSpPr/>
      </xdr:nvCxnSpPr>
      <xdr:spPr>
        <a:xfrm>
          <a:off x="3098800" y="58975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68217</xdr:rowOff>
    </xdr:from>
    <xdr:to>
      <xdr:col>4</xdr:col>
      <xdr:colOff>346075</xdr:colOff>
      <xdr:row>34</xdr:row>
      <xdr:rowOff>133531</xdr:rowOff>
    </xdr:to>
    <xdr:cxnSp macro="">
      <xdr:nvCxnSpPr>
        <xdr:cNvPr id="74" name="直線コネクタ 73"/>
        <xdr:cNvCxnSpPr/>
      </xdr:nvCxnSpPr>
      <xdr:spPr>
        <a:xfrm flipV="1">
          <a:off x="2209800" y="58975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133531</xdr:rowOff>
    </xdr:from>
    <xdr:to>
      <xdr:col>3</xdr:col>
      <xdr:colOff>142875</xdr:colOff>
      <xdr:row>34</xdr:row>
      <xdr:rowOff>133531</xdr:rowOff>
    </xdr:to>
    <xdr:cxnSp macro="">
      <xdr:nvCxnSpPr>
        <xdr:cNvPr id="77" name="直線コネクタ 76"/>
        <xdr:cNvCxnSpPr/>
      </xdr:nvCxnSpPr>
      <xdr:spPr>
        <a:xfrm>
          <a:off x="1320800" y="5962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110490</xdr:rowOff>
    </xdr:from>
    <xdr:to>
      <xdr:col>7</xdr:col>
      <xdr:colOff>66675</xdr:colOff>
      <xdr:row>34</xdr:row>
      <xdr:rowOff>40640</xdr:rowOff>
    </xdr:to>
    <xdr:sp macro="" textlink="">
      <xdr:nvSpPr>
        <xdr:cNvPr id="87" name="円/楕円 86"/>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19067</xdr:rowOff>
    </xdr:from>
    <xdr:ext cx="762000" cy="259045"/>
    <xdr:sp macro="" textlink="">
      <xdr:nvSpPr>
        <xdr:cNvPr id="88" name="人件費該当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30480</xdr:rowOff>
    </xdr:from>
    <xdr:to>
      <xdr:col>5</xdr:col>
      <xdr:colOff>600075</xdr:colOff>
      <xdr:row>34</xdr:row>
      <xdr:rowOff>132080</xdr:rowOff>
    </xdr:to>
    <xdr:sp macro="" textlink="">
      <xdr:nvSpPr>
        <xdr:cNvPr id="89" name="円/楕円 88"/>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142257</xdr:rowOff>
    </xdr:from>
    <xdr:ext cx="736600" cy="259045"/>
    <xdr:sp macro="" textlink="">
      <xdr:nvSpPr>
        <xdr:cNvPr id="90" name="テキスト ボックス 89"/>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17417</xdr:rowOff>
    </xdr:from>
    <xdr:to>
      <xdr:col>4</xdr:col>
      <xdr:colOff>396875</xdr:colOff>
      <xdr:row>34</xdr:row>
      <xdr:rowOff>119017</xdr:rowOff>
    </xdr:to>
    <xdr:sp macro="" textlink="">
      <xdr:nvSpPr>
        <xdr:cNvPr id="91" name="円/楕円 90"/>
        <xdr:cNvSpPr/>
      </xdr:nvSpPr>
      <xdr:spPr>
        <a:xfrm>
          <a:off x="3048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129194</xdr:rowOff>
    </xdr:from>
    <xdr:ext cx="762000" cy="259045"/>
    <xdr:sp macro="" textlink="">
      <xdr:nvSpPr>
        <xdr:cNvPr id="92" name="テキスト ボックス 91"/>
        <xdr:cNvSpPr txBox="1"/>
      </xdr:nvSpPr>
      <xdr:spPr>
        <a:xfrm>
          <a:off x="2717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82731</xdr:rowOff>
    </xdr:from>
    <xdr:to>
      <xdr:col>3</xdr:col>
      <xdr:colOff>193675</xdr:colOff>
      <xdr:row>35</xdr:row>
      <xdr:rowOff>12881</xdr:rowOff>
    </xdr:to>
    <xdr:sp macro="" textlink="">
      <xdr:nvSpPr>
        <xdr:cNvPr id="93" name="円/楕円 92"/>
        <xdr:cNvSpPr/>
      </xdr:nvSpPr>
      <xdr:spPr>
        <a:xfrm>
          <a:off x="2159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23058</xdr:rowOff>
    </xdr:from>
    <xdr:ext cx="762000" cy="259045"/>
    <xdr:sp macro="" textlink="">
      <xdr:nvSpPr>
        <xdr:cNvPr id="94" name="テキスト ボックス 93"/>
        <xdr:cNvSpPr txBox="1"/>
      </xdr:nvSpPr>
      <xdr:spPr>
        <a:xfrm>
          <a:off x="1828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82731</xdr:rowOff>
    </xdr:from>
    <xdr:to>
      <xdr:col>1</xdr:col>
      <xdr:colOff>676275</xdr:colOff>
      <xdr:row>35</xdr:row>
      <xdr:rowOff>12881</xdr:rowOff>
    </xdr:to>
    <xdr:sp macro="" textlink="">
      <xdr:nvSpPr>
        <xdr:cNvPr id="95" name="円/楕円 94"/>
        <xdr:cNvSpPr/>
      </xdr:nvSpPr>
      <xdr:spPr>
        <a:xfrm>
          <a:off x="1270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23058</xdr:rowOff>
    </xdr:from>
    <xdr:ext cx="762000" cy="259045"/>
    <xdr:sp macro="" textlink="">
      <xdr:nvSpPr>
        <xdr:cNvPr id="96" name="テキスト ボックス 95"/>
        <xdr:cNvSpPr txBox="1"/>
      </xdr:nvSpPr>
      <xdr:spPr>
        <a:xfrm>
          <a:off x="939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ごみ処理施設運転管理等業務委託料等の増加により比率が高くなり、ほぼ類似団体内平均と同水準で推移している。改善するよう今後も引続き経常的な物件費の削減に努める。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77470</xdr:rowOff>
    </xdr:to>
    <xdr:cxnSp macro="">
      <xdr:nvCxnSpPr>
        <xdr:cNvPr id="129" name="直線コネクタ 128"/>
        <xdr:cNvCxnSpPr/>
      </xdr:nvCxnSpPr>
      <xdr:spPr>
        <a:xfrm flipV="1">
          <a:off x="15671800" y="2915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77470</xdr:rowOff>
    </xdr:to>
    <xdr:cxnSp macro="">
      <xdr:nvCxnSpPr>
        <xdr:cNvPr id="132" name="直線コネクタ 131"/>
        <xdr:cNvCxnSpPr/>
      </xdr:nvCxnSpPr>
      <xdr:spPr>
        <a:xfrm>
          <a:off x="14782800" y="291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1270</xdr:rowOff>
    </xdr:to>
    <xdr:cxnSp macro="">
      <xdr:nvCxnSpPr>
        <xdr:cNvPr id="135" name="直線コネクタ 134"/>
        <xdr:cNvCxnSpPr/>
      </xdr:nvCxnSpPr>
      <xdr:spPr>
        <a:xfrm>
          <a:off x="13893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17</xdr:row>
      <xdr:rowOff>1270</xdr:rowOff>
    </xdr:to>
    <xdr:cxnSp macro="">
      <xdr:nvCxnSpPr>
        <xdr:cNvPr id="138" name="直線コネクタ 137"/>
        <xdr:cNvCxnSpPr/>
      </xdr:nvCxnSpPr>
      <xdr:spPr>
        <a:xfrm>
          <a:off x="13004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8" name="円/楕円 147"/>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138447</xdr:rowOff>
    </xdr:from>
    <xdr:ext cx="762000" cy="259045"/>
    <xdr:sp macro="" textlink="">
      <xdr:nvSpPr>
        <xdr:cNvPr id="149"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50" name="円/楕円 149"/>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51" name="テキスト ボックス 150"/>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52" name="円/楕円 151"/>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53" name="テキスト ボックス 152"/>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4" name="円/楕円 153"/>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5" name="テキスト ボックス 154"/>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6" name="円/楕円 155"/>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7" name="テキスト ボックス 156"/>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削減が困難である障害者総合支援給付、生活保護等の社会保障費は増加し続けており、経常一般財源の歳入も増加傾向にあるものの、比率は悪化している。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69850</xdr:rowOff>
    </xdr:to>
    <xdr:cxnSp macro="">
      <xdr:nvCxnSpPr>
        <xdr:cNvPr id="194" name="直線コネクタ 193"/>
        <xdr:cNvCxnSpPr/>
      </xdr:nvCxnSpPr>
      <xdr:spPr>
        <a:xfrm>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31750</xdr:rowOff>
    </xdr:to>
    <xdr:cxnSp macro="">
      <xdr:nvCxnSpPr>
        <xdr:cNvPr id="197" name="直線コネクタ 196"/>
        <xdr:cNvCxnSpPr/>
      </xdr:nvCxnSpPr>
      <xdr:spPr>
        <a:xfrm flipV="1">
          <a:off x="3098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31750</xdr:rowOff>
    </xdr:to>
    <xdr:cxnSp macro="">
      <xdr:nvCxnSpPr>
        <xdr:cNvPr id="200" name="直線コネクタ 199"/>
        <xdr:cNvCxnSpPr/>
      </xdr:nvCxnSpPr>
      <xdr:spPr>
        <a:xfrm>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55</xdr:row>
      <xdr:rowOff>146050</xdr:rowOff>
    </xdr:to>
    <xdr:cxnSp macro="">
      <xdr:nvCxnSpPr>
        <xdr:cNvPr id="203" name="直線コネクタ 202"/>
        <xdr:cNvCxnSpPr/>
      </xdr:nvCxnSpPr>
      <xdr:spPr>
        <a:xfrm>
          <a:off x="1320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13" name="円/楕円 212"/>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14"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5" name="円/楕円 21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6" name="テキスト ボックス 21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7" name="円/楕円 216"/>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8" name="テキスト ボックス 217"/>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9" name="円/楕円 218"/>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20" name="テキスト ボックス 219"/>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21" name="円/楕円 220"/>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22" name="テキスト ボックス 221"/>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国民健康保険特別会計、介護保険特別会計、下水道事業特別会計等への繰出金の増加により経常収支比率は悪化している。今後、下水道をはじめとする各特別会計への繰出金の増加が見込まれることから、特別会計における財政運営の健全化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73660</xdr:rowOff>
    </xdr:to>
    <xdr:cxnSp macro="">
      <xdr:nvCxnSpPr>
        <xdr:cNvPr id="255" name="直線コネクタ 254"/>
        <xdr:cNvCxnSpPr/>
      </xdr:nvCxnSpPr>
      <xdr:spPr>
        <a:xfrm>
          <a:off x="15671800" y="967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73660</xdr:rowOff>
    </xdr:to>
    <xdr:cxnSp macro="">
      <xdr:nvCxnSpPr>
        <xdr:cNvPr id="258" name="直線コネクタ 257"/>
        <xdr:cNvCxnSpPr/>
      </xdr:nvCxnSpPr>
      <xdr:spPr>
        <a:xfrm>
          <a:off x="14782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35560</xdr:rowOff>
    </xdr:to>
    <xdr:cxnSp macro="">
      <xdr:nvCxnSpPr>
        <xdr:cNvPr id="261" name="直線コネクタ 260"/>
        <xdr:cNvCxnSpPr/>
      </xdr:nvCxnSpPr>
      <xdr:spPr>
        <a:xfrm>
          <a:off x="13893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12700</xdr:rowOff>
    </xdr:to>
    <xdr:cxnSp macro="">
      <xdr:nvCxnSpPr>
        <xdr:cNvPr id="264" name="直線コネクタ 263"/>
        <xdr:cNvCxnSpPr/>
      </xdr:nvCxnSpPr>
      <xdr:spPr>
        <a:xfrm>
          <a:off x="13004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4" name="円/楕円 273"/>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5"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6" name="円/楕円 275"/>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7" name="テキスト ボックス 276"/>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8" name="円/楕円 277"/>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9" name="テキスト ボックス 27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80" name="円/楕円 27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81" name="テキスト ボックス 28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82" name="円/楕円 281"/>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83" name="テキスト ボックス 282"/>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補助費は一部事務組合に対する負担金に大きく左右されるため、関係一部事務組合における財政運営の健全化に引続き努める。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10414</xdr:rowOff>
    </xdr:to>
    <xdr:cxnSp macro="">
      <xdr:nvCxnSpPr>
        <xdr:cNvPr id="313" name="直線コネクタ 312"/>
        <xdr:cNvCxnSpPr/>
      </xdr:nvCxnSpPr>
      <xdr:spPr>
        <a:xfrm flipV="1">
          <a:off x="15671800" y="63129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10414</xdr:rowOff>
    </xdr:to>
    <xdr:cxnSp macro="">
      <xdr:nvCxnSpPr>
        <xdr:cNvPr id="316" name="直線コネクタ 315"/>
        <xdr:cNvCxnSpPr/>
      </xdr:nvCxnSpPr>
      <xdr:spPr>
        <a:xfrm>
          <a:off x="14782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28702</xdr:rowOff>
    </xdr:to>
    <xdr:cxnSp macro="">
      <xdr:nvCxnSpPr>
        <xdr:cNvPr id="319" name="直線コネクタ 318"/>
        <xdr:cNvCxnSpPr/>
      </xdr:nvCxnSpPr>
      <xdr:spPr>
        <a:xfrm flipV="1">
          <a:off x="13893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28702</xdr:rowOff>
    </xdr:to>
    <xdr:cxnSp macro="">
      <xdr:nvCxnSpPr>
        <xdr:cNvPr id="322" name="直線コネクタ 321"/>
        <xdr:cNvCxnSpPr/>
      </xdr:nvCxnSpPr>
      <xdr:spPr>
        <a:xfrm>
          <a:off x="13004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32" name="円/楕円 331"/>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33"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34" name="円/楕円 33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35" name="テキスト ボックス 33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36" name="円/楕円 335"/>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37" name="テキスト ボックス 33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8" name="円/楕円 337"/>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9" name="テキスト ボックス 33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40" name="円/楕円 33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41" name="テキスト ボックス 34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公債費負担軽減のため、交付税措置のない地方債の発行を抑制し、財源の許す範囲での繰上償還を実施していることから、全国平均及び類似団体内平均を下回っている。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122428</xdr:rowOff>
    </xdr:to>
    <xdr:cxnSp macro="">
      <xdr:nvCxnSpPr>
        <xdr:cNvPr id="371" name="直線コネクタ 370"/>
        <xdr:cNvCxnSpPr/>
      </xdr:nvCxnSpPr>
      <xdr:spPr>
        <a:xfrm flipV="1">
          <a:off x="3987800" y="131160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122428</xdr:rowOff>
    </xdr:to>
    <xdr:cxnSp macro="">
      <xdr:nvCxnSpPr>
        <xdr:cNvPr id="374" name="直線コネクタ 373"/>
        <xdr:cNvCxnSpPr/>
      </xdr:nvCxnSpPr>
      <xdr:spPr>
        <a:xfrm>
          <a:off x="3098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113285</xdr:rowOff>
    </xdr:to>
    <xdr:cxnSp macro="">
      <xdr:nvCxnSpPr>
        <xdr:cNvPr id="377" name="直線コネクタ 376"/>
        <xdr:cNvCxnSpPr/>
      </xdr:nvCxnSpPr>
      <xdr:spPr>
        <a:xfrm>
          <a:off x="2209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117856</xdr:rowOff>
    </xdr:to>
    <xdr:cxnSp macro="">
      <xdr:nvCxnSpPr>
        <xdr:cNvPr id="380" name="直線コネクタ 379"/>
        <xdr:cNvCxnSpPr/>
      </xdr:nvCxnSpPr>
      <xdr:spPr>
        <a:xfrm flipV="1">
          <a:off x="1320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90" name="円/楕円 389"/>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51579</xdr:rowOff>
    </xdr:from>
    <xdr:ext cx="762000" cy="259045"/>
    <xdr:sp macro="" textlink="">
      <xdr:nvSpPr>
        <xdr:cNvPr id="391"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92" name="円/楕円 391"/>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93" name="テキスト ボックス 392"/>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4" name="円/楕円 393"/>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5" name="テキスト ボックス 394"/>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6" name="円/楕円 395"/>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7" name="テキスト ボックス 396"/>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67056</xdr:rowOff>
    </xdr:from>
    <xdr:to>
      <xdr:col>1</xdr:col>
      <xdr:colOff>676275</xdr:colOff>
      <xdr:row>76</xdr:row>
      <xdr:rowOff>168656</xdr:rowOff>
    </xdr:to>
    <xdr:sp macro="" textlink="">
      <xdr:nvSpPr>
        <xdr:cNvPr id="398" name="円/楕円 397"/>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7383</xdr:rowOff>
    </xdr:from>
    <xdr:ext cx="762000" cy="259045"/>
    <xdr:sp macro="" textlink="">
      <xdr:nvSpPr>
        <xdr:cNvPr id="399" name="テキスト ボックス 398"/>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経常的な扶助費、物件費、補助費等の増加により財政構造の硬直化が進んで</a:t>
          </a:r>
          <a:r>
            <a:rPr kumimoji="1" lang="ja-JP" altLang="en-US" sz="1300">
              <a:solidFill>
                <a:schemeClr val="dk1"/>
              </a:solidFill>
              <a:effectLst/>
              <a:latin typeface="+mn-lt"/>
              <a:ea typeface="+mn-ea"/>
              <a:cs typeface="+mn-cs"/>
            </a:rPr>
            <a:t>いたが、平成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年度においては経常歳入が増加したため比率は改善した。今後も引続き</a:t>
          </a:r>
          <a:r>
            <a:rPr kumimoji="1" lang="ja-JP" altLang="ja-JP" sz="1300">
              <a:solidFill>
                <a:schemeClr val="dk1"/>
              </a:solidFill>
              <a:effectLst/>
              <a:latin typeface="+mn-lt"/>
              <a:ea typeface="+mn-ea"/>
              <a:cs typeface="+mn-cs"/>
            </a:rPr>
            <a:t>改善に向け</a:t>
          </a:r>
          <a:r>
            <a:rPr kumimoji="1" lang="ja-JP" altLang="en-US" sz="1300">
              <a:solidFill>
                <a:schemeClr val="dk1"/>
              </a:solidFill>
              <a:effectLst/>
              <a:latin typeface="+mn-lt"/>
              <a:ea typeface="+mn-ea"/>
              <a:cs typeface="+mn-cs"/>
            </a:rPr>
            <a:t>、一層</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自主財源の確保や</a:t>
          </a:r>
          <a:r>
            <a:rPr kumimoji="1" lang="ja-JP" altLang="ja-JP" sz="1300">
              <a:solidFill>
                <a:schemeClr val="dk1"/>
              </a:solidFill>
              <a:effectLst/>
              <a:latin typeface="+mn-lt"/>
              <a:ea typeface="+mn-ea"/>
              <a:cs typeface="+mn-cs"/>
            </a:rPr>
            <a:t>経常経費の削減に努める。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77</xdr:row>
      <xdr:rowOff>24130</xdr:rowOff>
    </xdr:to>
    <xdr:cxnSp macro="">
      <xdr:nvCxnSpPr>
        <xdr:cNvPr id="430" name="直線コネクタ 429"/>
        <xdr:cNvCxnSpPr/>
      </xdr:nvCxnSpPr>
      <xdr:spPr>
        <a:xfrm flipV="1">
          <a:off x="15671800" y="13102337"/>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24130</xdr:rowOff>
    </xdr:to>
    <xdr:cxnSp macro="">
      <xdr:nvCxnSpPr>
        <xdr:cNvPr id="433" name="直線コネクタ 432"/>
        <xdr:cNvCxnSpPr/>
      </xdr:nvCxnSpPr>
      <xdr:spPr>
        <a:xfrm>
          <a:off x="14782800" y="131343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149861</xdr:rowOff>
    </xdr:to>
    <xdr:cxnSp macro="">
      <xdr:nvCxnSpPr>
        <xdr:cNvPr id="436" name="直線コネクタ 435"/>
        <xdr:cNvCxnSpPr/>
      </xdr:nvCxnSpPr>
      <xdr:spPr>
        <a:xfrm flipV="1">
          <a:off x="13893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21844</xdr:rowOff>
    </xdr:from>
    <xdr:to>
      <xdr:col>20</xdr:col>
      <xdr:colOff>158750</xdr:colOff>
      <xdr:row>76</xdr:row>
      <xdr:rowOff>149861</xdr:rowOff>
    </xdr:to>
    <xdr:cxnSp macro="">
      <xdr:nvCxnSpPr>
        <xdr:cNvPr id="439" name="直線コネクタ 438"/>
        <xdr:cNvCxnSpPr/>
      </xdr:nvCxnSpPr>
      <xdr:spPr>
        <a:xfrm>
          <a:off x="13004800" y="130520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49" name="円/楕円 448"/>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50"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1" name="円/楕円 450"/>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2" name="テキスト ボックス 45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3" name="円/楕円 452"/>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4" name="テキスト ボックス 45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5" name="円/楕円 454"/>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6" name="テキスト ボックス 455"/>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57" name="円/楕円 456"/>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82821</xdr:rowOff>
    </xdr:from>
    <xdr:ext cx="762000" cy="259045"/>
    <xdr:sp macro="" textlink="">
      <xdr:nvSpPr>
        <xdr:cNvPr id="458" name="テキスト ボックス 457"/>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和歌山県岩出市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101949</xdr:rowOff>
    </xdr:from>
    <xdr:to>
      <xdr:col>4</xdr:col>
      <xdr:colOff>1117600</xdr:colOff>
      <xdr:row>18</xdr:row>
      <xdr:rowOff>129134</xdr:rowOff>
    </xdr:to>
    <xdr:cxnSp macro="">
      <xdr:nvCxnSpPr>
        <xdr:cNvPr id="50" name="直線コネクタ 49"/>
        <xdr:cNvCxnSpPr/>
      </xdr:nvCxnSpPr>
      <xdr:spPr bwMode="auto">
        <a:xfrm>
          <a:off x="5003800" y="3235674"/>
          <a:ext cx="647700" cy="2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101949</xdr:rowOff>
    </xdr:from>
    <xdr:to>
      <xdr:col>4</xdr:col>
      <xdr:colOff>469900</xdr:colOff>
      <xdr:row>18</xdr:row>
      <xdr:rowOff>141421</xdr:rowOff>
    </xdr:to>
    <xdr:cxnSp macro="">
      <xdr:nvCxnSpPr>
        <xdr:cNvPr id="53" name="直線コネクタ 52"/>
        <xdr:cNvCxnSpPr/>
      </xdr:nvCxnSpPr>
      <xdr:spPr bwMode="auto">
        <a:xfrm flipV="1">
          <a:off x="4305300" y="3235674"/>
          <a:ext cx="698500" cy="39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126924</xdr:rowOff>
    </xdr:from>
    <xdr:to>
      <xdr:col>3</xdr:col>
      <xdr:colOff>904875</xdr:colOff>
      <xdr:row>18</xdr:row>
      <xdr:rowOff>141421</xdr:rowOff>
    </xdr:to>
    <xdr:cxnSp macro="">
      <xdr:nvCxnSpPr>
        <xdr:cNvPr id="56" name="直線コネクタ 55"/>
        <xdr:cNvCxnSpPr/>
      </xdr:nvCxnSpPr>
      <xdr:spPr bwMode="auto">
        <a:xfrm>
          <a:off x="3606800" y="3260649"/>
          <a:ext cx="698500" cy="1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100635</xdr:rowOff>
    </xdr:from>
    <xdr:to>
      <xdr:col>3</xdr:col>
      <xdr:colOff>206375</xdr:colOff>
      <xdr:row>18</xdr:row>
      <xdr:rowOff>126924</xdr:rowOff>
    </xdr:to>
    <xdr:cxnSp macro="">
      <xdr:nvCxnSpPr>
        <xdr:cNvPr id="59" name="直線コネクタ 58"/>
        <xdr:cNvCxnSpPr/>
      </xdr:nvCxnSpPr>
      <xdr:spPr bwMode="auto">
        <a:xfrm>
          <a:off x="2908300" y="3234360"/>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78334</xdr:rowOff>
    </xdr:from>
    <xdr:to>
      <xdr:col>5</xdr:col>
      <xdr:colOff>34925</xdr:colOff>
      <xdr:row>19</xdr:row>
      <xdr:rowOff>8484</xdr:rowOff>
    </xdr:to>
    <xdr:sp macro="" textlink="">
      <xdr:nvSpPr>
        <xdr:cNvPr id="69" name="円/楕円 68"/>
        <xdr:cNvSpPr/>
      </xdr:nvSpPr>
      <xdr:spPr bwMode="auto">
        <a:xfrm>
          <a:off x="5600700" y="321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50411</xdr:rowOff>
    </xdr:from>
    <xdr:ext cx="762000" cy="259045"/>
    <xdr:sp macro="" textlink="">
      <xdr:nvSpPr>
        <xdr:cNvPr id="70" name="人口1人当たり決算額の推移該当値テキスト130"/>
        <xdr:cNvSpPr txBox="1"/>
      </xdr:nvSpPr>
      <xdr:spPr>
        <a:xfrm>
          <a:off x="5740400" y="318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55,388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51149</xdr:rowOff>
    </xdr:from>
    <xdr:to>
      <xdr:col>4</xdr:col>
      <xdr:colOff>520700</xdr:colOff>
      <xdr:row>18</xdr:row>
      <xdr:rowOff>152749</xdr:rowOff>
    </xdr:to>
    <xdr:sp macro="" textlink="">
      <xdr:nvSpPr>
        <xdr:cNvPr id="71" name="円/楕円 70"/>
        <xdr:cNvSpPr/>
      </xdr:nvSpPr>
      <xdr:spPr bwMode="auto">
        <a:xfrm>
          <a:off x="4953000" y="318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137526</xdr:rowOff>
    </xdr:from>
    <xdr:ext cx="736600" cy="259045"/>
    <xdr:sp macro="" textlink="">
      <xdr:nvSpPr>
        <xdr:cNvPr id="72" name="テキスト ボックス 71"/>
        <xdr:cNvSpPr txBox="1"/>
      </xdr:nvSpPr>
      <xdr:spPr>
        <a:xfrm>
          <a:off x="4622800" y="3271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90621</xdr:rowOff>
    </xdr:from>
    <xdr:to>
      <xdr:col>3</xdr:col>
      <xdr:colOff>955675</xdr:colOff>
      <xdr:row>19</xdr:row>
      <xdr:rowOff>20771</xdr:rowOff>
    </xdr:to>
    <xdr:sp macro="" textlink="">
      <xdr:nvSpPr>
        <xdr:cNvPr id="73" name="円/楕円 72"/>
        <xdr:cNvSpPr/>
      </xdr:nvSpPr>
      <xdr:spPr bwMode="auto">
        <a:xfrm>
          <a:off x="4254500" y="3224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5548</xdr:rowOff>
    </xdr:from>
    <xdr:ext cx="762000" cy="259045"/>
    <xdr:sp macro="" textlink="">
      <xdr:nvSpPr>
        <xdr:cNvPr id="74" name="テキスト ボックス 73"/>
        <xdr:cNvSpPr txBox="1"/>
      </xdr:nvSpPr>
      <xdr:spPr>
        <a:xfrm>
          <a:off x="3924300" y="331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54,743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76124</xdr:rowOff>
    </xdr:from>
    <xdr:to>
      <xdr:col>3</xdr:col>
      <xdr:colOff>257175</xdr:colOff>
      <xdr:row>19</xdr:row>
      <xdr:rowOff>6274</xdr:rowOff>
    </xdr:to>
    <xdr:sp macro="" textlink="">
      <xdr:nvSpPr>
        <xdr:cNvPr id="75" name="円/楕円 74"/>
        <xdr:cNvSpPr/>
      </xdr:nvSpPr>
      <xdr:spPr bwMode="auto">
        <a:xfrm>
          <a:off x="3556000" y="3209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162501</xdr:rowOff>
    </xdr:from>
    <xdr:ext cx="762000" cy="259045"/>
    <xdr:sp macro="" textlink="">
      <xdr:nvSpPr>
        <xdr:cNvPr id="76" name="テキスト ボックス 75"/>
        <xdr:cNvSpPr txBox="1"/>
      </xdr:nvSpPr>
      <xdr:spPr>
        <a:xfrm>
          <a:off x="3225800" y="329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49835</xdr:rowOff>
    </xdr:from>
    <xdr:to>
      <xdr:col>2</xdr:col>
      <xdr:colOff>692150</xdr:colOff>
      <xdr:row>18</xdr:row>
      <xdr:rowOff>151435</xdr:rowOff>
    </xdr:to>
    <xdr:sp macro="" textlink="">
      <xdr:nvSpPr>
        <xdr:cNvPr id="77" name="円/楕円 76"/>
        <xdr:cNvSpPr/>
      </xdr:nvSpPr>
      <xdr:spPr bwMode="auto">
        <a:xfrm>
          <a:off x="2857500" y="318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136212</xdr:rowOff>
    </xdr:from>
    <xdr:ext cx="762000" cy="259045"/>
    <xdr:sp macro="" textlink="">
      <xdr:nvSpPr>
        <xdr:cNvPr id="78" name="テキスト ボックス 77"/>
        <xdr:cNvSpPr txBox="1"/>
      </xdr:nvSpPr>
      <xdr:spPr>
        <a:xfrm>
          <a:off x="2527300" y="326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92652</xdr:rowOff>
    </xdr:from>
    <xdr:to>
      <xdr:col>4</xdr:col>
      <xdr:colOff>1117600</xdr:colOff>
      <xdr:row>37</xdr:row>
      <xdr:rowOff>112684</xdr:rowOff>
    </xdr:to>
    <xdr:cxnSp macro="">
      <xdr:nvCxnSpPr>
        <xdr:cNvPr id="115" name="直線コネクタ 114"/>
        <xdr:cNvCxnSpPr/>
      </xdr:nvCxnSpPr>
      <xdr:spPr bwMode="auto">
        <a:xfrm flipV="1">
          <a:off x="5003800" y="7217352"/>
          <a:ext cx="647700" cy="20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84166</xdr:rowOff>
    </xdr:from>
    <xdr:to>
      <xdr:col>4</xdr:col>
      <xdr:colOff>469900</xdr:colOff>
      <xdr:row>37</xdr:row>
      <xdr:rowOff>112684</xdr:rowOff>
    </xdr:to>
    <xdr:cxnSp macro="">
      <xdr:nvCxnSpPr>
        <xdr:cNvPr id="118" name="直線コネクタ 117"/>
        <xdr:cNvCxnSpPr/>
      </xdr:nvCxnSpPr>
      <xdr:spPr bwMode="auto">
        <a:xfrm>
          <a:off x="4305300" y="7208866"/>
          <a:ext cx="698500" cy="28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84166</xdr:rowOff>
    </xdr:from>
    <xdr:to>
      <xdr:col>3</xdr:col>
      <xdr:colOff>904875</xdr:colOff>
      <xdr:row>37</xdr:row>
      <xdr:rowOff>103312</xdr:rowOff>
    </xdr:to>
    <xdr:cxnSp macro="">
      <xdr:nvCxnSpPr>
        <xdr:cNvPr id="121" name="直線コネクタ 120"/>
        <xdr:cNvCxnSpPr/>
      </xdr:nvCxnSpPr>
      <xdr:spPr bwMode="auto">
        <a:xfrm flipV="1">
          <a:off x="3606800" y="7208866"/>
          <a:ext cx="698500" cy="19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5842</xdr:rowOff>
    </xdr:from>
    <xdr:to>
      <xdr:col>3</xdr:col>
      <xdr:colOff>206375</xdr:colOff>
      <xdr:row>37</xdr:row>
      <xdr:rowOff>103312</xdr:rowOff>
    </xdr:to>
    <xdr:cxnSp macro="">
      <xdr:nvCxnSpPr>
        <xdr:cNvPr id="124" name="直線コネクタ 123"/>
        <xdr:cNvCxnSpPr/>
      </xdr:nvCxnSpPr>
      <xdr:spPr bwMode="auto">
        <a:xfrm>
          <a:off x="2908300" y="7130542"/>
          <a:ext cx="698500" cy="9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41852</xdr:rowOff>
    </xdr:from>
    <xdr:to>
      <xdr:col>5</xdr:col>
      <xdr:colOff>34925</xdr:colOff>
      <xdr:row>37</xdr:row>
      <xdr:rowOff>143452</xdr:rowOff>
    </xdr:to>
    <xdr:sp macro="" textlink="">
      <xdr:nvSpPr>
        <xdr:cNvPr id="134" name="円/楕円 133"/>
        <xdr:cNvSpPr/>
      </xdr:nvSpPr>
      <xdr:spPr bwMode="auto">
        <a:xfrm>
          <a:off x="5600700" y="716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13929</xdr:rowOff>
    </xdr:from>
    <xdr:ext cx="762000" cy="259045"/>
    <xdr:sp macro="" textlink="">
      <xdr:nvSpPr>
        <xdr:cNvPr id="135" name="人口1人当たり決算額の推移該当値テキスト445"/>
        <xdr:cNvSpPr txBox="1"/>
      </xdr:nvSpPr>
      <xdr:spPr>
        <a:xfrm>
          <a:off x="5740400" y="71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61884</xdr:rowOff>
    </xdr:from>
    <xdr:to>
      <xdr:col>4</xdr:col>
      <xdr:colOff>520700</xdr:colOff>
      <xdr:row>37</xdr:row>
      <xdr:rowOff>163484</xdr:rowOff>
    </xdr:to>
    <xdr:sp macro="" textlink="">
      <xdr:nvSpPr>
        <xdr:cNvPr id="136" name="円/楕円 135"/>
        <xdr:cNvSpPr/>
      </xdr:nvSpPr>
      <xdr:spPr bwMode="auto">
        <a:xfrm>
          <a:off x="4953000" y="7186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148261</xdr:rowOff>
    </xdr:from>
    <xdr:ext cx="736600" cy="259045"/>
    <xdr:sp macro="" textlink="">
      <xdr:nvSpPr>
        <xdr:cNvPr id="137" name="テキスト ボックス 136"/>
        <xdr:cNvSpPr txBox="1"/>
      </xdr:nvSpPr>
      <xdr:spPr>
        <a:xfrm>
          <a:off x="4622800" y="727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33366</xdr:rowOff>
    </xdr:from>
    <xdr:to>
      <xdr:col>3</xdr:col>
      <xdr:colOff>955675</xdr:colOff>
      <xdr:row>37</xdr:row>
      <xdr:rowOff>134966</xdr:rowOff>
    </xdr:to>
    <xdr:sp macro="" textlink="">
      <xdr:nvSpPr>
        <xdr:cNvPr id="138" name="円/楕円 137"/>
        <xdr:cNvSpPr/>
      </xdr:nvSpPr>
      <xdr:spPr bwMode="auto">
        <a:xfrm>
          <a:off x="4254500" y="7158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119743</xdr:rowOff>
    </xdr:from>
    <xdr:ext cx="762000" cy="259045"/>
    <xdr:sp macro="" textlink="">
      <xdr:nvSpPr>
        <xdr:cNvPr id="139" name="テキスト ボックス 138"/>
        <xdr:cNvSpPr txBox="1"/>
      </xdr:nvSpPr>
      <xdr:spPr>
        <a:xfrm>
          <a:off x="3924300" y="72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52512</xdr:rowOff>
    </xdr:from>
    <xdr:to>
      <xdr:col>3</xdr:col>
      <xdr:colOff>257175</xdr:colOff>
      <xdr:row>37</xdr:row>
      <xdr:rowOff>154112</xdr:rowOff>
    </xdr:to>
    <xdr:sp macro="" textlink="">
      <xdr:nvSpPr>
        <xdr:cNvPr id="140" name="円/楕円 139"/>
        <xdr:cNvSpPr/>
      </xdr:nvSpPr>
      <xdr:spPr bwMode="auto">
        <a:xfrm>
          <a:off x="3556000" y="717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138889</xdr:rowOff>
    </xdr:from>
    <xdr:ext cx="762000" cy="259045"/>
    <xdr:sp macro="" textlink="">
      <xdr:nvSpPr>
        <xdr:cNvPr id="141" name="テキスト ボックス 140"/>
        <xdr:cNvSpPr txBox="1"/>
      </xdr:nvSpPr>
      <xdr:spPr>
        <a:xfrm>
          <a:off x="3225800" y="72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126492</xdr:rowOff>
    </xdr:from>
    <xdr:to>
      <xdr:col>2</xdr:col>
      <xdr:colOff>692150</xdr:colOff>
      <xdr:row>37</xdr:row>
      <xdr:rowOff>56642</xdr:rowOff>
    </xdr:to>
    <xdr:sp macro="" textlink="">
      <xdr:nvSpPr>
        <xdr:cNvPr id="142" name="円/楕円 141"/>
        <xdr:cNvSpPr/>
      </xdr:nvSpPr>
      <xdr:spPr bwMode="auto">
        <a:xfrm>
          <a:off x="2857500" y="707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41419</xdr:rowOff>
    </xdr:from>
    <xdr:ext cx="762000" cy="259045"/>
    <xdr:sp macro="" textlink="">
      <xdr:nvSpPr>
        <xdr:cNvPr id="143" name="テキスト ボックス 142"/>
        <xdr:cNvSpPr txBox="1"/>
      </xdr:nvSpPr>
      <xdr:spPr>
        <a:xfrm>
          <a:off x="2527300" y="716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53,526
38.51
17,513,175
16,965,352
437,236
9,566,069
7,926,669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103856</xdr:rowOff>
    </xdr:from>
    <xdr:to>
      <xdr:col>6</xdr:col>
      <xdr:colOff>511175</xdr:colOff>
      <xdr:row>38</xdr:row>
      <xdr:rowOff>132385</xdr:rowOff>
    </xdr:to>
    <xdr:cxnSp macro="">
      <xdr:nvCxnSpPr>
        <xdr:cNvPr id="59" name="直線コネクタ 58"/>
        <xdr:cNvCxnSpPr/>
      </xdr:nvCxnSpPr>
      <xdr:spPr>
        <a:xfrm>
          <a:off x="3797300" y="6618956"/>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103856</xdr:rowOff>
    </xdr:from>
    <xdr:to>
      <xdr:col>5</xdr:col>
      <xdr:colOff>358775</xdr:colOff>
      <xdr:row>38</xdr:row>
      <xdr:rowOff>126099</xdr:rowOff>
    </xdr:to>
    <xdr:cxnSp macro="">
      <xdr:nvCxnSpPr>
        <xdr:cNvPr id="62" name="直線コネクタ 61"/>
        <xdr:cNvCxnSpPr/>
      </xdr:nvCxnSpPr>
      <xdr:spPr>
        <a:xfrm flipV="1">
          <a:off x="2908300" y="6618956"/>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96883</xdr:rowOff>
    </xdr:from>
    <xdr:to>
      <xdr:col>4</xdr:col>
      <xdr:colOff>155575</xdr:colOff>
      <xdr:row>38</xdr:row>
      <xdr:rowOff>126099</xdr:rowOff>
    </xdr:to>
    <xdr:cxnSp macro="">
      <xdr:nvCxnSpPr>
        <xdr:cNvPr id="65" name="直線コネクタ 64"/>
        <xdr:cNvCxnSpPr/>
      </xdr:nvCxnSpPr>
      <xdr:spPr>
        <a:xfrm>
          <a:off x="2019300" y="6611983"/>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96883</xdr:rowOff>
    </xdr:from>
    <xdr:to>
      <xdr:col>2</xdr:col>
      <xdr:colOff>638175</xdr:colOff>
      <xdr:row>38</xdr:row>
      <xdr:rowOff>99992</xdr:rowOff>
    </xdr:to>
    <xdr:cxnSp macro="">
      <xdr:nvCxnSpPr>
        <xdr:cNvPr id="68" name="直線コネクタ 67"/>
        <xdr:cNvCxnSpPr/>
      </xdr:nvCxnSpPr>
      <xdr:spPr>
        <a:xfrm flipV="1">
          <a:off x="1130300" y="6611983"/>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81585</xdr:rowOff>
    </xdr:from>
    <xdr:to>
      <xdr:col>6</xdr:col>
      <xdr:colOff>561975</xdr:colOff>
      <xdr:row>39</xdr:row>
      <xdr:rowOff>11735</xdr:rowOff>
    </xdr:to>
    <xdr:sp macro="" textlink="">
      <xdr:nvSpPr>
        <xdr:cNvPr id="78" name="円/楕円 77"/>
        <xdr:cNvSpPr/>
      </xdr:nvSpPr>
      <xdr:spPr>
        <a:xfrm>
          <a:off x="45847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167962</xdr:rowOff>
    </xdr:from>
    <xdr:ext cx="534377" cy="259045"/>
    <xdr:sp macro="" textlink="">
      <xdr:nvSpPr>
        <xdr:cNvPr id="79" name="人件費該当値テキスト"/>
        <xdr:cNvSpPr txBox="1"/>
      </xdr:nvSpPr>
      <xdr:spPr>
        <a:xfrm>
          <a:off x="4686300" y="65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53056</xdr:rowOff>
    </xdr:from>
    <xdr:to>
      <xdr:col>5</xdr:col>
      <xdr:colOff>409575</xdr:colOff>
      <xdr:row>38</xdr:row>
      <xdr:rowOff>154656</xdr:rowOff>
    </xdr:to>
    <xdr:sp macro="" textlink="">
      <xdr:nvSpPr>
        <xdr:cNvPr id="80" name="円/楕円 79"/>
        <xdr:cNvSpPr/>
      </xdr:nvSpPr>
      <xdr:spPr>
        <a:xfrm>
          <a:off x="3746500" y="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145783</xdr:rowOff>
    </xdr:from>
    <xdr:ext cx="534377" cy="259045"/>
    <xdr:sp macro="" textlink="">
      <xdr:nvSpPr>
        <xdr:cNvPr id="81" name="テキスト ボックス 80"/>
        <xdr:cNvSpPr txBox="1"/>
      </xdr:nvSpPr>
      <xdr:spPr>
        <a:xfrm>
          <a:off x="3530111" y="66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75299</xdr:rowOff>
    </xdr:from>
    <xdr:to>
      <xdr:col>4</xdr:col>
      <xdr:colOff>206375</xdr:colOff>
      <xdr:row>39</xdr:row>
      <xdr:rowOff>5449</xdr:rowOff>
    </xdr:to>
    <xdr:sp macro="" textlink="">
      <xdr:nvSpPr>
        <xdr:cNvPr id="82" name="円/楕円 81"/>
        <xdr:cNvSpPr/>
      </xdr:nvSpPr>
      <xdr:spPr>
        <a:xfrm>
          <a:off x="2857500" y="65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168026</xdr:rowOff>
    </xdr:from>
    <xdr:ext cx="534377" cy="259045"/>
    <xdr:sp macro="" textlink="">
      <xdr:nvSpPr>
        <xdr:cNvPr id="83" name="テキスト ボックス 82"/>
        <xdr:cNvSpPr txBox="1"/>
      </xdr:nvSpPr>
      <xdr:spPr>
        <a:xfrm>
          <a:off x="2641111" y="66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46083</xdr:rowOff>
    </xdr:from>
    <xdr:to>
      <xdr:col>3</xdr:col>
      <xdr:colOff>3175</xdr:colOff>
      <xdr:row>38</xdr:row>
      <xdr:rowOff>147683</xdr:rowOff>
    </xdr:to>
    <xdr:sp macro="" textlink="">
      <xdr:nvSpPr>
        <xdr:cNvPr id="84" name="円/楕円 83"/>
        <xdr:cNvSpPr/>
      </xdr:nvSpPr>
      <xdr:spPr>
        <a:xfrm>
          <a:off x="1968500" y="65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138810</xdr:rowOff>
    </xdr:from>
    <xdr:ext cx="534377" cy="259045"/>
    <xdr:sp macro="" textlink="">
      <xdr:nvSpPr>
        <xdr:cNvPr id="85" name="テキスト ボックス 84"/>
        <xdr:cNvSpPr txBox="1"/>
      </xdr:nvSpPr>
      <xdr:spPr>
        <a:xfrm>
          <a:off x="1752111" y="66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49192</xdr:rowOff>
    </xdr:from>
    <xdr:to>
      <xdr:col>1</xdr:col>
      <xdr:colOff>485775</xdr:colOff>
      <xdr:row>38</xdr:row>
      <xdr:rowOff>150792</xdr:rowOff>
    </xdr:to>
    <xdr:sp macro="" textlink="">
      <xdr:nvSpPr>
        <xdr:cNvPr id="86" name="円/楕円 85"/>
        <xdr:cNvSpPr/>
      </xdr:nvSpPr>
      <xdr:spPr>
        <a:xfrm>
          <a:off x="1079500" y="65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141919</xdr:rowOff>
    </xdr:from>
    <xdr:ext cx="534377" cy="259045"/>
    <xdr:sp macro="" textlink="">
      <xdr:nvSpPr>
        <xdr:cNvPr id="87" name="テキスト ボックス 86"/>
        <xdr:cNvSpPr txBox="1"/>
      </xdr:nvSpPr>
      <xdr:spPr>
        <a:xfrm>
          <a:off x="863111" y="66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19783</xdr:rowOff>
    </xdr:from>
    <xdr:to>
      <xdr:col>6</xdr:col>
      <xdr:colOff>511175</xdr:colOff>
      <xdr:row>56</xdr:row>
      <xdr:rowOff>92478</xdr:rowOff>
    </xdr:to>
    <xdr:cxnSp macro="">
      <xdr:nvCxnSpPr>
        <xdr:cNvPr id="119" name="直線コネクタ 118"/>
        <xdr:cNvCxnSpPr/>
      </xdr:nvCxnSpPr>
      <xdr:spPr>
        <a:xfrm>
          <a:off x="3797300" y="9620983"/>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19783</xdr:rowOff>
    </xdr:from>
    <xdr:to>
      <xdr:col>5</xdr:col>
      <xdr:colOff>358775</xdr:colOff>
      <xdr:row>57</xdr:row>
      <xdr:rowOff>6393</xdr:rowOff>
    </xdr:to>
    <xdr:cxnSp macro="">
      <xdr:nvCxnSpPr>
        <xdr:cNvPr id="122" name="直線コネクタ 121"/>
        <xdr:cNvCxnSpPr/>
      </xdr:nvCxnSpPr>
      <xdr:spPr>
        <a:xfrm flipV="1">
          <a:off x="2908300" y="9620983"/>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6393</xdr:rowOff>
    </xdr:from>
    <xdr:to>
      <xdr:col>4</xdr:col>
      <xdr:colOff>155575</xdr:colOff>
      <xdr:row>57</xdr:row>
      <xdr:rowOff>10606</xdr:rowOff>
    </xdr:to>
    <xdr:cxnSp macro="">
      <xdr:nvCxnSpPr>
        <xdr:cNvPr id="125" name="直線コネクタ 124"/>
        <xdr:cNvCxnSpPr/>
      </xdr:nvCxnSpPr>
      <xdr:spPr>
        <a:xfrm flipV="1">
          <a:off x="2019300" y="977904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10606</xdr:rowOff>
    </xdr:from>
    <xdr:to>
      <xdr:col>2</xdr:col>
      <xdr:colOff>638175</xdr:colOff>
      <xdr:row>57</xdr:row>
      <xdr:rowOff>55445</xdr:rowOff>
    </xdr:to>
    <xdr:cxnSp macro="">
      <xdr:nvCxnSpPr>
        <xdr:cNvPr id="128" name="直線コネクタ 127"/>
        <xdr:cNvCxnSpPr/>
      </xdr:nvCxnSpPr>
      <xdr:spPr>
        <a:xfrm flipV="1">
          <a:off x="1130300" y="9783256"/>
          <a:ext cx="889000" cy="4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41678</xdr:rowOff>
    </xdr:from>
    <xdr:to>
      <xdr:col>6</xdr:col>
      <xdr:colOff>561975</xdr:colOff>
      <xdr:row>56</xdr:row>
      <xdr:rowOff>143278</xdr:rowOff>
    </xdr:to>
    <xdr:sp macro="" textlink="">
      <xdr:nvSpPr>
        <xdr:cNvPr id="138" name="円/楕円 137"/>
        <xdr:cNvSpPr/>
      </xdr:nvSpPr>
      <xdr:spPr>
        <a:xfrm>
          <a:off x="4584700" y="96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20105</xdr:rowOff>
    </xdr:from>
    <xdr:ext cx="534377" cy="259045"/>
    <xdr:sp macro="" textlink="">
      <xdr:nvSpPr>
        <xdr:cNvPr id="139" name="物件費該当値テキスト"/>
        <xdr:cNvSpPr txBox="1"/>
      </xdr:nvSpPr>
      <xdr:spPr>
        <a:xfrm>
          <a:off x="4686300"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45,946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140433</xdr:rowOff>
    </xdr:from>
    <xdr:to>
      <xdr:col>5</xdr:col>
      <xdr:colOff>409575</xdr:colOff>
      <xdr:row>56</xdr:row>
      <xdr:rowOff>70583</xdr:rowOff>
    </xdr:to>
    <xdr:sp macro="" textlink="">
      <xdr:nvSpPr>
        <xdr:cNvPr id="140" name="円/楕円 139"/>
        <xdr:cNvSpPr/>
      </xdr:nvSpPr>
      <xdr:spPr>
        <a:xfrm>
          <a:off x="3746500" y="957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61710</xdr:rowOff>
    </xdr:from>
    <xdr:ext cx="534377" cy="259045"/>
    <xdr:sp macro="" textlink="">
      <xdr:nvSpPr>
        <xdr:cNvPr id="141" name="テキスト ボックス 140"/>
        <xdr:cNvSpPr txBox="1"/>
      </xdr:nvSpPr>
      <xdr:spPr>
        <a:xfrm>
          <a:off x="3530111" y="966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127043</xdr:rowOff>
    </xdr:from>
    <xdr:to>
      <xdr:col>4</xdr:col>
      <xdr:colOff>206375</xdr:colOff>
      <xdr:row>57</xdr:row>
      <xdr:rowOff>57193</xdr:rowOff>
    </xdr:to>
    <xdr:sp macro="" textlink="">
      <xdr:nvSpPr>
        <xdr:cNvPr id="142" name="円/楕円 141"/>
        <xdr:cNvSpPr/>
      </xdr:nvSpPr>
      <xdr:spPr>
        <a:xfrm>
          <a:off x="2857500" y="97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48320</xdr:rowOff>
    </xdr:from>
    <xdr:ext cx="534377" cy="259045"/>
    <xdr:sp macro="" textlink="">
      <xdr:nvSpPr>
        <xdr:cNvPr id="143" name="テキスト ボックス 142"/>
        <xdr:cNvSpPr txBox="1"/>
      </xdr:nvSpPr>
      <xdr:spPr>
        <a:xfrm>
          <a:off x="2641111" y="98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131256</xdr:rowOff>
    </xdr:from>
    <xdr:to>
      <xdr:col>3</xdr:col>
      <xdr:colOff>3175</xdr:colOff>
      <xdr:row>57</xdr:row>
      <xdr:rowOff>61406</xdr:rowOff>
    </xdr:to>
    <xdr:sp macro="" textlink="">
      <xdr:nvSpPr>
        <xdr:cNvPr id="144" name="円/楕円 143"/>
        <xdr:cNvSpPr/>
      </xdr:nvSpPr>
      <xdr:spPr>
        <a:xfrm>
          <a:off x="1968500" y="97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52533</xdr:rowOff>
    </xdr:from>
    <xdr:ext cx="534377" cy="259045"/>
    <xdr:sp macro="" textlink="">
      <xdr:nvSpPr>
        <xdr:cNvPr id="145" name="テキスト ボックス 144"/>
        <xdr:cNvSpPr txBox="1"/>
      </xdr:nvSpPr>
      <xdr:spPr>
        <a:xfrm>
          <a:off x="1752111" y="98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4645</xdr:rowOff>
    </xdr:from>
    <xdr:to>
      <xdr:col>1</xdr:col>
      <xdr:colOff>485775</xdr:colOff>
      <xdr:row>57</xdr:row>
      <xdr:rowOff>106245</xdr:rowOff>
    </xdr:to>
    <xdr:sp macro="" textlink="">
      <xdr:nvSpPr>
        <xdr:cNvPr id="146" name="円/楕円 145"/>
        <xdr:cNvSpPr/>
      </xdr:nvSpPr>
      <xdr:spPr>
        <a:xfrm>
          <a:off x="1079500" y="97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97372</xdr:rowOff>
    </xdr:from>
    <xdr:ext cx="534377" cy="259045"/>
    <xdr:sp macro="" textlink="">
      <xdr:nvSpPr>
        <xdr:cNvPr id="147" name="テキスト ボックス 146"/>
        <xdr:cNvSpPr txBox="1"/>
      </xdr:nvSpPr>
      <xdr:spPr>
        <a:xfrm>
          <a:off x="863111" y="987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152121</xdr:rowOff>
    </xdr:from>
    <xdr:to>
      <xdr:col>6</xdr:col>
      <xdr:colOff>511175</xdr:colOff>
      <xdr:row>78</xdr:row>
      <xdr:rowOff>163094</xdr:rowOff>
    </xdr:to>
    <xdr:cxnSp macro="">
      <xdr:nvCxnSpPr>
        <xdr:cNvPr id="176" name="直線コネクタ 175"/>
        <xdr:cNvCxnSpPr/>
      </xdr:nvCxnSpPr>
      <xdr:spPr>
        <a:xfrm flipV="1">
          <a:off x="3797300" y="1352522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160046</xdr:rowOff>
    </xdr:from>
    <xdr:to>
      <xdr:col>5</xdr:col>
      <xdr:colOff>358775</xdr:colOff>
      <xdr:row>78</xdr:row>
      <xdr:rowOff>163094</xdr:rowOff>
    </xdr:to>
    <xdr:cxnSp macro="">
      <xdr:nvCxnSpPr>
        <xdr:cNvPr id="179" name="直線コネクタ 178"/>
        <xdr:cNvCxnSpPr/>
      </xdr:nvCxnSpPr>
      <xdr:spPr>
        <a:xfrm>
          <a:off x="2908300" y="135331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160046</xdr:rowOff>
    </xdr:from>
    <xdr:to>
      <xdr:col>4</xdr:col>
      <xdr:colOff>155575</xdr:colOff>
      <xdr:row>78</xdr:row>
      <xdr:rowOff>166979</xdr:rowOff>
    </xdr:to>
    <xdr:cxnSp macro="">
      <xdr:nvCxnSpPr>
        <xdr:cNvPr id="182" name="直線コネクタ 181"/>
        <xdr:cNvCxnSpPr/>
      </xdr:nvCxnSpPr>
      <xdr:spPr>
        <a:xfrm flipV="1">
          <a:off x="2019300" y="13533146"/>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157150</xdr:rowOff>
    </xdr:from>
    <xdr:to>
      <xdr:col>2</xdr:col>
      <xdr:colOff>638175</xdr:colOff>
      <xdr:row>78</xdr:row>
      <xdr:rowOff>166979</xdr:rowOff>
    </xdr:to>
    <xdr:cxnSp macro="">
      <xdr:nvCxnSpPr>
        <xdr:cNvPr id="185" name="直線コネクタ 184"/>
        <xdr:cNvCxnSpPr/>
      </xdr:nvCxnSpPr>
      <xdr:spPr>
        <a:xfrm>
          <a:off x="1130300" y="1353025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101321</xdr:rowOff>
    </xdr:from>
    <xdr:to>
      <xdr:col>6</xdr:col>
      <xdr:colOff>561975</xdr:colOff>
      <xdr:row>79</xdr:row>
      <xdr:rowOff>31471</xdr:rowOff>
    </xdr:to>
    <xdr:sp macro="" textlink="">
      <xdr:nvSpPr>
        <xdr:cNvPr id="195" name="円/楕円 194"/>
        <xdr:cNvSpPr/>
      </xdr:nvSpPr>
      <xdr:spPr>
        <a:xfrm>
          <a:off x="4584700" y="134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16248</xdr:rowOff>
    </xdr:from>
    <xdr:ext cx="378565" cy="259045"/>
    <xdr:sp macro="" textlink="">
      <xdr:nvSpPr>
        <xdr:cNvPr id="196" name="維持補修費該当値テキスト"/>
        <xdr:cNvSpPr txBox="1"/>
      </xdr:nvSpPr>
      <xdr:spPr>
        <a:xfrm>
          <a:off x="4686300" y="13389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112294</xdr:rowOff>
    </xdr:from>
    <xdr:to>
      <xdr:col>5</xdr:col>
      <xdr:colOff>409575</xdr:colOff>
      <xdr:row>79</xdr:row>
      <xdr:rowOff>42444</xdr:rowOff>
    </xdr:to>
    <xdr:sp macro="" textlink="">
      <xdr:nvSpPr>
        <xdr:cNvPr id="197" name="円/楕円 196"/>
        <xdr:cNvSpPr/>
      </xdr:nvSpPr>
      <xdr:spPr>
        <a:xfrm>
          <a:off x="3746500" y="13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33571</xdr:rowOff>
    </xdr:from>
    <xdr:ext cx="378565" cy="259045"/>
    <xdr:sp macro="" textlink="">
      <xdr:nvSpPr>
        <xdr:cNvPr id="198" name="テキスト ボックス 197"/>
        <xdr:cNvSpPr txBox="1"/>
      </xdr:nvSpPr>
      <xdr:spPr>
        <a:xfrm>
          <a:off x="3608017"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109246</xdr:rowOff>
    </xdr:from>
    <xdr:to>
      <xdr:col>4</xdr:col>
      <xdr:colOff>206375</xdr:colOff>
      <xdr:row>79</xdr:row>
      <xdr:rowOff>39396</xdr:rowOff>
    </xdr:to>
    <xdr:sp macro="" textlink="">
      <xdr:nvSpPr>
        <xdr:cNvPr id="199" name="円/楕円 198"/>
        <xdr:cNvSpPr/>
      </xdr:nvSpPr>
      <xdr:spPr>
        <a:xfrm>
          <a:off x="2857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30523</xdr:rowOff>
    </xdr:from>
    <xdr:ext cx="378565" cy="259045"/>
    <xdr:sp macro="" textlink="">
      <xdr:nvSpPr>
        <xdr:cNvPr id="200" name="テキスト ボックス 199"/>
        <xdr:cNvSpPr txBox="1"/>
      </xdr:nvSpPr>
      <xdr:spPr>
        <a:xfrm>
          <a:off x="2719017" y="13575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116179</xdr:rowOff>
    </xdr:from>
    <xdr:to>
      <xdr:col>3</xdr:col>
      <xdr:colOff>3175</xdr:colOff>
      <xdr:row>79</xdr:row>
      <xdr:rowOff>46329</xdr:rowOff>
    </xdr:to>
    <xdr:sp macro="" textlink="">
      <xdr:nvSpPr>
        <xdr:cNvPr id="201" name="円/楕円 200"/>
        <xdr:cNvSpPr/>
      </xdr:nvSpPr>
      <xdr:spPr>
        <a:xfrm>
          <a:off x="1968500" y="134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37456</xdr:rowOff>
    </xdr:from>
    <xdr:ext cx="378565" cy="259045"/>
    <xdr:sp macro="" textlink="">
      <xdr:nvSpPr>
        <xdr:cNvPr id="202" name="テキスト ボックス 201"/>
        <xdr:cNvSpPr txBox="1"/>
      </xdr:nvSpPr>
      <xdr:spPr>
        <a:xfrm>
          <a:off x="1830017" y="1358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106350</xdr:rowOff>
    </xdr:from>
    <xdr:to>
      <xdr:col>1</xdr:col>
      <xdr:colOff>485775</xdr:colOff>
      <xdr:row>79</xdr:row>
      <xdr:rowOff>36500</xdr:rowOff>
    </xdr:to>
    <xdr:sp macro="" textlink="">
      <xdr:nvSpPr>
        <xdr:cNvPr id="203" name="円/楕円 202"/>
        <xdr:cNvSpPr/>
      </xdr:nvSpPr>
      <xdr:spPr>
        <a:xfrm>
          <a:off x="1079500" y="134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27627</xdr:rowOff>
    </xdr:from>
    <xdr:ext cx="378565" cy="259045"/>
    <xdr:sp macro="" textlink="">
      <xdr:nvSpPr>
        <xdr:cNvPr id="204" name="テキスト ボックス 203"/>
        <xdr:cNvSpPr txBox="1"/>
      </xdr:nvSpPr>
      <xdr:spPr>
        <a:xfrm>
          <a:off x="941017"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119850</xdr:rowOff>
    </xdr:from>
    <xdr:to>
      <xdr:col>6</xdr:col>
      <xdr:colOff>511175</xdr:colOff>
      <xdr:row>95</xdr:row>
      <xdr:rowOff>161646</xdr:rowOff>
    </xdr:to>
    <xdr:cxnSp macro="">
      <xdr:nvCxnSpPr>
        <xdr:cNvPr id="234" name="直線コネクタ 233"/>
        <xdr:cNvCxnSpPr/>
      </xdr:nvCxnSpPr>
      <xdr:spPr>
        <a:xfrm flipV="1">
          <a:off x="3797300" y="16407600"/>
          <a:ext cx="8382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161646</xdr:rowOff>
    </xdr:from>
    <xdr:to>
      <xdr:col>5</xdr:col>
      <xdr:colOff>358775</xdr:colOff>
      <xdr:row>96</xdr:row>
      <xdr:rowOff>45873</xdr:rowOff>
    </xdr:to>
    <xdr:cxnSp macro="">
      <xdr:nvCxnSpPr>
        <xdr:cNvPr id="237" name="直線コネクタ 236"/>
        <xdr:cNvCxnSpPr/>
      </xdr:nvCxnSpPr>
      <xdr:spPr>
        <a:xfrm flipV="1">
          <a:off x="2908300" y="16449396"/>
          <a:ext cx="889000" cy="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45873</xdr:rowOff>
    </xdr:from>
    <xdr:to>
      <xdr:col>4</xdr:col>
      <xdr:colOff>155575</xdr:colOff>
      <xdr:row>96</xdr:row>
      <xdr:rowOff>58293</xdr:rowOff>
    </xdr:to>
    <xdr:cxnSp macro="">
      <xdr:nvCxnSpPr>
        <xdr:cNvPr id="240" name="直線コネクタ 239"/>
        <xdr:cNvCxnSpPr/>
      </xdr:nvCxnSpPr>
      <xdr:spPr>
        <a:xfrm flipV="1">
          <a:off x="2019300" y="16505073"/>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58293</xdr:rowOff>
    </xdr:from>
    <xdr:to>
      <xdr:col>2</xdr:col>
      <xdr:colOff>638175</xdr:colOff>
      <xdr:row>96</xdr:row>
      <xdr:rowOff>92024</xdr:rowOff>
    </xdr:to>
    <xdr:cxnSp macro="">
      <xdr:nvCxnSpPr>
        <xdr:cNvPr id="243" name="直線コネクタ 242"/>
        <xdr:cNvCxnSpPr/>
      </xdr:nvCxnSpPr>
      <xdr:spPr>
        <a:xfrm flipV="1">
          <a:off x="1130300" y="16517493"/>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69050</xdr:rowOff>
    </xdr:from>
    <xdr:to>
      <xdr:col>6</xdr:col>
      <xdr:colOff>561975</xdr:colOff>
      <xdr:row>95</xdr:row>
      <xdr:rowOff>170650</xdr:rowOff>
    </xdr:to>
    <xdr:sp macro="" textlink="">
      <xdr:nvSpPr>
        <xdr:cNvPr id="253" name="円/楕円 252"/>
        <xdr:cNvSpPr/>
      </xdr:nvSpPr>
      <xdr:spPr>
        <a:xfrm>
          <a:off x="4584700" y="163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47477</xdr:rowOff>
    </xdr:from>
    <xdr:ext cx="534377" cy="259045"/>
    <xdr:sp macro="" textlink="">
      <xdr:nvSpPr>
        <xdr:cNvPr id="254" name="扶助費該当値テキスト"/>
        <xdr:cNvSpPr txBox="1"/>
      </xdr:nvSpPr>
      <xdr:spPr>
        <a:xfrm>
          <a:off x="4686300" y="163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110846</xdr:rowOff>
    </xdr:from>
    <xdr:to>
      <xdr:col>5</xdr:col>
      <xdr:colOff>409575</xdr:colOff>
      <xdr:row>96</xdr:row>
      <xdr:rowOff>40996</xdr:rowOff>
    </xdr:to>
    <xdr:sp macro="" textlink="">
      <xdr:nvSpPr>
        <xdr:cNvPr id="255" name="円/楕円 254"/>
        <xdr:cNvSpPr/>
      </xdr:nvSpPr>
      <xdr:spPr>
        <a:xfrm>
          <a:off x="3746500" y="163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32123</xdr:rowOff>
    </xdr:from>
    <xdr:ext cx="534377" cy="259045"/>
    <xdr:sp macro="" textlink="">
      <xdr:nvSpPr>
        <xdr:cNvPr id="256" name="テキスト ボックス 255"/>
        <xdr:cNvSpPr txBox="1"/>
      </xdr:nvSpPr>
      <xdr:spPr>
        <a:xfrm>
          <a:off x="3530111" y="164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166523</xdr:rowOff>
    </xdr:from>
    <xdr:to>
      <xdr:col>4</xdr:col>
      <xdr:colOff>206375</xdr:colOff>
      <xdr:row>96</xdr:row>
      <xdr:rowOff>96673</xdr:rowOff>
    </xdr:to>
    <xdr:sp macro="" textlink="">
      <xdr:nvSpPr>
        <xdr:cNvPr id="257" name="円/楕円 256"/>
        <xdr:cNvSpPr/>
      </xdr:nvSpPr>
      <xdr:spPr>
        <a:xfrm>
          <a:off x="2857500" y="164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87800</xdr:rowOff>
    </xdr:from>
    <xdr:ext cx="534377" cy="259045"/>
    <xdr:sp macro="" textlink="">
      <xdr:nvSpPr>
        <xdr:cNvPr id="258" name="テキスト ボックス 257"/>
        <xdr:cNvSpPr txBox="1"/>
      </xdr:nvSpPr>
      <xdr:spPr>
        <a:xfrm>
          <a:off x="2641111" y="165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7493</xdr:rowOff>
    </xdr:from>
    <xdr:to>
      <xdr:col>3</xdr:col>
      <xdr:colOff>3175</xdr:colOff>
      <xdr:row>96</xdr:row>
      <xdr:rowOff>109093</xdr:rowOff>
    </xdr:to>
    <xdr:sp macro="" textlink="">
      <xdr:nvSpPr>
        <xdr:cNvPr id="259" name="円/楕円 258"/>
        <xdr:cNvSpPr/>
      </xdr:nvSpPr>
      <xdr:spPr>
        <a:xfrm>
          <a:off x="1968500" y="164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100220</xdr:rowOff>
    </xdr:from>
    <xdr:ext cx="534377" cy="259045"/>
    <xdr:sp macro="" textlink="">
      <xdr:nvSpPr>
        <xdr:cNvPr id="260" name="テキスト ボックス 259"/>
        <xdr:cNvSpPr txBox="1"/>
      </xdr:nvSpPr>
      <xdr:spPr>
        <a:xfrm>
          <a:off x="1752111" y="165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41224</xdr:rowOff>
    </xdr:from>
    <xdr:to>
      <xdr:col>1</xdr:col>
      <xdr:colOff>485775</xdr:colOff>
      <xdr:row>96</xdr:row>
      <xdr:rowOff>142824</xdr:rowOff>
    </xdr:to>
    <xdr:sp macro="" textlink="">
      <xdr:nvSpPr>
        <xdr:cNvPr id="261" name="円/楕円 260"/>
        <xdr:cNvSpPr/>
      </xdr:nvSpPr>
      <xdr:spPr>
        <a:xfrm>
          <a:off x="1079500" y="165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133951</xdr:rowOff>
    </xdr:from>
    <xdr:ext cx="534377" cy="259045"/>
    <xdr:sp macro="" textlink="">
      <xdr:nvSpPr>
        <xdr:cNvPr id="262" name="テキスト ボックス 261"/>
        <xdr:cNvSpPr txBox="1"/>
      </xdr:nvSpPr>
      <xdr:spPr>
        <a:xfrm>
          <a:off x="863111" y="165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134303</xdr:rowOff>
    </xdr:from>
    <xdr:to>
      <xdr:col>15</xdr:col>
      <xdr:colOff>180975</xdr:colOff>
      <xdr:row>37</xdr:row>
      <xdr:rowOff>813</xdr:rowOff>
    </xdr:to>
    <xdr:cxnSp macro="">
      <xdr:nvCxnSpPr>
        <xdr:cNvPr id="291" name="直線コネクタ 290"/>
        <xdr:cNvCxnSpPr/>
      </xdr:nvCxnSpPr>
      <xdr:spPr>
        <a:xfrm flipV="1">
          <a:off x="9639300" y="6306503"/>
          <a:ext cx="838200" cy="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813</xdr:rowOff>
    </xdr:from>
    <xdr:to>
      <xdr:col>14</xdr:col>
      <xdr:colOff>28575</xdr:colOff>
      <xdr:row>37</xdr:row>
      <xdr:rowOff>25857</xdr:rowOff>
    </xdr:to>
    <xdr:cxnSp macro="">
      <xdr:nvCxnSpPr>
        <xdr:cNvPr id="294" name="直線コネクタ 293"/>
        <xdr:cNvCxnSpPr/>
      </xdr:nvCxnSpPr>
      <xdr:spPr>
        <a:xfrm flipV="1">
          <a:off x="8750300" y="6344463"/>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16510</xdr:rowOff>
    </xdr:from>
    <xdr:to>
      <xdr:col>12</xdr:col>
      <xdr:colOff>511175</xdr:colOff>
      <xdr:row>37</xdr:row>
      <xdr:rowOff>25857</xdr:rowOff>
    </xdr:to>
    <xdr:cxnSp macro="">
      <xdr:nvCxnSpPr>
        <xdr:cNvPr id="297" name="直線コネクタ 296"/>
        <xdr:cNvCxnSpPr/>
      </xdr:nvCxnSpPr>
      <xdr:spPr>
        <a:xfrm>
          <a:off x="7861300" y="6360160"/>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16510</xdr:rowOff>
    </xdr:from>
    <xdr:to>
      <xdr:col>11</xdr:col>
      <xdr:colOff>307975</xdr:colOff>
      <xdr:row>37</xdr:row>
      <xdr:rowOff>21437</xdr:rowOff>
    </xdr:to>
    <xdr:cxnSp macro="">
      <xdr:nvCxnSpPr>
        <xdr:cNvPr id="300" name="直線コネクタ 299"/>
        <xdr:cNvCxnSpPr/>
      </xdr:nvCxnSpPr>
      <xdr:spPr>
        <a:xfrm flipV="1">
          <a:off x="6972300" y="6360160"/>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83503</xdr:rowOff>
    </xdr:from>
    <xdr:to>
      <xdr:col>15</xdr:col>
      <xdr:colOff>231775</xdr:colOff>
      <xdr:row>37</xdr:row>
      <xdr:rowOff>13653</xdr:rowOff>
    </xdr:to>
    <xdr:sp macro="" textlink="">
      <xdr:nvSpPr>
        <xdr:cNvPr id="310" name="円/楕円 309"/>
        <xdr:cNvSpPr/>
      </xdr:nvSpPr>
      <xdr:spPr>
        <a:xfrm>
          <a:off x="10426700" y="62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61930</xdr:rowOff>
    </xdr:from>
    <xdr:ext cx="534377" cy="259045"/>
    <xdr:sp macro="" textlink="">
      <xdr:nvSpPr>
        <xdr:cNvPr id="311" name="補助費等該当値テキスト"/>
        <xdr:cNvSpPr txBox="1"/>
      </xdr:nvSpPr>
      <xdr:spPr>
        <a:xfrm>
          <a:off x="10528300" y="623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121463</xdr:rowOff>
    </xdr:from>
    <xdr:to>
      <xdr:col>14</xdr:col>
      <xdr:colOff>79375</xdr:colOff>
      <xdr:row>37</xdr:row>
      <xdr:rowOff>51613</xdr:rowOff>
    </xdr:to>
    <xdr:sp macro="" textlink="">
      <xdr:nvSpPr>
        <xdr:cNvPr id="312" name="円/楕円 311"/>
        <xdr:cNvSpPr/>
      </xdr:nvSpPr>
      <xdr:spPr>
        <a:xfrm>
          <a:off x="9588500" y="62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42740</xdr:rowOff>
    </xdr:from>
    <xdr:ext cx="534377" cy="259045"/>
    <xdr:sp macro="" textlink="">
      <xdr:nvSpPr>
        <xdr:cNvPr id="313" name="テキスト ボックス 312"/>
        <xdr:cNvSpPr txBox="1"/>
      </xdr:nvSpPr>
      <xdr:spPr>
        <a:xfrm>
          <a:off x="9372111" y="63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146507</xdr:rowOff>
    </xdr:from>
    <xdr:to>
      <xdr:col>12</xdr:col>
      <xdr:colOff>561975</xdr:colOff>
      <xdr:row>37</xdr:row>
      <xdr:rowOff>76657</xdr:rowOff>
    </xdr:to>
    <xdr:sp macro="" textlink="">
      <xdr:nvSpPr>
        <xdr:cNvPr id="314" name="円/楕円 313"/>
        <xdr:cNvSpPr/>
      </xdr:nvSpPr>
      <xdr:spPr>
        <a:xfrm>
          <a:off x="8699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67784</xdr:rowOff>
    </xdr:from>
    <xdr:ext cx="534377" cy="259045"/>
    <xdr:sp macro="" textlink="">
      <xdr:nvSpPr>
        <xdr:cNvPr id="315" name="テキスト ボックス 314"/>
        <xdr:cNvSpPr txBox="1"/>
      </xdr:nvSpPr>
      <xdr:spPr>
        <a:xfrm>
          <a:off x="8483111" y="64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137160</xdr:rowOff>
    </xdr:from>
    <xdr:to>
      <xdr:col>11</xdr:col>
      <xdr:colOff>358775</xdr:colOff>
      <xdr:row>37</xdr:row>
      <xdr:rowOff>67310</xdr:rowOff>
    </xdr:to>
    <xdr:sp macro="" textlink="">
      <xdr:nvSpPr>
        <xdr:cNvPr id="316" name="円/楕円 315"/>
        <xdr:cNvSpPr/>
      </xdr:nvSpPr>
      <xdr:spPr>
        <a:xfrm>
          <a:off x="7810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58437</xdr:rowOff>
    </xdr:from>
    <xdr:ext cx="534377" cy="259045"/>
    <xdr:sp macro="" textlink="">
      <xdr:nvSpPr>
        <xdr:cNvPr id="317" name="テキスト ボックス 316"/>
        <xdr:cNvSpPr txBox="1"/>
      </xdr:nvSpPr>
      <xdr:spPr>
        <a:xfrm>
          <a:off x="7594111" y="64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142087</xdr:rowOff>
    </xdr:from>
    <xdr:to>
      <xdr:col>10</xdr:col>
      <xdr:colOff>155575</xdr:colOff>
      <xdr:row>37</xdr:row>
      <xdr:rowOff>72237</xdr:rowOff>
    </xdr:to>
    <xdr:sp macro="" textlink="">
      <xdr:nvSpPr>
        <xdr:cNvPr id="318" name="円/楕円 317"/>
        <xdr:cNvSpPr/>
      </xdr:nvSpPr>
      <xdr:spPr>
        <a:xfrm>
          <a:off x="6921500" y="63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63364</xdr:rowOff>
    </xdr:from>
    <xdr:ext cx="534377" cy="259045"/>
    <xdr:sp macro="" textlink="">
      <xdr:nvSpPr>
        <xdr:cNvPr id="319" name="テキスト ボックス 318"/>
        <xdr:cNvSpPr txBox="1"/>
      </xdr:nvSpPr>
      <xdr:spPr>
        <a:xfrm>
          <a:off x="6705111" y="64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78283</xdr:rowOff>
    </xdr:from>
    <xdr:to>
      <xdr:col>15</xdr:col>
      <xdr:colOff>180975</xdr:colOff>
      <xdr:row>58</xdr:row>
      <xdr:rowOff>106252</xdr:rowOff>
    </xdr:to>
    <xdr:cxnSp macro="">
      <xdr:nvCxnSpPr>
        <xdr:cNvPr id="348" name="直線コネクタ 347"/>
        <xdr:cNvCxnSpPr/>
      </xdr:nvCxnSpPr>
      <xdr:spPr>
        <a:xfrm flipV="1">
          <a:off x="9639300" y="10022383"/>
          <a:ext cx="838200" cy="2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105875</xdr:rowOff>
    </xdr:from>
    <xdr:to>
      <xdr:col>14</xdr:col>
      <xdr:colOff>28575</xdr:colOff>
      <xdr:row>58</xdr:row>
      <xdr:rowOff>106252</xdr:rowOff>
    </xdr:to>
    <xdr:cxnSp macro="">
      <xdr:nvCxnSpPr>
        <xdr:cNvPr id="351" name="直線コネクタ 350"/>
        <xdr:cNvCxnSpPr/>
      </xdr:nvCxnSpPr>
      <xdr:spPr>
        <a:xfrm>
          <a:off x="8750300" y="10049975"/>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105875</xdr:rowOff>
    </xdr:from>
    <xdr:to>
      <xdr:col>12</xdr:col>
      <xdr:colOff>511175</xdr:colOff>
      <xdr:row>58</xdr:row>
      <xdr:rowOff>156178</xdr:rowOff>
    </xdr:to>
    <xdr:cxnSp macro="">
      <xdr:nvCxnSpPr>
        <xdr:cNvPr id="354" name="直線コネクタ 353"/>
        <xdr:cNvCxnSpPr/>
      </xdr:nvCxnSpPr>
      <xdr:spPr>
        <a:xfrm flipV="1">
          <a:off x="7861300" y="10049975"/>
          <a:ext cx="889000" cy="5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105894</xdr:rowOff>
    </xdr:from>
    <xdr:to>
      <xdr:col>11</xdr:col>
      <xdr:colOff>307975</xdr:colOff>
      <xdr:row>58</xdr:row>
      <xdr:rowOff>156178</xdr:rowOff>
    </xdr:to>
    <xdr:cxnSp macro="">
      <xdr:nvCxnSpPr>
        <xdr:cNvPr id="357" name="直線コネクタ 356"/>
        <xdr:cNvCxnSpPr/>
      </xdr:nvCxnSpPr>
      <xdr:spPr>
        <a:xfrm>
          <a:off x="6972300" y="10049994"/>
          <a:ext cx="889000" cy="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27483</xdr:rowOff>
    </xdr:from>
    <xdr:to>
      <xdr:col>15</xdr:col>
      <xdr:colOff>231775</xdr:colOff>
      <xdr:row>58</xdr:row>
      <xdr:rowOff>129083</xdr:rowOff>
    </xdr:to>
    <xdr:sp macro="" textlink="">
      <xdr:nvSpPr>
        <xdr:cNvPr id="367" name="円/楕円 366"/>
        <xdr:cNvSpPr/>
      </xdr:nvSpPr>
      <xdr:spPr>
        <a:xfrm>
          <a:off x="10426700" y="99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55452</xdr:rowOff>
    </xdr:from>
    <xdr:to>
      <xdr:col>14</xdr:col>
      <xdr:colOff>79375</xdr:colOff>
      <xdr:row>58</xdr:row>
      <xdr:rowOff>157052</xdr:rowOff>
    </xdr:to>
    <xdr:sp macro="" textlink="">
      <xdr:nvSpPr>
        <xdr:cNvPr id="369" name="円/楕円 368"/>
        <xdr:cNvSpPr/>
      </xdr:nvSpPr>
      <xdr:spPr>
        <a:xfrm>
          <a:off x="9588500" y="999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148179</xdr:rowOff>
    </xdr:from>
    <xdr:ext cx="534377" cy="259045"/>
    <xdr:sp macro="" textlink="">
      <xdr:nvSpPr>
        <xdr:cNvPr id="370" name="テキスト ボックス 369"/>
        <xdr:cNvSpPr txBox="1"/>
      </xdr:nvSpPr>
      <xdr:spPr>
        <a:xfrm>
          <a:off x="9372111" y="100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55075</xdr:rowOff>
    </xdr:from>
    <xdr:to>
      <xdr:col>12</xdr:col>
      <xdr:colOff>561975</xdr:colOff>
      <xdr:row>58</xdr:row>
      <xdr:rowOff>156675</xdr:rowOff>
    </xdr:to>
    <xdr:sp macro="" textlink="">
      <xdr:nvSpPr>
        <xdr:cNvPr id="371" name="円/楕円 370"/>
        <xdr:cNvSpPr/>
      </xdr:nvSpPr>
      <xdr:spPr>
        <a:xfrm>
          <a:off x="8699500" y="99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147802</xdr:rowOff>
    </xdr:from>
    <xdr:ext cx="534377" cy="259045"/>
    <xdr:sp macro="" textlink="">
      <xdr:nvSpPr>
        <xdr:cNvPr id="372" name="テキスト ボックス 371"/>
        <xdr:cNvSpPr txBox="1"/>
      </xdr:nvSpPr>
      <xdr:spPr>
        <a:xfrm>
          <a:off x="8483111" y="100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105378</xdr:rowOff>
    </xdr:from>
    <xdr:to>
      <xdr:col>11</xdr:col>
      <xdr:colOff>358775</xdr:colOff>
      <xdr:row>59</xdr:row>
      <xdr:rowOff>35528</xdr:rowOff>
    </xdr:to>
    <xdr:sp macro="" textlink="">
      <xdr:nvSpPr>
        <xdr:cNvPr id="373" name="円/楕円 372"/>
        <xdr:cNvSpPr/>
      </xdr:nvSpPr>
      <xdr:spPr>
        <a:xfrm>
          <a:off x="7810500" y="100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26655</xdr:rowOff>
    </xdr:from>
    <xdr:ext cx="534377" cy="259045"/>
    <xdr:sp macro="" textlink="">
      <xdr:nvSpPr>
        <xdr:cNvPr id="374" name="テキスト ボックス 373"/>
        <xdr:cNvSpPr txBox="1"/>
      </xdr:nvSpPr>
      <xdr:spPr>
        <a:xfrm>
          <a:off x="7594111" y="101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55094</xdr:rowOff>
    </xdr:from>
    <xdr:to>
      <xdr:col>10</xdr:col>
      <xdr:colOff>155575</xdr:colOff>
      <xdr:row>58</xdr:row>
      <xdr:rowOff>156694</xdr:rowOff>
    </xdr:to>
    <xdr:sp macro="" textlink="">
      <xdr:nvSpPr>
        <xdr:cNvPr id="375" name="円/楕円 374"/>
        <xdr:cNvSpPr/>
      </xdr:nvSpPr>
      <xdr:spPr>
        <a:xfrm>
          <a:off x="6921500" y="99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147821</xdr:rowOff>
    </xdr:from>
    <xdr:ext cx="534377" cy="259045"/>
    <xdr:sp macro="" textlink="">
      <xdr:nvSpPr>
        <xdr:cNvPr id="376" name="テキスト ボックス 375"/>
        <xdr:cNvSpPr txBox="1"/>
      </xdr:nvSpPr>
      <xdr:spPr>
        <a:xfrm>
          <a:off x="6705111" y="100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53426</xdr:rowOff>
    </xdr:from>
    <xdr:to>
      <xdr:col>15</xdr:col>
      <xdr:colOff>180975</xdr:colOff>
      <xdr:row>77</xdr:row>
      <xdr:rowOff>87224</xdr:rowOff>
    </xdr:to>
    <xdr:cxnSp macro="">
      <xdr:nvCxnSpPr>
        <xdr:cNvPr id="401" name="直線コネクタ 400"/>
        <xdr:cNvCxnSpPr/>
      </xdr:nvCxnSpPr>
      <xdr:spPr>
        <a:xfrm flipV="1">
          <a:off x="9639300" y="13255076"/>
          <a:ext cx="8382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2626</xdr:rowOff>
    </xdr:from>
    <xdr:to>
      <xdr:col>15</xdr:col>
      <xdr:colOff>231775</xdr:colOff>
      <xdr:row>77</xdr:row>
      <xdr:rowOff>104226</xdr:rowOff>
    </xdr:to>
    <xdr:sp macro="" textlink="">
      <xdr:nvSpPr>
        <xdr:cNvPr id="411" name="円/楕円 410"/>
        <xdr:cNvSpPr/>
      </xdr:nvSpPr>
      <xdr:spPr>
        <a:xfrm>
          <a:off x="10426700" y="13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25503</xdr:rowOff>
    </xdr:from>
    <xdr:ext cx="534377" cy="259045"/>
    <xdr:sp macro="" textlink="">
      <xdr:nvSpPr>
        <xdr:cNvPr id="412" name="普通建設事業費 （ うち新規整備　）該当値テキスト"/>
        <xdr:cNvSpPr txBox="1"/>
      </xdr:nvSpPr>
      <xdr:spPr>
        <a:xfrm>
          <a:off x="10528300" y="1305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36424</xdr:rowOff>
    </xdr:from>
    <xdr:to>
      <xdr:col>14</xdr:col>
      <xdr:colOff>79375</xdr:colOff>
      <xdr:row>77</xdr:row>
      <xdr:rowOff>138024</xdr:rowOff>
    </xdr:to>
    <xdr:sp macro="" textlink="">
      <xdr:nvSpPr>
        <xdr:cNvPr id="413" name="円/楕円 412"/>
        <xdr:cNvSpPr/>
      </xdr:nvSpPr>
      <xdr:spPr>
        <a:xfrm>
          <a:off x="9588500" y="132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129151</xdr:rowOff>
    </xdr:from>
    <xdr:ext cx="534377" cy="259045"/>
    <xdr:sp macro="" textlink="">
      <xdr:nvSpPr>
        <xdr:cNvPr id="414" name="テキスト ボックス 413"/>
        <xdr:cNvSpPr txBox="1"/>
      </xdr:nvSpPr>
      <xdr:spPr>
        <a:xfrm>
          <a:off x="9372111" y="133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149203</xdr:rowOff>
    </xdr:from>
    <xdr:to>
      <xdr:col>15</xdr:col>
      <xdr:colOff>180975</xdr:colOff>
      <xdr:row>98</xdr:row>
      <xdr:rowOff>56457</xdr:rowOff>
    </xdr:to>
    <xdr:cxnSp macro="">
      <xdr:nvCxnSpPr>
        <xdr:cNvPr id="445" name="直線コネクタ 444"/>
        <xdr:cNvCxnSpPr/>
      </xdr:nvCxnSpPr>
      <xdr:spPr>
        <a:xfrm flipV="1">
          <a:off x="9639300" y="16779853"/>
          <a:ext cx="8382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98403</xdr:rowOff>
    </xdr:from>
    <xdr:to>
      <xdr:col>15</xdr:col>
      <xdr:colOff>231775</xdr:colOff>
      <xdr:row>98</xdr:row>
      <xdr:rowOff>28553</xdr:rowOff>
    </xdr:to>
    <xdr:sp macro="" textlink="">
      <xdr:nvSpPr>
        <xdr:cNvPr id="455" name="円/楕円 454"/>
        <xdr:cNvSpPr/>
      </xdr:nvSpPr>
      <xdr:spPr>
        <a:xfrm>
          <a:off x="10426700" y="167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76830</xdr:rowOff>
    </xdr:from>
    <xdr:ext cx="469744" cy="259045"/>
    <xdr:sp macro="" textlink="">
      <xdr:nvSpPr>
        <xdr:cNvPr id="456" name="普通建設事業費 （ うち更新整備　）該当値テキスト"/>
        <xdr:cNvSpPr txBox="1"/>
      </xdr:nvSpPr>
      <xdr:spPr>
        <a:xfrm>
          <a:off x="10528300" y="1670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5657</xdr:rowOff>
    </xdr:from>
    <xdr:to>
      <xdr:col>14</xdr:col>
      <xdr:colOff>79375</xdr:colOff>
      <xdr:row>98</xdr:row>
      <xdr:rowOff>107257</xdr:rowOff>
    </xdr:to>
    <xdr:sp macro="" textlink="">
      <xdr:nvSpPr>
        <xdr:cNvPr id="457" name="円/楕円 456"/>
        <xdr:cNvSpPr/>
      </xdr:nvSpPr>
      <xdr:spPr>
        <a:xfrm>
          <a:off x="9588500" y="1680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98384</xdr:rowOff>
    </xdr:from>
    <xdr:ext cx="469744" cy="259045"/>
    <xdr:sp macro="" textlink="">
      <xdr:nvSpPr>
        <xdr:cNvPr id="458" name="テキスト ボックス 457"/>
        <xdr:cNvSpPr txBox="1"/>
      </xdr:nvSpPr>
      <xdr:spPr>
        <a:xfrm>
          <a:off x="9404427" y="1690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163957</xdr:rowOff>
    </xdr:from>
    <xdr:to>
      <xdr:col>23</xdr:col>
      <xdr:colOff>517525</xdr:colOff>
      <xdr:row>39</xdr:row>
      <xdr:rowOff>44450</xdr:rowOff>
    </xdr:to>
    <xdr:cxnSp macro="">
      <xdr:nvCxnSpPr>
        <xdr:cNvPr id="487" name="直線コネクタ 486"/>
        <xdr:cNvCxnSpPr/>
      </xdr:nvCxnSpPr>
      <xdr:spPr>
        <a:xfrm>
          <a:off x="15481300" y="6679057"/>
          <a:ext cx="8382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146304</xdr:rowOff>
    </xdr:from>
    <xdr:to>
      <xdr:col>22</xdr:col>
      <xdr:colOff>365125</xdr:colOff>
      <xdr:row>38</xdr:row>
      <xdr:rowOff>163957</xdr:rowOff>
    </xdr:to>
    <xdr:cxnSp macro="">
      <xdr:nvCxnSpPr>
        <xdr:cNvPr id="490" name="直線コネクタ 489"/>
        <xdr:cNvCxnSpPr/>
      </xdr:nvCxnSpPr>
      <xdr:spPr>
        <a:xfrm>
          <a:off x="14592300" y="6661404"/>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146304</xdr:rowOff>
    </xdr:from>
    <xdr:to>
      <xdr:col>21</xdr:col>
      <xdr:colOff>161925</xdr:colOff>
      <xdr:row>39</xdr:row>
      <xdr:rowOff>41148</xdr:rowOff>
    </xdr:to>
    <xdr:cxnSp macro="">
      <xdr:nvCxnSpPr>
        <xdr:cNvPr id="493" name="直線コネクタ 492"/>
        <xdr:cNvCxnSpPr/>
      </xdr:nvCxnSpPr>
      <xdr:spPr>
        <a:xfrm flipV="1">
          <a:off x="13703300" y="666140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38100</xdr:rowOff>
    </xdr:from>
    <xdr:to>
      <xdr:col>19</xdr:col>
      <xdr:colOff>644525</xdr:colOff>
      <xdr:row>39</xdr:row>
      <xdr:rowOff>41148</xdr:rowOff>
    </xdr:to>
    <xdr:cxnSp macro="">
      <xdr:nvCxnSpPr>
        <xdr:cNvPr id="496" name="直線コネクタ 495"/>
        <xdr:cNvCxnSpPr/>
      </xdr:nvCxnSpPr>
      <xdr:spPr>
        <a:xfrm>
          <a:off x="12814300" y="672465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113157</xdr:rowOff>
    </xdr:from>
    <xdr:to>
      <xdr:col>22</xdr:col>
      <xdr:colOff>415925</xdr:colOff>
      <xdr:row>39</xdr:row>
      <xdr:rowOff>43307</xdr:rowOff>
    </xdr:to>
    <xdr:sp macro="" textlink="">
      <xdr:nvSpPr>
        <xdr:cNvPr id="508" name="円/楕円 507"/>
        <xdr:cNvSpPr/>
      </xdr:nvSpPr>
      <xdr:spPr>
        <a:xfrm>
          <a:off x="154305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34434</xdr:rowOff>
    </xdr:from>
    <xdr:ext cx="378565" cy="259045"/>
    <xdr:sp macro="" textlink="">
      <xdr:nvSpPr>
        <xdr:cNvPr id="509" name="テキスト ボックス 508"/>
        <xdr:cNvSpPr txBox="1"/>
      </xdr:nvSpPr>
      <xdr:spPr>
        <a:xfrm>
          <a:off x="15292017"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95504</xdr:rowOff>
    </xdr:from>
    <xdr:to>
      <xdr:col>21</xdr:col>
      <xdr:colOff>212725</xdr:colOff>
      <xdr:row>39</xdr:row>
      <xdr:rowOff>25654</xdr:rowOff>
    </xdr:to>
    <xdr:sp macro="" textlink="">
      <xdr:nvSpPr>
        <xdr:cNvPr id="510" name="円/楕円 509"/>
        <xdr:cNvSpPr/>
      </xdr:nvSpPr>
      <xdr:spPr>
        <a:xfrm>
          <a:off x="14541500" y="66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16781</xdr:rowOff>
    </xdr:from>
    <xdr:ext cx="378565" cy="259045"/>
    <xdr:sp macro="" textlink="">
      <xdr:nvSpPr>
        <xdr:cNvPr id="511" name="テキスト ボックス 510"/>
        <xdr:cNvSpPr txBox="1"/>
      </xdr:nvSpPr>
      <xdr:spPr>
        <a:xfrm>
          <a:off x="14403017" y="6703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161798</xdr:rowOff>
    </xdr:from>
    <xdr:to>
      <xdr:col>20</xdr:col>
      <xdr:colOff>9525</xdr:colOff>
      <xdr:row>39</xdr:row>
      <xdr:rowOff>91948</xdr:rowOff>
    </xdr:to>
    <xdr:sp macro="" textlink="">
      <xdr:nvSpPr>
        <xdr:cNvPr id="512" name="円/楕円 511"/>
        <xdr:cNvSpPr/>
      </xdr:nvSpPr>
      <xdr:spPr>
        <a:xfrm>
          <a:off x="13652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83075</xdr:rowOff>
    </xdr:from>
    <xdr:ext cx="313932" cy="259045"/>
    <xdr:sp macro="" textlink="">
      <xdr:nvSpPr>
        <xdr:cNvPr id="513" name="テキスト ボックス 512"/>
        <xdr:cNvSpPr txBox="1"/>
      </xdr:nvSpPr>
      <xdr:spPr>
        <a:xfrm>
          <a:off x="13546333" y="6769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158750</xdr:rowOff>
    </xdr:from>
    <xdr:to>
      <xdr:col>18</xdr:col>
      <xdr:colOff>492125</xdr:colOff>
      <xdr:row>39</xdr:row>
      <xdr:rowOff>88900</xdr:rowOff>
    </xdr:to>
    <xdr:sp macro="" textlink="">
      <xdr:nvSpPr>
        <xdr:cNvPr id="514" name="円/楕円 513"/>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80027</xdr:rowOff>
    </xdr:from>
    <xdr:ext cx="313932" cy="259045"/>
    <xdr:sp macro="" textlink="">
      <xdr:nvSpPr>
        <xdr:cNvPr id="515" name="テキスト ボックス 514"/>
        <xdr:cNvSpPr txBox="1"/>
      </xdr:nvSpPr>
      <xdr:spPr>
        <a:xfrm>
          <a:off x="12657333" y="6766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72997</xdr:rowOff>
    </xdr:from>
    <xdr:to>
      <xdr:col>23</xdr:col>
      <xdr:colOff>517525</xdr:colOff>
      <xdr:row>77</xdr:row>
      <xdr:rowOff>73064</xdr:rowOff>
    </xdr:to>
    <xdr:cxnSp macro="">
      <xdr:nvCxnSpPr>
        <xdr:cNvPr id="595" name="直線コネクタ 594"/>
        <xdr:cNvCxnSpPr/>
      </xdr:nvCxnSpPr>
      <xdr:spPr>
        <a:xfrm>
          <a:off x="15481300" y="13274647"/>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53435</xdr:rowOff>
    </xdr:from>
    <xdr:to>
      <xdr:col>22</xdr:col>
      <xdr:colOff>365125</xdr:colOff>
      <xdr:row>77</xdr:row>
      <xdr:rowOff>72997</xdr:rowOff>
    </xdr:to>
    <xdr:cxnSp macro="">
      <xdr:nvCxnSpPr>
        <xdr:cNvPr id="598" name="直線コネクタ 597"/>
        <xdr:cNvCxnSpPr/>
      </xdr:nvCxnSpPr>
      <xdr:spPr>
        <a:xfrm>
          <a:off x="14592300" y="13255085"/>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139782</xdr:rowOff>
    </xdr:from>
    <xdr:to>
      <xdr:col>21</xdr:col>
      <xdr:colOff>161925</xdr:colOff>
      <xdr:row>77</xdr:row>
      <xdr:rowOff>53435</xdr:rowOff>
    </xdr:to>
    <xdr:cxnSp macro="">
      <xdr:nvCxnSpPr>
        <xdr:cNvPr id="601" name="直線コネクタ 600"/>
        <xdr:cNvCxnSpPr/>
      </xdr:nvCxnSpPr>
      <xdr:spPr>
        <a:xfrm>
          <a:off x="13703300" y="13169982"/>
          <a:ext cx="889000" cy="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139782</xdr:rowOff>
    </xdr:from>
    <xdr:to>
      <xdr:col>19</xdr:col>
      <xdr:colOff>644525</xdr:colOff>
      <xdr:row>77</xdr:row>
      <xdr:rowOff>38512</xdr:rowOff>
    </xdr:to>
    <xdr:cxnSp macro="">
      <xdr:nvCxnSpPr>
        <xdr:cNvPr id="604" name="直線コネクタ 603"/>
        <xdr:cNvCxnSpPr/>
      </xdr:nvCxnSpPr>
      <xdr:spPr>
        <a:xfrm flipV="1">
          <a:off x="12814300" y="13169982"/>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22264</xdr:rowOff>
    </xdr:from>
    <xdr:to>
      <xdr:col>23</xdr:col>
      <xdr:colOff>568325</xdr:colOff>
      <xdr:row>77</xdr:row>
      <xdr:rowOff>123864</xdr:rowOff>
    </xdr:to>
    <xdr:sp macro="" textlink="">
      <xdr:nvSpPr>
        <xdr:cNvPr id="614" name="円/楕円 613"/>
        <xdr:cNvSpPr/>
      </xdr:nvSpPr>
      <xdr:spPr>
        <a:xfrm>
          <a:off x="162687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691</xdr:rowOff>
    </xdr:from>
    <xdr:ext cx="534377" cy="259045"/>
    <xdr:sp macro="" textlink="">
      <xdr:nvSpPr>
        <xdr:cNvPr id="615" name="公債費該当値テキスト"/>
        <xdr:cNvSpPr txBox="1"/>
      </xdr:nvSpPr>
      <xdr:spPr>
        <a:xfrm>
          <a:off x="16370300" y="1320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22197</xdr:rowOff>
    </xdr:from>
    <xdr:to>
      <xdr:col>22</xdr:col>
      <xdr:colOff>415925</xdr:colOff>
      <xdr:row>77</xdr:row>
      <xdr:rowOff>123797</xdr:rowOff>
    </xdr:to>
    <xdr:sp macro="" textlink="">
      <xdr:nvSpPr>
        <xdr:cNvPr id="616" name="円/楕円 615"/>
        <xdr:cNvSpPr/>
      </xdr:nvSpPr>
      <xdr:spPr>
        <a:xfrm>
          <a:off x="15430500" y="132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114924</xdr:rowOff>
    </xdr:from>
    <xdr:ext cx="534377" cy="259045"/>
    <xdr:sp macro="" textlink="">
      <xdr:nvSpPr>
        <xdr:cNvPr id="617" name="テキスト ボックス 616"/>
        <xdr:cNvSpPr txBox="1"/>
      </xdr:nvSpPr>
      <xdr:spPr>
        <a:xfrm>
          <a:off x="15214111" y="13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2635</xdr:rowOff>
    </xdr:from>
    <xdr:to>
      <xdr:col>21</xdr:col>
      <xdr:colOff>212725</xdr:colOff>
      <xdr:row>77</xdr:row>
      <xdr:rowOff>104235</xdr:rowOff>
    </xdr:to>
    <xdr:sp macro="" textlink="">
      <xdr:nvSpPr>
        <xdr:cNvPr id="618" name="円/楕円 617"/>
        <xdr:cNvSpPr/>
      </xdr:nvSpPr>
      <xdr:spPr>
        <a:xfrm>
          <a:off x="14541500" y="132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95362</xdr:rowOff>
    </xdr:from>
    <xdr:ext cx="534377" cy="259045"/>
    <xdr:sp macro="" textlink="">
      <xdr:nvSpPr>
        <xdr:cNvPr id="619" name="テキスト ボックス 618"/>
        <xdr:cNvSpPr txBox="1"/>
      </xdr:nvSpPr>
      <xdr:spPr>
        <a:xfrm>
          <a:off x="14325111" y="132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88982</xdr:rowOff>
    </xdr:from>
    <xdr:to>
      <xdr:col>20</xdr:col>
      <xdr:colOff>9525</xdr:colOff>
      <xdr:row>77</xdr:row>
      <xdr:rowOff>19132</xdr:rowOff>
    </xdr:to>
    <xdr:sp macro="" textlink="">
      <xdr:nvSpPr>
        <xdr:cNvPr id="620" name="円/楕円 619"/>
        <xdr:cNvSpPr/>
      </xdr:nvSpPr>
      <xdr:spPr>
        <a:xfrm>
          <a:off x="13652500" y="131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10259</xdr:rowOff>
    </xdr:from>
    <xdr:ext cx="534377" cy="259045"/>
    <xdr:sp macro="" textlink="">
      <xdr:nvSpPr>
        <xdr:cNvPr id="621" name="テキスト ボックス 620"/>
        <xdr:cNvSpPr txBox="1"/>
      </xdr:nvSpPr>
      <xdr:spPr>
        <a:xfrm>
          <a:off x="13436111" y="132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159162</xdr:rowOff>
    </xdr:from>
    <xdr:to>
      <xdr:col>18</xdr:col>
      <xdr:colOff>492125</xdr:colOff>
      <xdr:row>77</xdr:row>
      <xdr:rowOff>89312</xdr:rowOff>
    </xdr:to>
    <xdr:sp macro="" textlink="">
      <xdr:nvSpPr>
        <xdr:cNvPr id="622" name="円/楕円 621"/>
        <xdr:cNvSpPr/>
      </xdr:nvSpPr>
      <xdr:spPr>
        <a:xfrm>
          <a:off x="12763500" y="131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80439</xdr:rowOff>
    </xdr:from>
    <xdr:ext cx="534377" cy="259045"/>
    <xdr:sp macro="" textlink="">
      <xdr:nvSpPr>
        <xdr:cNvPr id="623" name="テキスト ボックス 622"/>
        <xdr:cNvSpPr txBox="1"/>
      </xdr:nvSpPr>
      <xdr:spPr>
        <a:xfrm>
          <a:off x="12547111" y="1328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74560</xdr:rowOff>
    </xdr:from>
    <xdr:to>
      <xdr:col>23</xdr:col>
      <xdr:colOff>517525</xdr:colOff>
      <xdr:row>97</xdr:row>
      <xdr:rowOff>118943</xdr:rowOff>
    </xdr:to>
    <xdr:cxnSp macro="">
      <xdr:nvCxnSpPr>
        <xdr:cNvPr id="648" name="直線コネクタ 647"/>
        <xdr:cNvCxnSpPr/>
      </xdr:nvCxnSpPr>
      <xdr:spPr>
        <a:xfrm flipV="1">
          <a:off x="15481300" y="16705210"/>
          <a:ext cx="838200" cy="4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94021</xdr:rowOff>
    </xdr:from>
    <xdr:to>
      <xdr:col>22</xdr:col>
      <xdr:colOff>365125</xdr:colOff>
      <xdr:row>97</xdr:row>
      <xdr:rowOff>118943</xdr:rowOff>
    </xdr:to>
    <xdr:cxnSp macro="">
      <xdr:nvCxnSpPr>
        <xdr:cNvPr id="651" name="直線コネクタ 650"/>
        <xdr:cNvCxnSpPr/>
      </xdr:nvCxnSpPr>
      <xdr:spPr>
        <a:xfrm>
          <a:off x="14592300" y="16724671"/>
          <a:ext cx="889000" cy="2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94021</xdr:rowOff>
    </xdr:from>
    <xdr:to>
      <xdr:col>21</xdr:col>
      <xdr:colOff>161925</xdr:colOff>
      <xdr:row>97</xdr:row>
      <xdr:rowOff>104530</xdr:rowOff>
    </xdr:to>
    <xdr:cxnSp macro="">
      <xdr:nvCxnSpPr>
        <xdr:cNvPr id="654" name="直線コネクタ 653"/>
        <xdr:cNvCxnSpPr/>
      </xdr:nvCxnSpPr>
      <xdr:spPr>
        <a:xfrm flipV="1">
          <a:off x="13703300" y="16724671"/>
          <a:ext cx="88900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71594</xdr:rowOff>
    </xdr:from>
    <xdr:to>
      <xdr:col>19</xdr:col>
      <xdr:colOff>644525</xdr:colOff>
      <xdr:row>97</xdr:row>
      <xdr:rowOff>104530</xdr:rowOff>
    </xdr:to>
    <xdr:cxnSp macro="">
      <xdr:nvCxnSpPr>
        <xdr:cNvPr id="657" name="直線コネクタ 656"/>
        <xdr:cNvCxnSpPr/>
      </xdr:nvCxnSpPr>
      <xdr:spPr>
        <a:xfrm>
          <a:off x="12814300" y="16702244"/>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147348</xdr:rowOff>
    </xdr:from>
    <xdr:ext cx="534377" cy="259045"/>
    <xdr:sp macro="" textlink="">
      <xdr:nvSpPr>
        <xdr:cNvPr id="661" name="テキスト ボックス 660"/>
        <xdr:cNvSpPr txBox="1"/>
      </xdr:nvSpPr>
      <xdr:spPr>
        <a:xfrm>
          <a:off x="12547111" y="167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23760</xdr:rowOff>
    </xdr:from>
    <xdr:to>
      <xdr:col>23</xdr:col>
      <xdr:colOff>568325</xdr:colOff>
      <xdr:row>97</xdr:row>
      <xdr:rowOff>125360</xdr:rowOff>
    </xdr:to>
    <xdr:sp macro="" textlink="">
      <xdr:nvSpPr>
        <xdr:cNvPr id="667" name="円/楕円 666"/>
        <xdr:cNvSpPr/>
      </xdr:nvSpPr>
      <xdr:spPr>
        <a:xfrm>
          <a:off x="16268700" y="166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154587</xdr:rowOff>
    </xdr:from>
    <xdr:ext cx="534377" cy="259045"/>
    <xdr:sp macro="" textlink="">
      <xdr:nvSpPr>
        <xdr:cNvPr id="668" name="積立金該当値テキスト"/>
        <xdr:cNvSpPr txBox="1"/>
      </xdr:nvSpPr>
      <xdr:spPr>
        <a:xfrm>
          <a:off x="16370300"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68143</xdr:rowOff>
    </xdr:from>
    <xdr:to>
      <xdr:col>22</xdr:col>
      <xdr:colOff>415925</xdr:colOff>
      <xdr:row>97</xdr:row>
      <xdr:rowOff>169743</xdr:rowOff>
    </xdr:to>
    <xdr:sp macro="" textlink="">
      <xdr:nvSpPr>
        <xdr:cNvPr id="669" name="円/楕円 668"/>
        <xdr:cNvSpPr/>
      </xdr:nvSpPr>
      <xdr:spPr>
        <a:xfrm>
          <a:off x="15430500" y="166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160870</xdr:rowOff>
    </xdr:from>
    <xdr:ext cx="534377" cy="259045"/>
    <xdr:sp macro="" textlink="">
      <xdr:nvSpPr>
        <xdr:cNvPr id="670" name="テキスト ボックス 669"/>
        <xdr:cNvSpPr txBox="1"/>
      </xdr:nvSpPr>
      <xdr:spPr>
        <a:xfrm>
          <a:off x="15214111" y="167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43221</xdr:rowOff>
    </xdr:from>
    <xdr:to>
      <xdr:col>21</xdr:col>
      <xdr:colOff>212725</xdr:colOff>
      <xdr:row>97</xdr:row>
      <xdr:rowOff>144821</xdr:rowOff>
    </xdr:to>
    <xdr:sp macro="" textlink="">
      <xdr:nvSpPr>
        <xdr:cNvPr id="671" name="円/楕円 670"/>
        <xdr:cNvSpPr/>
      </xdr:nvSpPr>
      <xdr:spPr>
        <a:xfrm>
          <a:off x="14541500" y="166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135948</xdr:rowOff>
    </xdr:from>
    <xdr:ext cx="534377" cy="259045"/>
    <xdr:sp macro="" textlink="">
      <xdr:nvSpPr>
        <xdr:cNvPr id="672" name="テキスト ボックス 671"/>
        <xdr:cNvSpPr txBox="1"/>
      </xdr:nvSpPr>
      <xdr:spPr>
        <a:xfrm>
          <a:off x="14325111" y="1676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53730</xdr:rowOff>
    </xdr:from>
    <xdr:to>
      <xdr:col>20</xdr:col>
      <xdr:colOff>9525</xdr:colOff>
      <xdr:row>97</xdr:row>
      <xdr:rowOff>155330</xdr:rowOff>
    </xdr:to>
    <xdr:sp macro="" textlink="">
      <xdr:nvSpPr>
        <xdr:cNvPr id="673" name="円/楕円 672"/>
        <xdr:cNvSpPr/>
      </xdr:nvSpPr>
      <xdr:spPr>
        <a:xfrm>
          <a:off x="13652500" y="166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146457</xdr:rowOff>
    </xdr:from>
    <xdr:ext cx="534377" cy="259045"/>
    <xdr:sp macro="" textlink="">
      <xdr:nvSpPr>
        <xdr:cNvPr id="674" name="テキスト ボックス 673"/>
        <xdr:cNvSpPr txBox="1"/>
      </xdr:nvSpPr>
      <xdr:spPr>
        <a:xfrm>
          <a:off x="13436111" y="167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20794</xdr:rowOff>
    </xdr:from>
    <xdr:to>
      <xdr:col>18</xdr:col>
      <xdr:colOff>492125</xdr:colOff>
      <xdr:row>97</xdr:row>
      <xdr:rowOff>122394</xdr:rowOff>
    </xdr:to>
    <xdr:sp macro="" textlink="">
      <xdr:nvSpPr>
        <xdr:cNvPr id="675" name="円/楕円 674"/>
        <xdr:cNvSpPr/>
      </xdr:nvSpPr>
      <xdr:spPr>
        <a:xfrm>
          <a:off x="12763500" y="166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138921</xdr:rowOff>
    </xdr:from>
    <xdr:ext cx="534377" cy="259045"/>
    <xdr:sp macro="" textlink="">
      <xdr:nvSpPr>
        <xdr:cNvPr id="676" name="テキスト ボックス 675"/>
        <xdr:cNvSpPr txBox="1"/>
      </xdr:nvSpPr>
      <xdr:spPr>
        <a:xfrm>
          <a:off x="12547111" y="164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4" name="直線コネクタ 76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7" name="直線コネクタ 76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0" name="直線コネクタ 76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3" name="直線コネクタ 77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3" name="円/楕円 78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7" name="円/楕円 78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8" name="テキスト ボックス 78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1" name="円/楕円 79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2" name="テキスト ボックス 79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108877</xdr:rowOff>
    </xdr:from>
    <xdr:to>
      <xdr:col>32</xdr:col>
      <xdr:colOff>187325</xdr:colOff>
      <xdr:row>77</xdr:row>
      <xdr:rowOff>134899</xdr:rowOff>
    </xdr:to>
    <xdr:cxnSp macro="">
      <xdr:nvCxnSpPr>
        <xdr:cNvPr id="821" name="直線コネクタ 820"/>
        <xdr:cNvCxnSpPr/>
      </xdr:nvCxnSpPr>
      <xdr:spPr>
        <a:xfrm flipV="1">
          <a:off x="21323300" y="13310527"/>
          <a:ext cx="8382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134899</xdr:rowOff>
    </xdr:from>
    <xdr:to>
      <xdr:col>31</xdr:col>
      <xdr:colOff>34925</xdr:colOff>
      <xdr:row>77</xdr:row>
      <xdr:rowOff>160099</xdr:rowOff>
    </xdr:to>
    <xdr:cxnSp macro="">
      <xdr:nvCxnSpPr>
        <xdr:cNvPr id="824" name="直線コネクタ 823"/>
        <xdr:cNvCxnSpPr/>
      </xdr:nvCxnSpPr>
      <xdr:spPr>
        <a:xfrm flipV="1">
          <a:off x="20434300" y="13336549"/>
          <a:ext cx="8890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160099</xdr:rowOff>
    </xdr:from>
    <xdr:to>
      <xdr:col>29</xdr:col>
      <xdr:colOff>517525</xdr:colOff>
      <xdr:row>78</xdr:row>
      <xdr:rowOff>1177</xdr:rowOff>
    </xdr:to>
    <xdr:cxnSp macro="">
      <xdr:nvCxnSpPr>
        <xdr:cNvPr id="827" name="直線コネクタ 826"/>
        <xdr:cNvCxnSpPr/>
      </xdr:nvCxnSpPr>
      <xdr:spPr>
        <a:xfrm flipV="1">
          <a:off x="19545300" y="13361749"/>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1177</xdr:rowOff>
    </xdr:from>
    <xdr:to>
      <xdr:col>28</xdr:col>
      <xdr:colOff>314325</xdr:colOff>
      <xdr:row>78</xdr:row>
      <xdr:rowOff>22755</xdr:rowOff>
    </xdr:to>
    <xdr:cxnSp macro="">
      <xdr:nvCxnSpPr>
        <xdr:cNvPr id="830" name="直線コネクタ 829"/>
        <xdr:cNvCxnSpPr/>
      </xdr:nvCxnSpPr>
      <xdr:spPr>
        <a:xfrm flipV="1">
          <a:off x="18656300" y="13374277"/>
          <a:ext cx="889000" cy="2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58077</xdr:rowOff>
    </xdr:from>
    <xdr:to>
      <xdr:col>32</xdr:col>
      <xdr:colOff>238125</xdr:colOff>
      <xdr:row>77</xdr:row>
      <xdr:rowOff>159677</xdr:rowOff>
    </xdr:to>
    <xdr:sp macro="" textlink="">
      <xdr:nvSpPr>
        <xdr:cNvPr id="840" name="円/楕円 839"/>
        <xdr:cNvSpPr/>
      </xdr:nvSpPr>
      <xdr:spPr>
        <a:xfrm>
          <a:off x="22110700" y="132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167157</xdr:rowOff>
    </xdr:from>
    <xdr:ext cx="534377" cy="259045"/>
    <xdr:sp macro="" textlink="">
      <xdr:nvSpPr>
        <xdr:cNvPr id="841" name="繰出金該当値テキスト"/>
        <xdr:cNvSpPr txBox="1"/>
      </xdr:nvSpPr>
      <xdr:spPr>
        <a:xfrm>
          <a:off x="22212300" y="131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36,545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84099</xdr:rowOff>
    </xdr:from>
    <xdr:to>
      <xdr:col>31</xdr:col>
      <xdr:colOff>85725</xdr:colOff>
      <xdr:row>78</xdr:row>
      <xdr:rowOff>14249</xdr:rowOff>
    </xdr:to>
    <xdr:sp macro="" textlink="">
      <xdr:nvSpPr>
        <xdr:cNvPr id="842" name="円/楕円 841"/>
        <xdr:cNvSpPr/>
      </xdr:nvSpPr>
      <xdr:spPr>
        <a:xfrm>
          <a:off x="21272500" y="132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5376</xdr:rowOff>
    </xdr:from>
    <xdr:ext cx="534377" cy="259045"/>
    <xdr:sp macro="" textlink="">
      <xdr:nvSpPr>
        <xdr:cNvPr id="843" name="テキスト ボックス 842"/>
        <xdr:cNvSpPr txBox="1"/>
      </xdr:nvSpPr>
      <xdr:spPr>
        <a:xfrm>
          <a:off x="21056111" y="133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109299</xdr:rowOff>
    </xdr:from>
    <xdr:to>
      <xdr:col>29</xdr:col>
      <xdr:colOff>568325</xdr:colOff>
      <xdr:row>78</xdr:row>
      <xdr:rowOff>39449</xdr:rowOff>
    </xdr:to>
    <xdr:sp macro="" textlink="">
      <xdr:nvSpPr>
        <xdr:cNvPr id="844" name="円/楕円 843"/>
        <xdr:cNvSpPr/>
      </xdr:nvSpPr>
      <xdr:spPr>
        <a:xfrm>
          <a:off x="20383500" y="133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30576</xdr:rowOff>
    </xdr:from>
    <xdr:ext cx="534377" cy="259045"/>
    <xdr:sp macro="" textlink="">
      <xdr:nvSpPr>
        <xdr:cNvPr id="845" name="テキスト ボックス 844"/>
        <xdr:cNvSpPr txBox="1"/>
      </xdr:nvSpPr>
      <xdr:spPr>
        <a:xfrm>
          <a:off x="20167111" y="1340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121827</xdr:rowOff>
    </xdr:from>
    <xdr:to>
      <xdr:col>28</xdr:col>
      <xdr:colOff>365125</xdr:colOff>
      <xdr:row>78</xdr:row>
      <xdr:rowOff>51977</xdr:rowOff>
    </xdr:to>
    <xdr:sp macro="" textlink="">
      <xdr:nvSpPr>
        <xdr:cNvPr id="846" name="円/楕円 845"/>
        <xdr:cNvSpPr/>
      </xdr:nvSpPr>
      <xdr:spPr>
        <a:xfrm>
          <a:off x="19494500" y="133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43104</xdr:rowOff>
    </xdr:from>
    <xdr:ext cx="534377" cy="259045"/>
    <xdr:sp macro="" textlink="">
      <xdr:nvSpPr>
        <xdr:cNvPr id="847" name="テキスト ボックス 846"/>
        <xdr:cNvSpPr txBox="1"/>
      </xdr:nvSpPr>
      <xdr:spPr>
        <a:xfrm>
          <a:off x="19278111" y="134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143405</xdr:rowOff>
    </xdr:from>
    <xdr:to>
      <xdr:col>27</xdr:col>
      <xdr:colOff>161925</xdr:colOff>
      <xdr:row>78</xdr:row>
      <xdr:rowOff>73555</xdr:rowOff>
    </xdr:to>
    <xdr:sp macro="" textlink="">
      <xdr:nvSpPr>
        <xdr:cNvPr id="848" name="円/楕円 847"/>
        <xdr:cNvSpPr/>
      </xdr:nvSpPr>
      <xdr:spPr>
        <a:xfrm>
          <a:off x="18605500" y="13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64682</xdr:rowOff>
    </xdr:from>
    <xdr:ext cx="534377" cy="259045"/>
    <xdr:sp macro="" textlink="">
      <xdr:nvSpPr>
        <xdr:cNvPr id="849" name="テキスト ボックス 848"/>
        <xdr:cNvSpPr txBox="1"/>
      </xdr:nvSpPr>
      <xdr:spPr>
        <a:xfrm>
          <a:off x="18389111" y="134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のうち、人件費及び公債費については類似団体と比較して住民１人当たりコストが低い状況となっている。これは、職員の少人数体制の維持、縁故債繰上償還の実施、新規地方債の発行抑制などによるものである。</a:t>
          </a:r>
          <a:endParaRPr kumimoji="1" lang="en-US" altLang="ja-JP" sz="1300">
            <a:latin typeface="ＭＳ Ｐゴシック"/>
          </a:endParaRPr>
        </a:p>
        <a:p>
          <a:r>
            <a:rPr kumimoji="1" lang="ja-JP" altLang="en-US" sz="1300">
              <a:latin typeface="ＭＳ Ｐゴシック"/>
            </a:rPr>
            <a:t>一方で、抑制が困難である扶助費については、ほぼ類似団体並みの水準で増加し続けている。また、普通建設事業費についても、近年防災・災害対策事業、渋滞対策事業、国体開催に伴う施設改修事業などにより増加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53,526
38.51
17,513,175
16,965,352
437,236
9,566,069
7,926,669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99924</xdr:rowOff>
    </xdr:from>
    <xdr:to>
      <xdr:col>6</xdr:col>
      <xdr:colOff>511175</xdr:colOff>
      <xdr:row>35</xdr:row>
      <xdr:rowOff>168961</xdr:rowOff>
    </xdr:to>
    <xdr:cxnSp macro="">
      <xdr:nvCxnSpPr>
        <xdr:cNvPr id="59" name="直線コネクタ 58"/>
        <xdr:cNvCxnSpPr/>
      </xdr:nvCxnSpPr>
      <xdr:spPr>
        <a:xfrm flipV="1">
          <a:off x="3797300" y="6100674"/>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168961</xdr:rowOff>
    </xdr:from>
    <xdr:to>
      <xdr:col>5</xdr:col>
      <xdr:colOff>358775</xdr:colOff>
      <xdr:row>36</xdr:row>
      <xdr:rowOff>14884</xdr:rowOff>
    </xdr:to>
    <xdr:cxnSp macro="">
      <xdr:nvCxnSpPr>
        <xdr:cNvPr id="62" name="直線コネクタ 61"/>
        <xdr:cNvCxnSpPr/>
      </xdr:nvCxnSpPr>
      <xdr:spPr>
        <a:xfrm flipV="1">
          <a:off x="2908300" y="616971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94894</xdr:rowOff>
    </xdr:from>
    <xdr:to>
      <xdr:col>4</xdr:col>
      <xdr:colOff>155575</xdr:colOff>
      <xdr:row>36</xdr:row>
      <xdr:rowOff>14884</xdr:rowOff>
    </xdr:to>
    <xdr:cxnSp macro="">
      <xdr:nvCxnSpPr>
        <xdr:cNvPr id="65" name="直線コネクタ 64"/>
        <xdr:cNvCxnSpPr/>
      </xdr:nvCxnSpPr>
      <xdr:spPr>
        <a:xfrm>
          <a:off x="2019300" y="6095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117297</xdr:rowOff>
    </xdr:from>
    <xdr:to>
      <xdr:col>2</xdr:col>
      <xdr:colOff>638175</xdr:colOff>
      <xdr:row>35</xdr:row>
      <xdr:rowOff>94894</xdr:rowOff>
    </xdr:to>
    <xdr:cxnSp macro="">
      <xdr:nvCxnSpPr>
        <xdr:cNvPr id="68" name="直線コネクタ 67"/>
        <xdr:cNvCxnSpPr/>
      </xdr:nvCxnSpPr>
      <xdr:spPr>
        <a:xfrm>
          <a:off x="1130300" y="5946597"/>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49124</xdr:rowOff>
    </xdr:from>
    <xdr:to>
      <xdr:col>6</xdr:col>
      <xdr:colOff>561975</xdr:colOff>
      <xdr:row>35</xdr:row>
      <xdr:rowOff>150724</xdr:rowOff>
    </xdr:to>
    <xdr:sp macro="" textlink="">
      <xdr:nvSpPr>
        <xdr:cNvPr id="78" name="円/楕円 77"/>
        <xdr:cNvSpPr/>
      </xdr:nvSpPr>
      <xdr:spPr>
        <a:xfrm>
          <a:off x="45847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27551</xdr:rowOff>
    </xdr:from>
    <xdr:ext cx="469744" cy="259045"/>
    <xdr:sp macro="" textlink="">
      <xdr:nvSpPr>
        <xdr:cNvPr id="79" name="議会費該当値テキスト"/>
        <xdr:cNvSpPr txBox="1"/>
      </xdr:nvSpPr>
      <xdr:spPr>
        <a:xfrm>
          <a:off x="4686300" y="60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118161</xdr:rowOff>
    </xdr:from>
    <xdr:to>
      <xdr:col>5</xdr:col>
      <xdr:colOff>409575</xdr:colOff>
      <xdr:row>36</xdr:row>
      <xdr:rowOff>48311</xdr:rowOff>
    </xdr:to>
    <xdr:sp macro="" textlink="">
      <xdr:nvSpPr>
        <xdr:cNvPr id="80" name="円/楕円 79"/>
        <xdr:cNvSpPr/>
      </xdr:nvSpPr>
      <xdr:spPr>
        <a:xfrm>
          <a:off x="3746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39438</xdr:rowOff>
    </xdr:from>
    <xdr:ext cx="469744" cy="259045"/>
    <xdr:sp macro="" textlink="">
      <xdr:nvSpPr>
        <xdr:cNvPr id="81" name="テキスト ボックス 80"/>
        <xdr:cNvSpPr txBox="1"/>
      </xdr:nvSpPr>
      <xdr:spPr>
        <a:xfrm>
          <a:off x="3562427" y="62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135534</xdr:rowOff>
    </xdr:from>
    <xdr:to>
      <xdr:col>4</xdr:col>
      <xdr:colOff>206375</xdr:colOff>
      <xdr:row>36</xdr:row>
      <xdr:rowOff>65684</xdr:rowOff>
    </xdr:to>
    <xdr:sp macro="" textlink="">
      <xdr:nvSpPr>
        <xdr:cNvPr id="82" name="円/楕円 81"/>
        <xdr:cNvSpPr/>
      </xdr:nvSpPr>
      <xdr:spPr>
        <a:xfrm>
          <a:off x="28575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56811</xdr:rowOff>
    </xdr:from>
    <xdr:ext cx="469744" cy="259045"/>
    <xdr:sp macro="" textlink="">
      <xdr:nvSpPr>
        <xdr:cNvPr id="83" name="テキスト ボックス 82"/>
        <xdr:cNvSpPr txBox="1"/>
      </xdr:nvSpPr>
      <xdr:spPr>
        <a:xfrm>
          <a:off x="2673427"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44094</xdr:rowOff>
    </xdr:from>
    <xdr:to>
      <xdr:col>3</xdr:col>
      <xdr:colOff>3175</xdr:colOff>
      <xdr:row>35</xdr:row>
      <xdr:rowOff>145694</xdr:rowOff>
    </xdr:to>
    <xdr:sp macro="" textlink="">
      <xdr:nvSpPr>
        <xdr:cNvPr id="84" name="円/楕円 83"/>
        <xdr:cNvSpPr/>
      </xdr:nvSpPr>
      <xdr:spPr>
        <a:xfrm>
          <a:off x="1968500" y="60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136821</xdr:rowOff>
    </xdr:from>
    <xdr:ext cx="469744" cy="259045"/>
    <xdr:sp macro="" textlink="">
      <xdr:nvSpPr>
        <xdr:cNvPr id="85" name="テキスト ボックス 84"/>
        <xdr:cNvSpPr txBox="1"/>
      </xdr:nvSpPr>
      <xdr:spPr>
        <a:xfrm>
          <a:off x="1784427" y="61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66497</xdr:rowOff>
    </xdr:from>
    <xdr:to>
      <xdr:col>1</xdr:col>
      <xdr:colOff>485775</xdr:colOff>
      <xdr:row>34</xdr:row>
      <xdr:rowOff>168097</xdr:rowOff>
    </xdr:to>
    <xdr:sp macro="" textlink="">
      <xdr:nvSpPr>
        <xdr:cNvPr id="86" name="円/楕円 85"/>
        <xdr:cNvSpPr/>
      </xdr:nvSpPr>
      <xdr:spPr>
        <a:xfrm>
          <a:off x="1079500" y="58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159224</xdr:rowOff>
    </xdr:from>
    <xdr:ext cx="469744" cy="259045"/>
    <xdr:sp macro="" textlink="">
      <xdr:nvSpPr>
        <xdr:cNvPr id="87" name="テキスト ボックス 86"/>
        <xdr:cNvSpPr txBox="1"/>
      </xdr:nvSpPr>
      <xdr:spPr>
        <a:xfrm>
          <a:off x="895427" y="598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126533</xdr:rowOff>
    </xdr:from>
    <xdr:to>
      <xdr:col>6</xdr:col>
      <xdr:colOff>511175</xdr:colOff>
      <xdr:row>57</xdr:row>
      <xdr:rowOff>167146</xdr:rowOff>
    </xdr:to>
    <xdr:cxnSp macro="">
      <xdr:nvCxnSpPr>
        <xdr:cNvPr id="114" name="直線コネクタ 113"/>
        <xdr:cNvCxnSpPr/>
      </xdr:nvCxnSpPr>
      <xdr:spPr>
        <a:xfrm flipV="1">
          <a:off x="3797300" y="9899183"/>
          <a:ext cx="838200" cy="4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140852</xdr:rowOff>
    </xdr:from>
    <xdr:to>
      <xdr:col>5</xdr:col>
      <xdr:colOff>358775</xdr:colOff>
      <xdr:row>57</xdr:row>
      <xdr:rowOff>167146</xdr:rowOff>
    </xdr:to>
    <xdr:cxnSp macro="">
      <xdr:nvCxnSpPr>
        <xdr:cNvPr id="117" name="直線コネクタ 116"/>
        <xdr:cNvCxnSpPr/>
      </xdr:nvCxnSpPr>
      <xdr:spPr>
        <a:xfrm>
          <a:off x="2908300" y="9913502"/>
          <a:ext cx="889000" cy="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140852</xdr:rowOff>
    </xdr:from>
    <xdr:to>
      <xdr:col>4</xdr:col>
      <xdr:colOff>155575</xdr:colOff>
      <xdr:row>57</xdr:row>
      <xdr:rowOff>147944</xdr:rowOff>
    </xdr:to>
    <xdr:cxnSp macro="">
      <xdr:nvCxnSpPr>
        <xdr:cNvPr id="120" name="直線コネクタ 119"/>
        <xdr:cNvCxnSpPr/>
      </xdr:nvCxnSpPr>
      <xdr:spPr>
        <a:xfrm flipV="1">
          <a:off x="2019300" y="9913502"/>
          <a:ext cx="889000" cy="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126066</xdr:rowOff>
    </xdr:from>
    <xdr:to>
      <xdr:col>2</xdr:col>
      <xdr:colOff>638175</xdr:colOff>
      <xdr:row>57</xdr:row>
      <xdr:rowOff>147944</xdr:rowOff>
    </xdr:to>
    <xdr:cxnSp macro="">
      <xdr:nvCxnSpPr>
        <xdr:cNvPr id="123" name="直線コネクタ 122"/>
        <xdr:cNvCxnSpPr/>
      </xdr:nvCxnSpPr>
      <xdr:spPr>
        <a:xfrm>
          <a:off x="1130300" y="9898716"/>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75733</xdr:rowOff>
    </xdr:from>
    <xdr:to>
      <xdr:col>6</xdr:col>
      <xdr:colOff>561975</xdr:colOff>
      <xdr:row>58</xdr:row>
      <xdr:rowOff>5883</xdr:rowOff>
    </xdr:to>
    <xdr:sp macro="" textlink="">
      <xdr:nvSpPr>
        <xdr:cNvPr id="133" name="円/楕円 132"/>
        <xdr:cNvSpPr/>
      </xdr:nvSpPr>
      <xdr:spPr>
        <a:xfrm>
          <a:off x="4584700" y="98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169672</xdr:rowOff>
    </xdr:from>
    <xdr:ext cx="534377" cy="259045"/>
    <xdr:sp macro="" textlink="">
      <xdr:nvSpPr>
        <xdr:cNvPr id="134" name="総務費該当値テキスト"/>
        <xdr:cNvSpPr txBox="1"/>
      </xdr:nvSpPr>
      <xdr:spPr>
        <a:xfrm>
          <a:off x="4686300" y="97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116346</xdr:rowOff>
    </xdr:from>
    <xdr:to>
      <xdr:col>5</xdr:col>
      <xdr:colOff>409575</xdr:colOff>
      <xdr:row>58</xdr:row>
      <xdr:rowOff>46496</xdr:rowOff>
    </xdr:to>
    <xdr:sp macro="" textlink="">
      <xdr:nvSpPr>
        <xdr:cNvPr id="135" name="円/楕円 134"/>
        <xdr:cNvSpPr/>
      </xdr:nvSpPr>
      <xdr:spPr>
        <a:xfrm>
          <a:off x="3746500" y="988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37623</xdr:rowOff>
    </xdr:from>
    <xdr:ext cx="534377" cy="259045"/>
    <xdr:sp macro="" textlink="">
      <xdr:nvSpPr>
        <xdr:cNvPr id="136" name="テキスト ボックス 135"/>
        <xdr:cNvSpPr txBox="1"/>
      </xdr:nvSpPr>
      <xdr:spPr>
        <a:xfrm>
          <a:off x="3530111" y="99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90052</xdr:rowOff>
    </xdr:from>
    <xdr:to>
      <xdr:col>4</xdr:col>
      <xdr:colOff>206375</xdr:colOff>
      <xdr:row>58</xdr:row>
      <xdr:rowOff>20202</xdr:rowOff>
    </xdr:to>
    <xdr:sp macro="" textlink="">
      <xdr:nvSpPr>
        <xdr:cNvPr id="137" name="円/楕円 136"/>
        <xdr:cNvSpPr/>
      </xdr:nvSpPr>
      <xdr:spPr>
        <a:xfrm>
          <a:off x="2857500" y="98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11329</xdr:rowOff>
    </xdr:from>
    <xdr:ext cx="534377" cy="259045"/>
    <xdr:sp macro="" textlink="">
      <xdr:nvSpPr>
        <xdr:cNvPr id="138" name="テキスト ボックス 137"/>
        <xdr:cNvSpPr txBox="1"/>
      </xdr:nvSpPr>
      <xdr:spPr>
        <a:xfrm>
          <a:off x="2641111" y="995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97144</xdr:rowOff>
    </xdr:from>
    <xdr:to>
      <xdr:col>3</xdr:col>
      <xdr:colOff>3175</xdr:colOff>
      <xdr:row>58</xdr:row>
      <xdr:rowOff>27294</xdr:rowOff>
    </xdr:to>
    <xdr:sp macro="" textlink="">
      <xdr:nvSpPr>
        <xdr:cNvPr id="139" name="円/楕円 138"/>
        <xdr:cNvSpPr/>
      </xdr:nvSpPr>
      <xdr:spPr>
        <a:xfrm>
          <a:off x="1968500" y="98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18421</xdr:rowOff>
    </xdr:from>
    <xdr:ext cx="534377" cy="259045"/>
    <xdr:sp macro="" textlink="">
      <xdr:nvSpPr>
        <xdr:cNvPr id="140" name="テキスト ボックス 139"/>
        <xdr:cNvSpPr txBox="1"/>
      </xdr:nvSpPr>
      <xdr:spPr>
        <a:xfrm>
          <a:off x="1752111" y="99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75266</xdr:rowOff>
    </xdr:from>
    <xdr:to>
      <xdr:col>1</xdr:col>
      <xdr:colOff>485775</xdr:colOff>
      <xdr:row>58</xdr:row>
      <xdr:rowOff>5416</xdr:rowOff>
    </xdr:to>
    <xdr:sp macro="" textlink="">
      <xdr:nvSpPr>
        <xdr:cNvPr id="141" name="円/楕円 140"/>
        <xdr:cNvSpPr/>
      </xdr:nvSpPr>
      <xdr:spPr>
        <a:xfrm>
          <a:off x="1079500" y="98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167993</xdr:rowOff>
    </xdr:from>
    <xdr:ext cx="534377" cy="259045"/>
    <xdr:sp macro="" textlink="">
      <xdr:nvSpPr>
        <xdr:cNvPr id="142" name="テキスト ボックス 141"/>
        <xdr:cNvSpPr txBox="1"/>
      </xdr:nvSpPr>
      <xdr:spPr>
        <a:xfrm>
          <a:off x="863111" y="99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153632</xdr:rowOff>
    </xdr:from>
    <xdr:to>
      <xdr:col>6</xdr:col>
      <xdr:colOff>511175</xdr:colOff>
      <xdr:row>77</xdr:row>
      <xdr:rowOff>54927</xdr:rowOff>
    </xdr:to>
    <xdr:cxnSp macro="">
      <xdr:nvCxnSpPr>
        <xdr:cNvPr id="172" name="直線コネクタ 171"/>
        <xdr:cNvCxnSpPr/>
      </xdr:nvCxnSpPr>
      <xdr:spPr>
        <a:xfrm flipV="1">
          <a:off x="3797300" y="13183832"/>
          <a:ext cx="8382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54927</xdr:rowOff>
    </xdr:from>
    <xdr:to>
      <xdr:col>5</xdr:col>
      <xdr:colOff>358775</xdr:colOff>
      <xdr:row>77</xdr:row>
      <xdr:rowOff>149910</xdr:rowOff>
    </xdr:to>
    <xdr:cxnSp macro="">
      <xdr:nvCxnSpPr>
        <xdr:cNvPr id="175" name="直線コネクタ 174"/>
        <xdr:cNvCxnSpPr/>
      </xdr:nvCxnSpPr>
      <xdr:spPr>
        <a:xfrm flipV="1">
          <a:off x="2908300" y="13256577"/>
          <a:ext cx="8890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149910</xdr:rowOff>
    </xdr:from>
    <xdr:to>
      <xdr:col>4</xdr:col>
      <xdr:colOff>155575</xdr:colOff>
      <xdr:row>77</xdr:row>
      <xdr:rowOff>166255</xdr:rowOff>
    </xdr:to>
    <xdr:cxnSp macro="">
      <xdr:nvCxnSpPr>
        <xdr:cNvPr id="178" name="直線コネクタ 177"/>
        <xdr:cNvCxnSpPr/>
      </xdr:nvCxnSpPr>
      <xdr:spPr>
        <a:xfrm flipV="1">
          <a:off x="2019300" y="13351560"/>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166255</xdr:rowOff>
    </xdr:from>
    <xdr:to>
      <xdr:col>2</xdr:col>
      <xdr:colOff>638175</xdr:colOff>
      <xdr:row>78</xdr:row>
      <xdr:rowOff>25425</xdr:rowOff>
    </xdr:to>
    <xdr:cxnSp macro="">
      <xdr:nvCxnSpPr>
        <xdr:cNvPr id="181" name="直線コネクタ 180"/>
        <xdr:cNvCxnSpPr/>
      </xdr:nvCxnSpPr>
      <xdr:spPr>
        <a:xfrm flipV="1">
          <a:off x="1130300" y="13367905"/>
          <a:ext cx="889000" cy="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102832</xdr:rowOff>
    </xdr:from>
    <xdr:to>
      <xdr:col>6</xdr:col>
      <xdr:colOff>561975</xdr:colOff>
      <xdr:row>77</xdr:row>
      <xdr:rowOff>32982</xdr:rowOff>
    </xdr:to>
    <xdr:sp macro="" textlink="">
      <xdr:nvSpPr>
        <xdr:cNvPr id="191" name="円/楕円 190"/>
        <xdr:cNvSpPr/>
      </xdr:nvSpPr>
      <xdr:spPr>
        <a:xfrm>
          <a:off x="4584700" y="131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81259</xdr:rowOff>
    </xdr:from>
    <xdr:ext cx="599010" cy="259045"/>
    <xdr:sp macro="" textlink="">
      <xdr:nvSpPr>
        <xdr:cNvPr id="192" name="民生費該当値テキスト"/>
        <xdr:cNvSpPr txBox="1"/>
      </xdr:nvSpPr>
      <xdr:spPr>
        <a:xfrm>
          <a:off x="4686300" y="1311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4127</xdr:rowOff>
    </xdr:from>
    <xdr:to>
      <xdr:col>5</xdr:col>
      <xdr:colOff>409575</xdr:colOff>
      <xdr:row>77</xdr:row>
      <xdr:rowOff>105727</xdr:rowOff>
    </xdr:to>
    <xdr:sp macro="" textlink="">
      <xdr:nvSpPr>
        <xdr:cNvPr id="193" name="円/楕円 192"/>
        <xdr:cNvSpPr/>
      </xdr:nvSpPr>
      <xdr:spPr>
        <a:xfrm>
          <a:off x="37465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96854</xdr:rowOff>
    </xdr:from>
    <xdr:ext cx="599010" cy="259045"/>
    <xdr:sp macro="" textlink="">
      <xdr:nvSpPr>
        <xdr:cNvPr id="194" name="テキスト ボックス 193"/>
        <xdr:cNvSpPr txBox="1"/>
      </xdr:nvSpPr>
      <xdr:spPr>
        <a:xfrm>
          <a:off x="3497794" y="1329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99110</xdr:rowOff>
    </xdr:from>
    <xdr:to>
      <xdr:col>4</xdr:col>
      <xdr:colOff>206375</xdr:colOff>
      <xdr:row>78</xdr:row>
      <xdr:rowOff>29260</xdr:rowOff>
    </xdr:to>
    <xdr:sp macro="" textlink="">
      <xdr:nvSpPr>
        <xdr:cNvPr id="195" name="円/楕円 194"/>
        <xdr:cNvSpPr/>
      </xdr:nvSpPr>
      <xdr:spPr>
        <a:xfrm>
          <a:off x="2857500" y="133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20387</xdr:rowOff>
    </xdr:from>
    <xdr:ext cx="599010" cy="259045"/>
    <xdr:sp macro="" textlink="">
      <xdr:nvSpPr>
        <xdr:cNvPr id="196" name="テキスト ボックス 195"/>
        <xdr:cNvSpPr txBox="1"/>
      </xdr:nvSpPr>
      <xdr:spPr>
        <a:xfrm>
          <a:off x="2608794" y="1339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115455</xdr:rowOff>
    </xdr:from>
    <xdr:to>
      <xdr:col>3</xdr:col>
      <xdr:colOff>3175</xdr:colOff>
      <xdr:row>78</xdr:row>
      <xdr:rowOff>45605</xdr:rowOff>
    </xdr:to>
    <xdr:sp macro="" textlink="">
      <xdr:nvSpPr>
        <xdr:cNvPr id="197" name="円/楕円 196"/>
        <xdr:cNvSpPr/>
      </xdr:nvSpPr>
      <xdr:spPr>
        <a:xfrm>
          <a:off x="1968500" y="133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36732</xdr:rowOff>
    </xdr:from>
    <xdr:ext cx="599010" cy="259045"/>
    <xdr:sp macro="" textlink="">
      <xdr:nvSpPr>
        <xdr:cNvPr id="198" name="テキスト ボックス 197"/>
        <xdr:cNvSpPr txBox="1"/>
      </xdr:nvSpPr>
      <xdr:spPr>
        <a:xfrm>
          <a:off x="1719794" y="1340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146075</xdr:rowOff>
    </xdr:from>
    <xdr:to>
      <xdr:col>1</xdr:col>
      <xdr:colOff>485775</xdr:colOff>
      <xdr:row>78</xdr:row>
      <xdr:rowOff>76225</xdr:rowOff>
    </xdr:to>
    <xdr:sp macro="" textlink="">
      <xdr:nvSpPr>
        <xdr:cNvPr id="199" name="円/楕円 198"/>
        <xdr:cNvSpPr/>
      </xdr:nvSpPr>
      <xdr:spPr>
        <a:xfrm>
          <a:off x="1079500" y="133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67352</xdr:rowOff>
    </xdr:from>
    <xdr:ext cx="599010" cy="259045"/>
    <xdr:sp macro="" textlink="">
      <xdr:nvSpPr>
        <xdr:cNvPr id="200" name="テキスト ボックス 199"/>
        <xdr:cNvSpPr txBox="1"/>
      </xdr:nvSpPr>
      <xdr:spPr>
        <a:xfrm>
          <a:off x="830794" y="1344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78846</xdr:rowOff>
    </xdr:from>
    <xdr:to>
      <xdr:col>6</xdr:col>
      <xdr:colOff>511175</xdr:colOff>
      <xdr:row>96</xdr:row>
      <xdr:rowOff>122830</xdr:rowOff>
    </xdr:to>
    <xdr:cxnSp macro="">
      <xdr:nvCxnSpPr>
        <xdr:cNvPr id="228" name="直線コネクタ 227"/>
        <xdr:cNvCxnSpPr/>
      </xdr:nvCxnSpPr>
      <xdr:spPr>
        <a:xfrm>
          <a:off x="3797300" y="16538046"/>
          <a:ext cx="838200" cy="4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78846</xdr:rowOff>
    </xdr:from>
    <xdr:to>
      <xdr:col>5</xdr:col>
      <xdr:colOff>358775</xdr:colOff>
      <xdr:row>96</xdr:row>
      <xdr:rowOff>125481</xdr:rowOff>
    </xdr:to>
    <xdr:cxnSp macro="">
      <xdr:nvCxnSpPr>
        <xdr:cNvPr id="231" name="直線コネクタ 230"/>
        <xdr:cNvCxnSpPr/>
      </xdr:nvCxnSpPr>
      <xdr:spPr>
        <a:xfrm flipV="1">
          <a:off x="2908300" y="16538046"/>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3" name="テキスト ボックス 232"/>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125481</xdr:rowOff>
    </xdr:from>
    <xdr:to>
      <xdr:col>4</xdr:col>
      <xdr:colOff>155575</xdr:colOff>
      <xdr:row>96</xdr:row>
      <xdr:rowOff>131859</xdr:rowOff>
    </xdr:to>
    <xdr:cxnSp macro="">
      <xdr:nvCxnSpPr>
        <xdr:cNvPr id="234" name="直線コネクタ 233"/>
        <xdr:cNvCxnSpPr/>
      </xdr:nvCxnSpPr>
      <xdr:spPr>
        <a:xfrm flipV="1">
          <a:off x="2019300" y="16584681"/>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131859</xdr:rowOff>
    </xdr:from>
    <xdr:to>
      <xdr:col>2</xdr:col>
      <xdr:colOff>638175</xdr:colOff>
      <xdr:row>96</xdr:row>
      <xdr:rowOff>154536</xdr:rowOff>
    </xdr:to>
    <xdr:cxnSp macro="">
      <xdr:nvCxnSpPr>
        <xdr:cNvPr id="237" name="直線コネクタ 236"/>
        <xdr:cNvCxnSpPr/>
      </xdr:nvCxnSpPr>
      <xdr:spPr>
        <a:xfrm flipV="1">
          <a:off x="1130300" y="16591059"/>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72030</xdr:rowOff>
    </xdr:from>
    <xdr:to>
      <xdr:col>6</xdr:col>
      <xdr:colOff>561975</xdr:colOff>
      <xdr:row>97</xdr:row>
      <xdr:rowOff>2180</xdr:rowOff>
    </xdr:to>
    <xdr:sp macro="" textlink="">
      <xdr:nvSpPr>
        <xdr:cNvPr id="247" name="円/楕円 246"/>
        <xdr:cNvSpPr/>
      </xdr:nvSpPr>
      <xdr:spPr>
        <a:xfrm>
          <a:off x="4584700" y="165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94907</xdr:rowOff>
    </xdr:from>
    <xdr:ext cx="534377" cy="259045"/>
    <xdr:sp macro="" textlink="">
      <xdr:nvSpPr>
        <xdr:cNvPr id="248" name="衛生費該当値テキスト"/>
        <xdr:cNvSpPr txBox="1"/>
      </xdr:nvSpPr>
      <xdr:spPr>
        <a:xfrm>
          <a:off x="4686300" y="163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28046</xdr:rowOff>
    </xdr:from>
    <xdr:to>
      <xdr:col>5</xdr:col>
      <xdr:colOff>409575</xdr:colOff>
      <xdr:row>96</xdr:row>
      <xdr:rowOff>129646</xdr:rowOff>
    </xdr:to>
    <xdr:sp macro="" textlink="">
      <xdr:nvSpPr>
        <xdr:cNvPr id="249" name="円/楕円 248"/>
        <xdr:cNvSpPr/>
      </xdr:nvSpPr>
      <xdr:spPr>
        <a:xfrm>
          <a:off x="3746500" y="1648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146173</xdr:rowOff>
    </xdr:from>
    <xdr:ext cx="534377" cy="259045"/>
    <xdr:sp macro="" textlink="">
      <xdr:nvSpPr>
        <xdr:cNvPr id="250" name="テキスト ボックス 249"/>
        <xdr:cNvSpPr txBox="1"/>
      </xdr:nvSpPr>
      <xdr:spPr>
        <a:xfrm>
          <a:off x="3530111" y="1626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74681</xdr:rowOff>
    </xdr:from>
    <xdr:to>
      <xdr:col>4</xdr:col>
      <xdr:colOff>206375</xdr:colOff>
      <xdr:row>97</xdr:row>
      <xdr:rowOff>4831</xdr:rowOff>
    </xdr:to>
    <xdr:sp macro="" textlink="">
      <xdr:nvSpPr>
        <xdr:cNvPr id="251" name="円/楕円 250"/>
        <xdr:cNvSpPr/>
      </xdr:nvSpPr>
      <xdr:spPr>
        <a:xfrm>
          <a:off x="2857500" y="165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167408</xdr:rowOff>
    </xdr:from>
    <xdr:ext cx="534377" cy="259045"/>
    <xdr:sp macro="" textlink="">
      <xdr:nvSpPr>
        <xdr:cNvPr id="252" name="テキスト ボックス 251"/>
        <xdr:cNvSpPr txBox="1"/>
      </xdr:nvSpPr>
      <xdr:spPr>
        <a:xfrm>
          <a:off x="2641111" y="1662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81059</xdr:rowOff>
    </xdr:from>
    <xdr:to>
      <xdr:col>3</xdr:col>
      <xdr:colOff>3175</xdr:colOff>
      <xdr:row>97</xdr:row>
      <xdr:rowOff>11209</xdr:rowOff>
    </xdr:to>
    <xdr:sp macro="" textlink="">
      <xdr:nvSpPr>
        <xdr:cNvPr id="253" name="円/楕円 252"/>
        <xdr:cNvSpPr/>
      </xdr:nvSpPr>
      <xdr:spPr>
        <a:xfrm>
          <a:off x="1968500" y="165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2336</xdr:rowOff>
    </xdr:from>
    <xdr:ext cx="534377" cy="259045"/>
    <xdr:sp macro="" textlink="">
      <xdr:nvSpPr>
        <xdr:cNvPr id="254" name="テキスト ボックス 253"/>
        <xdr:cNvSpPr txBox="1"/>
      </xdr:nvSpPr>
      <xdr:spPr>
        <a:xfrm>
          <a:off x="1752111" y="166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103736</xdr:rowOff>
    </xdr:from>
    <xdr:to>
      <xdr:col>1</xdr:col>
      <xdr:colOff>485775</xdr:colOff>
      <xdr:row>97</xdr:row>
      <xdr:rowOff>33886</xdr:rowOff>
    </xdr:to>
    <xdr:sp macro="" textlink="">
      <xdr:nvSpPr>
        <xdr:cNvPr id="255" name="円/楕円 254"/>
        <xdr:cNvSpPr/>
      </xdr:nvSpPr>
      <xdr:spPr>
        <a:xfrm>
          <a:off x="1079500" y="165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25013</xdr:rowOff>
    </xdr:from>
    <xdr:ext cx="534377" cy="259045"/>
    <xdr:sp macro="" textlink="">
      <xdr:nvSpPr>
        <xdr:cNvPr id="256" name="テキスト ボックス 255"/>
        <xdr:cNvSpPr txBox="1"/>
      </xdr:nvSpPr>
      <xdr:spPr>
        <a:xfrm>
          <a:off x="863111" y="166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150368</xdr:rowOff>
    </xdr:from>
    <xdr:to>
      <xdr:col>14</xdr:col>
      <xdr:colOff>28575</xdr:colOff>
      <xdr:row>39</xdr:row>
      <xdr:rowOff>44450</xdr:rowOff>
    </xdr:to>
    <xdr:cxnSp macro="">
      <xdr:nvCxnSpPr>
        <xdr:cNvPr id="288" name="直線コネクタ 287"/>
        <xdr:cNvCxnSpPr/>
      </xdr:nvCxnSpPr>
      <xdr:spPr>
        <a:xfrm>
          <a:off x="8750300" y="666546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102362</xdr:rowOff>
    </xdr:from>
    <xdr:to>
      <xdr:col>12</xdr:col>
      <xdr:colOff>511175</xdr:colOff>
      <xdr:row>38</xdr:row>
      <xdr:rowOff>150368</xdr:rowOff>
    </xdr:to>
    <xdr:cxnSp macro="">
      <xdr:nvCxnSpPr>
        <xdr:cNvPr id="291" name="直線コネクタ 290"/>
        <xdr:cNvCxnSpPr/>
      </xdr:nvCxnSpPr>
      <xdr:spPr>
        <a:xfrm>
          <a:off x="7861300" y="66174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137033</xdr:rowOff>
    </xdr:from>
    <xdr:to>
      <xdr:col>11</xdr:col>
      <xdr:colOff>307975</xdr:colOff>
      <xdr:row>38</xdr:row>
      <xdr:rowOff>102362</xdr:rowOff>
    </xdr:to>
    <xdr:cxnSp macro="">
      <xdr:nvCxnSpPr>
        <xdr:cNvPr id="294" name="直線コネクタ 293"/>
        <xdr:cNvCxnSpPr/>
      </xdr:nvCxnSpPr>
      <xdr:spPr>
        <a:xfrm>
          <a:off x="6972300" y="6480683"/>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99568</xdr:rowOff>
    </xdr:from>
    <xdr:to>
      <xdr:col>12</xdr:col>
      <xdr:colOff>561975</xdr:colOff>
      <xdr:row>39</xdr:row>
      <xdr:rowOff>29718</xdr:rowOff>
    </xdr:to>
    <xdr:sp macro="" textlink="">
      <xdr:nvSpPr>
        <xdr:cNvPr id="308" name="円/楕円 307"/>
        <xdr:cNvSpPr/>
      </xdr:nvSpPr>
      <xdr:spPr>
        <a:xfrm>
          <a:off x="8699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20845</xdr:rowOff>
    </xdr:from>
    <xdr:ext cx="378565" cy="259045"/>
    <xdr:sp macro="" textlink="">
      <xdr:nvSpPr>
        <xdr:cNvPr id="309" name="テキスト ボックス 308"/>
        <xdr:cNvSpPr txBox="1"/>
      </xdr:nvSpPr>
      <xdr:spPr>
        <a:xfrm>
          <a:off x="8561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51562</xdr:rowOff>
    </xdr:from>
    <xdr:to>
      <xdr:col>11</xdr:col>
      <xdr:colOff>358775</xdr:colOff>
      <xdr:row>38</xdr:row>
      <xdr:rowOff>153162</xdr:rowOff>
    </xdr:to>
    <xdr:sp macro="" textlink="">
      <xdr:nvSpPr>
        <xdr:cNvPr id="310" name="円/楕円 309"/>
        <xdr:cNvSpPr/>
      </xdr:nvSpPr>
      <xdr:spPr>
        <a:xfrm>
          <a:off x="7810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144289</xdr:rowOff>
    </xdr:from>
    <xdr:ext cx="378565" cy="259045"/>
    <xdr:sp macro="" textlink="">
      <xdr:nvSpPr>
        <xdr:cNvPr id="311" name="テキスト ボックス 310"/>
        <xdr:cNvSpPr txBox="1"/>
      </xdr:nvSpPr>
      <xdr:spPr>
        <a:xfrm>
          <a:off x="7672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86233</xdr:rowOff>
    </xdr:from>
    <xdr:to>
      <xdr:col>10</xdr:col>
      <xdr:colOff>155575</xdr:colOff>
      <xdr:row>38</xdr:row>
      <xdr:rowOff>16383</xdr:rowOff>
    </xdr:to>
    <xdr:sp macro="" textlink="">
      <xdr:nvSpPr>
        <xdr:cNvPr id="312" name="円/楕円 311"/>
        <xdr:cNvSpPr/>
      </xdr:nvSpPr>
      <xdr:spPr>
        <a:xfrm>
          <a:off x="6921500" y="64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7510</xdr:rowOff>
    </xdr:from>
    <xdr:ext cx="378565" cy="259045"/>
    <xdr:sp macro="" textlink="">
      <xdr:nvSpPr>
        <xdr:cNvPr id="313" name="テキスト ボックス 312"/>
        <xdr:cNvSpPr txBox="1"/>
      </xdr:nvSpPr>
      <xdr:spPr>
        <a:xfrm>
          <a:off x="6783017" y="652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153480</xdr:rowOff>
    </xdr:from>
    <xdr:to>
      <xdr:col>15</xdr:col>
      <xdr:colOff>180975</xdr:colOff>
      <xdr:row>59</xdr:row>
      <xdr:rowOff>2032</xdr:rowOff>
    </xdr:to>
    <xdr:cxnSp macro="">
      <xdr:nvCxnSpPr>
        <xdr:cNvPr id="342" name="直線コネクタ 341"/>
        <xdr:cNvCxnSpPr/>
      </xdr:nvCxnSpPr>
      <xdr:spPr>
        <a:xfrm>
          <a:off x="9639300" y="10097580"/>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153480</xdr:rowOff>
    </xdr:from>
    <xdr:to>
      <xdr:col>14</xdr:col>
      <xdr:colOff>28575</xdr:colOff>
      <xdr:row>58</xdr:row>
      <xdr:rowOff>156197</xdr:rowOff>
    </xdr:to>
    <xdr:cxnSp macro="">
      <xdr:nvCxnSpPr>
        <xdr:cNvPr id="345" name="直線コネクタ 344"/>
        <xdr:cNvCxnSpPr/>
      </xdr:nvCxnSpPr>
      <xdr:spPr>
        <a:xfrm flipV="1">
          <a:off x="8750300" y="10097580"/>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148361</xdr:rowOff>
    </xdr:from>
    <xdr:to>
      <xdr:col>12</xdr:col>
      <xdr:colOff>511175</xdr:colOff>
      <xdr:row>58</xdr:row>
      <xdr:rowOff>156197</xdr:rowOff>
    </xdr:to>
    <xdr:cxnSp macro="">
      <xdr:nvCxnSpPr>
        <xdr:cNvPr id="348" name="直線コネクタ 347"/>
        <xdr:cNvCxnSpPr/>
      </xdr:nvCxnSpPr>
      <xdr:spPr>
        <a:xfrm>
          <a:off x="7861300" y="10092461"/>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148361</xdr:rowOff>
    </xdr:from>
    <xdr:to>
      <xdr:col>11</xdr:col>
      <xdr:colOff>307975</xdr:colOff>
      <xdr:row>58</xdr:row>
      <xdr:rowOff>152857</xdr:rowOff>
    </xdr:to>
    <xdr:cxnSp macro="">
      <xdr:nvCxnSpPr>
        <xdr:cNvPr id="351" name="直線コネクタ 350"/>
        <xdr:cNvCxnSpPr/>
      </xdr:nvCxnSpPr>
      <xdr:spPr>
        <a:xfrm flipV="1">
          <a:off x="6972300" y="10092461"/>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122682</xdr:rowOff>
    </xdr:from>
    <xdr:to>
      <xdr:col>15</xdr:col>
      <xdr:colOff>231775</xdr:colOff>
      <xdr:row>59</xdr:row>
      <xdr:rowOff>52832</xdr:rowOff>
    </xdr:to>
    <xdr:sp macro="" textlink="">
      <xdr:nvSpPr>
        <xdr:cNvPr id="361" name="円/楕円 360"/>
        <xdr:cNvSpPr/>
      </xdr:nvSpPr>
      <xdr:spPr>
        <a:xfrm>
          <a:off x="10426700" y="100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102680</xdr:rowOff>
    </xdr:from>
    <xdr:to>
      <xdr:col>14</xdr:col>
      <xdr:colOff>79375</xdr:colOff>
      <xdr:row>59</xdr:row>
      <xdr:rowOff>32830</xdr:rowOff>
    </xdr:to>
    <xdr:sp macro="" textlink="">
      <xdr:nvSpPr>
        <xdr:cNvPr id="363" name="円/楕円 362"/>
        <xdr:cNvSpPr/>
      </xdr:nvSpPr>
      <xdr:spPr>
        <a:xfrm>
          <a:off x="9588500" y="100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23957</xdr:rowOff>
    </xdr:from>
    <xdr:ext cx="469744" cy="259045"/>
    <xdr:sp macro="" textlink="">
      <xdr:nvSpPr>
        <xdr:cNvPr id="364" name="テキスト ボックス 363"/>
        <xdr:cNvSpPr txBox="1"/>
      </xdr:nvSpPr>
      <xdr:spPr>
        <a:xfrm>
          <a:off x="9404427" y="1013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105397</xdr:rowOff>
    </xdr:from>
    <xdr:to>
      <xdr:col>12</xdr:col>
      <xdr:colOff>561975</xdr:colOff>
      <xdr:row>59</xdr:row>
      <xdr:rowOff>35547</xdr:rowOff>
    </xdr:to>
    <xdr:sp macro="" textlink="">
      <xdr:nvSpPr>
        <xdr:cNvPr id="365" name="円/楕円 364"/>
        <xdr:cNvSpPr/>
      </xdr:nvSpPr>
      <xdr:spPr>
        <a:xfrm>
          <a:off x="8699500" y="100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26674</xdr:rowOff>
    </xdr:from>
    <xdr:ext cx="469744" cy="259045"/>
    <xdr:sp macro="" textlink="">
      <xdr:nvSpPr>
        <xdr:cNvPr id="366" name="テキスト ボックス 365"/>
        <xdr:cNvSpPr txBox="1"/>
      </xdr:nvSpPr>
      <xdr:spPr>
        <a:xfrm>
          <a:off x="8515427" y="1014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97561</xdr:rowOff>
    </xdr:from>
    <xdr:to>
      <xdr:col>11</xdr:col>
      <xdr:colOff>358775</xdr:colOff>
      <xdr:row>59</xdr:row>
      <xdr:rowOff>27711</xdr:rowOff>
    </xdr:to>
    <xdr:sp macro="" textlink="">
      <xdr:nvSpPr>
        <xdr:cNvPr id="367" name="円/楕円 366"/>
        <xdr:cNvSpPr/>
      </xdr:nvSpPr>
      <xdr:spPr>
        <a:xfrm>
          <a:off x="7810500" y="100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18838</xdr:rowOff>
    </xdr:from>
    <xdr:ext cx="469744" cy="259045"/>
    <xdr:sp macro="" textlink="">
      <xdr:nvSpPr>
        <xdr:cNvPr id="368" name="テキスト ボックス 367"/>
        <xdr:cNvSpPr txBox="1"/>
      </xdr:nvSpPr>
      <xdr:spPr>
        <a:xfrm>
          <a:off x="7626427" y="1013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102057</xdr:rowOff>
    </xdr:from>
    <xdr:to>
      <xdr:col>10</xdr:col>
      <xdr:colOff>155575</xdr:colOff>
      <xdr:row>59</xdr:row>
      <xdr:rowOff>32207</xdr:rowOff>
    </xdr:to>
    <xdr:sp macro="" textlink="">
      <xdr:nvSpPr>
        <xdr:cNvPr id="369" name="円/楕円 368"/>
        <xdr:cNvSpPr/>
      </xdr:nvSpPr>
      <xdr:spPr>
        <a:xfrm>
          <a:off x="6921500" y="100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23334</xdr:rowOff>
    </xdr:from>
    <xdr:ext cx="469744" cy="259045"/>
    <xdr:sp macro="" textlink="">
      <xdr:nvSpPr>
        <xdr:cNvPr id="370" name="テキスト ボックス 369"/>
        <xdr:cNvSpPr txBox="1"/>
      </xdr:nvSpPr>
      <xdr:spPr>
        <a:xfrm>
          <a:off x="6737427" y="101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67050</xdr:rowOff>
    </xdr:from>
    <xdr:to>
      <xdr:col>15</xdr:col>
      <xdr:colOff>180975</xdr:colOff>
      <xdr:row>78</xdr:row>
      <xdr:rowOff>2814</xdr:rowOff>
    </xdr:to>
    <xdr:cxnSp macro="">
      <xdr:nvCxnSpPr>
        <xdr:cNvPr id="397" name="直線コネクタ 396"/>
        <xdr:cNvCxnSpPr/>
      </xdr:nvCxnSpPr>
      <xdr:spPr>
        <a:xfrm flipV="1">
          <a:off x="9639300" y="13097250"/>
          <a:ext cx="838200" cy="2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2814</xdr:rowOff>
    </xdr:from>
    <xdr:to>
      <xdr:col>14</xdr:col>
      <xdr:colOff>28575</xdr:colOff>
      <xdr:row>78</xdr:row>
      <xdr:rowOff>95169</xdr:rowOff>
    </xdr:to>
    <xdr:cxnSp macro="">
      <xdr:nvCxnSpPr>
        <xdr:cNvPr id="400" name="直線コネクタ 399"/>
        <xdr:cNvCxnSpPr/>
      </xdr:nvCxnSpPr>
      <xdr:spPr>
        <a:xfrm flipV="1">
          <a:off x="8750300" y="13375914"/>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95169</xdr:rowOff>
    </xdr:from>
    <xdr:to>
      <xdr:col>12</xdr:col>
      <xdr:colOff>511175</xdr:colOff>
      <xdr:row>78</xdr:row>
      <xdr:rowOff>102439</xdr:rowOff>
    </xdr:to>
    <xdr:cxnSp macro="">
      <xdr:nvCxnSpPr>
        <xdr:cNvPr id="403" name="直線コネクタ 402"/>
        <xdr:cNvCxnSpPr/>
      </xdr:nvCxnSpPr>
      <xdr:spPr>
        <a:xfrm flipV="1">
          <a:off x="7861300" y="13468269"/>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101250</xdr:rowOff>
    </xdr:from>
    <xdr:to>
      <xdr:col>11</xdr:col>
      <xdr:colOff>307975</xdr:colOff>
      <xdr:row>78</xdr:row>
      <xdr:rowOff>102439</xdr:rowOff>
    </xdr:to>
    <xdr:cxnSp macro="">
      <xdr:nvCxnSpPr>
        <xdr:cNvPr id="406" name="直線コネクタ 405"/>
        <xdr:cNvCxnSpPr/>
      </xdr:nvCxnSpPr>
      <xdr:spPr>
        <a:xfrm>
          <a:off x="6972300" y="1347435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16250</xdr:rowOff>
    </xdr:from>
    <xdr:to>
      <xdr:col>15</xdr:col>
      <xdr:colOff>231775</xdr:colOff>
      <xdr:row>76</xdr:row>
      <xdr:rowOff>117850</xdr:rowOff>
    </xdr:to>
    <xdr:sp macro="" textlink="">
      <xdr:nvSpPr>
        <xdr:cNvPr id="416" name="円/楕円 415"/>
        <xdr:cNvSpPr/>
      </xdr:nvSpPr>
      <xdr:spPr>
        <a:xfrm>
          <a:off x="10426700" y="13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39128</xdr:rowOff>
    </xdr:from>
    <xdr:ext cx="469744" cy="259045"/>
    <xdr:sp macro="" textlink="">
      <xdr:nvSpPr>
        <xdr:cNvPr id="417" name="商工費該当値テキスト"/>
        <xdr:cNvSpPr txBox="1"/>
      </xdr:nvSpPr>
      <xdr:spPr>
        <a:xfrm>
          <a:off x="10528300" y="1289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123464</xdr:rowOff>
    </xdr:from>
    <xdr:to>
      <xdr:col>14</xdr:col>
      <xdr:colOff>79375</xdr:colOff>
      <xdr:row>78</xdr:row>
      <xdr:rowOff>53614</xdr:rowOff>
    </xdr:to>
    <xdr:sp macro="" textlink="">
      <xdr:nvSpPr>
        <xdr:cNvPr id="418" name="円/楕円 417"/>
        <xdr:cNvSpPr/>
      </xdr:nvSpPr>
      <xdr:spPr>
        <a:xfrm>
          <a:off x="9588500" y="133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44741</xdr:rowOff>
    </xdr:from>
    <xdr:ext cx="469744" cy="259045"/>
    <xdr:sp macro="" textlink="">
      <xdr:nvSpPr>
        <xdr:cNvPr id="419" name="テキスト ボックス 418"/>
        <xdr:cNvSpPr txBox="1"/>
      </xdr:nvSpPr>
      <xdr:spPr>
        <a:xfrm>
          <a:off x="9404427" y="13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44369</xdr:rowOff>
    </xdr:from>
    <xdr:to>
      <xdr:col>12</xdr:col>
      <xdr:colOff>561975</xdr:colOff>
      <xdr:row>78</xdr:row>
      <xdr:rowOff>145969</xdr:rowOff>
    </xdr:to>
    <xdr:sp macro="" textlink="">
      <xdr:nvSpPr>
        <xdr:cNvPr id="420" name="円/楕円 419"/>
        <xdr:cNvSpPr/>
      </xdr:nvSpPr>
      <xdr:spPr>
        <a:xfrm>
          <a:off x="8699500" y="134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137096</xdr:rowOff>
    </xdr:from>
    <xdr:ext cx="378565" cy="259045"/>
    <xdr:sp macro="" textlink="">
      <xdr:nvSpPr>
        <xdr:cNvPr id="421" name="テキスト ボックス 420"/>
        <xdr:cNvSpPr txBox="1"/>
      </xdr:nvSpPr>
      <xdr:spPr>
        <a:xfrm>
          <a:off x="8561017" y="1351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51639</xdr:rowOff>
    </xdr:from>
    <xdr:to>
      <xdr:col>11</xdr:col>
      <xdr:colOff>358775</xdr:colOff>
      <xdr:row>78</xdr:row>
      <xdr:rowOff>153239</xdr:rowOff>
    </xdr:to>
    <xdr:sp macro="" textlink="">
      <xdr:nvSpPr>
        <xdr:cNvPr id="422" name="円/楕円 421"/>
        <xdr:cNvSpPr/>
      </xdr:nvSpPr>
      <xdr:spPr>
        <a:xfrm>
          <a:off x="7810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144366</xdr:rowOff>
    </xdr:from>
    <xdr:ext cx="378565" cy="259045"/>
    <xdr:sp macro="" textlink="">
      <xdr:nvSpPr>
        <xdr:cNvPr id="423" name="テキスト ボックス 422"/>
        <xdr:cNvSpPr txBox="1"/>
      </xdr:nvSpPr>
      <xdr:spPr>
        <a:xfrm>
          <a:off x="7672017" y="1351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50450</xdr:rowOff>
    </xdr:from>
    <xdr:to>
      <xdr:col>10</xdr:col>
      <xdr:colOff>155575</xdr:colOff>
      <xdr:row>78</xdr:row>
      <xdr:rowOff>152050</xdr:rowOff>
    </xdr:to>
    <xdr:sp macro="" textlink="">
      <xdr:nvSpPr>
        <xdr:cNvPr id="424" name="円/楕円 423"/>
        <xdr:cNvSpPr/>
      </xdr:nvSpPr>
      <xdr:spPr>
        <a:xfrm>
          <a:off x="6921500" y="134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143177</xdr:rowOff>
    </xdr:from>
    <xdr:ext cx="378565" cy="259045"/>
    <xdr:sp macro="" textlink="">
      <xdr:nvSpPr>
        <xdr:cNvPr id="425" name="テキスト ボックス 424"/>
        <xdr:cNvSpPr txBox="1"/>
      </xdr:nvSpPr>
      <xdr:spPr>
        <a:xfrm>
          <a:off x="6783017" y="13516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155350</xdr:rowOff>
    </xdr:from>
    <xdr:to>
      <xdr:col>15</xdr:col>
      <xdr:colOff>180975</xdr:colOff>
      <xdr:row>97</xdr:row>
      <xdr:rowOff>165015</xdr:rowOff>
    </xdr:to>
    <xdr:cxnSp macro="">
      <xdr:nvCxnSpPr>
        <xdr:cNvPr id="452" name="直線コネクタ 451"/>
        <xdr:cNvCxnSpPr/>
      </xdr:nvCxnSpPr>
      <xdr:spPr>
        <a:xfrm flipV="1">
          <a:off x="9639300" y="16786000"/>
          <a:ext cx="8382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165015</xdr:rowOff>
    </xdr:from>
    <xdr:to>
      <xdr:col>14</xdr:col>
      <xdr:colOff>28575</xdr:colOff>
      <xdr:row>97</xdr:row>
      <xdr:rowOff>167022</xdr:rowOff>
    </xdr:to>
    <xdr:cxnSp macro="">
      <xdr:nvCxnSpPr>
        <xdr:cNvPr id="455" name="直線コネクタ 454"/>
        <xdr:cNvCxnSpPr/>
      </xdr:nvCxnSpPr>
      <xdr:spPr>
        <a:xfrm flipV="1">
          <a:off x="8750300" y="16795665"/>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167022</xdr:rowOff>
    </xdr:from>
    <xdr:to>
      <xdr:col>12</xdr:col>
      <xdr:colOff>511175</xdr:colOff>
      <xdr:row>98</xdr:row>
      <xdr:rowOff>51688</xdr:rowOff>
    </xdr:to>
    <xdr:cxnSp macro="">
      <xdr:nvCxnSpPr>
        <xdr:cNvPr id="458" name="直線コネクタ 457"/>
        <xdr:cNvCxnSpPr/>
      </xdr:nvCxnSpPr>
      <xdr:spPr>
        <a:xfrm flipV="1">
          <a:off x="7861300" y="16797672"/>
          <a:ext cx="889000" cy="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30035</xdr:rowOff>
    </xdr:from>
    <xdr:to>
      <xdr:col>11</xdr:col>
      <xdr:colOff>307975</xdr:colOff>
      <xdr:row>98</xdr:row>
      <xdr:rowOff>51688</xdr:rowOff>
    </xdr:to>
    <xdr:cxnSp macro="">
      <xdr:nvCxnSpPr>
        <xdr:cNvPr id="461" name="直線コネクタ 460"/>
        <xdr:cNvCxnSpPr/>
      </xdr:nvCxnSpPr>
      <xdr:spPr>
        <a:xfrm>
          <a:off x="6972300" y="16832135"/>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104550</xdr:rowOff>
    </xdr:from>
    <xdr:to>
      <xdr:col>15</xdr:col>
      <xdr:colOff>231775</xdr:colOff>
      <xdr:row>98</xdr:row>
      <xdr:rowOff>34700</xdr:rowOff>
    </xdr:to>
    <xdr:sp macro="" textlink="">
      <xdr:nvSpPr>
        <xdr:cNvPr id="471" name="円/楕円 470"/>
        <xdr:cNvSpPr/>
      </xdr:nvSpPr>
      <xdr:spPr>
        <a:xfrm>
          <a:off x="10426700" y="167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114215</xdr:rowOff>
    </xdr:from>
    <xdr:to>
      <xdr:col>14</xdr:col>
      <xdr:colOff>79375</xdr:colOff>
      <xdr:row>98</xdr:row>
      <xdr:rowOff>44365</xdr:rowOff>
    </xdr:to>
    <xdr:sp macro="" textlink="">
      <xdr:nvSpPr>
        <xdr:cNvPr id="473" name="円/楕円 472"/>
        <xdr:cNvSpPr/>
      </xdr:nvSpPr>
      <xdr:spPr>
        <a:xfrm>
          <a:off x="9588500" y="167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35492</xdr:rowOff>
    </xdr:from>
    <xdr:ext cx="534377" cy="259045"/>
    <xdr:sp macro="" textlink="">
      <xdr:nvSpPr>
        <xdr:cNvPr id="474" name="テキスト ボックス 473"/>
        <xdr:cNvSpPr txBox="1"/>
      </xdr:nvSpPr>
      <xdr:spPr>
        <a:xfrm>
          <a:off x="9372111" y="168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116222</xdr:rowOff>
    </xdr:from>
    <xdr:to>
      <xdr:col>12</xdr:col>
      <xdr:colOff>561975</xdr:colOff>
      <xdr:row>98</xdr:row>
      <xdr:rowOff>46372</xdr:rowOff>
    </xdr:to>
    <xdr:sp macro="" textlink="">
      <xdr:nvSpPr>
        <xdr:cNvPr id="475" name="円/楕円 474"/>
        <xdr:cNvSpPr/>
      </xdr:nvSpPr>
      <xdr:spPr>
        <a:xfrm>
          <a:off x="8699500" y="167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37499</xdr:rowOff>
    </xdr:from>
    <xdr:ext cx="534377" cy="259045"/>
    <xdr:sp macro="" textlink="">
      <xdr:nvSpPr>
        <xdr:cNvPr id="476" name="テキスト ボックス 475"/>
        <xdr:cNvSpPr txBox="1"/>
      </xdr:nvSpPr>
      <xdr:spPr>
        <a:xfrm>
          <a:off x="8483111" y="168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888</xdr:rowOff>
    </xdr:from>
    <xdr:to>
      <xdr:col>11</xdr:col>
      <xdr:colOff>358775</xdr:colOff>
      <xdr:row>98</xdr:row>
      <xdr:rowOff>102488</xdr:rowOff>
    </xdr:to>
    <xdr:sp macro="" textlink="">
      <xdr:nvSpPr>
        <xdr:cNvPr id="477" name="円/楕円 476"/>
        <xdr:cNvSpPr/>
      </xdr:nvSpPr>
      <xdr:spPr>
        <a:xfrm>
          <a:off x="7810500" y="168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93615</xdr:rowOff>
    </xdr:from>
    <xdr:ext cx="534377" cy="259045"/>
    <xdr:sp macro="" textlink="">
      <xdr:nvSpPr>
        <xdr:cNvPr id="478" name="テキスト ボックス 477"/>
        <xdr:cNvSpPr txBox="1"/>
      </xdr:nvSpPr>
      <xdr:spPr>
        <a:xfrm>
          <a:off x="7594111" y="168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150685</xdr:rowOff>
    </xdr:from>
    <xdr:to>
      <xdr:col>10</xdr:col>
      <xdr:colOff>155575</xdr:colOff>
      <xdr:row>98</xdr:row>
      <xdr:rowOff>80835</xdr:rowOff>
    </xdr:to>
    <xdr:sp macro="" textlink="">
      <xdr:nvSpPr>
        <xdr:cNvPr id="479" name="円/楕円 478"/>
        <xdr:cNvSpPr/>
      </xdr:nvSpPr>
      <xdr:spPr>
        <a:xfrm>
          <a:off x="6921500" y="167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71962</xdr:rowOff>
    </xdr:from>
    <xdr:ext cx="534377" cy="259045"/>
    <xdr:sp macro="" textlink="">
      <xdr:nvSpPr>
        <xdr:cNvPr id="480" name="テキスト ボックス 479"/>
        <xdr:cNvSpPr txBox="1"/>
      </xdr:nvSpPr>
      <xdr:spPr>
        <a:xfrm>
          <a:off x="6705111" y="1687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58376</xdr:rowOff>
    </xdr:from>
    <xdr:to>
      <xdr:col>23</xdr:col>
      <xdr:colOff>517525</xdr:colOff>
      <xdr:row>37</xdr:row>
      <xdr:rowOff>70148</xdr:rowOff>
    </xdr:to>
    <xdr:cxnSp macro="">
      <xdr:nvCxnSpPr>
        <xdr:cNvPr id="506" name="直線コネクタ 505"/>
        <xdr:cNvCxnSpPr/>
      </xdr:nvCxnSpPr>
      <xdr:spPr>
        <a:xfrm>
          <a:off x="15481300" y="6402026"/>
          <a:ext cx="8382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58376</xdr:rowOff>
    </xdr:from>
    <xdr:to>
      <xdr:col>22</xdr:col>
      <xdr:colOff>365125</xdr:colOff>
      <xdr:row>37</xdr:row>
      <xdr:rowOff>79121</xdr:rowOff>
    </xdr:to>
    <xdr:cxnSp macro="">
      <xdr:nvCxnSpPr>
        <xdr:cNvPr id="509" name="直線コネクタ 508"/>
        <xdr:cNvCxnSpPr/>
      </xdr:nvCxnSpPr>
      <xdr:spPr>
        <a:xfrm flipV="1">
          <a:off x="14592300" y="6402026"/>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78378</xdr:rowOff>
    </xdr:from>
    <xdr:to>
      <xdr:col>21</xdr:col>
      <xdr:colOff>161925</xdr:colOff>
      <xdr:row>37</xdr:row>
      <xdr:rowOff>79121</xdr:rowOff>
    </xdr:to>
    <xdr:cxnSp macro="">
      <xdr:nvCxnSpPr>
        <xdr:cNvPr id="512" name="直線コネクタ 511"/>
        <xdr:cNvCxnSpPr/>
      </xdr:nvCxnSpPr>
      <xdr:spPr>
        <a:xfrm>
          <a:off x="13703300" y="642202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78206</xdr:rowOff>
    </xdr:from>
    <xdr:to>
      <xdr:col>19</xdr:col>
      <xdr:colOff>644525</xdr:colOff>
      <xdr:row>37</xdr:row>
      <xdr:rowOff>78378</xdr:rowOff>
    </xdr:to>
    <xdr:cxnSp macro="">
      <xdr:nvCxnSpPr>
        <xdr:cNvPr id="515" name="直線コネクタ 514"/>
        <xdr:cNvCxnSpPr/>
      </xdr:nvCxnSpPr>
      <xdr:spPr>
        <a:xfrm>
          <a:off x="12814300" y="6250406"/>
          <a:ext cx="889000" cy="17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19348</xdr:rowOff>
    </xdr:from>
    <xdr:to>
      <xdr:col>23</xdr:col>
      <xdr:colOff>568325</xdr:colOff>
      <xdr:row>37</xdr:row>
      <xdr:rowOff>120948</xdr:rowOff>
    </xdr:to>
    <xdr:sp macro="" textlink="">
      <xdr:nvSpPr>
        <xdr:cNvPr id="525" name="円/楕円 524"/>
        <xdr:cNvSpPr/>
      </xdr:nvSpPr>
      <xdr:spPr>
        <a:xfrm>
          <a:off x="16268700" y="63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169225</xdr:rowOff>
    </xdr:from>
    <xdr:ext cx="534377" cy="259045"/>
    <xdr:sp macro="" textlink="">
      <xdr:nvSpPr>
        <xdr:cNvPr id="526" name="消防費該当値テキスト"/>
        <xdr:cNvSpPr txBox="1"/>
      </xdr:nvSpPr>
      <xdr:spPr>
        <a:xfrm>
          <a:off x="16370300" y="63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7576</xdr:rowOff>
    </xdr:from>
    <xdr:to>
      <xdr:col>22</xdr:col>
      <xdr:colOff>415925</xdr:colOff>
      <xdr:row>37</xdr:row>
      <xdr:rowOff>109176</xdr:rowOff>
    </xdr:to>
    <xdr:sp macro="" textlink="">
      <xdr:nvSpPr>
        <xdr:cNvPr id="527" name="円/楕円 526"/>
        <xdr:cNvSpPr/>
      </xdr:nvSpPr>
      <xdr:spPr>
        <a:xfrm>
          <a:off x="15430500" y="6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100303</xdr:rowOff>
    </xdr:from>
    <xdr:ext cx="534377" cy="259045"/>
    <xdr:sp macro="" textlink="">
      <xdr:nvSpPr>
        <xdr:cNvPr id="528" name="テキスト ボックス 527"/>
        <xdr:cNvSpPr txBox="1"/>
      </xdr:nvSpPr>
      <xdr:spPr>
        <a:xfrm>
          <a:off x="15214111" y="64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28321</xdr:rowOff>
    </xdr:from>
    <xdr:to>
      <xdr:col>21</xdr:col>
      <xdr:colOff>212725</xdr:colOff>
      <xdr:row>37</xdr:row>
      <xdr:rowOff>129921</xdr:rowOff>
    </xdr:to>
    <xdr:sp macro="" textlink="">
      <xdr:nvSpPr>
        <xdr:cNvPr id="529" name="円/楕円 528"/>
        <xdr:cNvSpPr/>
      </xdr:nvSpPr>
      <xdr:spPr>
        <a:xfrm>
          <a:off x="14541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121048</xdr:rowOff>
    </xdr:from>
    <xdr:ext cx="534377" cy="259045"/>
    <xdr:sp macro="" textlink="">
      <xdr:nvSpPr>
        <xdr:cNvPr id="530" name="テキスト ボックス 529"/>
        <xdr:cNvSpPr txBox="1"/>
      </xdr:nvSpPr>
      <xdr:spPr>
        <a:xfrm>
          <a:off x="14325111" y="64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27578</xdr:rowOff>
    </xdr:from>
    <xdr:to>
      <xdr:col>20</xdr:col>
      <xdr:colOff>9525</xdr:colOff>
      <xdr:row>37</xdr:row>
      <xdr:rowOff>129178</xdr:rowOff>
    </xdr:to>
    <xdr:sp macro="" textlink="">
      <xdr:nvSpPr>
        <xdr:cNvPr id="531" name="円/楕円 530"/>
        <xdr:cNvSpPr/>
      </xdr:nvSpPr>
      <xdr:spPr>
        <a:xfrm>
          <a:off x="13652500" y="63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120305</xdr:rowOff>
    </xdr:from>
    <xdr:ext cx="534377" cy="259045"/>
    <xdr:sp macro="" textlink="">
      <xdr:nvSpPr>
        <xdr:cNvPr id="532" name="テキスト ボックス 531"/>
        <xdr:cNvSpPr txBox="1"/>
      </xdr:nvSpPr>
      <xdr:spPr>
        <a:xfrm>
          <a:off x="13436111" y="64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27406</xdr:rowOff>
    </xdr:from>
    <xdr:to>
      <xdr:col>18</xdr:col>
      <xdr:colOff>492125</xdr:colOff>
      <xdr:row>36</xdr:row>
      <xdr:rowOff>129006</xdr:rowOff>
    </xdr:to>
    <xdr:sp macro="" textlink="">
      <xdr:nvSpPr>
        <xdr:cNvPr id="533" name="円/楕円 532"/>
        <xdr:cNvSpPr/>
      </xdr:nvSpPr>
      <xdr:spPr>
        <a:xfrm>
          <a:off x="12763500" y="61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120133</xdr:rowOff>
    </xdr:from>
    <xdr:ext cx="534377" cy="259045"/>
    <xdr:sp macro="" textlink="">
      <xdr:nvSpPr>
        <xdr:cNvPr id="534" name="テキスト ボックス 533"/>
        <xdr:cNvSpPr txBox="1"/>
      </xdr:nvSpPr>
      <xdr:spPr>
        <a:xfrm>
          <a:off x="12547111" y="62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145415</xdr:rowOff>
    </xdr:from>
    <xdr:to>
      <xdr:col>23</xdr:col>
      <xdr:colOff>517525</xdr:colOff>
      <xdr:row>58</xdr:row>
      <xdr:rowOff>16046</xdr:rowOff>
    </xdr:to>
    <xdr:cxnSp macro="">
      <xdr:nvCxnSpPr>
        <xdr:cNvPr id="564" name="直線コネクタ 563"/>
        <xdr:cNvCxnSpPr/>
      </xdr:nvCxnSpPr>
      <xdr:spPr>
        <a:xfrm flipV="1">
          <a:off x="15481300" y="9918065"/>
          <a:ext cx="8382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16046</xdr:rowOff>
    </xdr:from>
    <xdr:to>
      <xdr:col>22</xdr:col>
      <xdr:colOff>365125</xdr:colOff>
      <xdr:row>58</xdr:row>
      <xdr:rowOff>98057</xdr:rowOff>
    </xdr:to>
    <xdr:cxnSp macro="">
      <xdr:nvCxnSpPr>
        <xdr:cNvPr id="567" name="直線コネクタ 566"/>
        <xdr:cNvCxnSpPr/>
      </xdr:nvCxnSpPr>
      <xdr:spPr>
        <a:xfrm flipV="1">
          <a:off x="14592300" y="9960146"/>
          <a:ext cx="889000" cy="8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98057</xdr:rowOff>
    </xdr:from>
    <xdr:to>
      <xdr:col>21</xdr:col>
      <xdr:colOff>161925</xdr:colOff>
      <xdr:row>58</xdr:row>
      <xdr:rowOff>122345</xdr:rowOff>
    </xdr:to>
    <xdr:cxnSp macro="">
      <xdr:nvCxnSpPr>
        <xdr:cNvPr id="570" name="直線コネクタ 569"/>
        <xdr:cNvCxnSpPr/>
      </xdr:nvCxnSpPr>
      <xdr:spPr>
        <a:xfrm flipV="1">
          <a:off x="13703300" y="10042157"/>
          <a:ext cx="8890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79940</xdr:rowOff>
    </xdr:from>
    <xdr:to>
      <xdr:col>19</xdr:col>
      <xdr:colOff>644525</xdr:colOff>
      <xdr:row>58</xdr:row>
      <xdr:rowOff>122345</xdr:rowOff>
    </xdr:to>
    <xdr:cxnSp macro="">
      <xdr:nvCxnSpPr>
        <xdr:cNvPr id="573" name="直線コネクタ 572"/>
        <xdr:cNvCxnSpPr/>
      </xdr:nvCxnSpPr>
      <xdr:spPr>
        <a:xfrm>
          <a:off x="12814300" y="10024040"/>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94615</xdr:rowOff>
    </xdr:from>
    <xdr:to>
      <xdr:col>23</xdr:col>
      <xdr:colOff>568325</xdr:colOff>
      <xdr:row>58</xdr:row>
      <xdr:rowOff>24765</xdr:rowOff>
    </xdr:to>
    <xdr:sp macro="" textlink="">
      <xdr:nvSpPr>
        <xdr:cNvPr id="583" name="円/楕円 582"/>
        <xdr:cNvSpPr/>
      </xdr:nvSpPr>
      <xdr:spPr>
        <a:xfrm>
          <a:off x="162687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73042</xdr:rowOff>
    </xdr:from>
    <xdr:ext cx="534377" cy="259045"/>
    <xdr:sp macro="" textlink="">
      <xdr:nvSpPr>
        <xdr:cNvPr id="584" name="教育費該当値テキスト"/>
        <xdr:cNvSpPr txBox="1"/>
      </xdr:nvSpPr>
      <xdr:spPr>
        <a:xfrm>
          <a:off x="16370300" y="98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136696</xdr:rowOff>
    </xdr:from>
    <xdr:to>
      <xdr:col>22</xdr:col>
      <xdr:colOff>415925</xdr:colOff>
      <xdr:row>58</xdr:row>
      <xdr:rowOff>66846</xdr:rowOff>
    </xdr:to>
    <xdr:sp macro="" textlink="">
      <xdr:nvSpPr>
        <xdr:cNvPr id="585" name="円/楕円 584"/>
        <xdr:cNvSpPr/>
      </xdr:nvSpPr>
      <xdr:spPr>
        <a:xfrm>
          <a:off x="15430500" y="99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57973</xdr:rowOff>
    </xdr:from>
    <xdr:ext cx="534377" cy="259045"/>
    <xdr:sp macro="" textlink="">
      <xdr:nvSpPr>
        <xdr:cNvPr id="586" name="テキスト ボックス 585"/>
        <xdr:cNvSpPr txBox="1"/>
      </xdr:nvSpPr>
      <xdr:spPr>
        <a:xfrm>
          <a:off x="15214111" y="100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47257</xdr:rowOff>
    </xdr:from>
    <xdr:to>
      <xdr:col>21</xdr:col>
      <xdr:colOff>212725</xdr:colOff>
      <xdr:row>58</xdr:row>
      <xdr:rowOff>148857</xdr:rowOff>
    </xdr:to>
    <xdr:sp macro="" textlink="">
      <xdr:nvSpPr>
        <xdr:cNvPr id="587" name="円/楕円 586"/>
        <xdr:cNvSpPr/>
      </xdr:nvSpPr>
      <xdr:spPr>
        <a:xfrm>
          <a:off x="14541500" y="99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139984</xdr:rowOff>
    </xdr:from>
    <xdr:ext cx="534377" cy="259045"/>
    <xdr:sp macro="" textlink="">
      <xdr:nvSpPr>
        <xdr:cNvPr id="588" name="テキスト ボックス 587"/>
        <xdr:cNvSpPr txBox="1"/>
      </xdr:nvSpPr>
      <xdr:spPr>
        <a:xfrm>
          <a:off x="14325111" y="100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71545</xdr:rowOff>
    </xdr:from>
    <xdr:to>
      <xdr:col>20</xdr:col>
      <xdr:colOff>9525</xdr:colOff>
      <xdr:row>59</xdr:row>
      <xdr:rowOff>1695</xdr:rowOff>
    </xdr:to>
    <xdr:sp macro="" textlink="">
      <xdr:nvSpPr>
        <xdr:cNvPr id="589" name="円/楕円 588"/>
        <xdr:cNvSpPr/>
      </xdr:nvSpPr>
      <xdr:spPr>
        <a:xfrm>
          <a:off x="13652500" y="100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164272</xdr:rowOff>
    </xdr:from>
    <xdr:ext cx="534377" cy="259045"/>
    <xdr:sp macro="" textlink="">
      <xdr:nvSpPr>
        <xdr:cNvPr id="590" name="テキスト ボックス 589"/>
        <xdr:cNvSpPr txBox="1"/>
      </xdr:nvSpPr>
      <xdr:spPr>
        <a:xfrm>
          <a:off x="13436111" y="1010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29140</xdr:rowOff>
    </xdr:from>
    <xdr:to>
      <xdr:col>18</xdr:col>
      <xdr:colOff>492125</xdr:colOff>
      <xdr:row>58</xdr:row>
      <xdr:rowOff>130740</xdr:rowOff>
    </xdr:to>
    <xdr:sp macro="" textlink="">
      <xdr:nvSpPr>
        <xdr:cNvPr id="591" name="円/楕円 590"/>
        <xdr:cNvSpPr/>
      </xdr:nvSpPr>
      <xdr:spPr>
        <a:xfrm>
          <a:off x="12763500" y="99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121867</xdr:rowOff>
    </xdr:from>
    <xdr:ext cx="534377" cy="259045"/>
    <xdr:sp macro="" textlink="">
      <xdr:nvSpPr>
        <xdr:cNvPr id="592" name="テキスト ボックス 591"/>
        <xdr:cNvSpPr txBox="1"/>
      </xdr:nvSpPr>
      <xdr:spPr>
        <a:xfrm>
          <a:off x="12547111" y="1006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163957</xdr:rowOff>
    </xdr:from>
    <xdr:to>
      <xdr:col>23</xdr:col>
      <xdr:colOff>517525</xdr:colOff>
      <xdr:row>79</xdr:row>
      <xdr:rowOff>44450</xdr:rowOff>
    </xdr:to>
    <xdr:cxnSp macro="">
      <xdr:nvCxnSpPr>
        <xdr:cNvPr id="621" name="直線コネクタ 620"/>
        <xdr:cNvCxnSpPr/>
      </xdr:nvCxnSpPr>
      <xdr:spPr>
        <a:xfrm>
          <a:off x="15481300" y="13537057"/>
          <a:ext cx="8382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146304</xdr:rowOff>
    </xdr:from>
    <xdr:to>
      <xdr:col>22</xdr:col>
      <xdr:colOff>365125</xdr:colOff>
      <xdr:row>78</xdr:row>
      <xdr:rowOff>163957</xdr:rowOff>
    </xdr:to>
    <xdr:cxnSp macro="">
      <xdr:nvCxnSpPr>
        <xdr:cNvPr id="624" name="直線コネクタ 623"/>
        <xdr:cNvCxnSpPr/>
      </xdr:nvCxnSpPr>
      <xdr:spPr>
        <a:xfrm>
          <a:off x="14592300" y="13519404"/>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146304</xdr:rowOff>
    </xdr:from>
    <xdr:to>
      <xdr:col>21</xdr:col>
      <xdr:colOff>161925</xdr:colOff>
      <xdr:row>79</xdr:row>
      <xdr:rowOff>41148</xdr:rowOff>
    </xdr:to>
    <xdr:cxnSp macro="">
      <xdr:nvCxnSpPr>
        <xdr:cNvPr id="627" name="直線コネクタ 626"/>
        <xdr:cNvCxnSpPr/>
      </xdr:nvCxnSpPr>
      <xdr:spPr>
        <a:xfrm flipV="1">
          <a:off x="13703300" y="1351940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38100</xdr:rowOff>
    </xdr:from>
    <xdr:to>
      <xdr:col>19</xdr:col>
      <xdr:colOff>644525</xdr:colOff>
      <xdr:row>79</xdr:row>
      <xdr:rowOff>41148</xdr:rowOff>
    </xdr:to>
    <xdr:cxnSp macro="">
      <xdr:nvCxnSpPr>
        <xdr:cNvPr id="630" name="直線コネクタ 629"/>
        <xdr:cNvCxnSpPr/>
      </xdr:nvCxnSpPr>
      <xdr:spPr>
        <a:xfrm>
          <a:off x="12814300" y="1358265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113157</xdr:rowOff>
    </xdr:from>
    <xdr:to>
      <xdr:col>22</xdr:col>
      <xdr:colOff>415925</xdr:colOff>
      <xdr:row>79</xdr:row>
      <xdr:rowOff>43307</xdr:rowOff>
    </xdr:to>
    <xdr:sp macro="" textlink="">
      <xdr:nvSpPr>
        <xdr:cNvPr id="642" name="円/楕円 641"/>
        <xdr:cNvSpPr/>
      </xdr:nvSpPr>
      <xdr:spPr>
        <a:xfrm>
          <a:off x="15430500" y="134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34434</xdr:rowOff>
    </xdr:from>
    <xdr:ext cx="378565" cy="259045"/>
    <xdr:sp macro="" textlink="">
      <xdr:nvSpPr>
        <xdr:cNvPr id="643" name="テキスト ボックス 642"/>
        <xdr:cNvSpPr txBox="1"/>
      </xdr:nvSpPr>
      <xdr:spPr>
        <a:xfrm>
          <a:off x="15292017" y="1357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95504</xdr:rowOff>
    </xdr:from>
    <xdr:to>
      <xdr:col>21</xdr:col>
      <xdr:colOff>212725</xdr:colOff>
      <xdr:row>79</xdr:row>
      <xdr:rowOff>25654</xdr:rowOff>
    </xdr:to>
    <xdr:sp macro="" textlink="">
      <xdr:nvSpPr>
        <xdr:cNvPr id="644" name="円/楕円 643"/>
        <xdr:cNvSpPr/>
      </xdr:nvSpPr>
      <xdr:spPr>
        <a:xfrm>
          <a:off x="14541500" y="134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16781</xdr:rowOff>
    </xdr:from>
    <xdr:ext cx="378565" cy="259045"/>
    <xdr:sp macro="" textlink="">
      <xdr:nvSpPr>
        <xdr:cNvPr id="645" name="テキスト ボックス 644"/>
        <xdr:cNvSpPr txBox="1"/>
      </xdr:nvSpPr>
      <xdr:spPr>
        <a:xfrm>
          <a:off x="14403017" y="13561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161798</xdr:rowOff>
    </xdr:from>
    <xdr:to>
      <xdr:col>20</xdr:col>
      <xdr:colOff>9525</xdr:colOff>
      <xdr:row>79</xdr:row>
      <xdr:rowOff>91948</xdr:rowOff>
    </xdr:to>
    <xdr:sp macro="" textlink="">
      <xdr:nvSpPr>
        <xdr:cNvPr id="646" name="円/楕円 645"/>
        <xdr:cNvSpPr/>
      </xdr:nvSpPr>
      <xdr:spPr>
        <a:xfrm>
          <a:off x="136525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83075</xdr:rowOff>
    </xdr:from>
    <xdr:ext cx="313932" cy="259045"/>
    <xdr:sp macro="" textlink="">
      <xdr:nvSpPr>
        <xdr:cNvPr id="647" name="テキスト ボックス 646"/>
        <xdr:cNvSpPr txBox="1"/>
      </xdr:nvSpPr>
      <xdr:spPr>
        <a:xfrm>
          <a:off x="13546333" y="13627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158750</xdr:rowOff>
    </xdr:from>
    <xdr:to>
      <xdr:col>18</xdr:col>
      <xdr:colOff>492125</xdr:colOff>
      <xdr:row>79</xdr:row>
      <xdr:rowOff>88900</xdr:rowOff>
    </xdr:to>
    <xdr:sp macro="" textlink="">
      <xdr:nvSpPr>
        <xdr:cNvPr id="648" name="円/楕円 647"/>
        <xdr:cNvSpPr/>
      </xdr:nvSpPr>
      <xdr:spPr>
        <a:xfrm>
          <a:off x="1276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80027</xdr:rowOff>
    </xdr:from>
    <xdr:ext cx="313932" cy="259045"/>
    <xdr:sp macro="" textlink="">
      <xdr:nvSpPr>
        <xdr:cNvPr id="649" name="テキスト ボックス 648"/>
        <xdr:cNvSpPr txBox="1"/>
      </xdr:nvSpPr>
      <xdr:spPr>
        <a:xfrm>
          <a:off x="12657333" y="13624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72997</xdr:rowOff>
    </xdr:from>
    <xdr:to>
      <xdr:col>23</xdr:col>
      <xdr:colOff>517525</xdr:colOff>
      <xdr:row>97</xdr:row>
      <xdr:rowOff>73064</xdr:rowOff>
    </xdr:to>
    <xdr:cxnSp macro="">
      <xdr:nvCxnSpPr>
        <xdr:cNvPr id="680" name="直線コネクタ 679"/>
        <xdr:cNvCxnSpPr/>
      </xdr:nvCxnSpPr>
      <xdr:spPr>
        <a:xfrm>
          <a:off x="15481300" y="16703647"/>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53435</xdr:rowOff>
    </xdr:from>
    <xdr:to>
      <xdr:col>22</xdr:col>
      <xdr:colOff>365125</xdr:colOff>
      <xdr:row>97</xdr:row>
      <xdr:rowOff>72997</xdr:rowOff>
    </xdr:to>
    <xdr:cxnSp macro="">
      <xdr:nvCxnSpPr>
        <xdr:cNvPr id="683" name="直線コネクタ 682"/>
        <xdr:cNvCxnSpPr/>
      </xdr:nvCxnSpPr>
      <xdr:spPr>
        <a:xfrm>
          <a:off x="14592300" y="16684085"/>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139782</xdr:rowOff>
    </xdr:from>
    <xdr:to>
      <xdr:col>21</xdr:col>
      <xdr:colOff>161925</xdr:colOff>
      <xdr:row>97</xdr:row>
      <xdr:rowOff>53435</xdr:rowOff>
    </xdr:to>
    <xdr:cxnSp macro="">
      <xdr:nvCxnSpPr>
        <xdr:cNvPr id="686" name="直線コネクタ 685"/>
        <xdr:cNvCxnSpPr/>
      </xdr:nvCxnSpPr>
      <xdr:spPr>
        <a:xfrm>
          <a:off x="13703300" y="16598982"/>
          <a:ext cx="889000" cy="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139782</xdr:rowOff>
    </xdr:from>
    <xdr:to>
      <xdr:col>19</xdr:col>
      <xdr:colOff>644525</xdr:colOff>
      <xdr:row>97</xdr:row>
      <xdr:rowOff>38512</xdr:rowOff>
    </xdr:to>
    <xdr:cxnSp macro="">
      <xdr:nvCxnSpPr>
        <xdr:cNvPr id="689" name="直線コネクタ 688"/>
        <xdr:cNvCxnSpPr/>
      </xdr:nvCxnSpPr>
      <xdr:spPr>
        <a:xfrm flipV="1">
          <a:off x="12814300" y="16598982"/>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22264</xdr:rowOff>
    </xdr:from>
    <xdr:to>
      <xdr:col>23</xdr:col>
      <xdr:colOff>568325</xdr:colOff>
      <xdr:row>97</xdr:row>
      <xdr:rowOff>123864</xdr:rowOff>
    </xdr:to>
    <xdr:sp macro="" textlink="">
      <xdr:nvSpPr>
        <xdr:cNvPr id="699" name="円/楕円 698"/>
        <xdr:cNvSpPr/>
      </xdr:nvSpPr>
      <xdr:spPr>
        <a:xfrm>
          <a:off x="162687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691</xdr:rowOff>
    </xdr:from>
    <xdr:ext cx="534377" cy="259045"/>
    <xdr:sp macro="" textlink="">
      <xdr:nvSpPr>
        <xdr:cNvPr id="700" name="公債費該当値テキスト"/>
        <xdr:cNvSpPr txBox="1"/>
      </xdr:nvSpPr>
      <xdr:spPr>
        <a:xfrm>
          <a:off x="16370300" y="166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22197</xdr:rowOff>
    </xdr:from>
    <xdr:to>
      <xdr:col>22</xdr:col>
      <xdr:colOff>415925</xdr:colOff>
      <xdr:row>97</xdr:row>
      <xdr:rowOff>123797</xdr:rowOff>
    </xdr:to>
    <xdr:sp macro="" textlink="">
      <xdr:nvSpPr>
        <xdr:cNvPr id="701" name="円/楕円 700"/>
        <xdr:cNvSpPr/>
      </xdr:nvSpPr>
      <xdr:spPr>
        <a:xfrm>
          <a:off x="15430500" y="166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114924</xdr:rowOff>
    </xdr:from>
    <xdr:ext cx="534377" cy="259045"/>
    <xdr:sp macro="" textlink="">
      <xdr:nvSpPr>
        <xdr:cNvPr id="702" name="テキスト ボックス 701"/>
        <xdr:cNvSpPr txBox="1"/>
      </xdr:nvSpPr>
      <xdr:spPr>
        <a:xfrm>
          <a:off x="15214111" y="1674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2635</xdr:rowOff>
    </xdr:from>
    <xdr:to>
      <xdr:col>21</xdr:col>
      <xdr:colOff>212725</xdr:colOff>
      <xdr:row>97</xdr:row>
      <xdr:rowOff>104235</xdr:rowOff>
    </xdr:to>
    <xdr:sp macro="" textlink="">
      <xdr:nvSpPr>
        <xdr:cNvPr id="703" name="円/楕円 702"/>
        <xdr:cNvSpPr/>
      </xdr:nvSpPr>
      <xdr:spPr>
        <a:xfrm>
          <a:off x="14541500" y="166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95362</xdr:rowOff>
    </xdr:from>
    <xdr:ext cx="534377" cy="259045"/>
    <xdr:sp macro="" textlink="">
      <xdr:nvSpPr>
        <xdr:cNvPr id="704" name="テキスト ボックス 703"/>
        <xdr:cNvSpPr txBox="1"/>
      </xdr:nvSpPr>
      <xdr:spPr>
        <a:xfrm>
          <a:off x="14325111" y="1672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88982</xdr:rowOff>
    </xdr:from>
    <xdr:to>
      <xdr:col>20</xdr:col>
      <xdr:colOff>9525</xdr:colOff>
      <xdr:row>97</xdr:row>
      <xdr:rowOff>19132</xdr:rowOff>
    </xdr:to>
    <xdr:sp macro="" textlink="">
      <xdr:nvSpPr>
        <xdr:cNvPr id="705" name="円/楕円 704"/>
        <xdr:cNvSpPr/>
      </xdr:nvSpPr>
      <xdr:spPr>
        <a:xfrm>
          <a:off x="13652500" y="165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10259</xdr:rowOff>
    </xdr:from>
    <xdr:ext cx="534377" cy="259045"/>
    <xdr:sp macro="" textlink="">
      <xdr:nvSpPr>
        <xdr:cNvPr id="706" name="テキスト ボックス 705"/>
        <xdr:cNvSpPr txBox="1"/>
      </xdr:nvSpPr>
      <xdr:spPr>
        <a:xfrm>
          <a:off x="13436111" y="166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159162</xdr:rowOff>
    </xdr:from>
    <xdr:to>
      <xdr:col>18</xdr:col>
      <xdr:colOff>492125</xdr:colOff>
      <xdr:row>97</xdr:row>
      <xdr:rowOff>89312</xdr:rowOff>
    </xdr:to>
    <xdr:sp macro="" textlink="">
      <xdr:nvSpPr>
        <xdr:cNvPr id="707" name="円/楕円 706"/>
        <xdr:cNvSpPr/>
      </xdr:nvSpPr>
      <xdr:spPr>
        <a:xfrm>
          <a:off x="12763500" y="166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80439</xdr:rowOff>
    </xdr:from>
    <xdr:ext cx="534377" cy="259045"/>
    <xdr:sp macro="" textlink="">
      <xdr:nvSpPr>
        <xdr:cNvPr id="708" name="テキスト ボックス 707"/>
        <xdr:cNvSpPr txBox="1"/>
      </xdr:nvSpPr>
      <xdr:spPr>
        <a:xfrm>
          <a:off x="12547111" y="1671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部分の費目では類似団体以下で推移している中、衛生費は循環型社会に対応したごみ処理施設の運営費などにより、土木費は重点的に進めてきた防災・災害対策事業や渋滞対策事業により類似団体並みで推移している。</a:t>
          </a:r>
          <a:endParaRPr kumimoji="1" lang="en-US" altLang="ja-JP" sz="1300">
            <a:latin typeface="ＭＳ Ｐゴシック"/>
          </a:endParaRPr>
        </a:p>
        <a:p>
          <a:r>
            <a:rPr kumimoji="1" lang="ja-JP" altLang="en-US" sz="1300">
              <a:latin typeface="ＭＳ Ｐゴシック"/>
            </a:rPr>
            <a:t>なお、商工費について、平成</a:t>
          </a:r>
          <a:r>
            <a:rPr kumimoji="1" lang="en-US" altLang="ja-JP" sz="1300">
              <a:latin typeface="ＭＳ Ｐゴシック"/>
            </a:rPr>
            <a:t>27</a:t>
          </a:r>
          <a:r>
            <a:rPr kumimoji="1" lang="ja-JP" altLang="en-US" sz="1300">
              <a:latin typeface="ＭＳ Ｐゴシック"/>
            </a:rPr>
            <a:t>年度の住民１人当たりコストが</a:t>
          </a:r>
          <a:r>
            <a:rPr kumimoji="1" lang="en-US" altLang="ja-JP" sz="1300">
              <a:latin typeface="ＭＳ Ｐゴシック"/>
            </a:rPr>
            <a:t>9,089</a:t>
          </a:r>
          <a:r>
            <a:rPr kumimoji="1" lang="ja-JP" altLang="en-US" sz="1300">
              <a:latin typeface="ＭＳ Ｐゴシック"/>
            </a:rPr>
            <a:t>円と全年度と比較して</a:t>
          </a:r>
          <a:r>
            <a:rPr kumimoji="1" lang="en-US" altLang="ja-JP" sz="1300">
              <a:latin typeface="ＭＳ Ｐゴシック"/>
            </a:rPr>
            <a:t>6,095</a:t>
          </a:r>
          <a:r>
            <a:rPr kumimoji="1" lang="ja-JP" altLang="en-US" sz="1300">
              <a:latin typeface="ＭＳ Ｐゴシック"/>
            </a:rPr>
            <a:t>円、また平成</a:t>
          </a:r>
          <a:r>
            <a:rPr kumimoji="1" lang="en-US" altLang="ja-JP" sz="1300">
              <a:latin typeface="ＭＳ Ｐゴシック"/>
            </a:rPr>
            <a:t>23</a:t>
          </a:r>
          <a:r>
            <a:rPr kumimoji="1" lang="ja-JP" altLang="en-US" sz="1300">
              <a:latin typeface="ＭＳ Ｐゴシック"/>
            </a:rPr>
            <a:t>年度と比較すると</a:t>
          </a:r>
          <a:r>
            <a:rPr kumimoji="1" lang="en-US" altLang="ja-JP" sz="1300">
              <a:latin typeface="ＭＳ Ｐゴシック"/>
            </a:rPr>
            <a:t>10</a:t>
          </a:r>
          <a:r>
            <a:rPr kumimoji="1" lang="ja-JP" altLang="en-US" sz="1300">
              <a:latin typeface="ＭＳ Ｐゴシック"/>
            </a:rPr>
            <a:t>倍以上に増加している。これは、平成</a:t>
          </a:r>
          <a:r>
            <a:rPr kumimoji="1" lang="en-US" altLang="ja-JP" sz="1300">
              <a:latin typeface="ＭＳ Ｐゴシック"/>
            </a:rPr>
            <a:t>26</a:t>
          </a:r>
          <a:r>
            <a:rPr kumimoji="1" lang="ja-JP" altLang="en-US" sz="1300">
              <a:latin typeface="ＭＳ Ｐゴシック"/>
            </a:rPr>
            <a:t>年度から和歌山県が実施する旧県議会議事堂「一乗閣」の移築整備に併せた観光促進事業着手によるものであり、、平成</a:t>
          </a:r>
          <a:r>
            <a:rPr kumimoji="1" lang="en-US" altLang="ja-JP" sz="1300">
              <a:latin typeface="ＭＳ Ｐゴシック"/>
            </a:rPr>
            <a:t>27</a:t>
          </a:r>
          <a:r>
            <a:rPr kumimoji="1" lang="ja-JP" altLang="en-US" sz="1300">
              <a:latin typeface="ＭＳ Ｐゴシック"/>
            </a:rPr>
            <a:t>年度においては「ねごろ歴史資料館」を建築したため、大幅に住民１人当たりコストが増加している。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標準財政規模が増加する中、財政調整基金残高は横ばいであり、標準財政規模比は減少している。一方、実質収支は増加しているため、標準財政規模比は概ね横ばいで推移している。</a:t>
          </a:r>
        </a:p>
        <a:p>
          <a:r>
            <a:rPr kumimoji="1" lang="ja-JP" altLang="en-US" sz="1400">
              <a:latin typeface="ＭＳ ゴシック" pitchFamily="49" charset="-128"/>
              <a:ea typeface="ＭＳ ゴシック" pitchFamily="49" charset="-128"/>
            </a:rPr>
            <a:t>実質単年度収支については、前年度収支に加え、財政調整基金の積立及び取崩、繰上償還が関係するため、見込むことは困難であるが、実質収支額は、今後も黒字収支での推移を見込んでいる。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全ての会計において赤字額はなく、今後も各会計で赤字は発生せず、黒字収支で推移すると見込んでいる。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17513175</v>
      </c>
      <c r="BO4" s="379"/>
      <c r="BP4" s="379"/>
      <c r="BQ4" s="379"/>
      <c r="BR4" s="379"/>
      <c r="BS4" s="379"/>
      <c r="BT4" s="379"/>
      <c r="BU4" s="380"/>
      <c r="BV4" s="378">
        <v>16623627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4.5999999999999996</v>
      </c>
      <c r="CU4" s="385"/>
      <c r="CV4" s="385"/>
      <c r="CW4" s="385"/>
      <c r="CX4" s="385"/>
      <c r="CY4" s="385"/>
      <c r="CZ4" s="385"/>
      <c r="DA4" s="386"/>
      <c r="DB4" s="384">
        <v>4.7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16965352</v>
      </c>
      <c r="BO5" s="416"/>
      <c r="BP5" s="416"/>
      <c r="BQ5" s="416"/>
      <c r="BR5" s="416"/>
      <c r="BS5" s="416"/>
      <c r="BT5" s="416"/>
      <c r="BU5" s="417"/>
      <c r="BV5" s="415">
        <v>15790476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82.9</v>
      </c>
      <c r="CU5" s="413"/>
      <c r="CV5" s="413"/>
      <c r="CW5" s="413"/>
      <c r="CX5" s="413"/>
      <c r="CY5" s="413"/>
      <c r="CZ5" s="413"/>
      <c r="DA5" s="414"/>
      <c r="DB5" s="412">
        <v>86.4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547823</v>
      </c>
      <c r="BO6" s="416"/>
      <c r="BP6" s="416"/>
      <c r="BQ6" s="416"/>
      <c r="BR6" s="416"/>
      <c r="BS6" s="416"/>
      <c r="BT6" s="416"/>
      <c r="BU6" s="417"/>
      <c r="BV6" s="415">
        <v>833151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89.4</v>
      </c>
      <c r="CU6" s="453"/>
      <c r="CV6" s="453"/>
      <c r="CW6" s="453"/>
      <c r="CX6" s="453"/>
      <c r="CY6" s="453"/>
      <c r="CZ6" s="453"/>
      <c r="DA6" s="454"/>
      <c r="DB6" s="452">
        <v>94.3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110587</v>
      </c>
      <c r="BO7" s="416"/>
      <c r="BP7" s="416"/>
      <c r="BQ7" s="416"/>
      <c r="BR7" s="416"/>
      <c r="BS7" s="416"/>
      <c r="BT7" s="416"/>
      <c r="BU7" s="417"/>
      <c r="BV7" s="415">
        <v>397394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9566069</v>
      </c>
      <c r="CU7" s="416"/>
      <c r="CV7" s="416"/>
      <c r="CW7" s="416"/>
      <c r="CX7" s="416"/>
      <c r="CY7" s="416"/>
      <c r="CZ7" s="416"/>
      <c r="DA7" s="417"/>
      <c r="DB7" s="415">
        <v>9293965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437236</v>
      </c>
      <c r="BO8" s="416"/>
      <c r="BP8" s="416"/>
      <c r="BQ8" s="416"/>
      <c r="BR8" s="416"/>
      <c r="BS8" s="416"/>
      <c r="BT8" s="416"/>
      <c r="BU8" s="417"/>
      <c r="BV8" s="415">
        <v>435757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0.62</v>
      </c>
      <c r="CU8" s="456"/>
      <c r="CV8" s="456"/>
      <c r="CW8" s="456"/>
      <c r="CX8" s="456"/>
      <c r="CY8" s="456"/>
      <c r="CZ8" s="456"/>
      <c r="DA8" s="457"/>
      <c r="DB8" s="455">
        <v>0.62</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53452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1479</v>
      </c>
      <c r="BO9" s="416"/>
      <c r="BP9" s="416"/>
      <c r="BQ9" s="416"/>
      <c r="BR9" s="416"/>
      <c r="BS9" s="416"/>
      <c r="BT9" s="416"/>
      <c r="BU9" s="417"/>
      <c r="BV9" s="415">
        <v>7220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10.1</v>
      </c>
      <c r="CU9" s="413"/>
      <c r="CV9" s="413"/>
      <c r="CW9" s="413"/>
      <c r="CX9" s="413"/>
      <c r="CY9" s="413"/>
      <c r="CZ9" s="413"/>
      <c r="DA9" s="414"/>
      <c r="DB9" s="412">
        <v>10.5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52882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290543</v>
      </c>
      <c r="BO10" s="416"/>
      <c r="BP10" s="416"/>
      <c r="BQ10" s="416"/>
      <c r="BR10" s="416"/>
      <c r="BS10" s="416"/>
      <c r="BT10" s="416"/>
      <c r="BU10" s="417"/>
      <c r="BV10" s="415">
        <v>344786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64840</v>
      </c>
      <c r="BO11" s="416"/>
      <c r="BP11" s="416"/>
      <c r="BQ11" s="416"/>
      <c r="BR11" s="416"/>
      <c r="BS11" s="416"/>
      <c r="BT11" s="416"/>
      <c r="BU11" s="417"/>
      <c r="BV11" s="415">
        <v>45360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53818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77</v>
      </c>
      <c r="AV12" s="448"/>
      <c r="AW12" s="448"/>
      <c r="AX12" s="448"/>
      <c r="AY12" s="449" t="s">
        <v>115</v>
      </c>
      <c r="AZ12" s="450"/>
      <c r="BA12" s="450"/>
      <c r="BB12" s="450"/>
      <c r="BC12" s="450"/>
      <c r="BD12" s="450"/>
      <c r="BE12" s="450"/>
      <c r="BF12" s="450"/>
      <c r="BG12" s="450"/>
      <c r="BH12" s="450"/>
      <c r="BI12" s="450"/>
      <c r="BJ12" s="450"/>
      <c r="BK12" s="450"/>
      <c r="BL12" s="450"/>
      <c r="BM12" s="451"/>
      <c r="BN12" s="415">
        <v>297043</v>
      </c>
      <c r="BO12" s="416"/>
      <c r="BP12" s="416"/>
      <c r="BQ12" s="416"/>
      <c r="BR12" s="416"/>
      <c r="BS12" s="416"/>
      <c r="BT12" s="416"/>
      <c r="BU12" s="417"/>
      <c r="BV12" s="415">
        <v>344952</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117</v>
      </c>
      <c r="N13" s="504"/>
      <c r="O13" s="504"/>
      <c r="P13" s="504"/>
      <c r="Q13" s="505"/>
      <c r="R13" s="496">
        <v>53526</v>
      </c>
      <c r="S13" s="497"/>
      <c r="T13" s="497"/>
      <c r="U13" s="497"/>
      <c r="V13" s="498"/>
      <c r="W13" s="431" t="s">
        <v>118</v>
      </c>
      <c r="X13" s="432"/>
      <c r="Y13" s="432"/>
      <c r="Z13" s="432"/>
      <c r="AA13" s="432"/>
      <c r="AB13" s="422"/>
      <c r="AC13" s="466">
        <v>761</v>
      </c>
      <c r="AD13" s="467"/>
      <c r="AE13" s="467"/>
      <c r="AF13" s="467"/>
      <c r="AG13" s="506"/>
      <c r="AH13" s="466">
        <v>828</v>
      </c>
      <c r="AI13" s="467"/>
      <c r="AJ13" s="467"/>
      <c r="AK13" s="467"/>
      <c r="AL13" s="468"/>
      <c r="AM13" s="444" t="s">
        <v>119</v>
      </c>
      <c r="AN13" s="445"/>
      <c r="AO13" s="445"/>
      <c r="AP13" s="445"/>
      <c r="AQ13" s="445"/>
      <c r="AR13" s="445"/>
      <c r="AS13" s="445"/>
      <c r="AT13" s="446"/>
      <c r="AU13" s="447" t="s">
        <v>91</v>
      </c>
      <c r="AV13" s="448"/>
      <c r="AW13" s="448"/>
      <c r="AX13" s="448"/>
      <c r="AY13" s="449" t="s">
        <v>120</v>
      </c>
      <c r="AZ13" s="450"/>
      <c r="BA13" s="450"/>
      <c r="BB13" s="450"/>
      <c r="BC13" s="450"/>
      <c r="BD13" s="450"/>
      <c r="BE13" s="450"/>
      <c r="BF13" s="450"/>
      <c r="BG13" s="450"/>
      <c r="BH13" s="450"/>
      <c r="BI13" s="450"/>
      <c r="BJ13" s="450"/>
      <c r="BK13" s="450"/>
      <c r="BL13" s="450"/>
      <c r="BM13" s="451"/>
      <c r="BN13" s="415">
        <v>59819</v>
      </c>
      <c r="BO13" s="416"/>
      <c r="BP13" s="416"/>
      <c r="BQ13" s="416"/>
      <c r="BR13" s="416"/>
      <c r="BS13" s="416"/>
      <c r="BT13" s="416"/>
      <c r="BU13" s="417"/>
      <c r="BV13" s="415">
        <v>52414</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3.3</v>
      </c>
      <c r="CU13" s="413"/>
      <c r="CV13" s="413"/>
      <c r="CW13" s="413"/>
      <c r="CX13" s="413"/>
      <c r="CY13" s="413"/>
      <c r="CZ13" s="413"/>
      <c r="DA13" s="414"/>
      <c r="DB13" s="412">
        <v>3.2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122</v>
      </c>
      <c r="M14" s="494"/>
      <c r="N14" s="494"/>
      <c r="O14" s="494"/>
      <c r="P14" s="494"/>
      <c r="Q14" s="495"/>
      <c r="R14" s="496">
        <v>53677</v>
      </c>
      <c r="S14" s="497"/>
      <c r="T14" s="497"/>
      <c r="U14" s="497"/>
      <c r="V14" s="498"/>
      <c r="W14" s="405"/>
      <c r="X14" s="406"/>
      <c r="Y14" s="406"/>
      <c r="Z14" s="406"/>
      <c r="AA14" s="406"/>
      <c r="AB14" s="395"/>
      <c r="AC14" s="499">
        <v>3.4</v>
      </c>
      <c r="AD14" s="500"/>
      <c r="AE14" s="500"/>
      <c r="AF14" s="500"/>
      <c r="AG14" s="501"/>
      <c r="AH14" s="499">
        <v>3.5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117</v>
      </c>
      <c r="N15" s="504"/>
      <c r="O15" s="504"/>
      <c r="P15" s="504"/>
      <c r="Q15" s="505"/>
      <c r="R15" s="496">
        <v>53399</v>
      </c>
      <c r="S15" s="497"/>
      <c r="T15" s="497"/>
      <c r="U15" s="497"/>
      <c r="V15" s="498"/>
      <c r="W15" s="431" t="s">
        <v>124</v>
      </c>
      <c r="X15" s="432"/>
      <c r="Y15" s="432"/>
      <c r="Z15" s="432"/>
      <c r="AA15" s="432"/>
      <c r="AB15" s="422"/>
      <c r="AC15" s="466">
        <v>5416</v>
      </c>
      <c r="AD15" s="467"/>
      <c r="AE15" s="467"/>
      <c r="AF15" s="467"/>
      <c r="AG15" s="506"/>
      <c r="AH15" s="466">
        <v>5977</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4771691</v>
      </c>
      <c r="BO15" s="379"/>
      <c r="BP15" s="379"/>
      <c r="BQ15" s="379"/>
      <c r="BR15" s="379"/>
      <c r="BS15" s="379"/>
      <c r="BT15" s="379"/>
      <c r="BU15" s="380"/>
      <c r="BV15" s="378">
        <v>4522167</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24.1</v>
      </c>
      <c r="AD16" s="500"/>
      <c r="AE16" s="500"/>
      <c r="AF16" s="500"/>
      <c r="AG16" s="501"/>
      <c r="AH16" s="499">
        <v>25.4</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7572547</v>
      </c>
      <c r="BO16" s="416"/>
      <c r="BP16" s="416"/>
      <c r="BQ16" s="416"/>
      <c r="BR16" s="416"/>
      <c r="BS16" s="416"/>
      <c r="BT16" s="416"/>
      <c r="BU16" s="417"/>
      <c r="BV16" s="415">
        <v>7214893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130</v>
      </c>
      <c r="N17" s="520"/>
      <c r="O17" s="520"/>
      <c r="P17" s="520"/>
      <c r="Q17" s="521"/>
      <c r="R17" s="516" t="s">
        <v>131</v>
      </c>
      <c r="S17" s="517"/>
      <c r="T17" s="517"/>
      <c r="U17" s="517"/>
      <c r="V17" s="518"/>
      <c r="W17" s="431" t="s">
        <v>132</v>
      </c>
      <c r="X17" s="432"/>
      <c r="Y17" s="432"/>
      <c r="Z17" s="432"/>
      <c r="AA17" s="432"/>
      <c r="AB17" s="422"/>
      <c r="AC17" s="466">
        <v>16294</v>
      </c>
      <c r="AD17" s="467"/>
      <c r="AE17" s="467"/>
      <c r="AF17" s="467"/>
      <c r="AG17" s="506"/>
      <c r="AH17" s="466">
        <v>16186</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6038349</v>
      </c>
      <c r="BO17" s="416"/>
      <c r="BP17" s="416"/>
      <c r="BQ17" s="416"/>
      <c r="BR17" s="416"/>
      <c r="BS17" s="416"/>
      <c r="BT17" s="416"/>
      <c r="BU17" s="417"/>
      <c r="BV17" s="415">
        <v>5796323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38.51</v>
      </c>
      <c r="M18" s="528"/>
      <c r="N18" s="528"/>
      <c r="O18" s="528"/>
      <c r="P18" s="528"/>
      <c r="Q18" s="528"/>
      <c r="R18" s="529"/>
      <c r="S18" s="529"/>
      <c r="T18" s="529"/>
      <c r="U18" s="529"/>
      <c r="V18" s="530"/>
      <c r="W18" s="433"/>
      <c r="X18" s="434"/>
      <c r="Y18" s="434"/>
      <c r="Z18" s="434"/>
      <c r="AA18" s="434"/>
      <c r="AB18" s="425"/>
      <c r="AC18" s="531">
        <v>72.5</v>
      </c>
      <c r="AD18" s="532"/>
      <c r="AE18" s="532"/>
      <c r="AF18" s="532"/>
      <c r="AG18" s="533"/>
      <c r="AH18" s="531">
        <v>68.7</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8218473</v>
      </c>
      <c r="BO18" s="416"/>
      <c r="BP18" s="416"/>
      <c r="BQ18" s="416"/>
      <c r="BR18" s="416"/>
      <c r="BS18" s="416"/>
      <c r="BT18" s="416"/>
      <c r="BU18" s="417"/>
      <c r="BV18" s="415">
        <v>8133790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1388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12023067</v>
      </c>
      <c r="BO19" s="416"/>
      <c r="BP19" s="416"/>
      <c r="BQ19" s="416"/>
      <c r="BR19" s="416"/>
      <c r="BS19" s="416"/>
      <c r="BT19" s="416"/>
      <c r="BU19" s="417"/>
      <c r="BV19" s="415">
        <v>11513257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20774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7926669</v>
      </c>
      <c r="BO23" s="416"/>
      <c r="BP23" s="416"/>
      <c r="BQ23" s="416"/>
      <c r="BR23" s="416"/>
      <c r="BS23" s="416"/>
      <c r="BT23" s="416"/>
      <c r="BU23" s="417"/>
      <c r="BV23" s="415">
        <v>8313690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7500</v>
      </c>
      <c r="R24" s="467"/>
      <c r="S24" s="467"/>
      <c r="T24" s="467"/>
      <c r="U24" s="467"/>
      <c r="V24" s="506"/>
      <c r="W24" s="561"/>
      <c r="X24" s="549"/>
      <c r="Y24" s="550"/>
      <c r="Z24" s="465" t="s">
        <v>148</v>
      </c>
      <c r="AA24" s="445"/>
      <c r="AB24" s="445"/>
      <c r="AC24" s="445"/>
      <c r="AD24" s="445"/>
      <c r="AE24" s="445"/>
      <c r="AF24" s="445"/>
      <c r="AG24" s="446"/>
      <c r="AH24" s="466">
        <v>266</v>
      </c>
      <c r="AI24" s="467"/>
      <c r="AJ24" s="467"/>
      <c r="AK24" s="467"/>
      <c r="AL24" s="506"/>
      <c r="AM24" s="466">
        <v>776720</v>
      </c>
      <c r="AN24" s="467"/>
      <c r="AO24" s="467"/>
      <c r="AP24" s="467"/>
      <c r="AQ24" s="467"/>
      <c r="AR24" s="506"/>
      <c r="AS24" s="466">
        <v>2920</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4642135</v>
      </c>
      <c r="BO24" s="416"/>
      <c r="BP24" s="416"/>
      <c r="BQ24" s="416"/>
      <c r="BR24" s="416"/>
      <c r="BS24" s="416"/>
      <c r="BT24" s="416"/>
      <c r="BU24" s="417"/>
      <c r="BV24" s="415">
        <v>4876653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2</v>
      </c>
      <c r="M25" s="467"/>
      <c r="N25" s="467"/>
      <c r="O25" s="467"/>
      <c r="P25" s="506"/>
      <c r="Q25" s="466">
        <v>6200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1233109</v>
      </c>
      <c r="BO25" s="379"/>
      <c r="BP25" s="379"/>
      <c r="BQ25" s="379"/>
      <c r="BR25" s="379"/>
      <c r="BS25" s="379"/>
      <c r="BT25" s="379"/>
      <c r="BU25" s="380"/>
      <c r="BV25" s="378">
        <v>1636162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5600</v>
      </c>
      <c r="R26" s="467"/>
      <c r="S26" s="467"/>
      <c r="T26" s="467"/>
      <c r="U26" s="467"/>
      <c r="V26" s="506"/>
      <c r="W26" s="561"/>
      <c r="X26" s="549"/>
      <c r="Y26" s="550"/>
      <c r="Z26" s="465" t="s">
        <v>155</v>
      </c>
      <c r="AA26" s="571"/>
      <c r="AB26" s="571"/>
      <c r="AC26" s="571"/>
      <c r="AD26" s="571"/>
      <c r="AE26" s="571"/>
      <c r="AF26" s="571"/>
      <c r="AG26" s="572"/>
      <c r="AH26" s="466">
        <v>20</v>
      </c>
      <c r="AI26" s="467"/>
      <c r="AJ26" s="467"/>
      <c r="AK26" s="467"/>
      <c r="AL26" s="506"/>
      <c r="AM26" s="466">
        <v>54800</v>
      </c>
      <c r="AN26" s="467"/>
      <c r="AO26" s="467"/>
      <c r="AP26" s="467"/>
      <c r="AQ26" s="467"/>
      <c r="AR26" s="506"/>
      <c r="AS26" s="466">
        <v>2740</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4400</v>
      </c>
      <c r="R27" s="467"/>
      <c r="S27" s="467"/>
      <c r="T27" s="467"/>
      <c r="U27" s="467"/>
      <c r="V27" s="506"/>
      <c r="W27" s="561"/>
      <c r="X27" s="549"/>
      <c r="Y27" s="550"/>
      <c r="Z27" s="465" t="s">
        <v>158</v>
      </c>
      <c r="AA27" s="445"/>
      <c r="AB27" s="445"/>
      <c r="AC27" s="445"/>
      <c r="AD27" s="445"/>
      <c r="AE27" s="445"/>
      <c r="AF27" s="445"/>
      <c r="AG27" s="446"/>
      <c r="AH27" s="466">
        <v>2</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307496</v>
      </c>
      <c r="BO27" s="585"/>
      <c r="BP27" s="585"/>
      <c r="BQ27" s="585"/>
      <c r="BR27" s="585"/>
      <c r="BS27" s="585"/>
      <c r="BT27" s="585"/>
      <c r="BU27" s="586"/>
      <c r="BV27" s="584">
        <v>307294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3900</v>
      </c>
      <c r="R28" s="467"/>
      <c r="S28" s="467"/>
      <c r="T28" s="467"/>
      <c r="U28" s="467"/>
      <c r="V28" s="506"/>
      <c r="W28" s="561"/>
      <c r="X28" s="549"/>
      <c r="Y28" s="550"/>
      <c r="Z28" s="465" t="s">
        <v>162</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1532550</v>
      </c>
      <c r="BO28" s="379"/>
      <c r="BP28" s="379"/>
      <c r="BQ28" s="379"/>
      <c r="BR28" s="379"/>
      <c r="BS28" s="379"/>
      <c r="BT28" s="379"/>
      <c r="BU28" s="380"/>
      <c r="BV28" s="378">
        <v>1539050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14</v>
      </c>
      <c r="M29" s="467"/>
      <c r="N29" s="467"/>
      <c r="O29" s="467"/>
      <c r="P29" s="506"/>
      <c r="Q29" s="466">
        <v>3600</v>
      </c>
      <c r="R29" s="467"/>
      <c r="S29" s="467"/>
      <c r="T29" s="467"/>
      <c r="U29" s="467"/>
      <c r="V29" s="506"/>
      <c r="W29" s="562"/>
      <c r="X29" s="563"/>
      <c r="Y29" s="564"/>
      <c r="Z29" s="465" t="s">
        <v>166</v>
      </c>
      <c r="AA29" s="445"/>
      <c r="AB29" s="445"/>
      <c r="AC29" s="445"/>
      <c r="AD29" s="445"/>
      <c r="AE29" s="445"/>
      <c r="AF29" s="445"/>
      <c r="AG29" s="446"/>
      <c r="AH29" s="466">
        <v>268</v>
      </c>
      <c r="AI29" s="467"/>
      <c r="AJ29" s="467"/>
      <c r="AK29" s="467"/>
      <c r="AL29" s="506"/>
      <c r="AM29" s="466">
        <v>784632</v>
      </c>
      <c r="AN29" s="467"/>
      <c r="AO29" s="467"/>
      <c r="AP29" s="467"/>
      <c r="AQ29" s="467"/>
      <c r="AR29" s="506"/>
      <c r="AS29" s="466">
        <v>2928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1692019</v>
      </c>
      <c r="BO29" s="416"/>
      <c r="BP29" s="416"/>
      <c r="BQ29" s="416"/>
      <c r="BR29" s="416"/>
      <c r="BS29" s="416"/>
      <c r="BT29" s="416"/>
      <c r="BU29" s="417"/>
      <c r="BV29" s="415">
        <v>1332749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2163303</v>
      </c>
      <c r="BO30" s="585"/>
      <c r="BP30" s="585"/>
      <c r="BQ30" s="585"/>
      <c r="BR30" s="585"/>
      <c r="BS30" s="585"/>
      <c r="BT30" s="585"/>
      <c r="BU30" s="586"/>
      <c r="BV30" s="584">
        <v>2106993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公立那賀病院経営事務組合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岩出市土地開発公社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墓園事業特別会計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和歌山県市町村総合事務組合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上田徳一・千代子育英奨学会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那賀児童福祉施設組合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那賀老人福祉施設組合（普通会計）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那賀老人福祉施設組合（公営企業会計）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那賀広域事務組合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那賀衛生環境整備組合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那賀消防組合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那賀休日急患診療所経営事務組合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和歌山地方税回収機構</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524</v>
      </c>
      <c r="D34" s="1181"/>
      <c r="E34" s="1182"/>
      <c r="F34" s="32">
        <v>32.08</v>
      </c>
      <c r="G34" s="33">
        <v>35.24</v>
      </c>
      <c r="H34" s="33">
        <v>29.34</v>
      </c>
      <c r="I34" s="33">
        <v>29.14</v>
      </c>
      <c r="J34" s="34">
        <v>24.45</v>
      </c>
      <c r="K34" s="22"/>
      <c r="L34" s="22"/>
      <c r="M34" s="22"/>
      <c r="N34" s="22"/>
      <c r="O34" s="22"/>
      <c r="P34" s="22"/>
    </row>
    <row r="35" spans="1:16" ht="39" customHeight="1" x14ac:dyDescent="0.15">
      <c r="A35" s="22"/>
      <c r="B35" s="35"/>
      <c r="C35" s="1175" t="s">
        <v>525</v>
      </c>
      <c r="D35" s="1176"/>
      <c r="E35" s="1177"/>
      <c r="F35" s="36">
        <v>3.77</v>
      </c>
      <c r="G35" s="37">
        <v>3.95</v>
      </c>
      <c r="H35" s="37">
        <v>4.62</v>
      </c>
      <c r="I35" s="37">
        <v>4.68</v>
      </c>
      <c r="J35" s="38">
        <v>4.57</v>
      </c>
      <c r="K35" s="22"/>
      <c r="L35" s="22"/>
      <c r="M35" s="22"/>
      <c r="N35" s="22"/>
      <c r="O35" s="22"/>
      <c r="P35" s="22"/>
    </row>
    <row r="36" spans="1:16" ht="39" customHeight="1" x14ac:dyDescent="0.15">
      <c r="A36" s="22"/>
      <c r="B36" s="35"/>
      <c r="C36" s="1175" t="s">
        <v>526</v>
      </c>
      <c r="D36" s="1176"/>
      <c r="E36" s="1177"/>
      <c r="F36" s="36">
        <v>0.23</v>
      </c>
      <c r="G36" s="37">
        <v>0.45</v>
      </c>
      <c r="H36" s="37">
        <v>0.9</v>
      </c>
      <c r="I36" s="37">
        <v>1</v>
      </c>
      <c r="J36" s="38">
        <v>0.46</v>
      </c>
      <c r="K36" s="22"/>
      <c r="L36" s="22"/>
      <c r="M36" s="22"/>
      <c r="N36" s="22"/>
      <c r="O36" s="22"/>
      <c r="P36" s="22"/>
    </row>
    <row r="37" spans="1:16" ht="39" customHeight="1" x14ac:dyDescent="0.15">
      <c r="A37" s="22"/>
      <c r="B37" s="35"/>
      <c r="C37" s="1175" t="s">
        <v>527</v>
      </c>
      <c r="D37" s="1176"/>
      <c r="E37" s="1177"/>
      <c r="F37" s="36">
        <v>0.08</v>
      </c>
      <c r="G37" s="37">
        <v>0.08</v>
      </c>
      <c r="H37" s="37">
        <v>0.2</v>
      </c>
      <c r="I37" s="37">
        <v>0.02</v>
      </c>
      <c r="J37" s="38">
        <v>0.2</v>
      </c>
      <c r="K37" s="22"/>
      <c r="L37" s="22"/>
      <c r="M37" s="22"/>
      <c r="N37" s="22"/>
      <c r="O37" s="22"/>
      <c r="P37" s="22"/>
    </row>
    <row r="38" spans="1:16" ht="39" customHeight="1" x14ac:dyDescent="0.15">
      <c r="A38" s="22"/>
      <c r="B38" s="35"/>
      <c r="C38" s="1175" t="s">
        <v>528</v>
      </c>
      <c r="D38" s="1176"/>
      <c r="E38" s="1177"/>
      <c r="F38" s="36">
        <v>0.09</v>
      </c>
      <c r="G38" s="37">
        <v>0.11</v>
      </c>
      <c r="H38" s="37">
        <v>0.16</v>
      </c>
      <c r="I38" s="37">
        <v>0.11</v>
      </c>
      <c r="J38" s="38">
        <v>0.11</v>
      </c>
      <c r="K38" s="22"/>
      <c r="L38" s="22"/>
      <c r="M38" s="22"/>
      <c r="N38" s="22"/>
      <c r="O38" s="22"/>
      <c r="P38" s="22"/>
    </row>
    <row r="39" spans="1:16" ht="39" customHeight="1" x14ac:dyDescent="0.15">
      <c r="A39" s="22"/>
      <c r="B39" s="35"/>
      <c r="C39" s="1175" t="s">
        <v>529</v>
      </c>
      <c r="D39" s="1176"/>
      <c r="E39" s="1177"/>
      <c r="F39" s="36">
        <v>0.15</v>
      </c>
      <c r="G39" s="37">
        <v>0.01</v>
      </c>
      <c r="H39" s="37">
        <v>0.04</v>
      </c>
      <c r="I39" s="37">
        <v>0.04</v>
      </c>
      <c r="J39" s="38">
        <v>0.08</v>
      </c>
      <c r="K39" s="22"/>
      <c r="L39" s="22"/>
      <c r="M39" s="22"/>
      <c r="N39" s="22"/>
      <c r="O39" s="22"/>
      <c r="P39" s="22"/>
    </row>
    <row r="40" spans="1:16" ht="39" customHeight="1" x14ac:dyDescent="0.15">
      <c r="A40" s="22"/>
      <c r="B40" s="35"/>
      <c r="C40" s="1175" t="s">
        <v>530</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531</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532</v>
      </c>
      <c r="D43" s="1179"/>
      <c r="E43" s="1180"/>
      <c r="F43" s="41" t="s">
        <v>480</v>
      </c>
      <c r="G43" s="42" t="s">
        <v>480</v>
      </c>
      <c r="H43" s="42" t="s">
        <v>480</v>
      </c>
      <c r="I43" s="42" t="s">
        <v>480</v>
      </c>
      <c r="J43" s="43" t="s">
        <v>480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1181</v>
      </c>
      <c r="L45" s="60">
        <v>1150</v>
      </c>
      <c r="M45" s="60">
        <v>1151</v>
      </c>
      <c r="N45" s="60">
        <v>1167</v>
      </c>
      <c r="O45" s="61">
        <v>1150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120</v>
      </c>
      <c r="L48" s="64">
        <v>178</v>
      </c>
      <c r="M48" s="64">
        <v>222</v>
      </c>
      <c r="N48" s="64">
        <v>254</v>
      </c>
      <c r="O48" s="65">
        <v>288</v>
      </c>
      <c r="P48" s="48"/>
      <c r="Q48" s="48"/>
      <c r="R48" s="48"/>
      <c r="S48" s="48"/>
      <c r="T48" s="48"/>
      <c r="U48" s="48"/>
    </row>
    <row r="49" spans="1:21" ht="30.75" customHeight="1" x14ac:dyDescent="0.15">
      <c r="A49" s="48"/>
      <c r="B49" s="1193"/>
      <c r="C49" s="1194"/>
      <c r="D49" s="62"/>
      <c r="E49" s="1185" t="s">
        <v>15</v>
      </c>
      <c r="F49" s="1185"/>
      <c r="G49" s="1185"/>
      <c r="H49" s="1185"/>
      <c r="I49" s="1185"/>
      <c r="J49" s="1186"/>
      <c r="K49" s="63">
        <v>242</v>
      </c>
      <c r="L49" s="64">
        <v>252</v>
      </c>
      <c r="M49" s="64">
        <v>247</v>
      </c>
      <c r="N49" s="64">
        <v>208</v>
      </c>
      <c r="O49" s="65">
        <v>213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1107</v>
      </c>
      <c r="L52" s="64">
        <v>1323</v>
      </c>
      <c r="M52" s="64">
        <v>1328</v>
      </c>
      <c r="N52" s="64">
        <v>1388</v>
      </c>
      <c r="O52" s="65">
        <v>1371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436</v>
      </c>
      <c r="L53" s="69">
        <v>257</v>
      </c>
      <c r="M53" s="69">
        <v>292</v>
      </c>
      <c r="N53" s="69">
        <v>241</v>
      </c>
      <c r="O53" s="70">
        <v>280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9553</v>
      </c>
      <c r="J41" s="83">
        <v>8948</v>
      </c>
      <c r="K41" s="83">
        <v>8627</v>
      </c>
      <c r="L41" s="83">
        <v>8314</v>
      </c>
      <c r="M41" s="84">
        <v>7927</v>
      </c>
    </row>
    <row r="42" spans="2:13" ht="27.75" customHeight="1" x14ac:dyDescent="0.15">
      <c r="B42" s="1201"/>
      <c r="C42" s="1202"/>
      <c r="D42" s="85"/>
      <c r="E42" s="1207" t="s">
        <v>25</v>
      </c>
      <c r="F42" s="1207"/>
      <c r="G42" s="1207"/>
      <c r="H42" s="1208"/>
      <c r="I42" s="86">
        <v>1</v>
      </c>
      <c r="J42" s="87">
        <v>1</v>
      </c>
      <c r="K42" s="87">
        <v>1</v>
      </c>
      <c r="L42" s="87">
        <v>1</v>
      </c>
      <c r="M42" s="88">
        <v>0</v>
      </c>
    </row>
    <row r="43" spans="2:13" ht="27.75" customHeight="1" x14ac:dyDescent="0.15">
      <c r="B43" s="1201"/>
      <c r="C43" s="1202"/>
      <c r="D43" s="85"/>
      <c r="E43" s="1207" t="s">
        <v>26</v>
      </c>
      <c r="F43" s="1207"/>
      <c r="G43" s="1207"/>
      <c r="H43" s="1208"/>
      <c r="I43" s="86">
        <v>5693</v>
      </c>
      <c r="J43" s="87">
        <v>6177</v>
      </c>
      <c r="K43" s="87">
        <v>6767</v>
      </c>
      <c r="L43" s="87">
        <v>7758</v>
      </c>
      <c r="M43" s="88">
        <v>9154</v>
      </c>
    </row>
    <row r="44" spans="2:13" ht="27.75" customHeight="1" x14ac:dyDescent="0.15">
      <c r="B44" s="1201"/>
      <c r="C44" s="1202"/>
      <c r="D44" s="85"/>
      <c r="E44" s="1207" t="s">
        <v>27</v>
      </c>
      <c r="F44" s="1207"/>
      <c r="G44" s="1207"/>
      <c r="H44" s="1208"/>
      <c r="I44" s="86">
        <v>3522</v>
      </c>
      <c r="J44" s="87">
        <v>3403</v>
      </c>
      <c r="K44" s="87">
        <v>3428</v>
      </c>
      <c r="L44" s="87">
        <v>3433</v>
      </c>
      <c r="M44" s="88">
        <v>3295</v>
      </c>
    </row>
    <row r="45" spans="2:13" ht="27.75" customHeight="1" x14ac:dyDescent="0.15">
      <c r="B45" s="1201"/>
      <c r="C45" s="1202"/>
      <c r="D45" s="85"/>
      <c r="E45" s="1207" t="s">
        <v>28</v>
      </c>
      <c r="F45" s="1207"/>
      <c r="G45" s="1207"/>
      <c r="H45" s="1208"/>
      <c r="I45" s="86">
        <v>870</v>
      </c>
      <c r="J45" s="87">
        <v>844</v>
      </c>
      <c r="K45" s="87">
        <v>765</v>
      </c>
      <c r="L45" s="87">
        <v>729</v>
      </c>
      <c r="M45" s="88">
        <v>558</v>
      </c>
    </row>
    <row r="46" spans="2:13" ht="27.75" customHeight="1" x14ac:dyDescent="0.15">
      <c r="B46" s="1201"/>
      <c r="C46" s="1202"/>
      <c r="D46" s="85"/>
      <c r="E46" s="1207" t="s">
        <v>29</v>
      </c>
      <c r="F46" s="1207"/>
      <c r="G46" s="1207"/>
      <c r="H46" s="1208"/>
      <c r="I46" s="86" t="s">
        <v>480</v>
      </c>
      <c r="J46" s="87" t="s">
        <v>480</v>
      </c>
      <c r="K46" s="87" t="s">
        <v>480</v>
      </c>
      <c r="L46" s="87" t="s">
        <v>480</v>
      </c>
      <c r="M46" s="88" t="s">
        <v>480</v>
      </c>
    </row>
    <row r="47" spans="2:13" ht="27.75" customHeight="1" x14ac:dyDescent="0.15">
      <c r="B47" s="1201"/>
      <c r="C47" s="1202"/>
      <c r="D47" s="85"/>
      <c r="E47" s="1207" t="s">
        <v>30</v>
      </c>
      <c r="F47" s="1207"/>
      <c r="G47" s="1207"/>
      <c r="H47" s="1208"/>
      <c r="I47" s="86" t="s">
        <v>480</v>
      </c>
      <c r="J47" s="87" t="s">
        <v>480</v>
      </c>
      <c r="K47" s="87" t="s">
        <v>480</v>
      </c>
      <c r="L47" s="87" t="s">
        <v>480</v>
      </c>
      <c r="M47" s="88" t="s">
        <v>480</v>
      </c>
    </row>
    <row r="48" spans="2:13" ht="27.75" customHeight="1" x14ac:dyDescent="0.15">
      <c r="B48" s="1203"/>
      <c r="C48" s="1204"/>
      <c r="D48" s="85"/>
      <c r="E48" s="1207" t="s">
        <v>31</v>
      </c>
      <c r="F48" s="1207"/>
      <c r="G48" s="1207"/>
      <c r="H48" s="1208"/>
      <c r="I48" s="86" t="s">
        <v>480</v>
      </c>
      <c r="J48" s="87" t="s">
        <v>480</v>
      </c>
      <c r="K48" s="87" t="s">
        <v>480</v>
      </c>
      <c r="L48" s="87" t="s">
        <v>480</v>
      </c>
      <c r="M48" s="88" t="s">
        <v>480</v>
      </c>
    </row>
    <row r="49" spans="2:13" ht="27.75" customHeight="1" x14ac:dyDescent="0.15">
      <c r="B49" s="1209" t="s">
        <v>32</v>
      </c>
      <c r="C49" s="1210"/>
      <c r="D49" s="89"/>
      <c r="E49" s="1207" t="s">
        <v>33</v>
      </c>
      <c r="F49" s="1207"/>
      <c r="G49" s="1207"/>
      <c r="H49" s="1208"/>
      <c r="I49" s="86">
        <v>4744</v>
      </c>
      <c r="J49" s="87">
        <v>4949</v>
      </c>
      <c r="K49" s="87">
        <v>5391</v>
      </c>
      <c r="L49" s="87">
        <v>5286</v>
      </c>
      <c r="M49" s="88">
        <v>5695</v>
      </c>
    </row>
    <row r="50" spans="2:13" ht="27.75" customHeight="1" x14ac:dyDescent="0.15">
      <c r="B50" s="1201"/>
      <c r="C50" s="1202"/>
      <c r="D50" s="85"/>
      <c r="E50" s="1207" t="s">
        <v>34</v>
      </c>
      <c r="F50" s="1207"/>
      <c r="G50" s="1207"/>
      <c r="H50" s="1208"/>
      <c r="I50" s="86">
        <v>379</v>
      </c>
      <c r="J50" s="87">
        <v>322</v>
      </c>
      <c r="K50" s="87">
        <v>257</v>
      </c>
      <c r="L50" s="87">
        <v>200</v>
      </c>
      <c r="M50" s="88">
        <v>148</v>
      </c>
    </row>
    <row r="51" spans="2:13" ht="27.75" customHeight="1" x14ac:dyDescent="0.15">
      <c r="B51" s="1203"/>
      <c r="C51" s="1204"/>
      <c r="D51" s="85"/>
      <c r="E51" s="1207" t="s">
        <v>35</v>
      </c>
      <c r="F51" s="1207"/>
      <c r="G51" s="1207"/>
      <c r="H51" s="1208"/>
      <c r="I51" s="86">
        <v>13953</v>
      </c>
      <c r="J51" s="87">
        <v>14144</v>
      </c>
      <c r="K51" s="87">
        <v>14539</v>
      </c>
      <c r="L51" s="87">
        <v>15064</v>
      </c>
      <c r="M51" s="88">
        <v>15392</v>
      </c>
    </row>
    <row r="52" spans="2:13" ht="27.75" customHeight="1" thickBot="1" x14ac:dyDescent="0.2">
      <c r="B52" s="1211" t="s">
        <v>36</v>
      </c>
      <c r="C52" s="1212"/>
      <c r="D52" s="90"/>
      <c r="E52" s="1213" t="s">
        <v>37</v>
      </c>
      <c r="F52" s="1213"/>
      <c r="G52" s="1213"/>
      <c r="H52" s="1214"/>
      <c r="I52" s="91">
        <v>563</v>
      </c>
      <c r="J52" s="92">
        <v>-43</v>
      </c>
      <c r="K52" s="92">
        <v>-600</v>
      </c>
      <c r="L52" s="92">
        <v>-315</v>
      </c>
      <c r="M52" s="93">
        <v>-300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38"/>
      <c r="H50" s="1239"/>
      <c r="I50" s="1239"/>
      <c r="J50" s="1240"/>
      <c r="K50" s="354" t="s">
        <v>519</v>
      </c>
      <c r="L50" s="354" t="s">
        <v>520</v>
      </c>
      <c r="M50" s="354" t="s">
        <v>521</v>
      </c>
      <c r="N50" s="354" t="s">
        <v>522</v>
      </c>
      <c r="O50" s="354" t="s">
        <v>523</v>
      </c>
    </row>
    <row r="51" spans="1:17" x14ac:dyDescent="0.15">
      <c r="B51" s="248"/>
      <c r="C51" s="244"/>
      <c r="D51" s="244"/>
      <c r="E51" s="244"/>
      <c r="F51" s="244"/>
      <c r="G51" s="1241" t="s">
        <v>552</v>
      </c>
      <c r="H51" s="1242"/>
      <c r="I51" s="1247" t="s">
        <v>553</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554</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555</v>
      </c>
      <c r="H55" s="1222"/>
      <c r="I55" s="1227" t="s">
        <v>553</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554</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29" t="s">
        <v>557</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38"/>
      <c r="H72" s="1239"/>
      <c r="I72" s="1239"/>
      <c r="J72" s="1240"/>
      <c r="K72" s="354" t="s">
        <v>519</v>
      </c>
      <c r="L72" s="354" t="s">
        <v>520</v>
      </c>
      <c r="M72" s="354" t="s">
        <v>521</v>
      </c>
      <c r="N72" s="354" t="s">
        <v>522</v>
      </c>
      <c r="O72" s="354" t="s">
        <v>523</v>
      </c>
    </row>
    <row r="73" spans="2:30" x14ac:dyDescent="0.15">
      <c r="B73" s="248"/>
      <c r="C73" s="244"/>
      <c r="D73" s="244"/>
      <c r="E73" s="244"/>
      <c r="F73" s="244"/>
      <c r="G73" s="1241" t="s">
        <v>552</v>
      </c>
      <c r="H73" s="1242"/>
      <c r="I73" s="1247" t="s">
        <v>553</v>
      </c>
      <c r="J73" s="1247"/>
      <c r="K73" s="1228">
        <v>7</v>
      </c>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559</v>
      </c>
      <c r="J75" s="1227"/>
      <c r="K75" s="1219">
        <v>6.8</v>
      </c>
      <c r="L75" s="1219">
        <v>5.3</v>
      </c>
      <c r="M75" s="1219">
        <v>4</v>
      </c>
      <c r="N75" s="1219">
        <v>3.2</v>
      </c>
      <c r="O75" s="1219">
        <v>3.3</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555</v>
      </c>
      <c r="H77" s="1222"/>
      <c r="I77" s="1227" t="s">
        <v>553</v>
      </c>
      <c r="J77" s="1227"/>
      <c r="K77" s="1228">
        <v>69.2</v>
      </c>
      <c r="L77" s="1228">
        <v>58.2</v>
      </c>
      <c r="M77" s="1215">
        <v>50.3</v>
      </c>
      <c r="N77" s="1215">
        <v>45.9</v>
      </c>
      <c r="O77" s="1215">
        <v>33.6</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559</v>
      </c>
      <c r="J79" s="1217"/>
      <c r="K79" s="1218">
        <v>11.1</v>
      </c>
      <c r="L79" s="1218">
        <v>10.3</v>
      </c>
      <c r="M79" s="1218">
        <v>9.6</v>
      </c>
      <c r="N79" s="1218">
        <v>8.8000000000000007</v>
      </c>
      <c r="O79" s="1218">
        <v>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28873</v>
      </c>
      <c r="E3" s="116"/>
      <c r="F3" s="117">
        <v>47569</v>
      </c>
      <c r="G3" s="118"/>
      <c r="H3" s="119"/>
    </row>
    <row r="4" spans="1:8" x14ac:dyDescent="0.15">
      <c r="A4" s="120"/>
      <c r="B4" s="121"/>
      <c r="C4" s="122"/>
      <c r="D4" s="123">
        <v>19560</v>
      </c>
      <c r="E4" s="124"/>
      <c r="F4" s="125">
        <v>26255</v>
      </c>
      <c r="G4" s="126"/>
      <c r="H4" s="127"/>
    </row>
    <row r="5" spans="1:8" x14ac:dyDescent="0.15">
      <c r="A5" s="108" t="s">
        <v>513</v>
      </c>
      <c r="B5" s="113"/>
      <c r="C5" s="114"/>
      <c r="D5" s="115">
        <v>15675</v>
      </c>
      <c r="E5" s="116"/>
      <c r="F5" s="117">
        <v>50880</v>
      </c>
      <c r="G5" s="118"/>
      <c r="H5" s="119"/>
    </row>
    <row r="6" spans="1:8" x14ac:dyDescent="0.15">
      <c r="A6" s="120"/>
      <c r="B6" s="121"/>
      <c r="C6" s="122"/>
      <c r="D6" s="123">
        <v>11833</v>
      </c>
      <c r="E6" s="124"/>
      <c r="F6" s="125">
        <v>26879</v>
      </c>
      <c r="G6" s="126"/>
      <c r="H6" s="127"/>
    </row>
    <row r="7" spans="1:8" x14ac:dyDescent="0.15">
      <c r="A7" s="108" t="s">
        <v>514</v>
      </c>
      <c r="B7" s="113"/>
      <c r="C7" s="114"/>
      <c r="D7" s="115">
        <v>28878</v>
      </c>
      <c r="E7" s="116"/>
      <c r="F7" s="117">
        <v>63956</v>
      </c>
      <c r="G7" s="118"/>
      <c r="H7" s="119"/>
    </row>
    <row r="8" spans="1:8" x14ac:dyDescent="0.15">
      <c r="A8" s="120"/>
      <c r="B8" s="121"/>
      <c r="C8" s="122"/>
      <c r="D8" s="123">
        <v>17821</v>
      </c>
      <c r="E8" s="124"/>
      <c r="F8" s="125">
        <v>29239</v>
      </c>
      <c r="G8" s="126"/>
      <c r="H8" s="127"/>
    </row>
    <row r="9" spans="1:8" x14ac:dyDescent="0.15">
      <c r="A9" s="108" t="s">
        <v>515</v>
      </c>
      <c r="B9" s="113"/>
      <c r="C9" s="114"/>
      <c r="D9" s="115">
        <v>28779</v>
      </c>
      <c r="E9" s="116"/>
      <c r="F9" s="117">
        <v>66255</v>
      </c>
      <c r="G9" s="118"/>
      <c r="H9" s="119"/>
    </row>
    <row r="10" spans="1:8" x14ac:dyDescent="0.15">
      <c r="A10" s="120"/>
      <c r="B10" s="121"/>
      <c r="C10" s="122"/>
      <c r="D10" s="123">
        <v>14208</v>
      </c>
      <c r="E10" s="124"/>
      <c r="F10" s="125">
        <v>31822</v>
      </c>
      <c r="G10" s="126"/>
      <c r="H10" s="127"/>
    </row>
    <row r="11" spans="1:8" x14ac:dyDescent="0.15">
      <c r="A11" s="108" t="s">
        <v>516</v>
      </c>
      <c r="B11" s="113"/>
      <c r="C11" s="114"/>
      <c r="D11" s="115">
        <v>36120</v>
      </c>
      <c r="E11" s="116"/>
      <c r="F11" s="117">
        <v>47278</v>
      </c>
      <c r="G11" s="118"/>
      <c r="H11" s="119"/>
    </row>
    <row r="12" spans="1:8" x14ac:dyDescent="0.15">
      <c r="A12" s="120"/>
      <c r="B12" s="121"/>
      <c r="C12" s="128"/>
      <c r="D12" s="123">
        <v>17390</v>
      </c>
      <c r="E12" s="124"/>
      <c r="F12" s="125">
        <v>24096</v>
      </c>
      <c r="G12" s="126"/>
      <c r="H12" s="127"/>
    </row>
    <row r="13" spans="1:8" x14ac:dyDescent="0.15">
      <c r="A13" s="108"/>
      <c r="B13" s="113"/>
      <c r="C13" s="129"/>
      <c r="D13" s="130">
        <v>27665</v>
      </c>
      <c r="E13" s="131"/>
      <c r="F13" s="132">
        <v>55188</v>
      </c>
      <c r="G13" s="133"/>
      <c r="H13" s="119"/>
    </row>
    <row r="14" spans="1:8" x14ac:dyDescent="0.15">
      <c r="A14" s="120"/>
      <c r="B14" s="121"/>
      <c r="C14" s="122"/>
      <c r="D14" s="123">
        <v>16162</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3.77</v>
      </c>
      <c r="C19" s="134">
        <f>ROUND(VALUE(SUBSTITUTE(実質収支比率等に係る経年分析!G$48,"▲","-")),2)</f>
        <v>3.96</v>
      </c>
      <c r="D19" s="134">
        <f>ROUND(VALUE(SUBSTITUTE(実質収支比率等に係る経年分析!H$48,"▲","-")),2)</f>
        <v>4.62</v>
      </c>
      <c r="E19" s="134">
        <f>ROUND(VALUE(SUBSTITUTE(実質収支比率等に係る経年分析!I$48,"▲","-")),2)</f>
        <v>4.6900000000000004</v>
      </c>
      <c r="F19" s="134">
        <f>ROUND(VALUE(SUBSTITUTE(実質収支比率等に係る経年分析!J$48,"▲","-")),2)</f>
        <v>4.57</v>
      </c>
    </row>
    <row r="20" spans="1:11" x14ac:dyDescent="0.15">
      <c r="A20" s="134" t="s">
        <v>42</v>
      </c>
      <c r="B20" s="134">
        <f>ROUND(VALUE(SUBSTITUTE(実質収支比率等に係る経年分析!F$47,"▲","-")),2)</f>
        <v>16.62</v>
      </c>
      <c r="C20" s="134">
        <f>ROUND(VALUE(SUBSTITUTE(実質収支比率等に係る経年分析!G$47,"▲","-")),2)</f>
        <v>16.72</v>
      </c>
      <c r="D20" s="134">
        <f>ROUND(VALUE(SUBSTITUTE(実質収支比率等に係る経年分析!H$47,"▲","-")),2)</f>
        <v>16.600000000000001</v>
      </c>
      <c r="E20" s="134">
        <f>ROUND(VALUE(SUBSTITUTE(実質収支比率等に係る経年分析!I$47,"▲","-")),2)</f>
        <v>16.559999999999999</v>
      </c>
      <c r="F20" s="134">
        <f>ROUND(VALUE(SUBSTITUTE(実質収支比率等に係る経年分析!J$47,"▲","-")),2)</f>
        <v>16.02</v>
      </c>
    </row>
    <row r="21" spans="1:11" x14ac:dyDescent="0.15">
      <c r="A21" s="134" t="s">
        <v>43</v>
      </c>
      <c r="B21" s="134">
        <f>IF(ISNUMBER(VALUE(SUBSTITUTE(実質収支比率等に係る経年分析!F$49,"▲","-"))),ROUND(VALUE(SUBSTITUTE(実質収支比率等に係る経年分析!F$49,"▲","-")),2),NA())</f>
        <v>2.12</v>
      </c>
      <c r="C21" s="134">
        <f>IF(ISNUMBER(VALUE(SUBSTITUTE(実質収支比率等に係る経年分析!G$49,"▲","-"))),ROUND(VALUE(SUBSTITUTE(実質収支比率等に係る経年分析!G$49,"▲","-")),2),NA())</f>
        <v>4.75</v>
      </c>
      <c r="D21" s="134">
        <f>IF(ISNUMBER(VALUE(SUBSTITUTE(実質収支比率等に係る経年分析!H$49,"▲","-"))),ROUND(VALUE(SUBSTITUTE(実質収支比率等に係る経年分析!H$49,"▲","-")),2),NA())</f>
        <v>2.2000000000000002</v>
      </c>
      <c r="E21" s="134">
        <f>IF(ISNUMBER(VALUE(SUBSTITUTE(実質収支比率等に係る経年分析!I$49,"▲","-"))),ROUND(VALUE(SUBSTITUTE(実質収支比率等に係る経年分析!I$49,"▲","-")),2),NA())</f>
        <v>0.56000000000000005</v>
      </c>
      <c r="F21" s="134">
        <f>IF(ISNUMBER(VALUE(SUBSTITUTE(実質収支比率等に係る経年分析!J$49,"▲","-"))),ROUND(VALUE(SUBSTITUTE(実質収支比率等に係る経年分析!J$49,"▲","-")),2),NA())</f>
        <v>0.63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墓園事業特別会計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24.45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1107</v>
      </c>
      <c r="E42" s="136"/>
      <c r="F42" s="136"/>
      <c r="G42" s="136">
        <f>'実質公債費比率（分子）の構造'!L$52</f>
        <v>1323</v>
      </c>
      <c r="H42" s="136"/>
      <c r="I42" s="136"/>
      <c r="J42" s="136">
        <f>'実質公債費比率（分子）の構造'!M$52</f>
        <v>1328</v>
      </c>
      <c r="K42" s="136"/>
      <c r="L42" s="136"/>
      <c r="M42" s="136">
        <f>'実質公債費比率（分子）の構造'!N$52</f>
        <v>1388</v>
      </c>
      <c r="N42" s="136"/>
      <c r="O42" s="136"/>
      <c r="P42" s="136">
        <f>'実質公債費比率（分子）の構造'!O$52</f>
        <v>1371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242</v>
      </c>
      <c r="C45" s="136"/>
      <c r="D45" s="136"/>
      <c r="E45" s="136">
        <f>'実質公債費比率（分子）の構造'!L$49</f>
        <v>252</v>
      </c>
      <c r="F45" s="136"/>
      <c r="G45" s="136"/>
      <c r="H45" s="136">
        <f>'実質公債費比率（分子）の構造'!M$49</f>
        <v>247</v>
      </c>
      <c r="I45" s="136"/>
      <c r="J45" s="136"/>
      <c r="K45" s="136">
        <f>'実質公債費比率（分子）の構造'!N$49</f>
        <v>208</v>
      </c>
      <c r="L45" s="136"/>
      <c r="M45" s="136"/>
      <c r="N45" s="136">
        <f>'実質公債費比率（分子）の構造'!O$49</f>
        <v>213</v>
      </c>
      <c r="O45" s="136"/>
      <c r="P45" s="136"/>
    </row>
    <row r="46" spans="1:16" x14ac:dyDescent="0.15">
      <c r="A46" s="136" t="s">
        <v>54</v>
      </c>
      <c r="B46" s="136">
        <f>'実質公債費比率（分子）の構造'!K$48</f>
        <v>120</v>
      </c>
      <c r="C46" s="136"/>
      <c r="D46" s="136"/>
      <c r="E46" s="136">
        <f>'実質公債費比率（分子）の構造'!L$48</f>
        <v>178</v>
      </c>
      <c r="F46" s="136"/>
      <c r="G46" s="136"/>
      <c r="H46" s="136">
        <f>'実質公債費比率（分子）の構造'!M$48</f>
        <v>222</v>
      </c>
      <c r="I46" s="136"/>
      <c r="J46" s="136"/>
      <c r="K46" s="136">
        <f>'実質公債費比率（分子）の構造'!N$48</f>
        <v>254</v>
      </c>
      <c r="L46" s="136"/>
      <c r="M46" s="136"/>
      <c r="N46" s="136">
        <f>'実質公債費比率（分子）の構造'!O$48</f>
        <v>288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1181</v>
      </c>
      <c r="C49" s="136"/>
      <c r="D49" s="136"/>
      <c r="E49" s="136">
        <f>'実質公債費比率（分子）の構造'!L$45</f>
        <v>1150</v>
      </c>
      <c r="F49" s="136"/>
      <c r="G49" s="136"/>
      <c r="H49" s="136">
        <f>'実質公債費比率（分子）の構造'!M$45</f>
        <v>1151</v>
      </c>
      <c r="I49" s="136"/>
      <c r="J49" s="136"/>
      <c r="K49" s="136">
        <f>'実質公債費比率（分子）の構造'!N$45</f>
        <v>1167</v>
      </c>
      <c r="L49" s="136"/>
      <c r="M49" s="136"/>
      <c r="N49" s="136">
        <f>'実質公債費比率（分子）の構造'!O$45</f>
        <v>1150</v>
      </c>
      <c r="O49" s="136"/>
      <c r="P49" s="136"/>
    </row>
    <row r="50" spans="1:16" x14ac:dyDescent="0.15">
      <c r="A50" s="136" t="s">
        <v>58</v>
      </c>
      <c r="B50" s="136" t="e">
        <f>NA()</f>
        <v>#N/A</v>
      </c>
      <c r="C50" s="136">
        <f>IF(ISNUMBER('実質公債費比率（分子）の構造'!K$53),'実質公債費比率（分子）の構造'!K$53,NA())</f>
        <v>436</v>
      </c>
      <c r="D50" s="136" t="e">
        <f>NA()</f>
        <v>#N/A</v>
      </c>
      <c r="E50" s="136" t="e">
        <f>NA()</f>
        <v>#N/A</v>
      </c>
      <c r="F50" s="136">
        <f>IF(ISNUMBER('実質公債費比率（分子）の構造'!L$53),'実質公債費比率（分子）の構造'!L$53,NA())</f>
        <v>257</v>
      </c>
      <c r="G50" s="136" t="e">
        <f>NA()</f>
        <v>#N/A</v>
      </c>
      <c r="H50" s="136" t="e">
        <f>NA()</f>
        <v>#N/A</v>
      </c>
      <c r="I50" s="136">
        <f>IF(ISNUMBER('実質公債費比率（分子）の構造'!M$53),'実質公債費比率（分子）の構造'!M$53,NA())</f>
        <v>292</v>
      </c>
      <c r="J50" s="136" t="e">
        <f>NA()</f>
        <v>#N/A</v>
      </c>
      <c r="K50" s="136" t="e">
        <f>NA()</f>
        <v>#N/A</v>
      </c>
      <c r="L50" s="136">
        <f>IF(ISNUMBER('実質公債費比率（分子）の構造'!N$53),'実質公債費比率（分子）の構造'!N$53,NA())</f>
        <v>241</v>
      </c>
      <c r="M50" s="136" t="e">
        <f>NA()</f>
        <v>#N/A</v>
      </c>
      <c r="N50" s="136" t="e">
        <f>NA()</f>
        <v>#N/A</v>
      </c>
      <c r="O50" s="136">
        <f>IF(ISNUMBER('実質公債費比率（分子）の構造'!O$53),'実質公債費比率（分子）の構造'!O$53,NA())</f>
        <v>280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13953</v>
      </c>
      <c r="E56" s="135"/>
      <c r="F56" s="135"/>
      <c r="G56" s="135">
        <f>'将来負担比率（分子）の構造'!J$51</f>
        <v>14144</v>
      </c>
      <c r="H56" s="135"/>
      <c r="I56" s="135"/>
      <c r="J56" s="135">
        <f>'将来負担比率（分子）の構造'!K$51</f>
        <v>14539</v>
      </c>
      <c r="K56" s="135"/>
      <c r="L56" s="135"/>
      <c r="M56" s="135">
        <f>'将来負担比率（分子）の構造'!L$51</f>
        <v>15064</v>
      </c>
      <c r="N56" s="135"/>
      <c r="O56" s="135"/>
      <c r="P56" s="135">
        <f>'将来負担比率（分子）の構造'!M$51</f>
        <v>15392</v>
      </c>
    </row>
    <row r="57" spans="1:16" x14ac:dyDescent="0.15">
      <c r="A57" s="135" t="s">
        <v>34</v>
      </c>
      <c r="B57" s="135"/>
      <c r="C57" s="135"/>
      <c r="D57" s="135">
        <f>'将来負担比率（分子）の構造'!I$50</f>
        <v>379</v>
      </c>
      <c r="E57" s="135"/>
      <c r="F57" s="135"/>
      <c r="G57" s="135">
        <f>'将来負担比率（分子）の構造'!J$50</f>
        <v>322</v>
      </c>
      <c r="H57" s="135"/>
      <c r="I57" s="135"/>
      <c r="J57" s="135">
        <f>'将来負担比率（分子）の構造'!K$50</f>
        <v>257</v>
      </c>
      <c r="K57" s="135"/>
      <c r="L57" s="135"/>
      <c r="M57" s="135">
        <f>'将来負担比率（分子）の構造'!L$50</f>
        <v>200</v>
      </c>
      <c r="N57" s="135"/>
      <c r="O57" s="135"/>
      <c r="P57" s="135">
        <f>'将来負担比率（分子）の構造'!M$50</f>
        <v>148</v>
      </c>
    </row>
    <row r="58" spans="1:16" x14ac:dyDescent="0.15">
      <c r="A58" s="135" t="s">
        <v>33</v>
      </c>
      <c r="B58" s="135"/>
      <c r="C58" s="135"/>
      <c r="D58" s="135">
        <f>'将来負担比率（分子）の構造'!I$49</f>
        <v>4744</v>
      </c>
      <c r="E58" s="135"/>
      <c r="F58" s="135"/>
      <c r="G58" s="135">
        <f>'将来負担比率（分子）の構造'!J$49</f>
        <v>4949</v>
      </c>
      <c r="H58" s="135"/>
      <c r="I58" s="135"/>
      <c r="J58" s="135">
        <f>'将来負担比率（分子）の構造'!K$49</f>
        <v>5391</v>
      </c>
      <c r="K58" s="135"/>
      <c r="L58" s="135"/>
      <c r="M58" s="135">
        <f>'将来負担比率（分子）の構造'!L$49</f>
        <v>5286</v>
      </c>
      <c r="N58" s="135"/>
      <c r="O58" s="135"/>
      <c r="P58" s="135">
        <f>'将来負担比率（分子）の構造'!M$49</f>
        <v>5695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870</v>
      </c>
      <c r="C62" s="135"/>
      <c r="D62" s="135"/>
      <c r="E62" s="135">
        <f>'将来負担比率（分子）の構造'!J$45</f>
        <v>844</v>
      </c>
      <c r="F62" s="135"/>
      <c r="G62" s="135"/>
      <c r="H62" s="135">
        <f>'将来負担比率（分子）の構造'!K$45</f>
        <v>765</v>
      </c>
      <c r="I62" s="135"/>
      <c r="J62" s="135"/>
      <c r="K62" s="135">
        <f>'将来負担比率（分子）の構造'!L$45</f>
        <v>729</v>
      </c>
      <c r="L62" s="135"/>
      <c r="M62" s="135"/>
      <c r="N62" s="135">
        <f>'将来負担比率（分子）の構造'!M$45</f>
        <v>558</v>
      </c>
      <c r="O62" s="135"/>
      <c r="P62" s="135"/>
    </row>
    <row r="63" spans="1:16" x14ac:dyDescent="0.15">
      <c r="A63" s="135" t="s">
        <v>27</v>
      </c>
      <c r="B63" s="135">
        <f>'将来負担比率（分子）の構造'!I$44</f>
        <v>3522</v>
      </c>
      <c r="C63" s="135"/>
      <c r="D63" s="135"/>
      <c r="E63" s="135">
        <f>'将来負担比率（分子）の構造'!J$44</f>
        <v>3403</v>
      </c>
      <c r="F63" s="135"/>
      <c r="G63" s="135"/>
      <c r="H63" s="135">
        <f>'将来負担比率（分子）の構造'!K$44</f>
        <v>3428</v>
      </c>
      <c r="I63" s="135"/>
      <c r="J63" s="135"/>
      <c r="K63" s="135">
        <f>'将来負担比率（分子）の構造'!L$44</f>
        <v>3433</v>
      </c>
      <c r="L63" s="135"/>
      <c r="M63" s="135"/>
      <c r="N63" s="135">
        <f>'将来負担比率（分子）の構造'!M$44</f>
        <v>3295</v>
      </c>
      <c r="O63" s="135"/>
      <c r="P63" s="135"/>
    </row>
    <row r="64" spans="1:16" x14ac:dyDescent="0.15">
      <c r="A64" s="135" t="s">
        <v>26</v>
      </c>
      <c r="B64" s="135">
        <f>'将来負担比率（分子）の構造'!I$43</f>
        <v>5693</v>
      </c>
      <c r="C64" s="135"/>
      <c r="D64" s="135"/>
      <c r="E64" s="135">
        <f>'将来負担比率（分子）の構造'!J$43</f>
        <v>6177</v>
      </c>
      <c r="F64" s="135"/>
      <c r="G64" s="135"/>
      <c r="H64" s="135">
        <f>'将来負担比率（分子）の構造'!K$43</f>
        <v>6767</v>
      </c>
      <c r="I64" s="135"/>
      <c r="J64" s="135"/>
      <c r="K64" s="135">
        <f>'将来負担比率（分子）の構造'!L$43</f>
        <v>7758</v>
      </c>
      <c r="L64" s="135"/>
      <c r="M64" s="135"/>
      <c r="N64" s="135">
        <f>'将来負担比率（分子）の構造'!M$43</f>
        <v>9154</v>
      </c>
      <c r="O64" s="135"/>
      <c r="P64" s="135"/>
    </row>
    <row r="65" spans="1:16" x14ac:dyDescent="0.15">
      <c r="A65" s="135" t="s">
        <v>25</v>
      </c>
      <c r="B65" s="135">
        <f>'将来負担比率（分子）の構造'!I$42</f>
        <v>1</v>
      </c>
      <c r="C65" s="135"/>
      <c r="D65" s="135"/>
      <c r="E65" s="135">
        <f>'将来負担比率（分子）の構造'!J$42</f>
        <v>1</v>
      </c>
      <c r="F65" s="135"/>
      <c r="G65" s="135"/>
      <c r="H65" s="135">
        <f>'将来負担比率（分子）の構造'!K$42</f>
        <v>1</v>
      </c>
      <c r="I65" s="135"/>
      <c r="J65" s="135"/>
      <c r="K65" s="135">
        <f>'将来負担比率（分子）の構造'!L$42</f>
        <v>1</v>
      </c>
      <c r="L65" s="135"/>
      <c r="M65" s="135"/>
      <c r="N65" s="135">
        <f>'将来負担比率（分子）の構造'!M$42</f>
        <v>0</v>
      </c>
      <c r="O65" s="135"/>
      <c r="P65" s="135"/>
    </row>
    <row r="66" spans="1:16" x14ac:dyDescent="0.15">
      <c r="A66" s="135" t="s">
        <v>24</v>
      </c>
      <c r="B66" s="135">
        <f>'将来負担比率（分子）の構造'!I$41</f>
        <v>9553</v>
      </c>
      <c r="C66" s="135"/>
      <c r="D66" s="135"/>
      <c r="E66" s="135">
        <f>'将来負担比率（分子）の構造'!J$41</f>
        <v>8948</v>
      </c>
      <c r="F66" s="135"/>
      <c r="G66" s="135"/>
      <c r="H66" s="135">
        <f>'将来負担比率（分子）の構造'!K$41</f>
        <v>8627</v>
      </c>
      <c r="I66" s="135"/>
      <c r="J66" s="135"/>
      <c r="K66" s="135">
        <f>'将来負担比率（分子）の構造'!L$41</f>
        <v>8314</v>
      </c>
      <c r="L66" s="135"/>
      <c r="M66" s="135"/>
      <c r="N66" s="135">
        <f>'将来負担比率（分子）の構造'!M$41</f>
        <v>7927</v>
      </c>
      <c r="O66" s="135"/>
      <c r="P66" s="135"/>
    </row>
    <row r="67" spans="1:16" x14ac:dyDescent="0.15">
      <c r="A67" s="135" t="s">
        <v>62</v>
      </c>
      <c r="B67" s="135" t="e">
        <f>NA()</f>
        <v>#N/A</v>
      </c>
      <c r="C67" s="135">
        <f>IF(ISNUMBER('将来負担比率（分子）の構造'!I$52), IF('将来負担比率（分子）の構造'!I$52 &lt; 0, 0, '将来負担比率（分子）の構造'!I$52), NA())</f>
        <v>563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5539534</v>
      </c>
      <c r="S5" s="613"/>
      <c r="T5" s="613"/>
      <c r="U5" s="613"/>
      <c r="V5" s="613"/>
      <c r="W5" s="613"/>
      <c r="X5" s="613"/>
      <c r="Y5" s="614"/>
      <c r="Z5" s="615">
        <v>31.6</v>
      </c>
      <c r="AA5" s="615"/>
      <c r="AB5" s="615"/>
      <c r="AC5" s="615"/>
      <c r="AD5" s="616">
        <v>5231153</v>
      </c>
      <c r="AE5" s="616"/>
      <c r="AF5" s="616"/>
      <c r="AG5" s="616"/>
      <c r="AH5" s="616"/>
      <c r="AI5" s="616"/>
      <c r="AJ5" s="616"/>
      <c r="AK5" s="616"/>
      <c r="AL5" s="617">
        <v>56.9</v>
      </c>
      <c r="AM5" s="618"/>
      <c r="AN5" s="618"/>
      <c r="AO5" s="619"/>
      <c r="AP5" s="609" t="s">
        <v>205</v>
      </c>
      <c r="AQ5" s="610"/>
      <c r="AR5" s="610"/>
      <c r="AS5" s="610"/>
      <c r="AT5" s="610"/>
      <c r="AU5" s="610"/>
      <c r="AV5" s="610"/>
      <c r="AW5" s="610"/>
      <c r="AX5" s="610"/>
      <c r="AY5" s="610"/>
      <c r="AZ5" s="610"/>
      <c r="BA5" s="610"/>
      <c r="BB5" s="610"/>
      <c r="BC5" s="610"/>
      <c r="BD5" s="610"/>
      <c r="BE5" s="610"/>
      <c r="BF5" s="611"/>
      <c r="BG5" s="623">
        <v>5231153</v>
      </c>
      <c r="BH5" s="624"/>
      <c r="BI5" s="624"/>
      <c r="BJ5" s="624"/>
      <c r="BK5" s="624"/>
      <c r="BL5" s="624"/>
      <c r="BM5" s="624"/>
      <c r="BN5" s="625"/>
      <c r="BO5" s="626">
        <v>94.4</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121517</v>
      </c>
      <c r="S6" s="624"/>
      <c r="T6" s="624"/>
      <c r="U6" s="624"/>
      <c r="V6" s="624"/>
      <c r="W6" s="624"/>
      <c r="X6" s="624"/>
      <c r="Y6" s="625"/>
      <c r="Z6" s="626">
        <v>0.7</v>
      </c>
      <c r="AA6" s="626"/>
      <c r="AB6" s="626"/>
      <c r="AC6" s="626"/>
      <c r="AD6" s="627">
        <v>121517</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5231153</v>
      </c>
      <c r="BH6" s="624"/>
      <c r="BI6" s="624"/>
      <c r="BJ6" s="624"/>
      <c r="BK6" s="624"/>
      <c r="BL6" s="624"/>
      <c r="BM6" s="624"/>
      <c r="BN6" s="625"/>
      <c r="BO6" s="626">
        <v>94.4</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172857</v>
      </c>
      <c r="CS6" s="624"/>
      <c r="CT6" s="624"/>
      <c r="CU6" s="624"/>
      <c r="CV6" s="624"/>
      <c r="CW6" s="624"/>
      <c r="CX6" s="624"/>
      <c r="CY6" s="625"/>
      <c r="CZ6" s="626">
        <v>1</v>
      </c>
      <c r="DA6" s="626"/>
      <c r="DB6" s="626"/>
      <c r="DC6" s="626"/>
      <c r="DD6" s="632" t="s">
        <v>206</v>
      </c>
      <c r="DE6" s="624"/>
      <c r="DF6" s="624"/>
      <c r="DG6" s="624"/>
      <c r="DH6" s="624"/>
      <c r="DI6" s="624"/>
      <c r="DJ6" s="624"/>
      <c r="DK6" s="624"/>
      <c r="DL6" s="624"/>
      <c r="DM6" s="624"/>
      <c r="DN6" s="624"/>
      <c r="DO6" s="624"/>
      <c r="DP6" s="625"/>
      <c r="DQ6" s="632">
        <v>172857</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18870</v>
      </c>
      <c r="S7" s="624"/>
      <c r="T7" s="624"/>
      <c r="U7" s="624"/>
      <c r="V7" s="624"/>
      <c r="W7" s="624"/>
      <c r="X7" s="624"/>
      <c r="Y7" s="625"/>
      <c r="Z7" s="626">
        <v>0.1</v>
      </c>
      <c r="AA7" s="626"/>
      <c r="AB7" s="626"/>
      <c r="AC7" s="626"/>
      <c r="AD7" s="627">
        <v>18870</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2581313</v>
      </c>
      <c r="BH7" s="624"/>
      <c r="BI7" s="624"/>
      <c r="BJ7" s="624"/>
      <c r="BK7" s="624"/>
      <c r="BL7" s="624"/>
      <c r="BM7" s="624"/>
      <c r="BN7" s="625"/>
      <c r="BO7" s="626">
        <v>46.6</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2173179</v>
      </c>
      <c r="CS7" s="624"/>
      <c r="CT7" s="624"/>
      <c r="CU7" s="624"/>
      <c r="CV7" s="624"/>
      <c r="CW7" s="624"/>
      <c r="CX7" s="624"/>
      <c r="CY7" s="625"/>
      <c r="CZ7" s="626">
        <v>12.8</v>
      </c>
      <c r="DA7" s="626"/>
      <c r="DB7" s="626"/>
      <c r="DC7" s="626"/>
      <c r="DD7" s="632">
        <v>95750</v>
      </c>
      <c r="DE7" s="624"/>
      <c r="DF7" s="624"/>
      <c r="DG7" s="624"/>
      <c r="DH7" s="624"/>
      <c r="DI7" s="624"/>
      <c r="DJ7" s="624"/>
      <c r="DK7" s="624"/>
      <c r="DL7" s="624"/>
      <c r="DM7" s="624"/>
      <c r="DN7" s="624"/>
      <c r="DO7" s="624"/>
      <c r="DP7" s="625"/>
      <c r="DQ7" s="632">
        <v>1942905</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56860</v>
      </c>
      <c r="S8" s="624"/>
      <c r="T8" s="624"/>
      <c r="U8" s="624"/>
      <c r="V8" s="624"/>
      <c r="W8" s="624"/>
      <c r="X8" s="624"/>
      <c r="Y8" s="625"/>
      <c r="Z8" s="626">
        <v>0.3</v>
      </c>
      <c r="AA8" s="626"/>
      <c r="AB8" s="626"/>
      <c r="AC8" s="626"/>
      <c r="AD8" s="627">
        <v>56860</v>
      </c>
      <c r="AE8" s="627"/>
      <c r="AF8" s="627"/>
      <c r="AG8" s="627"/>
      <c r="AH8" s="627"/>
      <c r="AI8" s="627"/>
      <c r="AJ8" s="627"/>
      <c r="AK8" s="627"/>
      <c r="AL8" s="628">
        <v>0.6</v>
      </c>
      <c r="AM8" s="629"/>
      <c r="AN8" s="629"/>
      <c r="AO8" s="630"/>
      <c r="AP8" s="620" t="s">
        <v>217</v>
      </c>
      <c r="AQ8" s="621"/>
      <c r="AR8" s="621"/>
      <c r="AS8" s="621"/>
      <c r="AT8" s="621"/>
      <c r="AU8" s="621"/>
      <c r="AV8" s="621"/>
      <c r="AW8" s="621"/>
      <c r="AX8" s="621"/>
      <c r="AY8" s="621"/>
      <c r="AZ8" s="621"/>
      <c r="BA8" s="621"/>
      <c r="BB8" s="621"/>
      <c r="BC8" s="621"/>
      <c r="BD8" s="621"/>
      <c r="BE8" s="621"/>
      <c r="BF8" s="622"/>
      <c r="BG8" s="623">
        <v>84555</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6560557</v>
      </c>
      <c r="CS8" s="624"/>
      <c r="CT8" s="624"/>
      <c r="CU8" s="624"/>
      <c r="CV8" s="624"/>
      <c r="CW8" s="624"/>
      <c r="CX8" s="624"/>
      <c r="CY8" s="625"/>
      <c r="CZ8" s="626">
        <v>38.700000000000003</v>
      </c>
      <c r="DA8" s="626"/>
      <c r="DB8" s="626"/>
      <c r="DC8" s="626"/>
      <c r="DD8" s="632">
        <v>21489</v>
      </c>
      <c r="DE8" s="624"/>
      <c r="DF8" s="624"/>
      <c r="DG8" s="624"/>
      <c r="DH8" s="624"/>
      <c r="DI8" s="624"/>
      <c r="DJ8" s="624"/>
      <c r="DK8" s="624"/>
      <c r="DL8" s="624"/>
      <c r="DM8" s="624"/>
      <c r="DN8" s="624"/>
      <c r="DO8" s="624"/>
      <c r="DP8" s="625"/>
      <c r="DQ8" s="632">
        <v>3147533</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46257</v>
      </c>
      <c r="S9" s="624"/>
      <c r="T9" s="624"/>
      <c r="U9" s="624"/>
      <c r="V9" s="624"/>
      <c r="W9" s="624"/>
      <c r="X9" s="624"/>
      <c r="Y9" s="625"/>
      <c r="Z9" s="626">
        <v>0.3</v>
      </c>
      <c r="AA9" s="626"/>
      <c r="AB9" s="626"/>
      <c r="AC9" s="626"/>
      <c r="AD9" s="627">
        <v>46257</v>
      </c>
      <c r="AE9" s="627"/>
      <c r="AF9" s="627"/>
      <c r="AG9" s="627"/>
      <c r="AH9" s="627"/>
      <c r="AI9" s="627"/>
      <c r="AJ9" s="627"/>
      <c r="AK9" s="627"/>
      <c r="AL9" s="628">
        <v>0.5</v>
      </c>
      <c r="AM9" s="629"/>
      <c r="AN9" s="629"/>
      <c r="AO9" s="630"/>
      <c r="AP9" s="620" t="s">
        <v>220</v>
      </c>
      <c r="AQ9" s="621"/>
      <c r="AR9" s="621"/>
      <c r="AS9" s="621"/>
      <c r="AT9" s="621"/>
      <c r="AU9" s="621"/>
      <c r="AV9" s="621"/>
      <c r="AW9" s="621"/>
      <c r="AX9" s="621"/>
      <c r="AY9" s="621"/>
      <c r="AZ9" s="621"/>
      <c r="BA9" s="621"/>
      <c r="BB9" s="621"/>
      <c r="BC9" s="621"/>
      <c r="BD9" s="621"/>
      <c r="BE9" s="621"/>
      <c r="BF9" s="622"/>
      <c r="BG9" s="623">
        <v>2270748</v>
      </c>
      <c r="BH9" s="624"/>
      <c r="BI9" s="624"/>
      <c r="BJ9" s="624"/>
      <c r="BK9" s="624"/>
      <c r="BL9" s="624"/>
      <c r="BM9" s="624"/>
      <c r="BN9" s="625"/>
      <c r="BO9" s="626">
        <v>41</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1923341</v>
      </c>
      <c r="CS9" s="624"/>
      <c r="CT9" s="624"/>
      <c r="CU9" s="624"/>
      <c r="CV9" s="624"/>
      <c r="CW9" s="624"/>
      <c r="CX9" s="624"/>
      <c r="CY9" s="625"/>
      <c r="CZ9" s="626">
        <v>11.3</v>
      </c>
      <c r="DA9" s="626"/>
      <c r="DB9" s="626"/>
      <c r="DC9" s="626"/>
      <c r="DD9" s="632">
        <v>52440</v>
      </c>
      <c r="DE9" s="624"/>
      <c r="DF9" s="624"/>
      <c r="DG9" s="624"/>
      <c r="DH9" s="624"/>
      <c r="DI9" s="624"/>
      <c r="DJ9" s="624"/>
      <c r="DK9" s="624"/>
      <c r="DL9" s="624"/>
      <c r="DM9" s="624"/>
      <c r="DN9" s="624"/>
      <c r="DO9" s="624"/>
      <c r="DP9" s="625"/>
      <c r="DQ9" s="632">
        <v>1738302</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822580</v>
      </c>
      <c r="S10" s="624"/>
      <c r="T10" s="624"/>
      <c r="U10" s="624"/>
      <c r="V10" s="624"/>
      <c r="W10" s="624"/>
      <c r="X10" s="624"/>
      <c r="Y10" s="625"/>
      <c r="Z10" s="626">
        <v>4.7</v>
      </c>
      <c r="AA10" s="626"/>
      <c r="AB10" s="626"/>
      <c r="AC10" s="626"/>
      <c r="AD10" s="627">
        <v>822580</v>
      </c>
      <c r="AE10" s="627"/>
      <c r="AF10" s="627"/>
      <c r="AG10" s="627"/>
      <c r="AH10" s="627"/>
      <c r="AI10" s="627"/>
      <c r="AJ10" s="627"/>
      <c r="AK10" s="627"/>
      <c r="AL10" s="628">
        <v>8.9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97208</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6237</v>
      </c>
      <c r="S11" s="624"/>
      <c r="T11" s="624"/>
      <c r="U11" s="624"/>
      <c r="V11" s="624"/>
      <c r="W11" s="624"/>
      <c r="X11" s="624"/>
      <c r="Y11" s="625"/>
      <c r="Z11" s="626">
        <v>0</v>
      </c>
      <c r="AA11" s="626"/>
      <c r="AB11" s="626"/>
      <c r="AC11" s="626"/>
      <c r="AD11" s="627">
        <v>6237</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128802</v>
      </c>
      <c r="BH11" s="624"/>
      <c r="BI11" s="624"/>
      <c r="BJ11" s="624"/>
      <c r="BK11" s="624"/>
      <c r="BL11" s="624"/>
      <c r="BM11" s="624"/>
      <c r="BN11" s="625"/>
      <c r="BO11" s="626">
        <v>2.2999999999999998</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179726</v>
      </c>
      <c r="CS11" s="624"/>
      <c r="CT11" s="624"/>
      <c r="CU11" s="624"/>
      <c r="CV11" s="624"/>
      <c r="CW11" s="624"/>
      <c r="CX11" s="624"/>
      <c r="CY11" s="625"/>
      <c r="CZ11" s="626">
        <v>1.1000000000000001</v>
      </c>
      <c r="DA11" s="626"/>
      <c r="DB11" s="626"/>
      <c r="DC11" s="626"/>
      <c r="DD11" s="632">
        <v>124240</v>
      </c>
      <c r="DE11" s="624"/>
      <c r="DF11" s="624"/>
      <c r="DG11" s="624"/>
      <c r="DH11" s="624"/>
      <c r="DI11" s="624"/>
      <c r="DJ11" s="624"/>
      <c r="DK11" s="624"/>
      <c r="DL11" s="624"/>
      <c r="DM11" s="624"/>
      <c r="DN11" s="624"/>
      <c r="DO11" s="624"/>
      <c r="DP11" s="625"/>
      <c r="DQ11" s="632">
        <v>104273</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2092191</v>
      </c>
      <c r="BH12" s="624"/>
      <c r="BI12" s="624"/>
      <c r="BJ12" s="624"/>
      <c r="BK12" s="624"/>
      <c r="BL12" s="624"/>
      <c r="BM12" s="624"/>
      <c r="BN12" s="625"/>
      <c r="BO12" s="626">
        <v>37.799999999999997</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489126</v>
      </c>
      <c r="CS12" s="624"/>
      <c r="CT12" s="624"/>
      <c r="CU12" s="624"/>
      <c r="CV12" s="624"/>
      <c r="CW12" s="624"/>
      <c r="CX12" s="624"/>
      <c r="CY12" s="625"/>
      <c r="CZ12" s="626">
        <v>2.9</v>
      </c>
      <c r="DA12" s="626"/>
      <c r="DB12" s="626"/>
      <c r="DC12" s="626"/>
      <c r="DD12" s="632">
        <v>343480</v>
      </c>
      <c r="DE12" s="624"/>
      <c r="DF12" s="624"/>
      <c r="DG12" s="624"/>
      <c r="DH12" s="624"/>
      <c r="DI12" s="624"/>
      <c r="DJ12" s="624"/>
      <c r="DK12" s="624"/>
      <c r="DL12" s="624"/>
      <c r="DM12" s="624"/>
      <c r="DN12" s="624"/>
      <c r="DO12" s="624"/>
      <c r="DP12" s="625"/>
      <c r="DQ12" s="632">
        <v>323776</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26884</v>
      </c>
      <c r="S13" s="624"/>
      <c r="T13" s="624"/>
      <c r="U13" s="624"/>
      <c r="V13" s="624"/>
      <c r="W13" s="624"/>
      <c r="X13" s="624"/>
      <c r="Y13" s="625"/>
      <c r="Z13" s="626">
        <v>0.2</v>
      </c>
      <c r="AA13" s="626"/>
      <c r="AB13" s="626"/>
      <c r="AC13" s="626"/>
      <c r="AD13" s="627">
        <v>26884</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2086789</v>
      </c>
      <c r="BH13" s="624"/>
      <c r="BI13" s="624"/>
      <c r="BJ13" s="624"/>
      <c r="BK13" s="624"/>
      <c r="BL13" s="624"/>
      <c r="BM13" s="624"/>
      <c r="BN13" s="625"/>
      <c r="BO13" s="626">
        <v>37.700000000000003</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1833980</v>
      </c>
      <c r="CS13" s="624"/>
      <c r="CT13" s="624"/>
      <c r="CU13" s="624"/>
      <c r="CV13" s="624"/>
      <c r="CW13" s="624"/>
      <c r="CX13" s="624"/>
      <c r="CY13" s="625"/>
      <c r="CZ13" s="626">
        <v>10.8</v>
      </c>
      <c r="DA13" s="626"/>
      <c r="DB13" s="626"/>
      <c r="DC13" s="626"/>
      <c r="DD13" s="632">
        <v>1071248</v>
      </c>
      <c r="DE13" s="624"/>
      <c r="DF13" s="624"/>
      <c r="DG13" s="624"/>
      <c r="DH13" s="624"/>
      <c r="DI13" s="624"/>
      <c r="DJ13" s="624"/>
      <c r="DK13" s="624"/>
      <c r="DL13" s="624"/>
      <c r="DM13" s="624"/>
      <c r="DN13" s="624"/>
      <c r="DO13" s="624"/>
      <c r="DP13" s="625"/>
      <c r="DQ13" s="632">
        <v>967722</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135440</v>
      </c>
      <c r="BH14" s="624"/>
      <c r="BI14" s="624"/>
      <c r="BJ14" s="624"/>
      <c r="BK14" s="624"/>
      <c r="BL14" s="624"/>
      <c r="BM14" s="624"/>
      <c r="BN14" s="625"/>
      <c r="BO14" s="626">
        <v>2.4</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657496</v>
      </c>
      <c r="CS14" s="624"/>
      <c r="CT14" s="624"/>
      <c r="CU14" s="624"/>
      <c r="CV14" s="624"/>
      <c r="CW14" s="624"/>
      <c r="CX14" s="624"/>
      <c r="CY14" s="625"/>
      <c r="CZ14" s="626">
        <v>3.9</v>
      </c>
      <c r="DA14" s="626"/>
      <c r="DB14" s="626"/>
      <c r="DC14" s="626"/>
      <c r="DD14" s="632">
        <v>8193</v>
      </c>
      <c r="DE14" s="624"/>
      <c r="DF14" s="624"/>
      <c r="DG14" s="624"/>
      <c r="DH14" s="624"/>
      <c r="DI14" s="624"/>
      <c r="DJ14" s="624"/>
      <c r="DK14" s="624"/>
      <c r="DL14" s="624"/>
      <c r="DM14" s="624"/>
      <c r="DN14" s="624"/>
      <c r="DO14" s="624"/>
      <c r="DP14" s="625"/>
      <c r="DQ14" s="632">
        <v>649319</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45361</v>
      </c>
      <c r="S15" s="624"/>
      <c r="T15" s="624"/>
      <c r="U15" s="624"/>
      <c r="V15" s="624"/>
      <c r="W15" s="624"/>
      <c r="X15" s="624"/>
      <c r="Y15" s="625"/>
      <c r="Z15" s="626">
        <v>0.3</v>
      </c>
      <c r="AA15" s="626"/>
      <c r="AB15" s="626"/>
      <c r="AC15" s="626"/>
      <c r="AD15" s="627">
        <v>45361</v>
      </c>
      <c r="AE15" s="627"/>
      <c r="AF15" s="627"/>
      <c r="AG15" s="627"/>
      <c r="AH15" s="627"/>
      <c r="AI15" s="627"/>
      <c r="AJ15" s="627"/>
      <c r="AK15" s="627"/>
      <c r="AL15" s="628">
        <v>0.5</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422209</v>
      </c>
      <c r="BH15" s="624"/>
      <c r="BI15" s="624"/>
      <c r="BJ15" s="624"/>
      <c r="BK15" s="624"/>
      <c r="BL15" s="624"/>
      <c r="BM15" s="624"/>
      <c r="BN15" s="625"/>
      <c r="BO15" s="626">
        <v>7.6</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1759842</v>
      </c>
      <c r="CS15" s="624"/>
      <c r="CT15" s="624"/>
      <c r="CU15" s="624"/>
      <c r="CV15" s="624"/>
      <c r="CW15" s="624"/>
      <c r="CX15" s="624"/>
      <c r="CY15" s="625"/>
      <c r="CZ15" s="626">
        <v>10.4</v>
      </c>
      <c r="DA15" s="626"/>
      <c r="DB15" s="626"/>
      <c r="DC15" s="626"/>
      <c r="DD15" s="632">
        <v>227056</v>
      </c>
      <c r="DE15" s="624"/>
      <c r="DF15" s="624"/>
      <c r="DG15" s="624"/>
      <c r="DH15" s="624"/>
      <c r="DI15" s="624"/>
      <c r="DJ15" s="624"/>
      <c r="DK15" s="624"/>
      <c r="DL15" s="624"/>
      <c r="DM15" s="624"/>
      <c r="DN15" s="624"/>
      <c r="DO15" s="624"/>
      <c r="DP15" s="625"/>
      <c r="DQ15" s="632">
        <v>1213309</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3384173</v>
      </c>
      <c r="S16" s="624"/>
      <c r="T16" s="624"/>
      <c r="U16" s="624"/>
      <c r="V16" s="624"/>
      <c r="W16" s="624"/>
      <c r="X16" s="624"/>
      <c r="Y16" s="625"/>
      <c r="Z16" s="626">
        <v>19.3</v>
      </c>
      <c r="AA16" s="626"/>
      <c r="AB16" s="626"/>
      <c r="AC16" s="626"/>
      <c r="AD16" s="627">
        <v>2800856</v>
      </c>
      <c r="AE16" s="627"/>
      <c r="AF16" s="627"/>
      <c r="AG16" s="627"/>
      <c r="AH16" s="627"/>
      <c r="AI16" s="627"/>
      <c r="AJ16" s="627"/>
      <c r="AK16" s="627"/>
      <c r="AL16" s="628">
        <v>30.5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2800856</v>
      </c>
      <c r="S17" s="624"/>
      <c r="T17" s="624"/>
      <c r="U17" s="624"/>
      <c r="V17" s="624"/>
      <c r="W17" s="624"/>
      <c r="X17" s="624"/>
      <c r="Y17" s="625"/>
      <c r="Z17" s="626">
        <v>16</v>
      </c>
      <c r="AA17" s="626"/>
      <c r="AB17" s="626"/>
      <c r="AC17" s="626"/>
      <c r="AD17" s="627">
        <v>2800856</v>
      </c>
      <c r="AE17" s="627"/>
      <c r="AF17" s="627"/>
      <c r="AG17" s="627"/>
      <c r="AH17" s="627"/>
      <c r="AI17" s="627"/>
      <c r="AJ17" s="627"/>
      <c r="AK17" s="627"/>
      <c r="AL17" s="628">
        <v>30.5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1215248</v>
      </c>
      <c r="CS17" s="624"/>
      <c r="CT17" s="624"/>
      <c r="CU17" s="624"/>
      <c r="CV17" s="624"/>
      <c r="CW17" s="624"/>
      <c r="CX17" s="624"/>
      <c r="CY17" s="625"/>
      <c r="CZ17" s="626">
        <v>7.2</v>
      </c>
      <c r="DA17" s="626"/>
      <c r="DB17" s="626"/>
      <c r="DC17" s="626"/>
      <c r="DD17" s="632" t="s">
        <v>109</v>
      </c>
      <c r="DE17" s="624"/>
      <c r="DF17" s="624"/>
      <c r="DG17" s="624"/>
      <c r="DH17" s="624"/>
      <c r="DI17" s="624"/>
      <c r="DJ17" s="624"/>
      <c r="DK17" s="624"/>
      <c r="DL17" s="624"/>
      <c r="DM17" s="624"/>
      <c r="DN17" s="624"/>
      <c r="DO17" s="624"/>
      <c r="DP17" s="625"/>
      <c r="DQ17" s="632">
        <v>1215248</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583317</v>
      </c>
      <c r="S18" s="624"/>
      <c r="T18" s="624"/>
      <c r="U18" s="624"/>
      <c r="V18" s="624"/>
      <c r="W18" s="624"/>
      <c r="X18" s="624"/>
      <c r="Y18" s="625"/>
      <c r="Z18" s="626">
        <v>3.3</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308381</v>
      </c>
      <c r="BH19" s="624"/>
      <c r="BI19" s="624"/>
      <c r="BJ19" s="624"/>
      <c r="BK19" s="624"/>
      <c r="BL19" s="624"/>
      <c r="BM19" s="624"/>
      <c r="BN19" s="625"/>
      <c r="BO19" s="626">
        <v>5.6</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10068273</v>
      </c>
      <c r="S20" s="624"/>
      <c r="T20" s="624"/>
      <c r="U20" s="624"/>
      <c r="V20" s="624"/>
      <c r="W20" s="624"/>
      <c r="X20" s="624"/>
      <c r="Y20" s="625"/>
      <c r="Z20" s="626">
        <v>57.5</v>
      </c>
      <c r="AA20" s="626"/>
      <c r="AB20" s="626"/>
      <c r="AC20" s="626"/>
      <c r="AD20" s="627">
        <v>9176575</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308381</v>
      </c>
      <c r="BH20" s="624"/>
      <c r="BI20" s="624"/>
      <c r="BJ20" s="624"/>
      <c r="BK20" s="624"/>
      <c r="BL20" s="624"/>
      <c r="BM20" s="624"/>
      <c r="BN20" s="625"/>
      <c r="BO20" s="626">
        <v>5.6</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16965352</v>
      </c>
      <c r="CS20" s="624"/>
      <c r="CT20" s="624"/>
      <c r="CU20" s="624"/>
      <c r="CV20" s="624"/>
      <c r="CW20" s="624"/>
      <c r="CX20" s="624"/>
      <c r="CY20" s="625"/>
      <c r="CZ20" s="626">
        <v>100</v>
      </c>
      <c r="DA20" s="626"/>
      <c r="DB20" s="626"/>
      <c r="DC20" s="626"/>
      <c r="DD20" s="632">
        <v>1943896</v>
      </c>
      <c r="DE20" s="624"/>
      <c r="DF20" s="624"/>
      <c r="DG20" s="624"/>
      <c r="DH20" s="624"/>
      <c r="DI20" s="624"/>
      <c r="DJ20" s="624"/>
      <c r="DK20" s="624"/>
      <c r="DL20" s="624"/>
      <c r="DM20" s="624"/>
      <c r="DN20" s="624"/>
      <c r="DO20" s="624"/>
      <c r="DP20" s="625"/>
      <c r="DQ20" s="632">
        <v>11475244</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7258</v>
      </c>
      <c r="S21" s="624"/>
      <c r="T21" s="624"/>
      <c r="U21" s="624"/>
      <c r="V21" s="624"/>
      <c r="W21" s="624"/>
      <c r="X21" s="624"/>
      <c r="Y21" s="625"/>
      <c r="Z21" s="626">
        <v>0</v>
      </c>
      <c r="AA21" s="626"/>
      <c r="AB21" s="626"/>
      <c r="AC21" s="626"/>
      <c r="AD21" s="627">
        <v>7258</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444101</v>
      </c>
      <c r="S22" s="624"/>
      <c r="T22" s="624"/>
      <c r="U22" s="624"/>
      <c r="V22" s="624"/>
      <c r="W22" s="624"/>
      <c r="X22" s="624"/>
      <c r="Y22" s="625"/>
      <c r="Z22" s="626">
        <v>2.5</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264521</v>
      </c>
      <c r="S23" s="624"/>
      <c r="T23" s="624"/>
      <c r="U23" s="624"/>
      <c r="V23" s="624"/>
      <c r="W23" s="624"/>
      <c r="X23" s="624"/>
      <c r="Y23" s="625"/>
      <c r="Z23" s="626">
        <v>1.5</v>
      </c>
      <c r="AA23" s="626"/>
      <c r="AB23" s="626"/>
      <c r="AC23" s="626"/>
      <c r="AD23" s="627">
        <v>8596</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308381</v>
      </c>
      <c r="BH23" s="624"/>
      <c r="BI23" s="624"/>
      <c r="BJ23" s="624"/>
      <c r="BK23" s="624"/>
      <c r="BL23" s="624"/>
      <c r="BM23" s="624"/>
      <c r="BN23" s="625"/>
      <c r="BO23" s="626">
        <v>5.6</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147512</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7586403</v>
      </c>
      <c r="CS24" s="613"/>
      <c r="CT24" s="613"/>
      <c r="CU24" s="613"/>
      <c r="CV24" s="613"/>
      <c r="CW24" s="613"/>
      <c r="CX24" s="613"/>
      <c r="CY24" s="614"/>
      <c r="CZ24" s="652">
        <v>44.7</v>
      </c>
      <c r="DA24" s="653"/>
      <c r="DB24" s="653"/>
      <c r="DC24" s="654"/>
      <c r="DD24" s="651">
        <v>4441421</v>
      </c>
      <c r="DE24" s="613"/>
      <c r="DF24" s="613"/>
      <c r="DG24" s="613"/>
      <c r="DH24" s="613"/>
      <c r="DI24" s="613"/>
      <c r="DJ24" s="613"/>
      <c r="DK24" s="614"/>
      <c r="DL24" s="651">
        <v>4286765</v>
      </c>
      <c r="DM24" s="613"/>
      <c r="DN24" s="613"/>
      <c r="DO24" s="613"/>
      <c r="DP24" s="613"/>
      <c r="DQ24" s="613"/>
      <c r="DR24" s="613"/>
      <c r="DS24" s="613"/>
      <c r="DT24" s="613"/>
      <c r="DU24" s="613"/>
      <c r="DV24" s="614"/>
      <c r="DW24" s="617">
        <v>43.2</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2805762</v>
      </c>
      <c r="S25" s="624"/>
      <c r="T25" s="624"/>
      <c r="U25" s="624"/>
      <c r="V25" s="624"/>
      <c r="W25" s="624"/>
      <c r="X25" s="624"/>
      <c r="Y25" s="625"/>
      <c r="Z25" s="626">
        <v>16</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2169959</v>
      </c>
      <c r="CS25" s="655"/>
      <c r="CT25" s="655"/>
      <c r="CU25" s="655"/>
      <c r="CV25" s="655"/>
      <c r="CW25" s="655"/>
      <c r="CX25" s="655"/>
      <c r="CY25" s="656"/>
      <c r="CZ25" s="657">
        <v>12.8</v>
      </c>
      <c r="DA25" s="658"/>
      <c r="DB25" s="658"/>
      <c r="DC25" s="659"/>
      <c r="DD25" s="632">
        <v>1901572</v>
      </c>
      <c r="DE25" s="655"/>
      <c r="DF25" s="655"/>
      <c r="DG25" s="655"/>
      <c r="DH25" s="655"/>
      <c r="DI25" s="655"/>
      <c r="DJ25" s="655"/>
      <c r="DK25" s="656"/>
      <c r="DL25" s="632">
        <v>1829824</v>
      </c>
      <c r="DM25" s="655"/>
      <c r="DN25" s="655"/>
      <c r="DO25" s="655"/>
      <c r="DP25" s="655"/>
      <c r="DQ25" s="655"/>
      <c r="DR25" s="655"/>
      <c r="DS25" s="655"/>
      <c r="DT25" s="655"/>
      <c r="DU25" s="655"/>
      <c r="DV25" s="656"/>
      <c r="DW25" s="628">
        <v>18.399999999999999</v>
      </c>
      <c r="DX25" s="649"/>
      <c r="DY25" s="649"/>
      <c r="DZ25" s="649"/>
      <c r="EA25" s="649"/>
      <c r="EB25" s="649"/>
      <c r="EC25" s="650"/>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1378598</v>
      </c>
      <c r="CS26" s="624"/>
      <c r="CT26" s="624"/>
      <c r="CU26" s="624"/>
      <c r="CV26" s="624"/>
      <c r="CW26" s="624"/>
      <c r="CX26" s="624"/>
      <c r="CY26" s="625"/>
      <c r="CZ26" s="657">
        <v>8.1</v>
      </c>
      <c r="DA26" s="658"/>
      <c r="DB26" s="658"/>
      <c r="DC26" s="659"/>
      <c r="DD26" s="632">
        <v>1136914</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49"/>
      <c r="DY26" s="649"/>
      <c r="DZ26" s="649"/>
      <c r="EA26" s="649"/>
      <c r="EB26" s="649"/>
      <c r="EC26" s="650"/>
    </row>
    <row r="27" spans="2:133" ht="11.25" customHeight="1" x14ac:dyDescent="0.15">
      <c r="B27" s="620" t="s">
        <v>276</v>
      </c>
      <c r="C27" s="621"/>
      <c r="D27" s="621"/>
      <c r="E27" s="621"/>
      <c r="F27" s="621"/>
      <c r="G27" s="621"/>
      <c r="H27" s="621"/>
      <c r="I27" s="621"/>
      <c r="J27" s="621"/>
      <c r="K27" s="621"/>
      <c r="L27" s="621"/>
      <c r="M27" s="621"/>
      <c r="N27" s="621"/>
      <c r="O27" s="621"/>
      <c r="P27" s="621"/>
      <c r="Q27" s="622"/>
      <c r="R27" s="623">
        <v>1226720</v>
      </c>
      <c r="S27" s="624"/>
      <c r="T27" s="624"/>
      <c r="U27" s="624"/>
      <c r="V27" s="624"/>
      <c r="W27" s="624"/>
      <c r="X27" s="624"/>
      <c r="Y27" s="625"/>
      <c r="Z27" s="626">
        <v>7</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5539534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4201196</v>
      </c>
      <c r="CS27" s="655"/>
      <c r="CT27" s="655"/>
      <c r="CU27" s="655"/>
      <c r="CV27" s="655"/>
      <c r="CW27" s="655"/>
      <c r="CX27" s="655"/>
      <c r="CY27" s="656"/>
      <c r="CZ27" s="657">
        <v>24.8</v>
      </c>
      <c r="DA27" s="658"/>
      <c r="DB27" s="658"/>
      <c r="DC27" s="659"/>
      <c r="DD27" s="632">
        <v>1324601</v>
      </c>
      <c r="DE27" s="655"/>
      <c r="DF27" s="655"/>
      <c r="DG27" s="655"/>
      <c r="DH27" s="655"/>
      <c r="DI27" s="655"/>
      <c r="DJ27" s="655"/>
      <c r="DK27" s="656"/>
      <c r="DL27" s="632">
        <v>1306533</v>
      </c>
      <c r="DM27" s="655"/>
      <c r="DN27" s="655"/>
      <c r="DO27" s="655"/>
      <c r="DP27" s="655"/>
      <c r="DQ27" s="655"/>
      <c r="DR27" s="655"/>
      <c r="DS27" s="655"/>
      <c r="DT27" s="655"/>
      <c r="DU27" s="655"/>
      <c r="DV27" s="656"/>
      <c r="DW27" s="628">
        <v>13.2</v>
      </c>
      <c r="DX27" s="649"/>
      <c r="DY27" s="649"/>
      <c r="DZ27" s="649"/>
      <c r="EA27" s="649"/>
      <c r="EB27" s="649"/>
      <c r="EC27" s="650"/>
    </row>
    <row r="28" spans="2:133" ht="11.25" customHeight="1" x14ac:dyDescent="0.15">
      <c r="B28" s="620" t="s">
        <v>279</v>
      </c>
      <c r="C28" s="621"/>
      <c r="D28" s="621"/>
      <c r="E28" s="621"/>
      <c r="F28" s="621"/>
      <c r="G28" s="621"/>
      <c r="H28" s="621"/>
      <c r="I28" s="621"/>
      <c r="J28" s="621"/>
      <c r="K28" s="621"/>
      <c r="L28" s="621"/>
      <c r="M28" s="621"/>
      <c r="N28" s="621"/>
      <c r="O28" s="621"/>
      <c r="P28" s="621"/>
      <c r="Q28" s="622"/>
      <c r="R28" s="623">
        <v>7846</v>
      </c>
      <c r="S28" s="624"/>
      <c r="T28" s="624"/>
      <c r="U28" s="624"/>
      <c r="V28" s="624"/>
      <c r="W28" s="624"/>
      <c r="X28" s="624"/>
      <c r="Y28" s="625"/>
      <c r="Z28" s="626">
        <v>0</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1215248</v>
      </c>
      <c r="CS28" s="624"/>
      <c r="CT28" s="624"/>
      <c r="CU28" s="624"/>
      <c r="CV28" s="624"/>
      <c r="CW28" s="624"/>
      <c r="CX28" s="624"/>
      <c r="CY28" s="625"/>
      <c r="CZ28" s="657">
        <v>7.2</v>
      </c>
      <c r="DA28" s="658"/>
      <c r="DB28" s="658"/>
      <c r="DC28" s="659"/>
      <c r="DD28" s="632">
        <v>1215248</v>
      </c>
      <c r="DE28" s="624"/>
      <c r="DF28" s="624"/>
      <c r="DG28" s="624"/>
      <c r="DH28" s="624"/>
      <c r="DI28" s="624"/>
      <c r="DJ28" s="624"/>
      <c r="DK28" s="625"/>
      <c r="DL28" s="632">
        <v>1150408</v>
      </c>
      <c r="DM28" s="624"/>
      <c r="DN28" s="624"/>
      <c r="DO28" s="624"/>
      <c r="DP28" s="624"/>
      <c r="DQ28" s="624"/>
      <c r="DR28" s="624"/>
      <c r="DS28" s="624"/>
      <c r="DT28" s="624"/>
      <c r="DU28" s="624"/>
      <c r="DV28" s="625"/>
      <c r="DW28" s="628">
        <v>11.6</v>
      </c>
      <c r="DX28" s="649"/>
      <c r="DY28" s="649"/>
      <c r="DZ28" s="649"/>
      <c r="EA28" s="649"/>
      <c r="EB28" s="649"/>
      <c r="EC28" s="650"/>
    </row>
    <row r="29" spans="2:133" ht="11.25" customHeight="1" x14ac:dyDescent="0.15">
      <c r="B29" s="620" t="s">
        <v>281</v>
      </c>
      <c r="C29" s="621"/>
      <c r="D29" s="621"/>
      <c r="E29" s="621"/>
      <c r="F29" s="621"/>
      <c r="G29" s="621"/>
      <c r="H29" s="621"/>
      <c r="I29" s="621"/>
      <c r="J29" s="621"/>
      <c r="K29" s="621"/>
      <c r="L29" s="621"/>
      <c r="M29" s="621"/>
      <c r="N29" s="621"/>
      <c r="O29" s="621"/>
      <c r="P29" s="621"/>
      <c r="Q29" s="622"/>
      <c r="R29" s="623" t="s">
        <v>109</v>
      </c>
      <c r="S29" s="624"/>
      <c r="T29" s="624"/>
      <c r="U29" s="624"/>
      <c r="V29" s="624"/>
      <c r="W29" s="624"/>
      <c r="X29" s="624"/>
      <c r="Y29" s="625"/>
      <c r="Z29" s="626" t="s">
        <v>109</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1215248</v>
      </c>
      <c r="CS29" s="655"/>
      <c r="CT29" s="655"/>
      <c r="CU29" s="655"/>
      <c r="CV29" s="655"/>
      <c r="CW29" s="655"/>
      <c r="CX29" s="655"/>
      <c r="CY29" s="656"/>
      <c r="CZ29" s="657">
        <v>7.2</v>
      </c>
      <c r="DA29" s="658"/>
      <c r="DB29" s="658"/>
      <c r="DC29" s="659"/>
      <c r="DD29" s="632">
        <v>1215248</v>
      </c>
      <c r="DE29" s="655"/>
      <c r="DF29" s="655"/>
      <c r="DG29" s="655"/>
      <c r="DH29" s="655"/>
      <c r="DI29" s="655"/>
      <c r="DJ29" s="655"/>
      <c r="DK29" s="656"/>
      <c r="DL29" s="632">
        <v>1150408</v>
      </c>
      <c r="DM29" s="655"/>
      <c r="DN29" s="655"/>
      <c r="DO29" s="655"/>
      <c r="DP29" s="655"/>
      <c r="DQ29" s="655"/>
      <c r="DR29" s="655"/>
      <c r="DS29" s="655"/>
      <c r="DT29" s="655"/>
      <c r="DU29" s="655"/>
      <c r="DV29" s="656"/>
      <c r="DW29" s="628">
        <v>11.6</v>
      </c>
      <c r="DX29" s="649"/>
      <c r="DY29" s="649"/>
      <c r="DZ29" s="649"/>
      <c r="EA29" s="649"/>
      <c r="EB29" s="649"/>
      <c r="EC29" s="650"/>
    </row>
    <row r="30" spans="2:133" ht="11.25" customHeight="1" x14ac:dyDescent="0.15">
      <c r="B30" s="620" t="s">
        <v>286</v>
      </c>
      <c r="C30" s="621"/>
      <c r="D30" s="621"/>
      <c r="E30" s="621"/>
      <c r="F30" s="621"/>
      <c r="G30" s="621"/>
      <c r="H30" s="621"/>
      <c r="I30" s="621"/>
      <c r="J30" s="621"/>
      <c r="K30" s="621"/>
      <c r="L30" s="621"/>
      <c r="M30" s="621"/>
      <c r="N30" s="621"/>
      <c r="O30" s="621"/>
      <c r="P30" s="621"/>
      <c r="Q30" s="622"/>
      <c r="R30" s="623">
        <v>764037</v>
      </c>
      <c r="S30" s="624"/>
      <c r="T30" s="624"/>
      <c r="U30" s="624"/>
      <c r="V30" s="624"/>
      <c r="W30" s="624"/>
      <c r="X30" s="624"/>
      <c r="Y30" s="625"/>
      <c r="Z30" s="626">
        <v>4.4000000000000004</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v>
      </c>
      <c r="BH30" s="682"/>
      <c r="BI30" s="682"/>
      <c r="BJ30" s="682"/>
      <c r="BK30" s="682"/>
      <c r="BL30" s="682"/>
      <c r="BM30" s="618">
        <v>96.8</v>
      </c>
      <c r="BN30" s="682"/>
      <c r="BO30" s="682"/>
      <c r="BP30" s="682"/>
      <c r="BQ30" s="683"/>
      <c r="BR30" s="681">
        <v>98.7</v>
      </c>
      <c r="BS30" s="682"/>
      <c r="BT30" s="682"/>
      <c r="BU30" s="682"/>
      <c r="BV30" s="682"/>
      <c r="BW30" s="682"/>
      <c r="BX30" s="618">
        <v>95.5</v>
      </c>
      <c r="BY30" s="682"/>
      <c r="BZ30" s="682"/>
      <c r="CA30" s="682"/>
      <c r="CB30" s="683"/>
      <c r="CD30" s="686"/>
      <c r="CE30" s="687"/>
      <c r="CF30" s="637" t="s">
        <v>289</v>
      </c>
      <c r="CG30" s="638"/>
      <c r="CH30" s="638"/>
      <c r="CI30" s="638"/>
      <c r="CJ30" s="638"/>
      <c r="CK30" s="638"/>
      <c r="CL30" s="638"/>
      <c r="CM30" s="638"/>
      <c r="CN30" s="638"/>
      <c r="CO30" s="638"/>
      <c r="CP30" s="638"/>
      <c r="CQ30" s="639"/>
      <c r="CR30" s="623">
        <v>1113885</v>
      </c>
      <c r="CS30" s="624"/>
      <c r="CT30" s="624"/>
      <c r="CU30" s="624"/>
      <c r="CV30" s="624"/>
      <c r="CW30" s="624"/>
      <c r="CX30" s="624"/>
      <c r="CY30" s="625"/>
      <c r="CZ30" s="657">
        <v>6.6</v>
      </c>
      <c r="DA30" s="658"/>
      <c r="DB30" s="658"/>
      <c r="DC30" s="659"/>
      <c r="DD30" s="632">
        <v>1113885</v>
      </c>
      <c r="DE30" s="624"/>
      <c r="DF30" s="624"/>
      <c r="DG30" s="624"/>
      <c r="DH30" s="624"/>
      <c r="DI30" s="624"/>
      <c r="DJ30" s="624"/>
      <c r="DK30" s="625"/>
      <c r="DL30" s="632">
        <v>1049045</v>
      </c>
      <c r="DM30" s="624"/>
      <c r="DN30" s="624"/>
      <c r="DO30" s="624"/>
      <c r="DP30" s="624"/>
      <c r="DQ30" s="624"/>
      <c r="DR30" s="624"/>
      <c r="DS30" s="624"/>
      <c r="DT30" s="624"/>
      <c r="DU30" s="624"/>
      <c r="DV30" s="625"/>
      <c r="DW30" s="628">
        <v>10.6</v>
      </c>
      <c r="DX30" s="649"/>
      <c r="DY30" s="649"/>
      <c r="DZ30" s="649"/>
      <c r="EA30" s="649"/>
      <c r="EB30" s="649"/>
      <c r="EC30" s="650"/>
    </row>
    <row r="31" spans="2:133" ht="11.25" customHeight="1" x14ac:dyDescent="0.15">
      <c r="B31" s="620" t="s">
        <v>290</v>
      </c>
      <c r="C31" s="621"/>
      <c r="D31" s="621"/>
      <c r="E31" s="621"/>
      <c r="F31" s="621"/>
      <c r="G31" s="621"/>
      <c r="H31" s="621"/>
      <c r="I31" s="621"/>
      <c r="J31" s="621"/>
      <c r="K31" s="621"/>
      <c r="L31" s="621"/>
      <c r="M31" s="621"/>
      <c r="N31" s="621"/>
      <c r="O31" s="621"/>
      <c r="P31" s="621"/>
      <c r="Q31" s="622"/>
      <c r="R31" s="623">
        <v>833151</v>
      </c>
      <c r="S31" s="624"/>
      <c r="T31" s="624"/>
      <c r="U31" s="624"/>
      <c r="V31" s="624"/>
      <c r="W31" s="624"/>
      <c r="X31" s="624"/>
      <c r="Y31" s="625"/>
      <c r="Z31" s="626">
        <v>4.8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97.1</v>
      </c>
      <c r="BN31" s="679"/>
      <c r="BO31" s="679"/>
      <c r="BP31" s="679"/>
      <c r="BQ31" s="680"/>
      <c r="BR31" s="678">
        <v>99</v>
      </c>
      <c r="BS31" s="655"/>
      <c r="BT31" s="655"/>
      <c r="BU31" s="655"/>
      <c r="BV31" s="655"/>
      <c r="BW31" s="655"/>
      <c r="BX31" s="629">
        <v>96.4</v>
      </c>
      <c r="BY31" s="679"/>
      <c r="BZ31" s="679"/>
      <c r="CA31" s="679"/>
      <c r="CB31" s="680"/>
      <c r="CD31" s="686"/>
      <c r="CE31" s="687"/>
      <c r="CF31" s="637" t="s">
        <v>293</v>
      </c>
      <c r="CG31" s="638"/>
      <c r="CH31" s="638"/>
      <c r="CI31" s="638"/>
      <c r="CJ31" s="638"/>
      <c r="CK31" s="638"/>
      <c r="CL31" s="638"/>
      <c r="CM31" s="638"/>
      <c r="CN31" s="638"/>
      <c r="CO31" s="638"/>
      <c r="CP31" s="638"/>
      <c r="CQ31" s="639"/>
      <c r="CR31" s="623">
        <v>101363</v>
      </c>
      <c r="CS31" s="655"/>
      <c r="CT31" s="655"/>
      <c r="CU31" s="655"/>
      <c r="CV31" s="655"/>
      <c r="CW31" s="655"/>
      <c r="CX31" s="655"/>
      <c r="CY31" s="656"/>
      <c r="CZ31" s="657">
        <v>0.6</v>
      </c>
      <c r="DA31" s="658"/>
      <c r="DB31" s="658"/>
      <c r="DC31" s="659"/>
      <c r="DD31" s="632">
        <v>101363</v>
      </c>
      <c r="DE31" s="655"/>
      <c r="DF31" s="655"/>
      <c r="DG31" s="655"/>
      <c r="DH31" s="655"/>
      <c r="DI31" s="655"/>
      <c r="DJ31" s="655"/>
      <c r="DK31" s="656"/>
      <c r="DL31" s="632">
        <v>101363</v>
      </c>
      <c r="DM31" s="655"/>
      <c r="DN31" s="655"/>
      <c r="DO31" s="655"/>
      <c r="DP31" s="655"/>
      <c r="DQ31" s="655"/>
      <c r="DR31" s="655"/>
      <c r="DS31" s="655"/>
      <c r="DT31" s="655"/>
      <c r="DU31" s="655"/>
      <c r="DV31" s="656"/>
      <c r="DW31" s="628">
        <v>1</v>
      </c>
      <c r="DX31" s="649"/>
      <c r="DY31" s="649"/>
      <c r="DZ31" s="649"/>
      <c r="EA31" s="649"/>
      <c r="EB31" s="649"/>
      <c r="EC31" s="650"/>
    </row>
    <row r="32" spans="2:133" ht="11.25" customHeight="1" x14ac:dyDescent="0.15">
      <c r="B32" s="620" t="s">
        <v>294</v>
      </c>
      <c r="C32" s="621"/>
      <c r="D32" s="621"/>
      <c r="E32" s="621"/>
      <c r="F32" s="621"/>
      <c r="G32" s="621"/>
      <c r="H32" s="621"/>
      <c r="I32" s="621"/>
      <c r="J32" s="621"/>
      <c r="K32" s="621"/>
      <c r="L32" s="621"/>
      <c r="M32" s="621"/>
      <c r="N32" s="621"/>
      <c r="O32" s="621"/>
      <c r="P32" s="621"/>
      <c r="Q32" s="622"/>
      <c r="R32" s="623">
        <v>217130</v>
      </c>
      <c r="S32" s="624"/>
      <c r="T32" s="624"/>
      <c r="U32" s="624"/>
      <c r="V32" s="624"/>
      <c r="W32" s="624"/>
      <c r="X32" s="624"/>
      <c r="Y32" s="625"/>
      <c r="Z32" s="626">
        <v>1.2</v>
      </c>
      <c r="AA32" s="626"/>
      <c r="AB32" s="626"/>
      <c r="AC32" s="626"/>
      <c r="AD32" s="627" t="s">
        <v>109</v>
      </c>
      <c r="AE32" s="627"/>
      <c r="AF32" s="627"/>
      <c r="AG32" s="627"/>
      <c r="AH32" s="627"/>
      <c r="AI32" s="627"/>
      <c r="AJ32" s="627"/>
      <c r="AK32" s="627"/>
      <c r="AL32" s="628" t="s">
        <v>109</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98.9</v>
      </c>
      <c r="BH32" s="691"/>
      <c r="BI32" s="691"/>
      <c r="BJ32" s="691"/>
      <c r="BK32" s="691"/>
      <c r="BL32" s="691"/>
      <c r="BM32" s="692">
        <v>97.1</v>
      </c>
      <c r="BN32" s="691"/>
      <c r="BO32" s="691"/>
      <c r="BP32" s="691"/>
      <c r="BQ32" s="693"/>
      <c r="BR32" s="690">
        <v>98.3</v>
      </c>
      <c r="BS32" s="691"/>
      <c r="BT32" s="691"/>
      <c r="BU32" s="691"/>
      <c r="BV32" s="691"/>
      <c r="BW32" s="691"/>
      <c r="BX32" s="692">
        <v>95</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49"/>
      <c r="DY32" s="649"/>
      <c r="DZ32" s="649"/>
      <c r="EA32" s="649"/>
      <c r="EB32" s="649"/>
      <c r="EC32" s="650"/>
    </row>
    <row r="33" spans="2:133" ht="11.25" customHeight="1" x14ac:dyDescent="0.15">
      <c r="B33" s="620" t="s">
        <v>297</v>
      </c>
      <c r="C33" s="621"/>
      <c r="D33" s="621"/>
      <c r="E33" s="621"/>
      <c r="F33" s="621"/>
      <c r="G33" s="621"/>
      <c r="H33" s="621"/>
      <c r="I33" s="621"/>
      <c r="J33" s="621"/>
      <c r="K33" s="621"/>
      <c r="L33" s="621"/>
      <c r="M33" s="621"/>
      <c r="N33" s="621"/>
      <c r="O33" s="621"/>
      <c r="P33" s="621"/>
      <c r="Q33" s="622"/>
      <c r="R33" s="623">
        <v>726864</v>
      </c>
      <c r="S33" s="624"/>
      <c r="T33" s="624"/>
      <c r="U33" s="624"/>
      <c r="V33" s="624"/>
      <c r="W33" s="624"/>
      <c r="X33" s="624"/>
      <c r="Y33" s="625"/>
      <c r="Z33" s="626">
        <v>4.2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7435053</v>
      </c>
      <c r="CS33" s="655"/>
      <c r="CT33" s="655"/>
      <c r="CU33" s="655"/>
      <c r="CV33" s="655"/>
      <c r="CW33" s="655"/>
      <c r="CX33" s="655"/>
      <c r="CY33" s="656"/>
      <c r="CZ33" s="657">
        <v>43.8</v>
      </c>
      <c r="DA33" s="658"/>
      <c r="DB33" s="658"/>
      <c r="DC33" s="659"/>
      <c r="DD33" s="632">
        <v>6154358</v>
      </c>
      <c r="DE33" s="655"/>
      <c r="DF33" s="655"/>
      <c r="DG33" s="655"/>
      <c r="DH33" s="655"/>
      <c r="DI33" s="655"/>
      <c r="DJ33" s="655"/>
      <c r="DK33" s="656"/>
      <c r="DL33" s="632">
        <v>3931708</v>
      </c>
      <c r="DM33" s="655"/>
      <c r="DN33" s="655"/>
      <c r="DO33" s="655"/>
      <c r="DP33" s="655"/>
      <c r="DQ33" s="655"/>
      <c r="DR33" s="655"/>
      <c r="DS33" s="655"/>
      <c r="DT33" s="655"/>
      <c r="DU33" s="655"/>
      <c r="DV33" s="656"/>
      <c r="DW33" s="628">
        <v>39.6</v>
      </c>
      <c r="DX33" s="649"/>
      <c r="DY33" s="649"/>
      <c r="DZ33" s="649"/>
      <c r="EA33" s="649"/>
      <c r="EB33" s="649"/>
      <c r="EC33" s="650"/>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2472696</v>
      </c>
      <c r="CS34" s="624"/>
      <c r="CT34" s="624"/>
      <c r="CU34" s="624"/>
      <c r="CV34" s="624"/>
      <c r="CW34" s="624"/>
      <c r="CX34" s="624"/>
      <c r="CY34" s="625"/>
      <c r="CZ34" s="657">
        <v>14.6</v>
      </c>
      <c r="DA34" s="658"/>
      <c r="DB34" s="658"/>
      <c r="DC34" s="659"/>
      <c r="DD34" s="632">
        <v>1912821</v>
      </c>
      <c r="DE34" s="624"/>
      <c r="DF34" s="624"/>
      <c r="DG34" s="624"/>
      <c r="DH34" s="624"/>
      <c r="DI34" s="624"/>
      <c r="DJ34" s="624"/>
      <c r="DK34" s="625"/>
      <c r="DL34" s="632">
        <v>1400499</v>
      </c>
      <c r="DM34" s="624"/>
      <c r="DN34" s="624"/>
      <c r="DO34" s="624"/>
      <c r="DP34" s="624"/>
      <c r="DQ34" s="624"/>
      <c r="DR34" s="624"/>
      <c r="DS34" s="624"/>
      <c r="DT34" s="624"/>
      <c r="DU34" s="624"/>
      <c r="DV34" s="625"/>
      <c r="DW34" s="628">
        <v>14.1</v>
      </c>
      <c r="DX34" s="649"/>
      <c r="DY34" s="649"/>
      <c r="DZ34" s="649"/>
      <c r="EA34" s="649"/>
      <c r="EB34" s="649"/>
      <c r="EC34" s="650"/>
    </row>
    <row r="35" spans="2:133" ht="11.25" customHeight="1" x14ac:dyDescent="0.15">
      <c r="B35" s="620" t="s">
        <v>303</v>
      </c>
      <c r="C35" s="621"/>
      <c r="D35" s="621"/>
      <c r="E35" s="621"/>
      <c r="F35" s="621"/>
      <c r="G35" s="621"/>
      <c r="H35" s="621"/>
      <c r="I35" s="621"/>
      <c r="J35" s="621"/>
      <c r="K35" s="621"/>
      <c r="L35" s="621"/>
      <c r="M35" s="621"/>
      <c r="N35" s="621"/>
      <c r="O35" s="621"/>
      <c r="P35" s="621"/>
      <c r="Q35" s="622"/>
      <c r="R35" s="623">
        <v>726864</v>
      </c>
      <c r="S35" s="624"/>
      <c r="T35" s="624"/>
      <c r="U35" s="624"/>
      <c r="V35" s="624"/>
      <c r="W35" s="624"/>
      <c r="X35" s="624"/>
      <c r="Y35" s="625"/>
      <c r="Z35" s="626">
        <v>4.2</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2328030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8065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45066</v>
      </c>
      <c r="CS35" s="655"/>
      <c r="CT35" s="655"/>
      <c r="CU35" s="655"/>
      <c r="CV35" s="655"/>
      <c r="CW35" s="655"/>
      <c r="CX35" s="655"/>
      <c r="CY35" s="656"/>
      <c r="CZ35" s="657">
        <v>0.3</v>
      </c>
      <c r="DA35" s="658"/>
      <c r="DB35" s="658"/>
      <c r="DC35" s="659"/>
      <c r="DD35" s="632">
        <v>43102</v>
      </c>
      <c r="DE35" s="655"/>
      <c r="DF35" s="655"/>
      <c r="DG35" s="655"/>
      <c r="DH35" s="655"/>
      <c r="DI35" s="655"/>
      <c r="DJ35" s="655"/>
      <c r="DK35" s="656"/>
      <c r="DL35" s="632">
        <v>43102</v>
      </c>
      <c r="DM35" s="655"/>
      <c r="DN35" s="655"/>
      <c r="DO35" s="655"/>
      <c r="DP35" s="655"/>
      <c r="DQ35" s="655"/>
      <c r="DR35" s="655"/>
      <c r="DS35" s="655"/>
      <c r="DT35" s="655"/>
      <c r="DU35" s="655"/>
      <c r="DV35" s="656"/>
      <c r="DW35" s="628">
        <v>0.4</v>
      </c>
      <c r="DX35" s="649"/>
      <c r="DY35" s="649"/>
      <c r="DZ35" s="649"/>
      <c r="EA35" s="649"/>
      <c r="EB35" s="649"/>
      <c r="EC35" s="650"/>
    </row>
    <row r="36" spans="2:133" ht="11.25" customHeight="1" x14ac:dyDescent="0.15">
      <c r="B36" s="666" t="s">
        <v>307</v>
      </c>
      <c r="C36" s="667"/>
      <c r="D36" s="667"/>
      <c r="E36" s="667"/>
      <c r="F36" s="667"/>
      <c r="G36" s="667"/>
      <c r="H36" s="667"/>
      <c r="I36" s="667"/>
      <c r="J36" s="667"/>
      <c r="K36" s="667"/>
      <c r="L36" s="667"/>
      <c r="M36" s="667"/>
      <c r="N36" s="667"/>
      <c r="O36" s="667"/>
      <c r="P36" s="667"/>
      <c r="Q36" s="668"/>
      <c r="R36" s="695">
        <v>17513175</v>
      </c>
      <c r="S36" s="696"/>
      <c r="T36" s="696"/>
      <c r="U36" s="696"/>
      <c r="V36" s="696"/>
      <c r="W36" s="696"/>
      <c r="X36" s="696"/>
      <c r="Y36" s="697"/>
      <c r="Z36" s="698">
        <v>100</v>
      </c>
      <c r="AA36" s="698"/>
      <c r="AB36" s="698"/>
      <c r="AC36" s="698"/>
      <c r="AD36" s="699">
        <v>9192429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440679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-262881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1798882</v>
      </c>
      <c r="CS36" s="624"/>
      <c r="CT36" s="624"/>
      <c r="CU36" s="624"/>
      <c r="CV36" s="624"/>
      <c r="CW36" s="624"/>
      <c r="CX36" s="624"/>
      <c r="CY36" s="625"/>
      <c r="CZ36" s="657">
        <v>10.6</v>
      </c>
      <c r="DA36" s="658"/>
      <c r="DB36" s="658"/>
      <c r="DC36" s="659"/>
      <c r="DD36" s="632">
        <v>1599822</v>
      </c>
      <c r="DE36" s="624"/>
      <c r="DF36" s="624"/>
      <c r="DG36" s="624"/>
      <c r="DH36" s="624"/>
      <c r="DI36" s="624"/>
      <c r="DJ36" s="624"/>
      <c r="DK36" s="625"/>
      <c r="DL36" s="632">
        <v>1271607</v>
      </c>
      <c r="DM36" s="624"/>
      <c r="DN36" s="624"/>
      <c r="DO36" s="624"/>
      <c r="DP36" s="624"/>
      <c r="DQ36" s="624"/>
      <c r="DR36" s="624"/>
      <c r="DS36" s="624"/>
      <c r="DT36" s="624"/>
      <c r="DU36" s="624"/>
      <c r="DV36" s="625"/>
      <c r="DW36" s="628">
        <v>12.8</v>
      </c>
      <c r="DX36" s="649"/>
      <c r="DY36" s="649"/>
      <c r="DZ36" s="649"/>
      <c r="EA36" s="649"/>
      <c r="EB36" s="649"/>
      <c r="EC36" s="650"/>
    </row>
    <row r="37" spans="2:133" ht="11.25" customHeight="1" x14ac:dyDescent="0.15">
      <c r="AQ37" s="702" t="s">
        <v>311</v>
      </c>
      <c r="AR37" s="703"/>
      <c r="AS37" s="703"/>
      <c r="AT37" s="703"/>
      <c r="AU37" s="703"/>
      <c r="AV37" s="703"/>
      <c r="AW37" s="703"/>
      <c r="AX37" s="703"/>
      <c r="AY37" s="704"/>
      <c r="AZ37" s="623">
        <v>354713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7721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726153</v>
      </c>
      <c r="CS37" s="655"/>
      <c r="CT37" s="655"/>
      <c r="CU37" s="655"/>
      <c r="CV37" s="655"/>
      <c r="CW37" s="655"/>
      <c r="CX37" s="655"/>
      <c r="CY37" s="656"/>
      <c r="CZ37" s="657">
        <v>4.3</v>
      </c>
      <c r="DA37" s="658"/>
      <c r="DB37" s="658"/>
      <c r="DC37" s="659"/>
      <c r="DD37" s="632">
        <v>726153</v>
      </c>
      <c r="DE37" s="655"/>
      <c r="DF37" s="655"/>
      <c r="DG37" s="655"/>
      <c r="DH37" s="655"/>
      <c r="DI37" s="655"/>
      <c r="DJ37" s="655"/>
      <c r="DK37" s="656"/>
      <c r="DL37" s="632">
        <v>726153</v>
      </c>
      <c r="DM37" s="655"/>
      <c r="DN37" s="655"/>
      <c r="DO37" s="655"/>
      <c r="DP37" s="655"/>
      <c r="DQ37" s="655"/>
      <c r="DR37" s="655"/>
      <c r="DS37" s="655"/>
      <c r="DT37" s="655"/>
      <c r="DU37" s="655"/>
      <c r="DV37" s="656"/>
      <c r="DW37" s="628">
        <v>7.3</v>
      </c>
      <c r="DX37" s="649"/>
      <c r="DY37" s="649"/>
      <c r="DZ37" s="649"/>
      <c r="EA37" s="649"/>
      <c r="EB37" s="649"/>
      <c r="EC37" s="650"/>
    </row>
    <row r="38" spans="2:133" ht="11.25" customHeight="1" x14ac:dyDescent="0.15">
      <c r="AQ38" s="702" t="s">
        <v>314</v>
      </c>
      <c r="AR38" s="703"/>
      <c r="AS38" s="703"/>
      <c r="AT38" s="703"/>
      <c r="AU38" s="703"/>
      <c r="AV38" s="703"/>
      <c r="AW38" s="703"/>
      <c r="AX38" s="703"/>
      <c r="AY38" s="704"/>
      <c r="AZ38" s="623">
        <v>6524</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13696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1966793</v>
      </c>
      <c r="CS38" s="624"/>
      <c r="CT38" s="624"/>
      <c r="CU38" s="624"/>
      <c r="CV38" s="624"/>
      <c r="CW38" s="624"/>
      <c r="CX38" s="624"/>
      <c r="CY38" s="625"/>
      <c r="CZ38" s="657">
        <v>11.6</v>
      </c>
      <c r="DA38" s="658"/>
      <c r="DB38" s="658"/>
      <c r="DC38" s="659"/>
      <c r="DD38" s="632">
        <v>1459478</v>
      </c>
      <c r="DE38" s="624"/>
      <c r="DF38" s="624"/>
      <c r="DG38" s="624"/>
      <c r="DH38" s="624"/>
      <c r="DI38" s="624"/>
      <c r="DJ38" s="624"/>
      <c r="DK38" s="625"/>
      <c r="DL38" s="632">
        <v>1216500</v>
      </c>
      <c r="DM38" s="624"/>
      <c r="DN38" s="624"/>
      <c r="DO38" s="624"/>
      <c r="DP38" s="624"/>
      <c r="DQ38" s="624"/>
      <c r="DR38" s="624"/>
      <c r="DS38" s="624"/>
      <c r="DT38" s="624"/>
      <c r="DU38" s="624"/>
      <c r="DV38" s="625"/>
      <c r="DW38" s="628">
        <v>12.3</v>
      </c>
      <c r="DX38" s="649"/>
      <c r="DY38" s="649"/>
      <c r="DZ38" s="649"/>
      <c r="EA38" s="649"/>
      <c r="EB38" s="649"/>
      <c r="EC38" s="650"/>
    </row>
    <row r="39" spans="2:133" ht="11.25" customHeight="1" x14ac:dyDescent="0.15">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1151616</v>
      </c>
      <c r="CS39" s="655"/>
      <c r="CT39" s="655"/>
      <c r="CU39" s="655"/>
      <c r="CV39" s="655"/>
      <c r="CW39" s="655"/>
      <c r="CX39" s="655"/>
      <c r="CY39" s="656"/>
      <c r="CZ39" s="657">
        <v>6.8</v>
      </c>
      <c r="DA39" s="658"/>
      <c r="DB39" s="658"/>
      <c r="DC39" s="659"/>
      <c r="DD39" s="632">
        <v>1139135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672652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853462</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1943896</v>
      </c>
      <c r="CS42" s="624"/>
      <c r="CT42" s="624"/>
      <c r="CU42" s="624"/>
      <c r="CV42" s="624"/>
      <c r="CW42" s="624"/>
      <c r="CX42" s="624"/>
      <c r="CY42" s="625"/>
      <c r="CZ42" s="657">
        <v>11.5</v>
      </c>
      <c r="DA42" s="706"/>
      <c r="DB42" s="706"/>
      <c r="DC42" s="707"/>
      <c r="DD42" s="632">
        <v>879465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52937</v>
      </c>
      <c r="CS43" s="655"/>
      <c r="CT43" s="655"/>
      <c r="CU43" s="655"/>
      <c r="CV43" s="655"/>
      <c r="CW43" s="655"/>
      <c r="CX43" s="655"/>
      <c r="CY43" s="656"/>
      <c r="CZ43" s="657">
        <v>0.3</v>
      </c>
      <c r="DA43" s="658"/>
      <c r="DB43" s="658"/>
      <c r="DC43" s="659"/>
      <c r="DD43" s="632">
        <v>52937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1943896</v>
      </c>
      <c r="CS44" s="624"/>
      <c r="CT44" s="624"/>
      <c r="CU44" s="624"/>
      <c r="CV44" s="624"/>
      <c r="CW44" s="624"/>
      <c r="CX44" s="624"/>
      <c r="CY44" s="625"/>
      <c r="CZ44" s="657">
        <v>11.5</v>
      </c>
      <c r="DA44" s="706"/>
      <c r="DB44" s="706"/>
      <c r="DC44" s="707"/>
      <c r="DD44" s="632">
        <v>879465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1007527</v>
      </c>
      <c r="CS45" s="655"/>
      <c r="CT45" s="655"/>
      <c r="CU45" s="655"/>
      <c r="CV45" s="655"/>
      <c r="CW45" s="655"/>
      <c r="CX45" s="655"/>
      <c r="CY45" s="656"/>
      <c r="CZ45" s="657">
        <v>5.9</v>
      </c>
      <c r="DA45" s="658"/>
      <c r="DB45" s="658"/>
      <c r="DC45" s="659"/>
      <c r="DD45" s="632">
        <v>257056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935869</v>
      </c>
      <c r="CS46" s="624"/>
      <c r="CT46" s="624"/>
      <c r="CU46" s="624"/>
      <c r="CV46" s="624"/>
      <c r="CW46" s="624"/>
      <c r="CX46" s="624"/>
      <c r="CY46" s="625"/>
      <c r="CZ46" s="657">
        <v>5.5</v>
      </c>
      <c r="DA46" s="706"/>
      <c r="DB46" s="706"/>
      <c r="DC46" s="707"/>
      <c r="DD46" s="632">
        <v>621909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152</v>
      </c>
      <c r="CS47" s="655"/>
      <c r="CT47" s="655"/>
      <c r="CU47" s="655"/>
      <c r="CV47" s="655"/>
      <c r="CW47" s="655"/>
      <c r="CX47" s="655"/>
      <c r="CY47" s="656"/>
      <c r="CZ47" s="657" t="s">
        <v>152</v>
      </c>
      <c r="DA47" s="658"/>
      <c r="DB47" s="658"/>
      <c r="DC47" s="659"/>
      <c r="DD47" s="632" t="s">
        <v>152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16965352</v>
      </c>
      <c r="CS49" s="691"/>
      <c r="CT49" s="691"/>
      <c r="CU49" s="691"/>
      <c r="CV49" s="691"/>
      <c r="CW49" s="691"/>
      <c r="CX49" s="691"/>
      <c r="CY49" s="718"/>
      <c r="CZ49" s="719">
        <v>100</v>
      </c>
      <c r="DA49" s="720"/>
      <c r="DB49" s="720"/>
      <c r="DC49" s="721"/>
      <c r="DD49" s="722">
        <v>11475244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17530</v>
      </c>
      <c r="R7" s="753"/>
      <c r="S7" s="753"/>
      <c r="T7" s="753"/>
      <c r="U7" s="753"/>
      <c r="V7" s="753">
        <v>16982</v>
      </c>
      <c r="W7" s="753"/>
      <c r="X7" s="753"/>
      <c r="Y7" s="753"/>
      <c r="Z7" s="753"/>
      <c r="AA7" s="753">
        <v>548</v>
      </c>
      <c r="AB7" s="753"/>
      <c r="AC7" s="753"/>
      <c r="AD7" s="753"/>
      <c r="AE7" s="754"/>
      <c r="AF7" s="755">
        <v>437</v>
      </c>
      <c r="AG7" s="756"/>
      <c r="AH7" s="756"/>
      <c r="AI7" s="756"/>
      <c r="AJ7" s="757"/>
      <c r="AK7" s="792">
        <v>28</v>
      </c>
      <c r="AL7" s="793"/>
      <c r="AM7" s="793"/>
      <c r="AN7" s="793"/>
      <c r="AO7" s="793"/>
      <c r="AP7" s="793">
        <v>7927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t="s">
        <v>546</v>
      </c>
      <c r="CI7" s="790"/>
      <c r="CJ7" s="790"/>
      <c r="CK7" s="790"/>
      <c r="CL7" s="791"/>
      <c r="CM7" s="789">
        <v>25</v>
      </c>
      <c r="CN7" s="790"/>
      <c r="CO7" s="790"/>
      <c r="CP7" s="790"/>
      <c r="CQ7" s="791"/>
      <c r="CR7" s="789">
        <v>10</v>
      </c>
      <c r="CS7" s="790"/>
      <c r="CT7" s="790"/>
      <c r="CU7" s="790"/>
      <c r="CV7" s="791"/>
      <c r="CW7" s="789" t="s">
        <v>546</v>
      </c>
      <c r="CX7" s="790"/>
      <c r="CY7" s="790"/>
      <c r="CZ7" s="790"/>
      <c r="DA7" s="791"/>
      <c r="DB7" s="789" t="s">
        <v>546</v>
      </c>
      <c r="DC7" s="790"/>
      <c r="DD7" s="790"/>
      <c r="DE7" s="790"/>
      <c r="DF7" s="791"/>
      <c r="DG7" s="789" t="s">
        <v>546</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22</v>
      </c>
      <c r="R8" s="777"/>
      <c r="S8" s="777"/>
      <c r="T8" s="777"/>
      <c r="U8" s="777"/>
      <c r="V8" s="777">
        <v>22</v>
      </c>
      <c r="W8" s="777"/>
      <c r="X8" s="777"/>
      <c r="Y8" s="777"/>
      <c r="Z8" s="777"/>
      <c r="AA8" s="777" t="s">
        <v>546</v>
      </c>
      <c r="AB8" s="777"/>
      <c r="AC8" s="777"/>
      <c r="AD8" s="777"/>
      <c r="AE8" s="778"/>
      <c r="AF8" s="779" t="s">
        <v>109</v>
      </c>
      <c r="AG8" s="780"/>
      <c r="AH8" s="780"/>
      <c r="AI8" s="780"/>
      <c r="AJ8" s="781"/>
      <c r="AK8" s="782">
        <v>3</v>
      </c>
      <c r="AL8" s="783"/>
      <c r="AM8" s="783"/>
      <c r="AN8" s="783"/>
      <c r="AO8" s="783"/>
      <c r="AP8" s="783" t="s">
        <v>546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545</v>
      </c>
      <c r="BT8" s="787"/>
      <c r="BU8" s="787"/>
      <c r="BV8" s="787"/>
      <c r="BW8" s="787"/>
      <c r="BX8" s="787"/>
      <c r="BY8" s="787"/>
      <c r="BZ8" s="787"/>
      <c r="CA8" s="787"/>
      <c r="CB8" s="787"/>
      <c r="CC8" s="787"/>
      <c r="CD8" s="787"/>
      <c r="CE8" s="787"/>
      <c r="CF8" s="787"/>
      <c r="CG8" s="788"/>
      <c r="CH8" s="799" t="s">
        <v>546</v>
      </c>
      <c r="CI8" s="800"/>
      <c r="CJ8" s="800"/>
      <c r="CK8" s="800"/>
      <c r="CL8" s="801"/>
      <c r="CM8" s="799">
        <v>227</v>
      </c>
      <c r="CN8" s="800"/>
      <c r="CO8" s="800"/>
      <c r="CP8" s="800"/>
      <c r="CQ8" s="801"/>
      <c r="CR8" s="799">
        <v>215</v>
      </c>
      <c r="CS8" s="800"/>
      <c r="CT8" s="800"/>
      <c r="CU8" s="800"/>
      <c r="CV8" s="801"/>
      <c r="CW8" s="799" t="s">
        <v>546</v>
      </c>
      <c r="CX8" s="800"/>
      <c r="CY8" s="800"/>
      <c r="CZ8" s="800"/>
      <c r="DA8" s="801"/>
      <c r="DB8" s="799" t="s">
        <v>546</v>
      </c>
      <c r="DC8" s="800"/>
      <c r="DD8" s="800"/>
      <c r="DE8" s="800"/>
      <c r="DF8" s="801"/>
      <c r="DG8" s="799" t="s">
        <v>546</v>
      </c>
      <c r="DH8" s="800"/>
      <c r="DI8" s="800"/>
      <c r="DJ8" s="800"/>
      <c r="DK8" s="801"/>
      <c r="DL8" s="799" t="s">
        <v>546</v>
      </c>
      <c r="DM8" s="800"/>
      <c r="DN8" s="800"/>
      <c r="DO8" s="800"/>
      <c r="DP8" s="801"/>
      <c r="DQ8" s="799" t="s">
        <v>546</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17511</v>
      </c>
      <c r="R23" s="812"/>
      <c r="S23" s="812"/>
      <c r="T23" s="812"/>
      <c r="U23" s="812"/>
      <c r="V23" s="812">
        <v>1693</v>
      </c>
      <c r="W23" s="812"/>
      <c r="X23" s="812"/>
      <c r="Y23" s="812"/>
      <c r="Z23" s="812"/>
      <c r="AA23" s="812">
        <v>548</v>
      </c>
      <c r="AB23" s="812"/>
      <c r="AC23" s="812"/>
      <c r="AD23" s="812"/>
      <c r="AE23" s="813"/>
      <c r="AF23" s="814">
        <v>437</v>
      </c>
      <c r="AG23" s="812"/>
      <c r="AH23" s="812"/>
      <c r="AI23" s="812"/>
      <c r="AJ23" s="815"/>
      <c r="AK23" s="816"/>
      <c r="AL23" s="817"/>
      <c r="AM23" s="817"/>
      <c r="AN23" s="817"/>
      <c r="AO23" s="817"/>
      <c r="AP23" s="812">
        <v>7927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6495</v>
      </c>
      <c r="R28" s="841"/>
      <c r="S28" s="841"/>
      <c r="T28" s="841"/>
      <c r="U28" s="841"/>
      <c r="V28" s="841">
        <v>6487</v>
      </c>
      <c r="W28" s="841"/>
      <c r="X28" s="841"/>
      <c r="Y28" s="841"/>
      <c r="Z28" s="841"/>
      <c r="AA28" s="841">
        <v>8</v>
      </c>
      <c r="AB28" s="841"/>
      <c r="AC28" s="841"/>
      <c r="AD28" s="841"/>
      <c r="AE28" s="842"/>
      <c r="AF28" s="843">
        <v>8</v>
      </c>
      <c r="AG28" s="841"/>
      <c r="AH28" s="841"/>
      <c r="AI28" s="841"/>
      <c r="AJ28" s="844"/>
      <c r="AK28" s="845">
        <v>604</v>
      </c>
      <c r="AL28" s="836"/>
      <c r="AM28" s="836"/>
      <c r="AN28" s="836"/>
      <c r="AO28" s="836"/>
      <c r="AP28" s="836" t="s">
        <v>546</v>
      </c>
      <c r="AQ28" s="836"/>
      <c r="AR28" s="836"/>
      <c r="AS28" s="836"/>
      <c r="AT28" s="836"/>
      <c r="AU28" s="836" t="s">
        <v>546</v>
      </c>
      <c r="AV28" s="836"/>
      <c r="AW28" s="836"/>
      <c r="AX28" s="836"/>
      <c r="AY28" s="836"/>
      <c r="AZ28" s="837" t="s">
        <v>546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2838</v>
      </c>
      <c r="R29" s="777"/>
      <c r="S29" s="777"/>
      <c r="T29" s="777"/>
      <c r="U29" s="777"/>
      <c r="V29" s="777">
        <v>2793</v>
      </c>
      <c r="W29" s="777"/>
      <c r="X29" s="777"/>
      <c r="Y29" s="777"/>
      <c r="Z29" s="777"/>
      <c r="AA29" s="777">
        <v>45</v>
      </c>
      <c r="AB29" s="777"/>
      <c r="AC29" s="777"/>
      <c r="AD29" s="777"/>
      <c r="AE29" s="778"/>
      <c r="AF29" s="779">
        <v>45</v>
      </c>
      <c r="AG29" s="780"/>
      <c r="AH29" s="780"/>
      <c r="AI29" s="780"/>
      <c r="AJ29" s="781"/>
      <c r="AK29" s="848">
        <v>380</v>
      </c>
      <c r="AL29" s="849"/>
      <c r="AM29" s="849"/>
      <c r="AN29" s="849"/>
      <c r="AO29" s="849"/>
      <c r="AP29" s="849" t="s">
        <v>546</v>
      </c>
      <c r="AQ29" s="849"/>
      <c r="AR29" s="849"/>
      <c r="AS29" s="849"/>
      <c r="AT29" s="849"/>
      <c r="AU29" s="849" t="s">
        <v>546</v>
      </c>
      <c r="AV29" s="849"/>
      <c r="AW29" s="849"/>
      <c r="AX29" s="849"/>
      <c r="AY29" s="849"/>
      <c r="AZ29" s="850" t="s">
        <v>546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687</v>
      </c>
      <c r="R30" s="777"/>
      <c r="S30" s="777"/>
      <c r="T30" s="777"/>
      <c r="U30" s="777"/>
      <c r="V30" s="777">
        <v>676</v>
      </c>
      <c r="W30" s="777"/>
      <c r="X30" s="777"/>
      <c r="Y30" s="777"/>
      <c r="Z30" s="777"/>
      <c r="AA30" s="777">
        <v>11</v>
      </c>
      <c r="AB30" s="777"/>
      <c r="AC30" s="777"/>
      <c r="AD30" s="777"/>
      <c r="AE30" s="778"/>
      <c r="AF30" s="779">
        <v>11</v>
      </c>
      <c r="AG30" s="780"/>
      <c r="AH30" s="780"/>
      <c r="AI30" s="780"/>
      <c r="AJ30" s="781"/>
      <c r="AK30" s="848">
        <v>399</v>
      </c>
      <c r="AL30" s="849"/>
      <c r="AM30" s="849"/>
      <c r="AN30" s="849"/>
      <c r="AO30" s="849"/>
      <c r="AP30" s="849" t="s">
        <v>546</v>
      </c>
      <c r="AQ30" s="849"/>
      <c r="AR30" s="849"/>
      <c r="AS30" s="849"/>
      <c r="AT30" s="849"/>
      <c r="AU30" s="849" t="s">
        <v>546</v>
      </c>
      <c r="AV30" s="849"/>
      <c r="AW30" s="849"/>
      <c r="AX30" s="849"/>
      <c r="AY30" s="849"/>
      <c r="AZ30" s="850" t="s">
        <v>546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1133</v>
      </c>
      <c r="R31" s="777"/>
      <c r="S31" s="777"/>
      <c r="T31" s="777"/>
      <c r="U31" s="777"/>
      <c r="V31" s="777">
        <v>994</v>
      </c>
      <c r="W31" s="777"/>
      <c r="X31" s="777"/>
      <c r="Y31" s="777"/>
      <c r="Z31" s="777"/>
      <c r="AA31" s="777">
        <v>139</v>
      </c>
      <c r="AB31" s="777"/>
      <c r="AC31" s="777"/>
      <c r="AD31" s="777"/>
      <c r="AE31" s="778"/>
      <c r="AF31" s="779">
        <v>2339</v>
      </c>
      <c r="AG31" s="780"/>
      <c r="AH31" s="780"/>
      <c r="AI31" s="780"/>
      <c r="AJ31" s="781"/>
      <c r="AK31" s="848">
        <v>22</v>
      </c>
      <c r="AL31" s="849"/>
      <c r="AM31" s="849"/>
      <c r="AN31" s="849"/>
      <c r="AO31" s="849"/>
      <c r="AP31" s="849">
        <v>529</v>
      </c>
      <c r="AQ31" s="849"/>
      <c r="AR31" s="849"/>
      <c r="AS31" s="849"/>
      <c r="AT31" s="849"/>
      <c r="AU31" s="849">
        <v>4</v>
      </c>
      <c r="AV31" s="849"/>
      <c r="AW31" s="849"/>
      <c r="AX31" s="849"/>
      <c r="AY31" s="849"/>
      <c r="AZ31" s="850" t="s">
        <v>546</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3266</v>
      </c>
      <c r="R32" s="777"/>
      <c r="S32" s="777"/>
      <c r="T32" s="777"/>
      <c r="U32" s="777"/>
      <c r="V32" s="777">
        <v>3191</v>
      </c>
      <c r="W32" s="777"/>
      <c r="X32" s="777"/>
      <c r="Y32" s="777"/>
      <c r="Z32" s="777"/>
      <c r="AA32" s="777">
        <v>75</v>
      </c>
      <c r="AB32" s="777"/>
      <c r="AC32" s="777"/>
      <c r="AD32" s="777"/>
      <c r="AE32" s="778"/>
      <c r="AF32" s="779">
        <v>20</v>
      </c>
      <c r="AG32" s="780"/>
      <c r="AH32" s="780"/>
      <c r="AI32" s="780"/>
      <c r="AJ32" s="781"/>
      <c r="AK32" s="848">
        <v>441</v>
      </c>
      <c r="AL32" s="849"/>
      <c r="AM32" s="849"/>
      <c r="AN32" s="849"/>
      <c r="AO32" s="849"/>
      <c r="AP32" s="849">
        <v>9150</v>
      </c>
      <c r="AQ32" s="849"/>
      <c r="AR32" s="849"/>
      <c r="AS32" s="849"/>
      <c r="AT32" s="849"/>
      <c r="AU32" s="849">
        <v>9150</v>
      </c>
      <c r="AV32" s="849"/>
      <c r="AW32" s="849"/>
      <c r="AX32" s="849"/>
      <c r="AY32" s="849"/>
      <c r="AZ32" s="850" t="s">
        <v>546</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2422</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533</v>
      </c>
      <c r="C68" s="888"/>
      <c r="D68" s="888"/>
      <c r="E68" s="888"/>
      <c r="F68" s="888"/>
      <c r="G68" s="888"/>
      <c r="H68" s="888"/>
      <c r="I68" s="888"/>
      <c r="J68" s="888"/>
      <c r="K68" s="888"/>
      <c r="L68" s="888"/>
      <c r="M68" s="888"/>
      <c r="N68" s="888"/>
      <c r="O68" s="888"/>
      <c r="P68" s="889"/>
      <c r="Q68" s="890">
        <v>6866</v>
      </c>
      <c r="R68" s="884"/>
      <c r="S68" s="884"/>
      <c r="T68" s="884"/>
      <c r="U68" s="884"/>
      <c r="V68" s="884">
        <v>6756</v>
      </c>
      <c r="W68" s="884"/>
      <c r="X68" s="884"/>
      <c r="Y68" s="884"/>
      <c r="Z68" s="884"/>
      <c r="AA68" s="884">
        <v>110</v>
      </c>
      <c r="AB68" s="884"/>
      <c r="AC68" s="884"/>
      <c r="AD68" s="884"/>
      <c r="AE68" s="884"/>
      <c r="AF68" s="884">
        <v>2267</v>
      </c>
      <c r="AG68" s="884"/>
      <c r="AH68" s="884"/>
      <c r="AI68" s="884"/>
      <c r="AJ68" s="884"/>
      <c r="AK68" s="884" t="s">
        <v>546</v>
      </c>
      <c r="AL68" s="884"/>
      <c r="AM68" s="884"/>
      <c r="AN68" s="884"/>
      <c r="AO68" s="884"/>
      <c r="AP68" s="884">
        <v>7809</v>
      </c>
      <c r="AQ68" s="884"/>
      <c r="AR68" s="884"/>
      <c r="AS68" s="884"/>
      <c r="AT68" s="884"/>
      <c r="AU68" s="884" t="s">
        <v>546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534</v>
      </c>
      <c r="C69" s="892"/>
      <c r="D69" s="892"/>
      <c r="E69" s="892"/>
      <c r="F69" s="892"/>
      <c r="G69" s="892"/>
      <c r="H69" s="892"/>
      <c r="I69" s="892"/>
      <c r="J69" s="892"/>
      <c r="K69" s="892"/>
      <c r="L69" s="892"/>
      <c r="M69" s="892"/>
      <c r="N69" s="892"/>
      <c r="O69" s="892"/>
      <c r="P69" s="893"/>
      <c r="Q69" s="894">
        <v>9885</v>
      </c>
      <c r="R69" s="849"/>
      <c r="S69" s="849"/>
      <c r="T69" s="849"/>
      <c r="U69" s="849"/>
      <c r="V69" s="849">
        <v>8418</v>
      </c>
      <c r="W69" s="849"/>
      <c r="X69" s="849"/>
      <c r="Y69" s="849"/>
      <c r="Z69" s="849"/>
      <c r="AA69" s="849">
        <v>1467</v>
      </c>
      <c r="AB69" s="849"/>
      <c r="AC69" s="849"/>
      <c r="AD69" s="849"/>
      <c r="AE69" s="849"/>
      <c r="AF69" s="849">
        <v>1467</v>
      </c>
      <c r="AG69" s="849"/>
      <c r="AH69" s="849"/>
      <c r="AI69" s="849"/>
      <c r="AJ69" s="849"/>
      <c r="AK69" s="849" t="s">
        <v>546</v>
      </c>
      <c r="AL69" s="849"/>
      <c r="AM69" s="849"/>
      <c r="AN69" s="849"/>
      <c r="AO69" s="849"/>
      <c r="AP69" s="849" t="s">
        <v>546</v>
      </c>
      <c r="AQ69" s="849"/>
      <c r="AR69" s="849"/>
      <c r="AS69" s="849"/>
      <c r="AT69" s="849"/>
      <c r="AU69" s="849" t="s">
        <v>547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535</v>
      </c>
      <c r="C70" s="892"/>
      <c r="D70" s="892"/>
      <c r="E70" s="892"/>
      <c r="F70" s="892"/>
      <c r="G70" s="892"/>
      <c r="H70" s="892"/>
      <c r="I70" s="892"/>
      <c r="J70" s="892"/>
      <c r="K70" s="892"/>
      <c r="L70" s="892"/>
      <c r="M70" s="892"/>
      <c r="N70" s="892"/>
      <c r="O70" s="892"/>
      <c r="P70" s="893"/>
      <c r="Q70" s="894">
        <v>71</v>
      </c>
      <c r="R70" s="849"/>
      <c r="S70" s="849"/>
      <c r="T70" s="849"/>
      <c r="U70" s="849"/>
      <c r="V70" s="849">
        <v>68</v>
      </c>
      <c r="W70" s="849"/>
      <c r="X70" s="849"/>
      <c r="Y70" s="849"/>
      <c r="Z70" s="849"/>
      <c r="AA70" s="849">
        <v>3</v>
      </c>
      <c r="AB70" s="849"/>
      <c r="AC70" s="849"/>
      <c r="AD70" s="849"/>
      <c r="AE70" s="849"/>
      <c r="AF70" s="849">
        <v>3</v>
      </c>
      <c r="AG70" s="849"/>
      <c r="AH70" s="849"/>
      <c r="AI70" s="849"/>
      <c r="AJ70" s="849"/>
      <c r="AK70" s="849" t="s">
        <v>546</v>
      </c>
      <c r="AL70" s="849"/>
      <c r="AM70" s="849"/>
      <c r="AN70" s="849"/>
      <c r="AO70" s="849"/>
      <c r="AP70" s="849" t="s">
        <v>546</v>
      </c>
      <c r="AQ70" s="849"/>
      <c r="AR70" s="849"/>
      <c r="AS70" s="849"/>
      <c r="AT70" s="849"/>
      <c r="AU70" s="849" t="s">
        <v>546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536</v>
      </c>
      <c r="C71" s="892"/>
      <c r="D71" s="892"/>
      <c r="E71" s="892"/>
      <c r="F71" s="892"/>
      <c r="G71" s="892"/>
      <c r="H71" s="892"/>
      <c r="I71" s="892"/>
      <c r="J71" s="892"/>
      <c r="K71" s="892"/>
      <c r="L71" s="892"/>
      <c r="M71" s="892"/>
      <c r="N71" s="892"/>
      <c r="O71" s="892"/>
      <c r="P71" s="893"/>
      <c r="Q71" s="894">
        <v>315</v>
      </c>
      <c r="R71" s="849"/>
      <c r="S71" s="849"/>
      <c r="T71" s="849"/>
      <c r="U71" s="849"/>
      <c r="V71" s="849">
        <v>315</v>
      </c>
      <c r="W71" s="849"/>
      <c r="X71" s="849"/>
      <c r="Y71" s="849"/>
      <c r="Z71" s="849"/>
      <c r="AA71" s="849" t="s">
        <v>546</v>
      </c>
      <c r="AB71" s="849"/>
      <c r="AC71" s="849"/>
      <c r="AD71" s="849"/>
      <c r="AE71" s="849"/>
      <c r="AF71" s="849" t="s">
        <v>546</v>
      </c>
      <c r="AG71" s="849"/>
      <c r="AH71" s="849"/>
      <c r="AI71" s="849"/>
      <c r="AJ71" s="849"/>
      <c r="AK71" s="849">
        <v>223</v>
      </c>
      <c r="AL71" s="849"/>
      <c r="AM71" s="849"/>
      <c r="AN71" s="849"/>
      <c r="AO71" s="849"/>
      <c r="AP71" s="849" t="s">
        <v>546</v>
      </c>
      <c r="AQ71" s="849"/>
      <c r="AR71" s="849"/>
      <c r="AS71" s="849"/>
      <c r="AT71" s="849"/>
      <c r="AU71" s="849" t="s">
        <v>546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537</v>
      </c>
      <c r="C72" s="892"/>
      <c r="D72" s="892"/>
      <c r="E72" s="892"/>
      <c r="F72" s="892"/>
      <c r="G72" s="892"/>
      <c r="H72" s="892"/>
      <c r="I72" s="892"/>
      <c r="J72" s="892"/>
      <c r="K72" s="892"/>
      <c r="L72" s="892"/>
      <c r="M72" s="892"/>
      <c r="N72" s="892"/>
      <c r="O72" s="892"/>
      <c r="P72" s="893"/>
      <c r="Q72" s="894">
        <v>277</v>
      </c>
      <c r="R72" s="849"/>
      <c r="S72" s="849"/>
      <c r="T72" s="849"/>
      <c r="U72" s="849"/>
      <c r="V72" s="849">
        <v>290</v>
      </c>
      <c r="W72" s="849"/>
      <c r="X72" s="849"/>
      <c r="Y72" s="849"/>
      <c r="Z72" s="849"/>
      <c r="AA72" s="849">
        <v>-1</v>
      </c>
      <c r="AB72" s="849"/>
      <c r="AC72" s="849"/>
      <c r="AD72" s="849"/>
      <c r="AE72" s="849"/>
      <c r="AF72" s="849">
        <v>-1</v>
      </c>
      <c r="AG72" s="849"/>
      <c r="AH72" s="849"/>
      <c r="AI72" s="849"/>
      <c r="AJ72" s="849"/>
      <c r="AK72" s="849" t="s">
        <v>546</v>
      </c>
      <c r="AL72" s="849"/>
      <c r="AM72" s="849"/>
      <c r="AN72" s="849"/>
      <c r="AO72" s="849"/>
      <c r="AP72" s="849" t="s">
        <v>546</v>
      </c>
      <c r="AQ72" s="849"/>
      <c r="AR72" s="849"/>
      <c r="AS72" s="849"/>
      <c r="AT72" s="849"/>
      <c r="AU72" s="849" t="s">
        <v>546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538</v>
      </c>
      <c r="C73" s="892"/>
      <c r="D73" s="892"/>
      <c r="E73" s="892"/>
      <c r="F73" s="892"/>
      <c r="G73" s="892"/>
      <c r="H73" s="892"/>
      <c r="I73" s="892"/>
      <c r="J73" s="892"/>
      <c r="K73" s="892"/>
      <c r="L73" s="892"/>
      <c r="M73" s="892"/>
      <c r="N73" s="892"/>
      <c r="O73" s="892"/>
      <c r="P73" s="893"/>
      <c r="Q73" s="894">
        <v>9</v>
      </c>
      <c r="R73" s="849"/>
      <c r="S73" s="849"/>
      <c r="T73" s="849"/>
      <c r="U73" s="849"/>
      <c r="V73" s="849">
        <v>8</v>
      </c>
      <c r="W73" s="849"/>
      <c r="X73" s="849"/>
      <c r="Y73" s="849"/>
      <c r="Z73" s="849"/>
      <c r="AA73" s="849">
        <v>1</v>
      </c>
      <c r="AB73" s="849"/>
      <c r="AC73" s="849"/>
      <c r="AD73" s="849"/>
      <c r="AE73" s="849"/>
      <c r="AF73" s="849">
        <v>1</v>
      </c>
      <c r="AG73" s="849"/>
      <c r="AH73" s="849"/>
      <c r="AI73" s="849"/>
      <c r="AJ73" s="849"/>
      <c r="AK73" s="849" t="s">
        <v>546</v>
      </c>
      <c r="AL73" s="849"/>
      <c r="AM73" s="849"/>
      <c r="AN73" s="849"/>
      <c r="AO73" s="849"/>
      <c r="AP73" s="849" t="s">
        <v>546</v>
      </c>
      <c r="AQ73" s="849"/>
      <c r="AR73" s="849"/>
      <c r="AS73" s="849"/>
      <c r="AT73" s="849"/>
      <c r="AU73" s="849" t="s">
        <v>546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539</v>
      </c>
      <c r="C74" s="892"/>
      <c r="D74" s="892"/>
      <c r="E74" s="892"/>
      <c r="F74" s="892"/>
      <c r="G74" s="892"/>
      <c r="H74" s="892"/>
      <c r="I74" s="892"/>
      <c r="J74" s="892"/>
      <c r="K74" s="892"/>
      <c r="L74" s="892"/>
      <c r="M74" s="892"/>
      <c r="N74" s="892"/>
      <c r="O74" s="892"/>
      <c r="P74" s="893"/>
      <c r="Q74" s="894">
        <v>341</v>
      </c>
      <c r="R74" s="849"/>
      <c r="S74" s="849"/>
      <c r="T74" s="849"/>
      <c r="U74" s="849"/>
      <c r="V74" s="849">
        <v>317</v>
      </c>
      <c r="W74" s="849"/>
      <c r="X74" s="849"/>
      <c r="Y74" s="849"/>
      <c r="Z74" s="849"/>
      <c r="AA74" s="849">
        <v>24</v>
      </c>
      <c r="AB74" s="849"/>
      <c r="AC74" s="849"/>
      <c r="AD74" s="849"/>
      <c r="AE74" s="849"/>
      <c r="AF74" s="849">
        <v>24</v>
      </c>
      <c r="AG74" s="849"/>
      <c r="AH74" s="849"/>
      <c r="AI74" s="849"/>
      <c r="AJ74" s="849"/>
      <c r="AK74" s="849" t="s">
        <v>546</v>
      </c>
      <c r="AL74" s="849"/>
      <c r="AM74" s="849"/>
      <c r="AN74" s="849"/>
      <c r="AO74" s="849"/>
      <c r="AP74" s="849" t="s">
        <v>546</v>
      </c>
      <c r="AQ74" s="849"/>
      <c r="AR74" s="849"/>
      <c r="AS74" s="849"/>
      <c r="AT74" s="849"/>
      <c r="AU74" s="849" t="s">
        <v>546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540</v>
      </c>
      <c r="C75" s="892"/>
      <c r="D75" s="892"/>
      <c r="E75" s="892"/>
      <c r="F75" s="892"/>
      <c r="G75" s="892"/>
      <c r="H75" s="892"/>
      <c r="I75" s="892"/>
      <c r="J75" s="892"/>
      <c r="K75" s="892"/>
      <c r="L75" s="892"/>
      <c r="M75" s="892"/>
      <c r="N75" s="892"/>
      <c r="O75" s="892"/>
      <c r="P75" s="893"/>
      <c r="Q75" s="897">
        <v>1387</v>
      </c>
      <c r="R75" s="898"/>
      <c r="S75" s="898"/>
      <c r="T75" s="898"/>
      <c r="U75" s="848"/>
      <c r="V75" s="899">
        <v>1360</v>
      </c>
      <c r="W75" s="898"/>
      <c r="X75" s="898"/>
      <c r="Y75" s="898"/>
      <c r="Z75" s="848"/>
      <c r="AA75" s="899">
        <v>27</v>
      </c>
      <c r="AB75" s="898"/>
      <c r="AC75" s="898"/>
      <c r="AD75" s="898"/>
      <c r="AE75" s="848"/>
      <c r="AF75" s="899">
        <v>27</v>
      </c>
      <c r="AG75" s="898"/>
      <c r="AH75" s="898"/>
      <c r="AI75" s="898"/>
      <c r="AJ75" s="848"/>
      <c r="AK75" s="899" t="s">
        <v>546</v>
      </c>
      <c r="AL75" s="898"/>
      <c r="AM75" s="898"/>
      <c r="AN75" s="898"/>
      <c r="AO75" s="848"/>
      <c r="AP75" s="899">
        <v>547</v>
      </c>
      <c r="AQ75" s="898"/>
      <c r="AR75" s="898"/>
      <c r="AS75" s="898"/>
      <c r="AT75" s="848"/>
      <c r="AU75" s="899" t="s">
        <v>546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541</v>
      </c>
      <c r="C76" s="892"/>
      <c r="D76" s="892"/>
      <c r="E76" s="892"/>
      <c r="F76" s="892"/>
      <c r="G76" s="892"/>
      <c r="H76" s="892"/>
      <c r="I76" s="892"/>
      <c r="J76" s="892"/>
      <c r="K76" s="892"/>
      <c r="L76" s="892"/>
      <c r="M76" s="892"/>
      <c r="N76" s="892"/>
      <c r="O76" s="892"/>
      <c r="P76" s="893"/>
      <c r="Q76" s="897">
        <v>14</v>
      </c>
      <c r="R76" s="898"/>
      <c r="S76" s="898"/>
      <c r="T76" s="898"/>
      <c r="U76" s="848"/>
      <c r="V76" s="899">
        <v>14</v>
      </c>
      <c r="W76" s="898"/>
      <c r="X76" s="898"/>
      <c r="Y76" s="898"/>
      <c r="Z76" s="848"/>
      <c r="AA76" s="899">
        <v>1</v>
      </c>
      <c r="AB76" s="898"/>
      <c r="AC76" s="898"/>
      <c r="AD76" s="898"/>
      <c r="AE76" s="848"/>
      <c r="AF76" s="899">
        <v>1</v>
      </c>
      <c r="AG76" s="898"/>
      <c r="AH76" s="898"/>
      <c r="AI76" s="898"/>
      <c r="AJ76" s="848"/>
      <c r="AK76" s="899" t="s">
        <v>546</v>
      </c>
      <c r="AL76" s="898"/>
      <c r="AM76" s="898"/>
      <c r="AN76" s="898"/>
      <c r="AO76" s="848"/>
      <c r="AP76" s="899" t="s">
        <v>546</v>
      </c>
      <c r="AQ76" s="898"/>
      <c r="AR76" s="898"/>
      <c r="AS76" s="898"/>
      <c r="AT76" s="848"/>
      <c r="AU76" s="899" t="s">
        <v>547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542</v>
      </c>
      <c r="C77" s="892"/>
      <c r="D77" s="892"/>
      <c r="E77" s="892"/>
      <c r="F77" s="892"/>
      <c r="G77" s="892"/>
      <c r="H77" s="892"/>
      <c r="I77" s="892"/>
      <c r="J77" s="892"/>
      <c r="K77" s="892"/>
      <c r="L77" s="892"/>
      <c r="M77" s="892"/>
      <c r="N77" s="892"/>
      <c r="O77" s="892"/>
      <c r="P77" s="893"/>
      <c r="Q77" s="897">
        <v>146</v>
      </c>
      <c r="R77" s="898"/>
      <c r="S77" s="898"/>
      <c r="T77" s="898"/>
      <c r="U77" s="848"/>
      <c r="V77" s="899">
        <v>129</v>
      </c>
      <c r="W77" s="898"/>
      <c r="X77" s="898"/>
      <c r="Y77" s="898"/>
      <c r="Z77" s="848"/>
      <c r="AA77" s="899">
        <v>17</v>
      </c>
      <c r="AB77" s="898"/>
      <c r="AC77" s="898"/>
      <c r="AD77" s="898"/>
      <c r="AE77" s="848"/>
      <c r="AF77" s="899">
        <v>17</v>
      </c>
      <c r="AG77" s="898"/>
      <c r="AH77" s="898"/>
      <c r="AI77" s="898"/>
      <c r="AJ77" s="848"/>
      <c r="AK77" s="899" t="s">
        <v>546</v>
      </c>
      <c r="AL77" s="898"/>
      <c r="AM77" s="898"/>
      <c r="AN77" s="898"/>
      <c r="AO77" s="848"/>
      <c r="AP77" s="899" t="s">
        <v>546</v>
      </c>
      <c r="AQ77" s="898"/>
      <c r="AR77" s="898"/>
      <c r="AS77" s="898"/>
      <c r="AT77" s="848"/>
      <c r="AU77" s="899" t="s">
        <v>546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543</v>
      </c>
      <c r="C78" s="892"/>
      <c r="D78" s="892"/>
      <c r="E78" s="892"/>
      <c r="F78" s="892"/>
      <c r="G78" s="892"/>
      <c r="H78" s="892"/>
      <c r="I78" s="892"/>
      <c r="J78" s="892"/>
      <c r="K78" s="892"/>
      <c r="L78" s="892"/>
      <c r="M78" s="892"/>
      <c r="N78" s="892"/>
      <c r="O78" s="892"/>
      <c r="P78" s="893"/>
      <c r="Q78" s="894">
        <v>97</v>
      </c>
      <c r="R78" s="849"/>
      <c r="S78" s="849"/>
      <c r="T78" s="849"/>
      <c r="U78" s="849"/>
      <c r="V78" s="849">
        <v>95</v>
      </c>
      <c r="W78" s="849"/>
      <c r="X78" s="849"/>
      <c r="Y78" s="849"/>
      <c r="Z78" s="849"/>
      <c r="AA78" s="849">
        <v>3</v>
      </c>
      <c r="AB78" s="849"/>
      <c r="AC78" s="849"/>
      <c r="AD78" s="849"/>
      <c r="AE78" s="849"/>
      <c r="AF78" s="849">
        <v>3</v>
      </c>
      <c r="AG78" s="849"/>
      <c r="AH78" s="849"/>
      <c r="AI78" s="849"/>
      <c r="AJ78" s="849"/>
      <c r="AK78" s="849">
        <v>2</v>
      </c>
      <c r="AL78" s="849"/>
      <c r="AM78" s="849"/>
      <c r="AN78" s="849"/>
      <c r="AO78" s="849"/>
      <c r="AP78" s="849" t="s">
        <v>546</v>
      </c>
      <c r="AQ78" s="849"/>
      <c r="AR78" s="849"/>
      <c r="AS78" s="849"/>
      <c r="AT78" s="849"/>
      <c r="AU78" s="849" t="s">
        <v>546</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1151249</v>
      </c>
      <c r="AB110" s="920"/>
      <c r="AC110" s="920"/>
      <c r="AD110" s="920"/>
      <c r="AE110" s="921"/>
      <c r="AF110" s="922">
        <v>1166959</v>
      </c>
      <c r="AG110" s="920"/>
      <c r="AH110" s="920"/>
      <c r="AI110" s="920"/>
      <c r="AJ110" s="921"/>
      <c r="AK110" s="922">
        <v>1150408</v>
      </c>
      <c r="AL110" s="920"/>
      <c r="AM110" s="920"/>
      <c r="AN110" s="920"/>
      <c r="AO110" s="921"/>
      <c r="AP110" s="923">
        <v>13.7</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8627291</v>
      </c>
      <c r="BR110" s="957"/>
      <c r="BS110" s="957"/>
      <c r="BT110" s="957"/>
      <c r="BU110" s="957"/>
      <c r="BV110" s="957">
        <v>8313690</v>
      </c>
      <c r="BW110" s="957"/>
      <c r="BX110" s="957"/>
      <c r="BY110" s="957"/>
      <c r="BZ110" s="957"/>
      <c r="CA110" s="957">
        <v>7926669</v>
      </c>
      <c r="CB110" s="957"/>
      <c r="CC110" s="957"/>
      <c r="CD110" s="957"/>
      <c r="CE110" s="957"/>
      <c r="CF110" s="971">
        <v>94.3</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586</v>
      </c>
      <c r="BR111" s="950"/>
      <c r="BS111" s="950"/>
      <c r="BT111" s="950"/>
      <c r="BU111" s="950"/>
      <c r="BV111" s="950">
        <v>503</v>
      </c>
      <c r="BW111" s="950"/>
      <c r="BX111" s="950"/>
      <c r="BY111" s="950"/>
      <c r="BZ111" s="950"/>
      <c r="CA111" s="950">
        <v>425</v>
      </c>
      <c r="CB111" s="950"/>
      <c r="CC111" s="950"/>
      <c r="CD111" s="950"/>
      <c r="CE111" s="950"/>
      <c r="CF111" s="944">
        <v>0</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6767265</v>
      </c>
      <c r="BR112" s="950"/>
      <c r="BS112" s="950"/>
      <c r="BT112" s="950"/>
      <c r="BU112" s="950"/>
      <c r="BV112" s="950">
        <v>7758286</v>
      </c>
      <c r="BW112" s="950"/>
      <c r="BX112" s="950"/>
      <c r="BY112" s="950"/>
      <c r="BZ112" s="950"/>
      <c r="CA112" s="950">
        <v>9154242</v>
      </c>
      <c r="CB112" s="950"/>
      <c r="CC112" s="950"/>
      <c r="CD112" s="950"/>
      <c r="CE112" s="950"/>
      <c r="CF112" s="944">
        <v>108.9</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222242</v>
      </c>
      <c r="AB113" s="964"/>
      <c r="AC113" s="964"/>
      <c r="AD113" s="964"/>
      <c r="AE113" s="965"/>
      <c r="AF113" s="966">
        <v>254462</v>
      </c>
      <c r="AG113" s="964"/>
      <c r="AH113" s="964"/>
      <c r="AI113" s="964"/>
      <c r="AJ113" s="965"/>
      <c r="AK113" s="966">
        <v>287603</v>
      </c>
      <c r="AL113" s="964"/>
      <c r="AM113" s="964"/>
      <c r="AN113" s="964"/>
      <c r="AO113" s="965"/>
      <c r="AP113" s="967">
        <v>3.4</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3427769</v>
      </c>
      <c r="BR113" s="950"/>
      <c r="BS113" s="950"/>
      <c r="BT113" s="950"/>
      <c r="BU113" s="950"/>
      <c r="BV113" s="950">
        <v>3433071</v>
      </c>
      <c r="BW113" s="950"/>
      <c r="BX113" s="950"/>
      <c r="BY113" s="950"/>
      <c r="BZ113" s="950"/>
      <c r="CA113" s="950">
        <v>3295168</v>
      </c>
      <c r="CB113" s="950"/>
      <c r="CC113" s="950"/>
      <c r="CD113" s="950"/>
      <c r="CE113" s="950"/>
      <c r="CF113" s="944">
        <v>39.200000000000003</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246932</v>
      </c>
      <c r="AB114" s="989"/>
      <c r="AC114" s="989"/>
      <c r="AD114" s="989"/>
      <c r="AE114" s="990"/>
      <c r="AF114" s="991">
        <v>208319</v>
      </c>
      <c r="AG114" s="989"/>
      <c r="AH114" s="989"/>
      <c r="AI114" s="989"/>
      <c r="AJ114" s="990"/>
      <c r="AK114" s="991">
        <v>213314</v>
      </c>
      <c r="AL114" s="989"/>
      <c r="AM114" s="989"/>
      <c r="AN114" s="989"/>
      <c r="AO114" s="990"/>
      <c r="AP114" s="992">
        <v>2.5</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764953</v>
      </c>
      <c r="BR114" s="950"/>
      <c r="BS114" s="950"/>
      <c r="BT114" s="950"/>
      <c r="BU114" s="950"/>
      <c r="BV114" s="950">
        <v>729331</v>
      </c>
      <c r="BW114" s="950"/>
      <c r="BX114" s="950"/>
      <c r="BY114" s="950"/>
      <c r="BZ114" s="950"/>
      <c r="CA114" s="950">
        <v>558484</v>
      </c>
      <c r="CB114" s="950"/>
      <c r="CC114" s="950"/>
      <c r="CD114" s="950"/>
      <c r="CE114" s="950"/>
      <c r="CF114" s="944">
        <v>6.6</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1620423</v>
      </c>
      <c r="AB117" s="996"/>
      <c r="AC117" s="996"/>
      <c r="AD117" s="996"/>
      <c r="AE117" s="997"/>
      <c r="AF117" s="995">
        <v>1629740</v>
      </c>
      <c r="AG117" s="996"/>
      <c r="AH117" s="996"/>
      <c r="AI117" s="996"/>
      <c r="AJ117" s="997"/>
      <c r="AK117" s="995">
        <v>1651325</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19587864</v>
      </c>
      <c r="BR118" s="1016"/>
      <c r="BS118" s="1016"/>
      <c r="BT118" s="1016"/>
      <c r="BU118" s="1016"/>
      <c r="BV118" s="1016">
        <v>20234881</v>
      </c>
      <c r="BW118" s="1016"/>
      <c r="BX118" s="1016"/>
      <c r="BY118" s="1016"/>
      <c r="BZ118" s="1016"/>
      <c r="CA118" s="1016">
        <v>20934988</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5390596</v>
      </c>
      <c r="BR119" s="957"/>
      <c r="BS119" s="957"/>
      <c r="BT119" s="957"/>
      <c r="BU119" s="957"/>
      <c r="BV119" s="957">
        <v>5286086</v>
      </c>
      <c r="BW119" s="957"/>
      <c r="BX119" s="957"/>
      <c r="BY119" s="957"/>
      <c r="BZ119" s="957"/>
      <c r="CA119" s="957">
        <v>5695368</v>
      </c>
      <c r="CB119" s="957"/>
      <c r="CC119" s="957"/>
      <c r="CD119" s="957"/>
      <c r="CE119" s="957"/>
      <c r="CF119" s="971">
        <v>67.7</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586</v>
      </c>
      <c r="DH119" s="1028"/>
      <c r="DI119" s="1028"/>
      <c r="DJ119" s="1028"/>
      <c r="DK119" s="1029"/>
      <c r="DL119" s="1030">
        <v>503</v>
      </c>
      <c r="DM119" s="1028"/>
      <c r="DN119" s="1028"/>
      <c r="DO119" s="1028"/>
      <c r="DP119" s="1029"/>
      <c r="DQ119" s="1030">
        <v>425</v>
      </c>
      <c r="DR119" s="1028"/>
      <c r="DS119" s="1028"/>
      <c r="DT119" s="1028"/>
      <c r="DU119" s="1029"/>
      <c r="DV119" s="1031">
        <v>0</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257467</v>
      </c>
      <c r="BR120" s="950"/>
      <c r="BS120" s="950"/>
      <c r="BT120" s="950"/>
      <c r="BU120" s="950"/>
      <c r="BV120" s="950">
        <v>200209</v>
      </c>
      <c r="BW120" s="950"/>
      <c r="BX120" s="950"/>
      <c r="BY120" s="950"/>
      <c r="BZ120" s="950"/>
      <c r="CA120" s="950">
        <v>147530</v>
      </c>
      <c r="CB120" s="950"/>
      <c r="CC120" s="950"/>
      <c r="CD120" s="950"/>
      <c r="CE120" s="950"/>
      <c r="CF120" s="944">
        <v>1.8</v>
      </c>
      <c r="CG120" s="945"/>
      <c r="CH120" s="945"/>
      <c r="CI120" s="945"/>
      <c r="CJ120" s="945"/>
      <c r="CK120" s="1043" t="s">
        <v>432</v>
      </c>
      <c r="CL120" s="1044"/>
      <c r="CM120" s="1044"/>
      <c r="CN120" s="1044"/>
      <c r="CO120" s="1045"/>
      <c r="CP120" s="1051" t="s">
        <v>433</v>
      </c>
      <c r="CQ120" s="1052"/>
      <c r="CR120" s="1052"/>
      <c r="CS120" s="1052"/>
      <c r="CT120" s="1052"/>
      <c r="CU120" s="1052"/>
      <c r="CV120" s="1052"/>
      <c r="CW120" s="1052"/>
      <c r="CX120" s="1052"/>
      <c r="CY120" s="1052"/>
      <c r="CZ120" s="1052"/>
      <c r="DA120" s="1052"/>
      <c r="DB120" s="1052"/>
      <c r="DC120" s="1052"/>
      <c r="DD120" s="1052"/>
      <c r="DE120" s="1052"/>
      <c r="DF120" s="1053"/>
      <c r="DG120" s="956">
        <v>6762187</v>
      </c>
      <c r="DH120" s="957"/>
      <c r="DI120" s="957"/>
      <c r="DJ120" s="957"/>
      <c r="DK120" s="957"/>
      <c r="DL120" s="957">
        <v>7754206</v>
      </c>
      <c r="DM120" s="957"/>
      <c r="DN120" s="957"/>
      <c r="DO120" s="957"/>
      <c r="DP120" s="957"/>
      <c r="DQ120" s="957">
        <v>9150010</v>
      </c>
      <c r="DR120" s="957"/>
      <c r="DS120" s="957"/>
      <c r="DT120" s="957"/>
      <c r="DU120" s="957"/>
      <c r="DV120" s="958">
        <v>108.8</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14539338</v>
      </c>
      <c r="BR121" s="1016"/>
      <c r="BS121" s="1016"/>
      <c r="BT121" s="1016"/>
      <c r="BU121" s="1016"/>
      <c r="BV121" s="1016">
        <v>15063510</v>
      </c>
      <c r="BW121" s="1016"/>
      <c r="BX121" s="1016"/>
      <c r="BY121" s="1016"/>
      <c r="BZ121" s="1016"/>
      <c r="CA121" s="1016">
        <v>15392207</v>
      </c>
      <c r="CB121" s="1016"/>
      <c r="CC121" s="1016"/>
      <c r="CD121" s="1016"/>
      <c r="CE121" s="1016"/>
      <c r="CF121" s="1054">
        <v>183.1</v>
      </c>
      <c r="CG121" s="1055"/>
      <c r="CH121" s="1055"/>
      <c r="CI121" s="1055"/>
      <c r="CJ121" s="1055"/>
      <c r="CK121" s="1046"/>
      <c r="CL121" s="1047"/>
      <c r="CM121" s="1047"/>
      <c r="CN121" s="1047"/>
      <c r="CO121" s="1048"/>
      <c r="CP121" s="1037" t="s">
        <v>436</v>
      </c>
      <c r="CQ121" s="1038"/>
      <c r="CR121" s="1038"/>
      <c r="CS121" s="1038"/>
      <c r="CT121" s="1038"/>
      <c r="CU121" s="1038"/>
      <c r="CV121" s="1038"/>
      <c r="CW121" s="1038"/>
      <c r="CX121" s="1038"/>
      <c r="CY121" s="1038"/>
      <c r="CZ121" s="1038"/>
      <c r="DA121" s="1038"/>
      <c r="DB121" s="1038"/>
      <c r="DC121" s="1038"/>
      <c r="DD121" s="1038"/>
      <c r="DE121" s="1038"/>
      <c r="DF121" s="1039"/>
      <c r="DG121" s="949">
        <v>5078</v>
      </c>
      <c r="DH121" s="950"/>
      <c r="DI121" s="950"/>
      <c r="DJ121" s="950"/>
      <c r="DK121" s="950"/>
      <c r="DL121" s="950">
        <v>4080</v>
      </c>
      <c r="DM121" s="950"/>
      <c r="DN121" s="950"/>
      <c r="DO121" s="950"/>
      <c r="DP121" s="950"/>
      <c r="DQ121" s="950">
        <v>4232</v>
      </c>
      <c r="DR121" s="950"/>
      <c r="DS121" s="950"/>
      <c r="DT121" s="950"/>
      <c r="DU121" s="950"/>
      <c r="DV121" s="951">
        <v>0.1</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20187401</v>
      </c>
      <c r="BR122" s="1065"/>
      <c r="BS122" s="1065"/>
      <c r="BT122" s="1065"/>
      <c r="BU122" s="1065"/>
      <c r="BV122" s="1065">
        <v>20549805</v>
      </c>
      <c r="BW122" s="1065"/>
      <c r="BX122" s="1065"/>
      <c r="BY122" s="1065"/>
      <c r="BZ122" s="1065"/>
      <c r="CA122" s="1065">
        <v>21235105</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13.41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454</v>
      </c>
      <c r="DM127" s="1078"/>
      <c r="DN127" s="1078"/>
      <c r="DO127" s="1078"/>
      <c r="DP127" s="1078"/>
      <c r="DQ127" s="1078" t="s">
        <v>454</v>
      </c>
      <c r="DR127" s="1078"/>
      <c r="DS127" s="1078"/>
      <c r="DT127" s="1078"/>
      <c r="DU127" s="1078"/>
      <c r="DV127" s="1079" t="s">
        <v>454</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194273</v>
      </c>
      <c r="AB128" s="1120"/>
      <c r="AC128" s="1120"/>
      <c r="AD128" s="1120"/>
      <c r="AE128" s="1121"/>
      <c r="AF128" s="1122">
        <v>187965</v>
      </c>
      <c r="AG128" s="1120"/>
      <c r="AH128" s="1120"/>
      <c r="AI128" s="1120"/>
      <c r="AJ128" s="1121"/>
      <c r="AK128" s="1122">
        <v>213213</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441</v>
      </c>
      <c r="BG128" s="1097"/>
      <c r="BH128" s="1097"/>
      <c r="BI128" s="1097"/>
      <c r="BJ128" s="1097"/>
      <c r="BK128" s="1097"/>
      <c r="BL128" s="1098"/>
      <c r="BM128" s="1096">
        <v>18.41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9270196</v>
      </c>
      <c r="AB129" s="989"/>
      <c r="AC129" s="989"/>
      <c r="AD129" s="989"/>
      <c r="AE129" s="990"/>
      <c r="AF129" s="991">
        <v>9293965</v>
      </c>
      <c r="AG129" s="989"/>
      <c r="AH129" s="989"/>
      <c r="AI129" s="989"/>
      <c r="AJ129" s="990"/>
      <c r="AK129" s="991">
        <v>9566069</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3.3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1132315</v>
      </c>
      <c r="AB130" s="989"/>
      <c r="AC130" s="989"/>
      <c r="AD130" s="989"/>
      <c r="AE130" s="990"/>
      <c r="AF130" s="991">
        <v>1200174</v>
      </c>
      <c r="AG130" s="989"/>
      <c r="AH130" s="989"/>
      <c r="AI130" s="989"/>
      <c r="AJ130" s="990"/>
      <c r="AK130" s="991">
        <v>1158143</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463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8137881</v>
      </c>
      <c r="AB131" s="1028"/>
      <c r="AC131" s="1028"/>
      <c r="AD131" s="1028"/>
      <c r="AE131" s="1029"/>
      <c r="AF131" s="1030">
        <v>8093791</v>
      </c>
      <c r="AG131" s="1028"/>
      <c r="AH131" s="1028"/>
      <c r="AI131" s="1028"/>
      <c r="AJ131" s="1029"/>
      <c r="AK131" s="1030">
        <v>8407926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3.6107065220000001</v>
      </c>
      <c r="AB132" s="1134"/>
      <c r="AC132" s="1134"/>
      <c r="AD132" s="1134"/>
      <c r="AE132" s="1135"/>
      <c r="AF132" s="1136">
        <v>2.9850165390000001</v>
      </c>
      <c r="AG132" s="1134"/>
      <c r="AH132" s="1134"/>
      <c r="AI132" s="1134"/>
      <c r="AJ132" s="1135"/>
      <c r="AK132" s="1136">
        <v>3.3298223600000001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4</v>
      </c>
      <c r="AB133" s="1141"/>
      <c r="AC133" s="1141"/>
      <c r="AD133" s="1141"/>
      <c r="AE133" s="1142"/>
      <c r="AF133" s="1140">
        <v>3.2</v>
      </c>
      <c r="AG133" s="1141"/>
      <c r="AH133" s="1141"/>
      <c r="AI133" s="1141"/>
      <c r="AJ133" s="1142"/>
      <c r="AK133" s="1140">
        <v>3.3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2169959</v>
      </c>
      <c r="L9" s="264">
        <v>40320</v>
      </c>
      <c r="M9" s="265">
        <v>58112</v>
      </c>
      <c r="N9" s="266">
        <v>-30.6</v>
      </c>
    </row>
    <row r="10" spans="1:16" x14ac:dyDescent="0.15">
      <c r="A10" s="248"/>
      <c r="B10" s="244"/>
      <c r="C10" s="244"/>
      <c r="D10" s="244"/>
      <c r="E10" s="244"/>
      <c r="F10" s="244"/>
      <c r="G10" s="1149" t="s">
        <v>476</v>
      </c>
      <c r="H10" s="1150"/>
      <c r="I10" s="1150"/>
      <c r="J10" s="1151"/>
      <c r="K10" s="267">
        <v>221762</v>
      </c>
      <c r="L10" s="268">
        <v>4121</v>
      </c>
      <c r="M10" s="269">
        <v>3510</v>
      </c>
      <c r="N10" s="270">
        <v>17.399999999999999</v>
      </c>
    </row>
    <row r="11" spans="1:16" ht="13.5" customHeight="1" x14ac:dyDescent="0.15">
      <c r="A11" s="248"/>
      <c r="B11" s="244"/>
      <c r="C11" s="244"/>
      <c r="D11" s="244"/>
      <c r="E11" s="244"/>
      <c r="F11" s="244"/>
      <c r="G11" s="1149" t="s">
        <v>477</v>
      </c>
      <c r="H11" s="1150"/>
      <c r="I11" s="1150"/>
      <c r="J11" s="1151"/>
      <c r="K11" s="267">
        <v>511696</v>
      </c>
      <c r="L11" s="268">
        <v>9508</v>
      </c>
      <c r="M11" s="269">
        <v>6281</v>
      </c>
      <c r="N11" s="270">
        <v>51.4</v>
      </c>
    </row>
    <row r="12" spans="1:16" ht="13.5" customHeight="1" x14ac:dyDescent="0.15">
      <c r="A12" s="248"/>
      <c r="B12" s="244"/>
      <c r="C12" s="244"/>
      <c r="D12" s="244"/>
      <c r="E12" s="244"/>
      <c r="F12" s="244"/>
      <c r="G12" s="1149" t="s">
        <v>478</v>
      </c>
      <c r="H12" s="1150"/>
      <c r="I12" s="1150"/>
      <c r="J12" s="1151"/>
      <c r="K12" s="267">
        <v>107586</v>
      </c>
      <c r="L12" s="268">
        <v>1999</v>
      </c>
      <c r="M12" s="269">
        <v>744</v>
      </c>
      <c r="N12" s="270">
        <v>168.7</v>
      </c>
    </row>
    <row r="13" spans="1:16" ht="13.5" customHeight="1" x14ac:dyDescent="0.15">
      <c r="A13" s="248"/>
      <c r="B13" s="244"/>
      <c r="C13" s="244"/>
      <c r="D13" s="244"/>
      <c r="E13" s="244"/>
      <c r="F13" s="244"/>
      <c r="G13" s="1149" t="s">
        <v>479</v>
      </c>
      <c r="H13" s="1150"/>
      <c r="I13" s="1150"/>
      <c r="J13" s="1151"/>
      <c r="K13" s="267" t="s">
        <v>480</v>
      </c>
      <c r="L13" s="268" t="s">
        <v>480</v>
      </c>
      <c r="M13" s="269">
        <v>1</v>
      </c>
      <c r="N13" s="270" t="s">
        <v>480</v>
      </c>
    </row>
    <row r="14" spans="1:16" ht="13.5" customHeight="1" x14ac:dyDescent="0.15">
      <c r="A14" s="248"/>
      <c r="B14" s="244"/>
      <c r="C14" s="244"/>
      <c r="D14" s="244"/>
      <c r="E14" s="244"/>
      <c r="F14" s="244"/>
      <c r="G14" s="1149" t="s">
        <v>481</v>
      </c>
      <c r="H14" s="1150"/>
      <c r="I14" s="1150"/>
      <c r="J14" s="1151"/>
      <c r="K14" s="267">
        <v>139787</v>
      </c>
      <c r="L14" s="268">
        <v>2597</v>
      </c>
      <c r="M14" s="269">
        <v>2803</v>
      </c>
      <c r="N14" s="270">
        <v>-7.3</v>
      </c>
    </row>
    <row r="15" spans="1:16" ht="13.5" customHeight="1" x14ac:dyDescent="0.15">
      <c r="A15" s="248"/>
      <c r="B15" s="244"/>
      <c r="C15" s="244"/>
      <c r="D15" s="244"/>
      <c r="E15" s="244"/>
      <c r="F15" s="244"/>
      <c r="G15" s="1149" t="s">
        <v>482</v>
      </c>
      <c r="H15" s="1150"/>
      <c r="I15" s="1150"/>
      <c r="J15" s="1151"/>
      <c r="K15" s="267">
        <v>52937</v>
      </c>
      <c r="L15" s="268">
        <v>984</v>
      </c>
      <c r="M15" s="269">
        <v>1119</v>
      </c>
      <c r="N15" s="270">
        <v>-12.1</v>
      </c>
    </row>
    <row r="16" spans="1:16" x14ac:dyDescent="0.15">
      <c r="A16" s="248"/>
      <c r="B16" s="244"/>
      <c r="C16" s="244"/>
      <c r="D16" s="244"/>
      <c r="E16" s="244"/>
      <c r="F16" s="244"/>
      <c r="G16" s="1152" t="s">
        <v>483</v>
      </c>
      <c r="H16" s="1153"/>
      <c r="I16" s="1153"/>
      <c r="J16" s="1154"/>
      <c r="K16" s="268">
        <v>-222848</v>
      </c>
      <c r="L16" s="268">
        <v>-4141</v>
      </c>
      <c r="M16" s="269">
        <v>-5386</v>
      </c>
      <c r="N16" s="270">
        <v>-23.1</v>
      </c>
    </row>
    <row r="17" spans="1:16" x14ac:dyDescent="0.15">
      <c r="A17" s="248"/>
      <c r="B17" s="244"/>
      <c r="C17" s="244"/>
      <c r="D17" s="244"/>
      <c r="E17" s="244"/>
      <c r="F17" s="244"/>
      <c r="G17" s="1152" t="s">
        <v>166</v>
      </c>
      <c r="H17" s="1153"/>
      <c r="I17" s="1153"/>
      <c r="J17" s="1154"/>
      <c r="K17" s="268">
        <v>2980879</v>
      </c>
      <c r="L17" s="268">
        <v>55388</v>
      </c>
      <c r="M17" s="269">
        <v>67183</v>
      </c>
      <c r="N17" s="270">
        <v>-17.600000000000001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4.9800000000000004</v>
      </c>
      <c r="L21" s="281">
        <v>6.12</v>
      </c>
      <c r="M21" s="282">
        <v>-1.1399999999999999</v>
      </c>
      <c r="N21" s="249"/>
      <c r="O21" s="283"/>
      <c r="P21" s="279"/>
    </row>
    <row r="22" spans="1:16" s="284" customFormat="1" x14ac:dyDescent="0.15">
      <c r="A22" s="279"/>
      <c r="B22" s="249"/>
      <c r="C22" s="249"/>
      <c r="D22" s="249"/>
      <c r="E22" s="249"/>
      <c r="F22" s="249"/>
      <c r="G22" s="1144" t="s">
        <v>489</v>
      </c>
      <c r="H22" s="1145"/>
      <c r="I22" s="1145"/>
      <c r="J22" s="1146"/>
      <c r="K22" s="285">
        <v>95.5</v>
      </c>
      <c r="L22" s="286">
        <v>98.7</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1150408</v>
      </c>
      <c r="L32" s="294">
        <v>21376</v>
      </c>
      <c r="M32" s="295">
        <v>33998</v>
      </c>
      <c r="N32" s="296">
        <v>-37.1</v>
      </c>
    </row>
    <row r="33" spans="1:16" ht="13.5" customHeight="1" x14ac:dyDescent="0.15">
      <c r="A33" s="248"/>
      <c r="B33" s="244"/>
      <c r="C33" s="244"/>
      <c r="D33" s="244"/>
      <c r="E33" s="244"/>
      <c r="F33" s="244"/>
      <c r="G33" s="1160" t="s">
        <v>494</v>
      </c>
      <c r="H33" s="1161"/>
      <c r="I33" s="1161"/>
      <c r="J33" s="1162"/>
      <c r="K33" s="294" t="s">
        <v>480</v>
      </c>
      <c r="L33" s="294" t="s">
        <v>480</v>
      </c>
      <c r="M33" s="295">
        <v>1</v>
      </c>
      <c r="N33" s="296" t="s">
        <v>480</v>
      </c>
    </row>
    <row r="34" spans="1:16" ht="27" customHeight="1" x14ac:dyDescent="0.15">
      <c r="A34" s="248"/>
      <c r="B34" s="244"/>
      <c r="C34" s="244"/>
      <c r="D34" s="244"/>
      <c r="E34" s="244"/>
      <c r="F34" s="244"/>
      <c r="G34" s="1160" t="s">
        <v>495</v>
      </c>
      <c r="H34" s="1161"/>
      <c r="I34" s="1161"/>
      <c r="J34" s="1162"/>
      <c r="K34" s="294" t="s">
        <v>480</v>
      </c>
      <c r="L34" s="294" t="s">
        <v>480</v>
      </c>
      <c r="M34" s="295">
        <v>39</v>
      </c>
      <c r="N34" s="296" t="s">
        <v>480</v>
      </c>
    </row>
    <row r="35" spans="1:16" ht="27" customHeight="1" x14ac:dyDescent="0.15">
      <c r="A35" s="248"/>
      <c r="B35" s="244"/>
      <c r="C35" s="244"/>
      <c r="D35" s="244"/>
      <c r="E35" s="244"/>
      <c r="F35" s="244"/>
      <c r="G35" s="1160" t="s">
        <v>496</v>
      </c>
      <c r="H35" s="1161"/>
      <c r="I35" s="1161"/>
      <c r="J35" s="1162"/>
      <c r="K35" s="294">
        <v>287603</v>
      </c>
      <c r="L35" s="294">
        <v>5344</v>
      </c>
      <c r="M35" s="295">
        <v>9007</v>
      </c>
      <c r="N35" s="296">
        <v>-40.700000000000003</v>
      </c>
    </row>
    <row r="36" spans="1:16" ht="27" customHeight="1" x14ac:dyDescent="0.15">
      <c r="A36" s="248"/>
      <c r="B36" s="244"/>
      <c r="C36" s="244"/>
      <c r="D36" s="244"/>
      <c r="E36" s="244"/>
      <c r="F36" s="244"/>
      <c r="G36" s="1160" t="s">
        <v>497</v>
      </c>
      <c r="H36" s="1161"/>
      <c r="I36" s="1161"/>
      <c r="J36" s="1162"/>
      <c r="K36" s="294">
        <v>213314</v>
      </c>
      <c r="L36" s="294">
        <v>3964</v>
      </c>
      <c r="M36" s="295">
        <v>2239</v>
      </c>
      <c r="N36" s="296">
        <v>77</v>
      </c>
    </row>
    <row r="37" spans="1:16" ht="13.5" customHeight="1" x14ac:dyDescent="0.15">
      <c r="A37" s="248"/>
      <c r="B37" s="244"/>
      <c r="C37" s="244"/>
      <c r="D37" s="244"/>
      <c r="E37" s="244"/>
      <c r="F37" s="244"/>
      <c r="G37" s="1160" t="s">
        <v>498</v>
      </c>
      <c r="H37" s="1161"/>
      <c r="I37" s="1161"/>
      <c r="J37" s="1162"/>
      <c r="K37" s="294" t="s">
        <v>480</v>
      </c>
      <c r="L37" s="294" t="s">
        <v>480</v>
      </c>
      <c r="M37" s="295">
        <v>951</v>
      </c>
      <c r="N37" s="296" t="s">
        <v>480</v>
      </c>
    </row>
    <row r="38" spans="1:16" ht="27" customHeight="1" x14ac:dyDescent="0.15">
      <c r="A38" s="248"/>
      <c r="B38" s="244"/>
      <c r="C38" s="244"/>
      <c r="D38" s="244"/>
      <c r="E38" s="244"/>
      <c r="F38" s="244"/>
      <c r="G38" s="1163" t="s">
        <v>499</v>
      </c>
      <c r="H38" s="1164"/>
      <c r="I38" s="1164"/>
      <c r="J38" s="1165"/>
      <c r="K38" s="297" t="s">
        <v>480</v>
      </c>
      <c r="L38" s="297" t="s">
        <v>480</v>
      </c>
      <c r="M38" s="298">
        <v>6</v>
      </c>
      <c r="N38" s="299" t="s">
        <v>480</v>
      </c>
      <c r="O38" s="293"/>
    </row>
    <row r="39" spans="1:16" x14ac:dyDescent="0.15">
      <c r="A39" s="248"/>
      <c r="B39" s="244"/>
      <c r="C39" s="244"/>
      <c r="D39" s="244"/>
      <c r="E39" s="244"/>
      <c r="F39" s="244"/>
      <c r="G39" s="1163" t="s">
        <v>500</v>
      </c>
      <c r="H39" s="1164"/>
      <c r="I39" s="1164"/>
      <c r="J39" s="1165"/>
      <c r="K39" s="300">
        <v>-213213</v>
      </c>
      <c r="L39" s="300">
        <v>-3962</v>
      </c>
      <c r="M39" s="301">
        <v>-6589</v>
      </c>
      <c r="N39" s="302">
        <v>-39.9</v>
      </c>
      <c r="O39" s="293"/>
    </row>
    <row r="40" spans="1:16" ht="27" customHeight="1" x14ac:dyDescent="0.15">
      <c r="A40" s="248"/>
      <c r="B40" s="244"/>
      <c r="C40" s="244"/>
      <c r="D40" s="244"/>
      <c r="E40" s="244"/>
      <c r="F40" s="244"/>
      <c r="G40" s="1160" t="s">
        <v>501</v>
      </c>
      <c r="H40" s="1161"/>
      <c r="I40" s="1161"/>
      <c r="J40" s="1162"/>
      <c r="K40" s="300">
        <v>-1158143</v>
      </c>
      <c r="L40" s="300">
        <v>-21520</v>
      </c>
      <c r="M40" s="301">
        <v>-27524</v>
      </c>
      <c r="N40" s="302">
        <v>-21.8</v>
      </c>
      <c r="O40" s="293"/>
    </row>
    <row r="41" spans="1:16" x14ac:dyDescent="0.15">
      <c r="A41" s="248"/>
      <c r="B41" s="244"/>
      <c r="C41" s="244"/>
      <c r="D41" s="244"/>
      <c r="E41" s="244"/>
      <c r="F41" s="244"/>
      <c r="G41" s="1166" t="s">
        <v>277</v>
      </c>
      <c r="H41" s="1167"/>
      <c r="I41" s="1167"/>
      <c r="J41" s="1168"/>
      <c r="K41" s="294">
        <v>279969</v>
      </c>
      <c r="L41" s="300">
        <v>5202</v>
      </c>
      <c r="M41" s="301">
        <v>12127</v>
      </c>
      <c r="N41" s="302">
        <v>-57.1</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1528197</v>
      </c>
      <c r="J51" s="320">
        <v>28873</v>
      </c>
      <c r="K51" s="321">
        <v>-11.9</v>
      </c>
      <c r="L51" s="322">
        <v>47569</v>
      </c>
      <c r="M51" s="323">
        <v>-23.1</v>
      </c>
      <c r="N51" s="324">
        <v>11.2</v>
      </c>
    </row>
    <row r="52" spans="1:14" x14ac:dyDescent="0.15">
      <c r="A52" s="248"/>
      <c r="B52" s="244"/>
      <c r="C52" s="244"/>
      <c r="D52" s="244"/>
      <c r="E52" s="244"/>
      <c r="F52" s="244"/>
      <c r="G52" s="325"/>
      <c r="H52" s="326" t="s">
        <v>512</v>
      </c>
      <c r="I52" s="327">
        <v>1035294</v>
      </c>
      <c r="J52" s="328">
        <v>19560</v>
      </c>
      <c r="K52" s="329">
        <v>-8.6</v>
      </c>
      <c r="L52" s="330">
        <v>26255</v>
      </c>
      <c r="M52" s="331">
        <v>-18.399999999999999</v>
      </c>
      <c r="N52" s="332">
        <v>9.8000000000000007</v>
      </c>
    </row>
    <row r="53" spans="1:14" x14ac:dyDescent="0.15">
      <c r="A53" s="248"/>
      <c r="B53" s="244"/>
      <c r="C53" s="244"/>
      <c r="D53" s="244"/>
      <c r="E53" s="244"/>
      <c r="F53" s="244"/>
      <c r="G53" s="310" t="s">
        <v>513</v>
      </c>
      <c r="H53" s="311"/>
      <c r="I53" s="319">
        <v>835127</v>
      </c>
      <c r="J53" s="320">
        <v>15675</v>
      </c>
      <c r="K53" s="321">
        <v>-45.7</v>
      </c>
      <c r="L53" s="322">
        <v>50880</v>
      </c>
      <c r="M53" s="323">
        <v>7</v>
      </c>
      <c r="N53" s="324">
        <v>-52.7</v>
      </c>
    </row>
    <row r="54" spans="1:14" x14ac:dyDescent="0.15">
      <c r="A54" s="248"/>
      <c r="B54" s="244"/>
      <c r="C54" s="244"/>
      <c r="D54" s="244"/>
      <c r="E54" s="244"/>
      <c r="F54" s="244"/>
      <c r="G54" s="325"/>
      <c r="H54" s="326" t="s">
        <v>512</v>
      </c>
      <c r="I54" s="327">
        <v>630412</v>
      </c>
      <c r="J54" s="328">
        <v>11833</v>
      </c>
      <c r="K54" s="329">
        <v>-39.5</v>
      </c>
      <c r="L54" s="330">
        <v>26879</v>
      </c>
      <c r="M54" s="331">
        <v>2.4</v>
      </c>
      <c r="N54" s="332">
        <v>-41.9</v>
      </c>
    </row>
    <row r="55" spans="1:14" x14ac:dyDescent="0.15">
      <c r="A55" s="248"/>
      <c r="B55" s="244"/>
      <c r="C55" s="244"/>
      <c r="D55" s="244"/>
      <c r="E55" s="244"/>
      <c r="F55" s="244"/>
      <c r="G55" s="310" t="s">
        <v>514</v>
      </c>
      <c r="H55" s="311"/>
      <c r="I55" s="319">
        <v>1542862</v>
      </c>
      <c r="J55" s="320">
        <v>28878</v>
      </c>
      <c r="K55" s="321">
        <v>84.2</v>
      </c>
      <c r="L55" s="322">
        <v>63956</v>
      </c>
      <c r="M55" s="323">
        <v>25.7</v>
      </c>
      <c r="N55" s="324">
        <v>58.5</v>
      </c>
    </row>
    <row r="56" spans="1:14" x14ac:dyDescent="0.15">
      <c r="A56" s="248"/>
      <c r="B56" s="244"/>
      <c r="C56" s="244"/>
      <c r="D56" s="244"/>
      <c r="E56" s="244"/>
      <c r="F56" s="244"/>
      <c r="G56" s="325"/>
      <c r="H56" s="326" t="s">
        <v>512</v>
      </c>
      <c r="I56" s="327">
        <v>952128</v>
      </c>
      <c r="J56" s="328">
        <v>17821</v>
      </c>
      <c r="K56" s="329">
        <v>50.6</v>
      </c>
      <c r="L56" s="330">
        <v>29239</v>
      </c>
      <c r="M56" s="331">
        <v>8.8000000000000007</v>
      </c>
      <c r="N56" s="332">
        <v>41.8</v>
      </c>
    </row>
    <row r="57" spans="1:14" x14ac:dyDescent="0.15">
      <c r="A57" s="248"/>
      <c r="B57" s="244"/>
      <c r="C57" s="244"/>
      <c r="D57" s="244"/>
      <c r="E57" s="244"/>
      <c r="F57" s="244"/>
      <c r="G57" s="310" t="s">
        <v>515</v>
      </c>
      <c r="H57" s="311"/>
      <c r="I57" s="319">
        <v>1544752</v>
      </c>
      <c r="J57" s="320">
        <v>28779</v>
      </c>
      <c r="K57" s="321">
        <v>-0.3</v>
      </c>
      <c r="L57" s="322">
        <v>66255</v>
      </c>
      <c r="M57" s="323">
        <v>3.6</v>
      </c>
      <c r="N57" s="324">
        <v>-3.9</v>
      </c>
    </row>
    <row r="58" spans="1:14" x14ac:dyDescent="0.15">
      <c r="A58" s="248"/>
      <c r="B58" s="244"/>
      <c r="C58" s="244"/>
      <c r="D58" s="244"/>
      <c r="E58" s="244"/>
      <c r="F58" s="244"/>
      <c r="G58" s="325"/>
      <c r="H58" s="326" t="s">
        <v>512</v>
      </c>
      <c r="I58" s="327">
        <v>762635</v>
      </c>
      <c r="J58" s="328">
        <v>14208</v>
      </c>
      <c r="K58" s="329">
        <v>-20.3</v>
      </c>
      <c r="L58" s="330">
        <v>31822</v>
      </c>
      <c r="M58" s="331">
        <v>8.8000000000000007</v>
      </c>
      <c r="N58" s="332">
        <v>-29.1</v>
      </c>
    </row>
    <row r="59" spans="1:14" x14ac:dyDescent="0.15">
      <c r="A59" s="248"/>
      <c r="B59" s="244"/>
      <c r="C59" s="244"/>
      <c r="D59" s="244"/>
      <c r="E59" s="244"/>
      <c r="F59" s="244"/>
      <c r="G59" s="310" t="s">
        <v>516</v>
      </c>
      <c r="H59" s="311"/>
      <c r="I59" s="319">
        <v>1943896</v>
      </c>
      <c r="J59" s="320">
        <v>36120</v>
      </c>
      <c r="K59" s="321">
        <v>25.5</v>
      </c>
      <c r="L59" s="322">
        <v>47278</v>
      </c>
      <c r="M59" s="323">
        <v>-28.6</v>
      </c>
      <c r="N59" s="324">
        <v>54.1</v>
      </c>
    </row>
    <row r="60" spans="1:14" x14ac:dyDescent="0.15">
      <c r="A60" s="248"/>
      <c r="B60" s="244"/>
      <c r="C60" s="244"/>
      <c r="D60" s="244"/>
      <c r="E60" s="244"/>
      <c r="F60" s="244"/>
      <c r="G60" s="325"/>
      <c r="H60" s="326" t="s">
        <v>512</v>
      </c>
      <c r="I60" s="333">
        <v>935869</v>
      </c>
      <c r="J60" s="328">
        <v>17390</v>
      </c>
      <c r="K60" s="329">
        <v>22.4</v>
      </c>
      <c r="L60" s="330">
        <v>24096</v>
      </c>
      <c r="M60" s="331">
        <v>-24.3</v>
      </c>
      <c r="N60" s="332">
        <v>46.7</v>
      </c>
    </row>
    <row r="61" spans="1:14" x14ac:dyDescent="0.15">
      <c r="A61" s="248"/>
      <c r="B61" s="244"/>
      <c r="C61" s="244"/>
      <c r="D61" s="244"/>
      <c r="E61" s="244"/>
      <c r="F61" s="244"/>
      <c r="G61" s="310" t="s">
        <v>517</v>
      </c>
      <c r="H61" s="334"/>
      <c r="I61" s="335">
        <v>1478967</v>
      </c>
      <c r="J61" s="336">
        <v>27665</v>
      </c>
      <c r="K61" s="337">
        <v>10.4</v>
      </c>
      <c r="L61" s="338">
        <v>55188</v>
      </c>
      <c r="M61" s="339">
        <v>-3.1</v>
      </c>
      <c r="N61" s="324">
        <v>13.5</v>
      </c>
    </row>
    <row r="62" spans="1:14" x14ac:dyDescent="0.15">
      <c r="A62" s="248"/>
      <c r="B62" s="244"/>
      <c r="C62" s="244"/>
      <c r="D62" s="244"/>
      <c r="E62" s="244"/>
      <c r="F62" s="244"/>
      <c r="G62" s="325"/>
      <c r="H62" s="326" t="s">
        <v>512</v>
      </c>
      <c r="I62" s="327">
        <v>863268</v>
      </c>
      <c r="J62" s="328">
        <v>16162</v>
      </c>
      <c r="K62" s="329">
        <v>0.9</v>
      </c>
      <c r="L62" s="330">
        <v>27658</v>
      </c>
      <c r="M62" s="331">
        <v>-4.5</v>
      </c>
      <c r="N62" s="332">
        <v>5.4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16.62</v>
      </c>
      <c r="G47" s="12">
        <v>16.72</v>
      </c>
      <c r="H47" s="12">
        <v>16.600000000000001</v>
      </c>
      <c r="I47" s="12">
        <v>16.559999999999999</v>
      </c>
      <c r="J47" s="13">
        <v>16.02</v>
      </c>
    </row>
    <row r="48" spans="2:10" ht="57.75" customHeight="1" x14ac:dyDescent="0.15">
      <c r="B48" s="14"/>
      <c r="C48" s="1171" t="s">
        <v>4</v>
      </c>
      <c r="D48" s="1171"/>
      <c r="E48" s="1172"/>
      <c r="F48" s="15">
        <v>3.77</v>
      </c>
      <c r="G48" s="16">
        <v>3.96</v>
      </c>
      <c r="H48" s="16">
        <v>4.62</v>
      </c>
      <c r="I48" s="16">
        <v>4.6900000000000004</v>
      </c>
      <c r="J48" s="17">
        <v>4.57</v>
      </c>
    </row>
    <row r="49" spans="2:10" ht="57.75" customHeight="1" thickBot="1" x14ac:dyDescent="0.2">
      <c r="B49" s="18"/>
      <c r="C49" s="1173" t="s">
        <v>5</v>
      </c>
      <c r="D49" s="1173"/>
      <c r="E49" s="1174"/>
      <c r="F49" s="19">
        <v>2.12</v>
      </c>
      <c r="G49" s="20">
        <v>4.75</v>
      </c>
      <c r="H49" s="20">
        <v>2.2000000000000002</v>
      </c>
      <c r="I49" s="20">
        <v>0.56000000000000005</v>
      </c>
      <c r="J49" s="21">
        <v>0.63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2017-03-06T07:39:52Z</cp:lastPrinted>
  <dcterms:created xsi:type="dcterms:W3CDTF">2017-02-15T21:07:49Z</dcterms:created>
  <dcterms:modified xsi:type="dcterms:W3CDTF">2017-05-23T05:42:31Z</dcterms:modified>
  <cp:category/>
</cp:coreProperties>
</file>