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23" i="11" l="1"/>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BE36" i="9"/>
  <c r="AM36" i="9"/>
  <c r="CO35" i="9"/>
  <c r="CO36" i="9" s="1"/>
  <c r="CO37" i="9" s="1"/>
  <c r="CO38" i="9" s="1"/>
  <c r="CO39" i="9" s="1"/>
  <c r="C35" i="9"/>
  <c r="CO34" i="9"/>
  <c r="BW34" i="9"/>
  <c r="BW35" i="9" s="1"/>
  <c r="BW36" i="9" s="1"/>
  <c r="BW37" i="9" s="1"/>
  <c r="BW38" i="9" s="1"/>
  <c r="BW39" i="9" s="1"/>
  <c r="BW40" i="9" s="1"/>
  <c r="BW41" i="9" s="1"/>
  <c r="BW42" i="9" s="1"/>
  <c r="BW43"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l="1"/>
  <c r="U36" i="9" s="1"/>
  <c r="U37" i="9" s="1"/>
  <c r="U38" i="9" s="1"/>
  <c r="AM34" i="9" l="1"/>
  <c r="AM35" i="9" l="1"/>
  <c r="BE34" i="9"/>
  <c r="BE35" i="9" s="1"/>
</calcChain>
</file>

<file path=xl/sharedStrings.xml><?xml version="1.0" encoding="utf-8"?>
<sst xmlns="http://schemas.openxmlformats.org/spreadsheetml/2006/main" count="1155" uniqueCount="578">
  <si>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</si>
  <si>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</si>
  <si>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</si>
  <si>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</si>
  <si>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</si>
  <si>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</si>
  <si>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</si>
  <si>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</si>
  <si>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</si>
  <si>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</si>
  <si>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</si>
  <si>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</si>
  <si>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</si>
  <si>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</si>
  <si>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</si>
  <si>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</si>
  <si>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</si>
  <si>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</si>
  <si>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</si>
  <si>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</si>
  <si>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</si>
  <si>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</si>
  <si>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</si>
  <si>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</si>
  <si>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</si>
  <si>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</si>
  <si>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</si>
  <si>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</si>
  <si>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</si>
  <si>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</si>
  <si>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</si>
  <si>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</si>
  <si>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</si>
  <si>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</si>
  <si>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</si>
  <si>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</si>
  <si>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</si>
  <si>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</si>
  <si>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</si>
  <si>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</si>
  <si>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</si>
  <si>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</si>
  <si>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</si>
  <si>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</si>
  <si>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</si>
  <si>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</si>
  <si>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</si>
  <si>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</si>
  <si>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</si>
  <si>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</si>
  <si>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</si>
  <si>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</si>
  <si>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</si>
  <si>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</si>
  <si>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</si>
  <si>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</si>
  <si>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</si>
  <si>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</si>
  <si>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</si>
  <si>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</si>
  <si>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</si>
  <si>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</si>
  <si>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</si>
  <si>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</si>
  <si>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</si>
  <si>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</si>
  <si>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</si>
  <si>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</si>
  <si>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</si>
  <si>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</si>
  <si>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</si>
  <si>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</si>
  <si>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</si>
  <si>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</si>
  <si>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</si>
  <si>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</si>
  <si>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</si>
  <si>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</si>
  <si>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</si>
  <si>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</si>
  <si>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</si>
  <si>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</si>
  <si>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</si>
  <si>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</si>
  <si>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</si>
  <si>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</si>
  <si>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</si>
  <si>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</si>
  <si>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</si>
  <si>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</si>
  <si>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</si>
  <si>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</si>
  <si>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</si>
  <si>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</si>
  <si>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</si>
  <si>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</si>
  <si>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</si>
  <si>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</si>
  <si>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</si>
  <si>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</si>
  <si>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</si>
  <si>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</si>
  <si>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</si>
  <si>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</si>
  <si>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</si>
  <si>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</si>
  <si>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</si>
  <si>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</si>
  <si>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</si>
  <si>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</si>
  <si>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</si>
  <si>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</si>
  <si>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</si>
  <si>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</si>
  <si>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</si>
  <si>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</si>
  <si>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</si>
  <si>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</si>
  <si>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</si>
  <si>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</si>
  <si>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</si>
  <si>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</si>
  <si>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</si>
  <si>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</si>
  <si>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</si>
  <si>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</si>
  <si>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</si>
  <si>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</si>
  <si>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</si>
  <si>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</si>
  <si>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</si>
  <si>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</si>
  <si>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</si>
  <si>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</si>
  <si>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</si>
  <si>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</si>
  <si>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</si>
  <si>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</si>
  <si>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</si>
  <si>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</si>
  <si>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</si>
  <si>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</si>
  <si>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</si>
  <si>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</si>
  <si>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</si>
  <si>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</si>
  <si>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</si>
  <si>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</si>
  <si>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</si>
  <si>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</si>
  <si>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</si>
  <si>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</si>
  <si>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</si>
  <si>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</si>
  <si>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</si>
  <si>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</si>
  <si>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</si>
  <si>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</si>
  <si>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</si>
  <si>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</si>
  <si>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</si>
  <si>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</si>
  <si>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</si>
  <si>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</si>
  <si>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</si>
  <si>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</si>
  <si>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</si>
  <si>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</si>
  <si>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</si>
  <si>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</si>
  <si>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</si>
  <si>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</si>
  <si>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</si>
  <si>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</si>
  <si>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</si>
  <si>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</si>
  <si>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</si>
  <si>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</si>
  <si>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</si>
  <si>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</si>
  <si>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</si>
  <si>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</si>
  <si>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</si>
  <si>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</si>
  <si>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</si>
  <si>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</si>
  <si>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</si>
  <si>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</si>
  <si>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</si>
  <si>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</si>
  <si>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</si>
  <si>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和歌山県新宮市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</si>
  <si>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</si>
  <si>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</si>
  <si>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</si>
  <si>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</si>
  <si>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</si>
  <si>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</si>
  <si>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</si>
  <si>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</si>
  <si>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</si>
  <si>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</si>
  <si>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</si>
  <si>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</si>
  <si>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</si>
  <si>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</si>
  <si>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</si>
  <si>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</si>
  <si>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</si>
  <si>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</si>
  <si>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</si>
  <si>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</si>
  <si>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</si>
  <si>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</si>
  <si>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</si>
  <si>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</si>
  <si>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</si>
  <si>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</si>
  <si>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</si>
  <si>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</si>
  <si>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</si>
  <si>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</si>
  <si>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</si>
  <si>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</si>
  <si>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</si>
  <si>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</si>
  <si>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</si>
  <si>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</si>
  <si>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</si>
  <si>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</si>
  <si>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</si>
  <si>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</si>
  <si>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</si>
  <si>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</si>
  <si>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</si>
  <si>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</si>
  <si>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</si>
  <si>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</si>
  <si>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</si>
  <si>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</si>
  <si>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</si>
  <si>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</si>
  <si>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</si>
  <si>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</si>
  <si>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</si>
  <si>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</si>
  <si>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</si>
  <si>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</si>
  <si>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</si>
  <si>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</si>
  <si>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</si>
  <si>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</si>
  <si>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</si>
  <si>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</si>
  <si>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</si>
  <si>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</si>
  <si>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</si>
  <si>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</si>
  <si>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</si>
  <si>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</si>
  <si>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</si>
  <si>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</si>
  <si>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</si>
  <si>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</si>
  <si>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</si>
  <si>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</si>
  <si>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</si>
  <si>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</si>
  <si>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</si>
  <si>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</si>
  <si>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</si>
  <si>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</si>
  <si>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</si>
  <si>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</si>
  <si>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</si>
  <si>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</si>
  <si>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</si>
  <si>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</si>
  <si>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</si>
  <si>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</si>
  <si>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</si>
  <si>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</si>
  <si>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</si>
  <si>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</si>
  <si>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</si>
  <si>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</si>
  <si>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</si>
  <si>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</si>
  <si>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</si>
  <si>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</si>
  <si>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</si>
  <si>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</si>
  <si>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</si>
  <si>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</si>
  <si>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</si>
  <si>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</si>
  <si>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</si>
  <si>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</si>
  <si>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</si>
  <si>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</si>
  <si>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</si>
  <si>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</si>
  <si>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</si>
  <si>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</si>
  <si>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</si>
  <si>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</si>
  <si>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</si>
  <si>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</si>
  <si>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</si>
  <si>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</si>
  <si>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</si>
  <si>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</si>
  <si>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</si>
  <si>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</si>
  <si>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</si>
  <si>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</si>
  <si>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</si>
  <si>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</si>
  <si>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</si>
  <si>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</si>
  <si>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</si>
  <si>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</si>
  <si>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</si>
  <si>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</si>
  <si>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</si>
  <si>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</si>
  <si>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</si>
  <si>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</si>
  <si>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</si>
  <si>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</si>
  <si>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</si>
  <si>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</si>
  <si>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</si>
  <si>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</si>
  <si>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</si>
  <si>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</si>
  <si>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</si>
  <si>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</si>
  <si>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</si>
  <si>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和歌山県新宮市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</si>
  <si>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</si>
  <si>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</si>
  <si>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</si>
  <si>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</si>
  <si>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</si>
  <si>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</si>
  <si>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</si>
  <si>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</si>
  <si>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</si>
  <si>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</si>
  <si>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</si>
  <si>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</si>
  <si>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</si>
  <si>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</si>
  <si>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</si>
  <si>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</si>
  <si>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</si>
  <si>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</si>
  <si>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</si>
  <si>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</si>
  <si>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</si>
  <si>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</si>
  <si>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</si>
  <si>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</si>
  <si>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</si>
  <si>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</si>
  <si>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</si>
  <si>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</si>
  <si>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</si>
  <si>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</si>
  <si>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</si>
  <si>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</si>
  <si>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</si>
  <si>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</si>
  <si>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</si>
  <si>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</si>
  <si>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</si>
  <si>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</si>
  <si>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</si>
  <si>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</si>
  <si>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</si>
  <si>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</si>
  <si>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</si>
  <si>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</si>
  <si>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簡易水道事業特別会計</t>
    <phoneticPr fontId="5"/>
  </si>
  <si>
    <t>-</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</si>
  <si>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</si>
  <si>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</si>
  <si>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</si>
  <si>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</si>
  <si>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</si>
  <si>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</si>
  <si>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</si>
  <si>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</si>
  <si>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</si>
  <si>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</si>
  <si>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</si>
  <si>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</si>
  <si>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</si>
  <si>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</si>
  <si>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</si>
  <si>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</si>
  <si>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</si>
  <si>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</si>
  <si>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</si>
  <si>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</si>
  <si>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</si>
  <si>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</si>
  <si>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</si>
  <si>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</si>
  <si>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</si>
  <si>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</si>
  <si>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</si>
  <si>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</si>
  <si>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</si>
  <si>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</si>
  <si>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</si>
  <si>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</si>
  <si>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</si>
  <si>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</si>
  <si>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</si>
  <si>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</si>
  <si>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</si>
  <si>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</si>
  <si>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</si>
  <si>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</si>
  <si>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</si>
  <si>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</si>
  <si>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</si>
  <si>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</si>
  <si>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</si>
  <si>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</si>
  <si>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</si>
  <si>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</si>
  <si>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</si>
  <si>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</si>
  <si>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</si>
  <si>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</si>
  <si>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</si>
  <si>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新宮市立医療センター病院事業会計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</si>
  <si>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</si>
  <si>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</si>
  <si>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</si>
  <si>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</si>
  <si>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</si>
  <si>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</si>
  <si>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と畜場特別会計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</si>
  <si>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</si>
  <si>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</si>
  <si>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</si>
  <si>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</si>
  <si>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</si>
  <si>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</si>
  <si>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</si>
  <si>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</si>
  <si>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</si>
  <si>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</si>
  <si>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</si>
  <si>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</si>
  <si>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</si>
  <si>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</si>
  <si>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</si>
  <si>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</si>
  <si>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</si>
  <si>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</si>
  <si>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</si>
  <si>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</si>
  <si>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</si>
  <si>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</si>
  <si>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</si>
  <si>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</si>
  <si>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</si>
  <si>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</si>
  <si>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</si>
  <si>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</si>
  <si>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</si>
  <si>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</si>
  <si>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</si>
  <si>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</si>
  <si>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</si>
  <si>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</si>
  <si>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</si>
  <si>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</si>
  <si>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</si>
  <si>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</si>
  <si>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</si>
  <si>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</si>
  <si>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</si>
  <si>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</si>
  <si>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</si>
  <si>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</si>
  <si>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</si>
  <si>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</si>
  <si>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</si>
  <si>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</si>
  <si>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</si>
  <si>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</si>
  <si>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</si>
  <si>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</si>
  <si>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</si>
  <si>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</si>
  <si>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</si>
  <si>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</si>
  <si>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</si>
  <si>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</si>
  <si>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</si>
  <si>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</si>
  <si>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</si>
  <si>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</si>
  <si>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</si>
  <si>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</si>
  <si>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</si>
  <si>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</si>
  <si>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</si>
  <si>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</si>
  <si>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</si>
  <si>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</si>
  <si>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</si>
  <si>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</si>
  <si>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</si>
  <si>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</si>
  <si>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</si>
  <si>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</si>
  <si>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</si>
  <si>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</si>
  <si>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</si>
  <si>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</si>
  <si>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</si>
  <si>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</si>
  <si>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4.04</t>
  </si>
  <si>
    <t>▲ 4.71</t>
  </si>
  <si>
    <t>▲ 1.03</t>
  </si>
  <si>
    <t>新宮市立医療センター病院事業会計</t>
  </si>
  <si>
    <t>一般会計</t>
  </si>
  <si>
    <t>水道事業会計</t>
  </si>
  <si>
    <t>国民健康保険特別会計（事業勘定）</t>
  </si>
  <si>
    <t>介護保険特別会計</t>
  </si>
  <si>
    <t>住宅資金貸付事業特別会計</t>
  </si>
  <si>
    <t>後期高齢者医療特別会計</t>
  </si>
  <si>
    <t>駐車場事業特別会計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</si>
  <si>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</si>
  <si>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</si>
  <si>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</si>
  <si>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</si>
  <si>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</si>
  <si>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</si>
  <si>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東牟婁郡新宮市老人福祉施設事務組合（普通会計）</t>
    <phoneticPr fontId="5"/>
  </si>
  <si>
    <t>東牟婁郡新宮市老人福祉施設事務組合（公営企業会計）</t>
    <phoneticPr fontId="5"/>
  </si>
  <si>
    <t>新宮周辺広域市町村圏事務組合（普通会計）</t>
    <phoneticPr fontId="5"/>
  </si>
  <si>
    <t>新宮周辺広域市町村圏事務組合（公営企業会計）</t>
    <phoneticPr fontId="5"/>
  </si>
  <si>
    <t>和歌山県地方税回収機構</t>
    <phoneticPr fontId="5"/>
  </si>
  <si>
    <t>和歌山県後期高齢者医療広域連合（普通会計</t>
    <phoneticPr fontId="5"/>
  </si>
  <si>
    <t>和歌山県後期高齢者医療広域連合（特別会計）</t>
    <phoneticPr fontId="5"/>
  </si>
  <si>
    <t>和歌山県住宅新築資金等貸付金回収管理組合</t>
    <phoneticPr fontId="5"/>
  </si>
  <si>
    <t>紀南環境広域施設組合</t>
    <phoneticPr fontId="2"/>
  </si>
  <si>
    <t>(財)新宮徐福協会</t>
    <phoneticPr fontId="2"/>
  </si>
  <si>
    <t>(財)新熊野体験研修協会</t>
    <phoneticPr fontId="2"/>
  </si>
  <si>
    <t>(財)佐藤春夫記念会</t>
    <phoneticPr fontId="2"/>
  </si>
  <si>
    <t>新宮港埠頭(株)</t>
    <phoneticPr fontId="5"/>
  </si>
  <si>
    <t>(株)紀南ヘリポート</t>
    <phoneticPr fontId="5"/>
  </si>
  <si>
    <t>(財)熊野川町ふれあい公社</t>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</si>
  <si>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</si>
  <si>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</si>
  <si>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</si>
  <si>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</si>
  <si>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</si>
  <si>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</si>
  <si>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</si>
  <si>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</si>
  <si>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</si>
  <si>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</si>
  <si>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</si>
  <si>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</si>
  <si>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</si>
  <si>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</si>
  <si>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</si>
  <si>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</si>
  <si>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２４年度の土地開発公社解散により第三セクター等改革推進債（41億9百万円）を発行したことに伴い比率が上昇したものの、平成２５年度以降、余剰金を財政調整基金や減債基金などへ積立を行っていることから充当可能基金が増加しており、減少傾向にある。実質公債費比率についても、第三セクター等改革推進債の元利償還が平成２５年度から開始となり、また、統合小学校建設に伴い借入れた過疎対策事業債や平成２３年の台風１２号災害に伴う災害復旧事業債などにより、比率が増加傾向にある。
　今後も庁舎建設や文化複合施設整備などの大型事業に伴い公債費の増加が見込まれるため、事業の絞り込みを徹底し、また国費・県費の財源確保を最優先とするなど地方債の活用抑制を図るほか、地方債を活用するに当たっては、財政措置の有利な地方債の活用を徹底し、将来負担比率・実質公債費比率の増加を抑制する。</t>
    <rPh sb="46" eb="47">
      <t>オク</t>
    </rPh>
    <rPh sb="48" eb="49">
      <t>ヒャク</t>
    </rPh>
    <rPh sb="49" eb="51">
      <t>マンエン</t>
    </rPh>
    <rPh sb="60" eb="61">
      <t>トモナ</t>
    </rPh>
    <rPh sb="62" eb="64">
      <t>ヒリツ</t>
    </rPh>
    <rPh sb="65" eb="67">
      <t>ジョウショウ</t>
    </rPh>
    <rPh sb="134" eb="136">
      <t>ジッシツ</t>
    </rPh>
    <rPh sb="136" eb="139">
      <t>コウサイヒ</t>
    </rPh>
    <rPh sb="139" eb="141">
      <t>ヒリツ</t>
    </rPh>
    <rPh sb="147" eb="148">
      <t>ダイ</t>
    </rPh>
    <rPh sb="148" eb="149">
      <t>サン</t>
    </rPh>
    <rPh sb="153" eb="154">
      <t>ナド</t>
    </rPh>
    <rPh sb="154" eb="156">
      <t>カイカク</t>
    </rPh>
    <rPh sb="156" eb="158">
      <t>スイシン</t>
    </rPh>
    <rPh sb="158" eb="159">
      <t>サイ</t>
    </rPh>
    <rPh sb="162" eb="164">
      <t>ショウカン</t>
    </rPh>
    <rPh sb="165" eb="167">
      <t>ヘイセイ</t>
    </rPh>
    <rPh sb="169" eb="171">
      <t>ネンド</t>
    </rPh>
    <rPh sb="173" eb="175">
      <t>カイシ</t>
    </rPh>
    <rPh sb="182" eb="184">
      <t>トウゴウ</t>
    </rPh>
    <rPh sb="184" eb="187">
      <t>ショウガッコウ</t>
    </rPh>
    <rPh sb="187" eb="189">
      <t>ケンセツ</t>
    </rPh>
    <rPh sb="190" eb="191">
      <t>トモナ</t>
    </rPh>
    <rPh sb="192" eb="194">
      <t>カリイ</t>
    </rPh>
    <rPh sb="196" eb="198">
      <t>カソ</t>
    </rPh>
    <rPh sb="198" eb="200">
      <t>タイサク</t>
    </rPh>
    <rPh sb="200" eb="203">
      <t>ジギョウサイ</t>
    </rPh>
    <rPh sb="204" eb="206">
      <t>ヘイセイ</t>
    </rPh>
    <rPh sb="208" eb="209">
      <t>ネン</t>
    </rPh>
    <rPh sb="210" eb="212">
      <t>タイフウ</t>
    </rPh>
    <rPh sb="214" eb="215">
      <t>ゴウ</t>
    </rPh>
    <rPh sb="215" eb="217">
      <t>サイガイ</t>
    </rPh>
    <rPh sb="218" eb="219">
      <t>トモナ</t>
    </rPh>
    <rPh sb="220" eb="222">
      <t>サイガイ</t>
    </rPh>
    <rPh sb="222" eb="224">
      <t>フッキュウ</t>
    </rPh>
    <rPh sb="224" eb="227">
      <t>ジギョウサイ</t>
    </rPh>
    <rPh sb="233" eb="235">
      <t>ヒリツ</t>
    </rPh>
    <rPh sb="236" eb="238">
      <t>ゾウカ</t>
    </rPh>
    <rPh sb="238" eb="240">
      <t>ケイコウ</t>
    </rPh>
    <rPh sb="246" eb="248">
      <t>コンゴ</t>
    </rPh>
    <rPh sb="249" eb="251">
      <t>チョウシャ</t>
    </rPh>
    <rPh sb="251" eb="253">
      <t>ケンセツ</t>
    </rPh>
    <rPh sb="254" eb="256">
      <t>ブンカ</t>
    </rPh>
    <rPh sb="256" eb="258">
      <t>フクゴウ</t>
    </rPh>
    <rPh sb="258" eb="260">
      <t>シセツ</t>
    </rPh>
    <rPh sb="260" eb="262">
      <t>セイビ</t>
    </rPh>
    <rPh sb="287" eb="289">
      <t>ジギョウ</t>
    </rPh>
    <rPh sb="290" eb="291">
      <t>シボ</t>
    </rPh>
    <rPh sb="292" eb="293">
      <t>コ</t>
    </rPh>
    <rPh sb="295" eb="297">
      <t>テッテイ</t>
    </rPh>
    <rPh sb="312" eb="313">
      <t>サイ</t>
    </rPh>
    <rPh sb="313" eb="315">
      <t>ユウセン</t>
    </rPh>
    <rPh sb="320" eb="323">
      <t>チホウサイ</t>
    </rPh>
    <rPh sb="324" eb="326">
      <t>カツヨウ</t>
    </rPh>
    <rPh sb="326" eb="328">
      <t>ヨクセイ</t>
    </rPh>
    <rPh sb="329" eb="330">
      <t>ハカ</t>
    </rPh>
    <rPh sb="334" eb="337">
      <t>チホウサイ</t>
    </rPh>
    <rPh sb="338" eb="340">
      <t>カツヨウ</t>
    </rPh>
    <rPh sb="343" eb="344">
      <t>ア</t>
    </rPh>
    <rPh sb="364" eb="366">
      <t>テッテイ</t>
    </rPh>
    <rPh sb="368" eb="370">
      <t>ショウライ</t>
    </rPh>
    <rPh sb="370" eb="372">
      <t>フタン</t>
    </rPh>
    <rPh sb="372" eb="374">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</si>
</sst>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0" fillId="0" borderId="4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0" fillId="0" borderId="45" xfId="0" applyNumberFormat="1" applyBorder="1" applyAlignment="1" applyProtection="1">
      <alignment horizontal="left" vertical="top" wrapText="1"/>
      <protection locked="0"/>
    </xf>
    <xf numFmtId="0" fontId="0" fillId="0" borderId="6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38" xfId="0" applyNumberFormat="1" applyBorder="1" applyAlignment="1" applyProtection="1">
      <alignment horizontal="left" vertical="top" wrapText="1"/>
      <protection locked="0"/>
    </xf>
    <xf numFmtId="0" fontId="0" fillId="0" borderId="37" xfId="0" applyNumberFormat="1" applyBorder="1" applyAlignment="1" applyProtection="1">
      <alignment horizontal="left" vertical="top" wrapText="1"/>
      <protection locked="0"/>
    </xf>
    <xf numFmtId="0" fontId="0" fillId="0" borderId="49" xfId="0" applyNumberFormat="1" applyBorder="1" applyAlignment="1" applyProtection="1">
      <alignment horizontal="left" vertical="top" wrapText="1"/>
      <protection locked="0"/>
    </xf>
    <xf numFmtId="0" fontId="0" fillId="0" borderId="40" xfId="0" applyNumberFormat="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94142</c:v>
                </c:pt>
                <c:pt idx="1">
                  <c:v>82711</c:v>
                </c:pt>
                <c:pt idx="2">
                  <c:v>50900</c:v>
                </c:pt>
                <c:pt idx="3">
                  <c:v>63832</c:v>
                </c:pt>
                <c:pt idx="4">
                  <c:v>89523</c:v>
                </c:pt>
              </c:numCache>
            </c:numRef>
          </c:val>
          <c:smooth val="0"/>
        </c:ser>
        <c:dLbls>
          <c:showLegendKey val="0"/>
          <c:showVal val="0"/>
          <c:showCatName val="0"/>
          <c:showSerName val="0"/>
          <c:showPercent val="0"/>
          <c:showBubbleSize val="0"/>
        </c:dLbls>
        <c:marker val="1"/>
        <c:smooth val="0"/>
        <c:axId val="89256320"/>
        <c:axId val="89258240"/>
      </c:lineChart>
      <c:catAx>
        <c:axId val="8925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8240"/>
        <c:crosses val="autoZero"/>
        <c:auto val="1"/>
        <c:lblAlgn val="ctr"/>
        <c:lblOffset val="100"/>
        <c:tickLblSkip val="1"/>
        <c:tickMarkSkip val="1"/>
        <c:noMultiLvlLbl val="0"/>
      </c:catAx>
      <c:valAx>
        <c:axId val="89258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8.1300000000000008</c:v>
                </c:pt>
                <c:pt idx="1">
                  <c:v>3.28</c:v>
                </c:pt>
                <c:pt idx="2">
                  <c:v>10.46</c:v>
                </c:pt>
                <c:pt idx="3">
                  <c:v>8.98</c:v>
                </c:pt>
                <c:pt idx="4">
                  <c:v>10.09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15.61</c:v>
                </c:pt>
                <c:pt idx="1">
                  <c:v>15.65</c:v>
                </c:pt>
                <c:pt idx="2">
                  <c:v>15.72</c:v>
                </c:pt>
                <c:pt idx="3">
                  <c:v>16.399999999999999</c:v>
                </c:pt>
                <c:pt idx="4">
                  <c:v>18.850000000000001</c:v>
                </c:pt>
              </c:numCache>
            </c:numRef>
          </c:val>
        </c:ser>
        <c:dLbls>
          <c:showLegendKey val="0"/>
          <c:showVal val="0"/>
          <c:showCatName val="0"/>
          <c:showSerName val="0"/>
          <c:showPercent val="0"/>
          <c:showBubbleSize val="0"/>
        </c:dLbls>
        <c:gapWidth val="250"/>
        <c:overlap val="100"/>
        <c:axId val="96134272"/>
        <c:axId val="9613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-4.04</c:v>
                </c:pt>
                <c:pt idx="1">
                  <c:v>-4.71</c:v>
                </c:pt>
                <c:pt idx="2">
                  <c:v>7.3</c:v>
                </c:pt>
                <c:pt idx="3">
                  <c:v>-1.03</c:v>
                </c:pt>
                <c:pt idx="4">
                  <c:v>6.85</c:v>
                </c:pt>
              </c:numCache>
            </c:numRef>
          </c:val>
          <c:smooth val="0"/>
        </c:ser>
        <c:dLbls>
          <c:showLegendKey val="0"/>
          <c:showVal val="0"/>
          <c:showCatName val="0"/>
          <c:showSerName val="0"/>
          <c:showPercent val="0"/>
          <c:showBubbleSize val="0"/>
        </c:dLbls>
        <c:marker val="1"/>
        <c:smooth val="0"/>
        <c:axId val="96134272"/>
        <c:axId val="96136192"/>
      </c:lineChart>
      <c:catAx>
        <c:axId val="961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36192"/>
        <c:crosses val="autoZero"/>
        <c:auto val="1"/>
        <c:lblAlgn val="ctr"/>
        <c:lblOffset val="100"/>
        <c:tickLblSkip val="1"/>
        <c:tickMarkSkip val="1"/>
        <c:noMultiLvlLbl val="0"/>
      </c:catAx>
      <c:valAx>
        <c:axId val="9613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3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0.32</c:v>
                </c:pt>
                <c:pt idx="2">
                  <c:v>#N/A</c:v>
                </c:pt>
                <c:pt idx="3">
                  <c:v>0.28000000000000003</c:v>
                </c:pt>
                <c:pt idx="4">
                  <c:v>#N/A</c:v>
                </c:pt>
                <c:pt idx="5">
                  <c:v>0.23</c:v>
                </c:pt>
                <c:pt idx="6">
                  <c:v>#N/A</c:v>
                </c:pt>
                <c:pt idx="7">
                  <c:v>7.0000000000000007E-2</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7.0000000000000007E-2</c:v>
                </c:pt>
                <c:pt idx="4">
                  <c:v>#N/A</c:v>
                </c:pt>
                <c:pt idx="5">
                  <c:v>0.1</c:v>
                </c:pt>
                <c:pt idx="6">
                  <c:v>#N/A</c:v>
                </c:pt>
                <c:pt idx="7">
                  <c:v>0.22</c:v>
                </c:pt>
                <c:pt idx="8">
                  <c:v>#N/A</c:v>
                </c:pt>
                <c:pt idx="9">
                  <c:v>0.28000000000000003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0.36</c:v>
                </c:pt>
                <c:pt idx="4">
                  <c:v>#N/A</c:v>
                </c:pt>
                <c:pt idx="5">
                  <c:v>0.08</c:v>
                </c:pt>
                <c:pt idx="6">
                  <c:v>#N/A</c:v>
                </c:pt>
                <c:pt idx="7">
                  <c:v>0.8</c:v>
                </c:pt>
                <c:pt idx="8">
                  <c:v>#N/A</c:v>
                </c:pt>
                <c:pt idx="9">
                  <c:v>0.42</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1.26</c:v>
                </c:pt>
                <c:pt idx="2">
                  <c:v>#N/A</c:v>
                </c:pt>
                <c:pt idx="3">
                  <c:v>0.59</c:v>
                </c:pt>
                <c:pt idx="4">
                  <c:v>#N/A</c:v>
                </c:pt>
                <c:pt idx="5">
                  <c:v>0.09</c:v>
                </c:pt>
                <c:pt idx="6">
                  <c:v>#N/A</c:v>
                </c:pt>
                <c:pt idx="7">
                  <c:v>0.66</c:v>
                </c:pt>
                <c:pt idx="8">
                  <c:v>#N/A</c:v>
                </c:pt>
                <c:pt idx="9">
                  <c:v>1.05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4.75</c:v>
                </c:pt>
                <c:pt idx="2">
                  <c:v>#N/A</c:v>
                </c:pt>
                <c:pt idx="3">
                  <c:v>5.15</c:v>
                </c:pt>
                <c:pt idx="4">
                  <c:v>#N/A</c:v>
                </c:pt>
                <c:pt idx="5">
                  <c:v>5.41</c:v>
                </c:pt>
                <c:pt idx="6">
                  <c:v>#N/A</c:v>
                </c:pt>
                <c:pt idx="7">
                  <c:v>6.46</c:v>
                </c:pt>
                <c:pt idx="8">
                  <c:v>#N/A</c:v>
                </c:pt>
                <c:pt idx="9">
                  <c:v>7.88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7.81</c:v>
                </c:pt>
                <c:pt idx="2">
                  <c:v>#N/A</c:v>
                </c:pt>
                <c:pt idx="3">
                  <c:v>2.92</c:v>
                </c:pt>
                <c:pt idx="4">
                  <c:v>#N/A</c:v>
                </c:pt>
                <c:pt idx="5">
                  <c:v>10.119999999999999</c:v>
                </c:pt>
                <c:pt idx="6">
                  <c:v>#N/A</c:v>
                </c:pt>
                <c:pt idx="7">
                  <c:v>8.69</c:v>
                </c:pt>
                <c:pt idx="8">
                  <c:v>#N/A</c:v>
                </c:pt>
                <c:pt idx="9">
                  <c:v>9.75</c:v>
                </c:pt>
              </c:numCache>
            </c:numRef>
          </c:val>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23.95</c:v>
                </c:pt>
                <c:pt idx="2">
                  <c:v>#N/A</c:v>
                </c:pt>
                <c:pt idx="3">
                  <c:v>28.28</c:v>
                </c:pt>
                <c:pt idx="4">
                  <c:v>#N/A</c:v>
                </c:pt>
                <c:pt idx="5">
                  <c:v>30.2</c:v>
                </c:pt>
                <c:pt idx="6">
                  <c:v>#N/A</c:v>
                </c:pt>
                <c:pt idx="7">
                  <c:v>29.48</c:v>
                </c:pt>
                <c:pt idx="8">
                  <c:v>#N/A</c:v>
                </c:pt>
                <c:pt idx="9">
                  <c:v>27.31</c:v>
                </c:pt>
              </c:numCache>
            </c:numRef>
          </c:val>
        </c:ser>
        <c:dLbls>
          <c:showLegendKey val="0"/>
          <c:showVal val="0"/>
          <c:showCatName val="0"/>
          <c:showSerName val="0"/>
          <c:showPercent val="0"/>
          <c:showBubbleSize val="0"/>
        </c:dLbls>
        <c:gapWidth val="150"/>
        <c:overlap val="100"/>
        <c:axId val="96193152"/>
        <c:axId val="96276864"/>
      </c:barChart>
      <c:catAx>
        <c:axId val="961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76864"/>
        <c:crosses val="autoZero"/>
        <c:auto val="1"/>
        <c:lblAlgn val="ctr"/>
        <c:lblOffset val="100"/>
        <c:tickLblSkip val="1"/>
        <c:tickMarkSkip val="1"/>
        <c:noMultiLvlLbl val="0"/>
      </c:catAx>
      <c:valAx>
        <c:axId val="9627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93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1628</c:v>
                </c:pt>
                <c:pt idx="5">
                  <c:v>1597</c:v>
                </c:pt>
                <c:pt idx="8">
                  <c:v>1596</c:v>
                </c:pt>
                <c:pt idx="11">
                  <c:v>1678</c:v>
                </c:pt>
                <c:pt idx="14">
                  <c:v>1723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534</c:v>
                </c:pt>
                <c:pt idx="3">
                  <c:v>510</c:v>
                </c:pt>
                <c:pt idx="6">
                  <c:v>501</c:v>
                </c:pt>
                <c:pt idx="9">
                  <c:v>495</c:v>
                </c:pt>
                <c:pt idx="12">
                  <c:v>490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2060</c:v>
                </c:pt>
                <c:pt idx="3">
                  <c:v>2092</c:v>
                </c:pt>
                <c:pt idx="6">
                  <c:v>2267</c:v>
                </c:pt>
                <c:pt idx="9">
                  <c:v>2342</c:v>
                </c:pt>
                <c:pt idx="12">
                  <c:v>2435</c:v>
                </c:pt>
              </c:numCache>
            </c:numRef>
          </c:val>
        </c:ser>
        <c:dLbls>
          <c:showLegendKey val="0"/>
          <c:showVal val="0"/>
          <c:showCatName val="0"/>
          <c:showSerName val="0"/>
          <c:showPercent val="0"/>
          <c:showBubbleSize val="0"/>
        </c:dLbls>
        <c:gapWidth val="100"/>
        <c:overlap val="100"/>
        <c:axId val="96450816"/>
        <c:axId val="9646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966</c:v>
                </c:pt>
                <c:pt idx="2">
                  <c:v>#N/A</c:v>
                </c:pt>
                <c:pt idx="3">
                  <c:v>#N/A</c:v>
                </c:pt>
                <c:pt idx="4">
                  <c:v>1005</c:v>
                </c:pt>
                <c:pt idx="5">
                  <c:v>#N/A</c:v>
                </c:pt>
                <c:pt idx="6">
                  <c:v>#N/A</c:v>
                </c:pt>
                <c:pt idx="7">
                  <c:v>1172</c:v>
                </c:pt>
                <c:pt idx="8">
                  <c:v>#N/A</c:v>
                </c:pt>
                <c:pt idx="9">
                  <c:v>#N/A</c:v>
                </c:pt>
                <c:pt idx="10">
                  <c:v>1159</c:v>
                </c:pt>
                <c:pt idx="11">
                  <c:v>#N/A</c:v>
                </c:pt>
                <c:pt idx="12">
                  <c:v>#N/A</c:v>
                </c:pt>
                <c:pt idx="13">
                  <c:v>1202</c:v>
                </c:pt>
                <c:pt idx="14">
                  <c:v>#N/A</c:v>
                </c:pt>
              </c:numCache>
            </c:numRef>
          </c:val>
          <c:smooth val="0"/>
        </c:ser>
        <c:dLbls>
          <c:showLegendKey val="0"/>
          <c:showVal val="0"/>
          <c:showCatName val="0"/>
          <c:showSerName val="0"/>
          <c:showPercent val="0"/>
          <c:showBubbleSize val="0"/>
        </c:dLbls>
        <c:marker val="1"/>
        <c:smooth val="0"/>
        <c:axId val="96450816"/>
        <c:axId val="96469376"/>
      </c:lineChart>
      <c:catAx>
        <c:axId val="964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69376"/>
        <c:crosses val="autoZero"/>
        <c:auto val="1"/>
        <c:lblAlgn val="ctr"/>
        <c:lblOffset val="100"/>
        <c:tickLblSkip val="1"/>
        <c:tickMarkSkip val="1"/>
        <c:noMultiLvlLbl val="0"/>
      </c:catAx>
      <c:valAx>
        <c:axId val="9646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16514</c:v>
                </c:pt>
                <c:pt idx="5">
                  <c:v>17464</c:v>
                </c:pt>
                <c:pt idx="8">
                  <c:v>17748</c:v>
                </c:pt>
                <c:pt idx="11">
                  <c:v>17785</c:v>
                </c:pt>
                <c:pt idx="14">
                  <c:v>18666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232</c:v>
                </c:pt>
                <c:pt idx="5">
                  <c:v>1468</c:v>
                </c:pt>
                <c:pt idx="8">
                  <c:v>1413</c:v>
                </c:pt>
                <c:pt idx="11">
                  <c:v>1440</c:v>
                </c:pt>
                <c:pt idx="14">
                  <c:v>1204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5592</c:v>
                </c:pt>
                <c:pt idx="5">
                  <c:v>6001</c:v>
                </c:pt>
                <c:pt idx="8">
                  <c:v>6119</c:v>
                </c:pt>
                <c:pt idx="11">
                  <c:v>6599</c:v>
                </c:pt>
                <c:pt idx="14">
                  <c:v>7181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3761</c:v>
                </c:pt>
                <c:pt idx="3">
                  <c:v>3636</c:v>
                </c:pt>
                <c:pt idx="6">
                  <c:v>3099</c:v>
                </c:pt>
                <c:pt idx="9">
                  <c:v>2684</c:v>
                </c:pt>
                <c:pt idx="12">
                  <c:v>2762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222</c:v>
                </c:pt>
                <c:pt idx="9">
                  <c:v>222</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6255</c:v>
                </c:pt>
                <c:pt idx="3">
                  <c:v>6193</c:v>
                </c:pt>
                <c:pt idx="6">
                  <c:v>6121</c:v>
                </c:pt>
                <c:pt idx="9">
                  <c:v>5965</c:v>
                </c:pt>
                <c:pt idx="12">
                  <c:v>5810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18936</c:v>
                </c:pt>
                <c:pt idx="3">
                  <c:v>24157</c:v>
                </c:pt>
                <c:pt idx="6">
                  <c:v>24563</c:v>
                </c:pt>
                <c:pt idx="9">
                  <c:v>24692</c:v>
                </c:pt>
                <c:pt idx="12">
                  <c:v>25383</c:v>
                </c:pt>
              </c:numCache>
            </c:numRef>
          </c:val>
        </c:ser>
        <c:dLbls>
          <c:showLegendKey val="0"/>
          <c:showVal val="0"/>
          <c:showCatName val="0"/>
          <c:showSerName val="0"/>
          <c:showPercent val="0"/>
          <c:showBubbleSize val="0"/>
        </c:dLbls>
        <c:gapWidth val="100"/>
        <c:overlap val="100"/>
        <c:axId val="96254208"/>
        <c:axId val="9626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6613</c:v>
                </c:pt>
                <c:pt idx="2">
                  <c:v>#N/A</c:v>
                </c:pt>
                <c:pt idx="3">
                  <c:v>#N/A</c:v>
                </c:pt>
                <c:pt idx="4">
                  <c:v>9054</c:v>
                </c:pt>
                <c:pt idx="5">
                  <c:v>#N/A</c:v>
                </c:pt>
                <c:pt idx="6">
                  <c:v>#N/A</c:v>
                </c:pt>
                <c:pt idx="7">
                  <c:v>8725</c:v>
                </c:pt>
                <c:pt idx="8">
                  <c:v>#N/A</c:v>
                </c:pt>
                <c:pt idx="9">
                  <c:v>#N/A</c:v>
                </c:pt>
                <c:pt idx="10">
                  <c:v>7738</c:v>
                </c:pt>
                <c:pt idx="11">
                  <c:v>#N/A</c:v>
                </c:pt>
                <c:pt idx="12">
                  <c:v>#N/A</c:v>
                </c:pt>
                <c:pt idx="13">
                  <c:v>7126</c:v>
                </c:pt>
                <c:pt idx="14">
                  <c:v>#N/A</c:v>
                </c:pt>
              </c:numCache>
            </c:numRef>
          </c:val>
          <c:smooth val="0"/>
        </c:ser>
        <c:dLbls>
          <c:showLegendKey val="0"/>
          <c:showVal val="0"/>
          <c:showCatName val="0"/>
          <c:showSerName val="0"/>
          <c:showPercent val="0"/>
          <c:showBubbleSize val="0"/>
        </c:dLbls>
        <c:marker val="1"/>
        <c:smooth val="0"/>
        <c:axId val="96254208"/>
        <c:axId val="96260480"/>
      </c:lineChart>
      <c:catAx>
        <c:axId val="9625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60480"/>
        <c:crosses val="autoZero"/>
        <c:auto val="1"/>
        <c:lblAlgn val="ctr"/>
        <c:lblOffset val="100"/>
        <c:tickLblSkip val="1"/>
        <c:tickMarkSkip val="1"/>
        <c:noMultiLvlLbl val="0"/>
      </c:catAx>
      <c:valAx>
        <c:axId val="9626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5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{0849CE20-B624-414C-88EA-DD61988A2EE5}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{93D7E6B8-3517-45F8-BED5-631A83CE432D}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{151D00D1-A0C7-4FFE-9670-9D3AD3C83512}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{AF97FAC0-559F-488E-A912-9537B80AB14D}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{576BCCDE-E81B-4507-875F-7E619DB1E066}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{9CE1A231-9552-48C2-9FA6-7AC2597125EE}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{E17D295C-A663-4D07-860D-91E1EEFE9B2F}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{47A95826-6607-4B03-A29A-0167A4A42AAD}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{68DB6EA0-7240-4F21-9765-EBE6427501BA}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{110AFDBC-7795-4A3F-8A8E-D2A1CA2A6A63}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825984"/>
        <c:axId val="42840448"/>
      </c:scatterChart>
      <c:valAx>
        <c:axId val="42825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40448"/>
        <c:crosses val="autoZero"/>
        <c:crossBetween val="midCat"/>
      </c:valAx>
      <c:valAx>
        <c:axId val="42840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2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{8B95E7A4-FEB8-4102-98BA-E486F0609353}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{C17B399D-A55B-42F5-B2A4-3596487CDC8E}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{0ED8D453-6907-4CD3-A0B6-AC54259CB33A}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{76664676-5023-416E-9A8B-E0FF09083324}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{9E84F3C1-3A0E-40F2-B816-24B550662F23}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12.5</c:v>
                </c:pt>
                <c:pt idx="2">
                  <c:v>13.6</c:v>
                </c:pt>
                <c:pt idx="3">
                  <c:v>14.4</c:v>
                </c:pt>
                <c:pt idx="4">
                  <c:v>15.2</c:v>
                </c:pt>
              </c:numCache>
            </c:numRef>
          </c:xVal>
          <c:yVal>
            <c:numRef>
              <c:f>公会計指標分析・財政指標組合せ分析表!$K$73:$O$73</c:f>
              <c:numCache>
                <c:formatCode>#,##0.0;"▲ "#,##0.0</c:formatCode>
                <c:ptCount val="5"/>
                <c:pt idx="0">
                  <c:v>86.4</c:v>
                </c:pt>
                <c:pt idx="1">
                  <c:v>117.3</c:v>
                </c:pt>
                <c:pt idx="2">
                  <c:v>112.9</c:v>
                </c:pt>
                <c:pt idx="3">
                  <c:v>101.9</c:v>
                </c:pt>
                <c:pt idx="4">
                  <c:v>91.5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{23ED4EE6-A087-4272-B9C3-F0F535728B2A}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{E2735769-E902-443E-8945-F73D8D2E0FA1}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{EAC1473E-09B1-4D4B-ABE6-753B6D5A06DC}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{82D6CB72-6790-4E90-A89A-C9E8526F2245}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{F62DF7AC-2C4F-44ED-8AEA-9D98C4731FCC}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42855808"/>
        <c:axId val="43042304"/>
      </c:scatterChart>
      <c:valAx>
        <c:axId val="42855808"/>
        <c:scaling>
          <c:orientation val="minMax"/>
          <c:max val="15.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42304"/>
        <c:crosses val="autoZero"/>
        <c:crossBetween val="midCat"/>
      </c:valAx>
      <c:valAx>
        <c:axId val="43042304"/>
        <c:scaling>
          <c:orientation val="minMax"/>
          <c:max val="13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55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元利償還金については、過疎対策事業債や臨時財政対策債などの元利償還金が増となったことに伴い増となった。</a:t>
          </a:r>
        </a:p>
        <a:p>
          <a:r>
            <a:rPr kumimoji="1" lang="ja-JP" altLang="en-US" sz="1400">
              <a:latin typeface="ＭＳ ゴシック" pitchFamily="49" charset="-128"/>
              <a:ea typeface="ＭＳ ゴシック" pitchFamily="49" charset="-128"/>
            </a:rPr>
            <a:t>　今後も小学校統合に伴う過疎対策事業債などの元利償還金や大型事業に伴う公債費の増加が見込まれることから、実質公債費比率も高い水準になると見込まれる。このため、財政措置の有利な地方債の活用等により、実質公債費比率の増加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過疎対策事業債や合併特例事業債など計３，１５５百万円を発行し、元金償還額が２，４６４万円であったことから、一般会計等に係る地方債残高が６９１百万円増加し、２５，３８３百万円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うち基金については、財政調整基金や減債基金への積立を行ったことから増となり、基準財政需要額算入見込額についても、過疎対策事業債など普通交付税の参入率が高い有利な地方債を活用していることから増となった。</a:t>
          </a:r>
        </a:p>
        <a:p>
          <a:r>
            <a:rPr kumimoji="1" lang="ja-JP" altLang="en-US" sz="1400">
              <a:latin typeface="ＭＳ ゴシック" pitchFamily="49" charset="-128"/>
              <a:ea typeface="ＭＳ ゴシック" pitchFamily="49" charset="-128"/>
            </a:rPr>
            <a:t>　今後も大型事業の実施により地方債残高が増加する見込みであるため、財政措置の有利な地方債を活用するなど、将来負担比率の増加を抑制する。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については、法人市民税が税率改定により減となり、固定資産税も評価替えに伴い減になるなど、微減となっている。今後も景気低迷や少子高齢化などの影響から、指数の急激な改善は難しいと思料するが、差押等の徴収強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69" name="直線コネクタ 68"/>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2" name="直線コネクタ 71"/>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地方税が法人市民税が税率改定により減となり、固定資産税も評価替えに伴い減となったものの、地方消費税交付金や普通交付税が大幅増となったことなどから、歳入の経常一般財源は増となった。</a:t>
          </a:r>
        </a:p>
        <a:p>
          <a:r>
            <a:rPr kumimoji="1" lang="ja-JP" altLang="en-US" sz="1300">
              <a:latin typeface="ＭＳ Ｐゴシック"/>
            </a:rPr>
            <a:t>　歳出では、物件費がクリーンセンターの維持管理経費や個別予防接種委託料、健康診査委託料などで増となり、公債費が平成２３年度借入の過疎対策事業債の元金償還の開始や平成２４年度借入の臨時財政対策債の元金償還開始などにより増となった一方、歳入の経常一般財源が大幅増となったことから、経常収支比率は前年度から２．６％減少し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67</xdr:row>
      <xdr:rowOff>39794</xdr:rowOff>
    </xdr:to>
    <xdr:cxnSp macro="">
      <xdr:nvCxnSpPr>
        <xdr:cNvPr id="132" name="直線コネクタ 131"/>
        <xdr:cNvCxnSpPr/>
      </xdr:nvCxnSpPr>
      <xdr:spPr>
        <a:xfrm flipV="1">
          <a:off x="4114800" y="1131781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67</xdr:row>
      <xdr:rowOff>39794</xdr:rowOff>
    </xdr:to>
    <xdr:cxnSp macro="">
      <xdr:nvCxnSpPr>
        <xdr:cNvPr id="135" name="直線コネクタ 134"/>
        <xdr:cNvCxnSpPr/>
      </xdr:nvCxnSpPr>
      <xdr:spPr>
        <a:xfrm>
          <a:off x="3225800" y="1132586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125306</xdr:rowOff>
    </xdr:from>
    <xdr:to>
      <xdr:col>4</xdr:col>
      <xdr:colOff>482600</xdr:colOff>
      <xdr:row>66</xdr:row>
      <xdr:rowOff>10160</xdr:rowOff>
    </xdr:to>
    <xdr:cxnSp macro="">
      <xdr:nvCxnSpPr>
        <xdr:cNvPr id="138" name="直線コネクタ 137"/>
        <xdr:cNvCxnSpPr/>
      </xdr:nvCxnSpPr>
      <xdr:spPr>
        <a:xfrm>
          <a:off x="2336800" y="1126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65</xdr:row>
      <xdr:rowOff>141394</xdr:rowOff>
    </xdr:to>
    <xdr:cxnSp macro="">
      <xdr:nvCxnSpPr>
        <xdr:cNvPr id="141" name="直線コネクタ 140"/>
        <xdr:cNvCxnSpPr/>
      </xdr:nvCxnSpPr>
      <xdr:spPr>
        <a:xfrm flipV="1">
          <a:off x="1447800" y="1126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1" name="円/楕円 150"/>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2"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160444</xdr:rowOff>
    </xdr:from>
    <xdr:to>
      <xdr:col>6</xdr:col>
      <xdr:colOff>50800</xdr:colOff>
      <xdr:row>67</xdr:row>
      <xdr:rowOff>90594</xdr:rowOff>
    </xdr:to>
    <xdr:sp macro="" textlink="">
      <xdr:nvSpPr>
        <xdr:cNvPr id="153" name="円/楕円 152"/>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75371</xdr:rowOff>
    </xdr:from>
    <xdr:ext cx="736600" cy="259045"/>
    <xdr:sp macro="" textlink="">
      <xdr:nvSpPr>
        <xdr:cNvPr id="154" name="テキスト ボックス 153"/>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5" name="円/楕円 154"/>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6" name="テキスト ボックス 155"/>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74506</xdr:rowOff>
    </xdr:from>
    <xdr:to>
      <xdr:col>3</xdr:col>
      <xdr:colOff>330200</xdr:colOff>
      <xdr:row>66</xdr:row>
      <xdr:rowOff>4656</xdr:rowOff>
    </xdr:to>
    <xdr:sp macro="" textlink="">
      <xdr:nvSpPr>
        <xdr:cNvPr id="157" name="円/楕円 156"/>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58" name="テキスト ボックス 157"/>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9" name="円/楕円 158"/>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60" name="テキスト ボックス 159"/>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類似団体平均に比べて、人口１人当たり人件費・物件費等決算額が高くなっているのは、主に物件費が要因と考えられる。</a:t>
          </a:r>
          <a:endParaRPr kumimoji="1" lang="en-US" altLang="ja-JP" sz="1300">
            <a:latin typeface="ＭＳ Ｐゴシック"/>
          </a:endParaRPr>
        </a:p>
        <a:p>
          <a:r>
            <a:rPr kumimoji="1" lang="ja-JP" altLang="en-US" sz="1300">
              <a:latin typeface="ＭＳ Ｐゴシック"/>
            </a:rPr>
            <a:t>　人件費は定員適正化計画に基づき職員削減を実施しているため、年々減少している一方、物件費は民間委託への転換による委託料の増や施設老朽化によるクリーンセンターの維持管理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140991</xdr:rowOff>
    </xdr:from>
    <xdr:to>
      <xdr:col>7</xdr:col>
      <xdr:colOff>152400</xdr:colOff>
      <xdr:row>82</xdr:row>
      <xdr:rowOff>151222</xdr:rowOff>
    </xdr:to>
    <xdr:cxnSp macro="">
      <xdr:nvCxnSpPr>
        <xdr:cNvPr id="193" name="直線コネクタ 192"/>
        <xdr:cNvCxnSpPr/>
      </xdr:nvCxnSpPr>
      <xdr:spPr>
        <a:xfrm>
          <a:off x="4114800" y="14199891"/>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94140</xdr:rowOff>
    </xdr:from>
    <xdr:to>
      <xdr:col>6</xdr:col>
      <xdr:colOff>0</xdr:colOff>
      <xdr:row>82</xdr:row>
      <xdr:rowOff>140991</xdr:rowOff>
    </xdr:to>
    <xdr:cxnSp macro="">
      <xdr:nvCxnSpPr>
        <xdr:cNvPr id="196" name="直線コネクタ 195"/>
        <xdr:cNvCxnSpPr/>
      </xdr:nvCxnSpPr>
      <xdr:spPr>
        <a:xfrm>
          <a:off x="3225800" y="14153040"/>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94140</xdr:rowOff>
    </xdr:from>
    <xdr:to>
      <xdr:col>4</xdr:col>
      <xdr:colOff>482600</xdr:colOff>
      <xdr:row>82</xdr:row>
      <xdr:rowOff>164948</xdr:rowOff>
    </xdr:to>
    <xdr:cxnSp macro="">
      <xdr:nvCxnSpPr>
        <xdr:cNvPr id="199" name="直線コネクタ 198"/>
        <xdr:cNvCxnSpPr/>
      </xdr:nvCxnSpPr>
      <xdr:spPr>
        <a:xfrm flipV="1">
          <a:off x="2336800" y="14153040"/>
          <a:ext cx="889000" cy="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112157</xdr:rowOff>
    </xdr:from>
    <xdr:ext cx="762000" cy="259045"/>
    <xdr:sp macro="" textlink="">
      <xdr:nvSpPr>
        <xdr:cNvPr id="201" name="テキスト ボックス 200"/>
        <xdr:cNvSpPr txBox="1"/>
      </xdr:nvSpPr>
      <xdr:spPr>
        <a:xfrm>
          <a:off x="2844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164948</xdr:rowOff>
    </xdr:from>
    <xdr:to>
      <xdr:col>3</xdr:col>
      <xdr:colOff>279400</xdr:colOff>
      <xdr:row>83</xdr:row>
      <xdr:rowOff>105001</xdr:rowOff>
    </xdr:to>
    <xdr:cxnSp macro="">
      <xdr:nvCxnSpPr>
        <xdr:cNvPr id="202" name="直線コネクタ 201"/>
        <xdr:cNvCxnSpPr/>
      </xdr:nvCxnSpPr>
      <xdr:spPr>
        <a:xfrm flipV="1">
          <a:off x="1447800" y="14223848"/>
          <a:ext cx="889000" cy="1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121133</xdr:rowOff>
    </xdr:from>
    <xdr:ext cx="762000" cy="259045"/>
    <xdr:sp macro="" textlink="">
      <xdr:nvSpPr>
        <xdr:cNvPr id="204" name="テキスト ボックス 203"/>
        <xdr:cNvSpPr txBox="1"/>
      </xdr:nvSpPr>
      <xdr:spPr>
        <a:xfrm>
          <a:off x="1955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158244</xdr:rowOff>
    </xdr:from>
    <xdr:ext cx="762000" cy="259045"/>
    <xdr:sp macro="" textlink="">
      <xdr:nvSpPr>
        <xdr:cNvPr id="206" name="テキスト ボックス 205"/>
        <xdr:cNvSpPr txBox="1"/>
      </xdr:nvSpPr>
      <xdr:spPr>
        <a:xfrm>
          <a:off x="10668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100422</xdr:rowOff>
    </xdr:from>
    <xdr:to>
      <xdr:col>7</xdr:col>
      <xdr:colOff>203200</xdr:colOff>
      <xdr:row>83</xdr:row>
      <xdr:rowOff>30572</xdr:rowOff>
    </xdr:to>
    <xdr:sp macro="" textlink="">
      <xdr:nvSpPr>
        <xdr:cNvPr id="212" name="円/楕円 211"/>
        <xdr:cNvSpPr/>
      </xdr:nvSpPr>
      <xdr:spPr>
        <a:xfrm>
          <a:off x="4902200" y="141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72499</xdr:rowOff>
    </xdr:from>
    <xdr:ext cx="762000" cy="259045"/>
    <xdr:sp macro="" textlink="">
      <xdr:nvSpPr>
        <xdr:cNvPr id="213" name="人件費・物件費等の状況該当値テキスト"/>
        <xdr:cNvSpPr txBox="1"/>
      </xdr:nvSpPr>
      <xdr:spPr>
        <a:xfrm>
          <a:off x="5041900" y="141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168,177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90191</xdr:rowOff>
    </xdr:from>
    <xdr:to>
      <xdr:col>6</xdr:col>
      <xdr:colOff>50800</xdr:colOff>
      <xdr:row>83</xdr:row>
      <xdr:rowOff>20341</xdr:rowOff>
    </xdr:to>
    <xdr:sp macro="" textlink="">
      <xdr:nvSpPr>
        <xdr:cNvPr id="214" name="円/楕円 213"/>
        <xdr:cNvSpPr/>
      </xdr:nvSpPr>
      <xdr:spPr>
        <a:xfrm>
          <a:off x="4064000" y="141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5118</xdr:rowOff>
    </xdr:from>
    <xdr:ext cx="736600" cy="259045"/>
    <xdr:sp macro="" textlink="">
      <xdr:nvSpPr>
        <xdr:cNvPr id="215" name="テキスト ボックス 214"/>
        <xdr:cNvSpPr txBox="1"/>
      </xdr:nvSpPr>
      <xdr:spPr>
        <a:xfrm>
          <a:off x="3733800" y="1423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43340</xdr:rowOff>
    </xdr:from>
    <xdr:to>
      <xdr:col>4</xdr:col>
      <xdr:colOff>533400</xdr:colOff>
      <xdr:row>82</xdr:row>
      <xdr:rowOff>144940</xdr:rowOff>
    </xdr:to>
    <xdr:sp macro="" textlink="">
      <xdr:nvSpPr>
        <xdr:cNvPr id="216" name="円/楕円 215"/>
        <xdr:cNvSpPr/>
      </xdr:nvSpPr>
      <xdr:spPr>
        <a:xfrm>
          <a:off x="3175000" y="141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129717</xdr:rowOff>
    </xdr:from>
    <xdr:ext cx="762000" cy="259045"/>
    <xdr:sp macro="" textlink="">
      <xdr:nvSpPr>
        <xdr:cNvPr id="217" name="テキスト ボックス 216"/>
        <xdr:cNvSpPr txBox="1"/>
      </xdr:nvSpPr>
      <xdr:spPr>
        <a:xfrm>
          <a:off x="2844800" y="14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114148</xdr:rowOff>
    </xdr:from>
    <xdr:to>
      <xdr:col>3</xdr:col>
      <xdr:colOff>330200</xdr:colOff>
      <xdr:row>83</xdr:row>
      <xdr:rowOff>44298</xdr:rowOff>
    </xdr:to>
    <xdr:sp macro="" textlink="">
      <xdr:nvSpPr>
        <xdr:cNvPr id="218" name="円/楕円 217"/>
        <xdr:cNvSpPr/>
      </xdr:nvSpPr>
      <xdr:spPr>
        <a:xfrm>
          <a:off x="2286000" y="141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29075</xdr:rowOff>
    </xdr:from>
    <xdr:ext cx="762000" cy="259045"/>
    <xdr:sp macro="" textlink="">
      <xdr:nvSpPr>
        <xdr:cNvPr id="219" name="テキスト ボックス 218"/>
        <xdr:cNvSpPr txBox="1"/>
      </xdr:nvSpPr>
      <xdr:spPr>
        <a:xfrm>
          <a:off x="1955800" y="1425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54201</xdr:rowOff>
    </xdr:from>
    <xdr:to>
      <xdr:col>2</xdr:col>
      <xdr:colOff>127000</xdr:colOff>
      <xdr:row>83</xdr:row>
      <xdr:rowOff>155801</xdr:rowOff>
    </xdr:to>
    <xdr:sp macro="" textlink="">
      <xdr:nvSpPr>
        <xdr:cNvPr id="220" name="円/楕円 219"/>
        <xdr:cNvSpPr/>
      </xdr:nvSpPr>
      <xdr:spPr>
        <a:xfrm>
          <a:off x="1397000" y="142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140578</xdr:rowOff>
    </xdr:from>
    <xdr:ext cx="762000" cy="259045"/>
    <xdr:sp macro="" textlink="">
      <xdr:nvSpPr>
        <xdr:cNvPr id="221" name="テキスト ボックス 220"/>
        <xdr:cNvSpPr txBox="1"/>
      </xdr:nvSpPr>
      <xdr:spPr>
        <a:xfrm>
          <a:off x="1066800" y="143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平成２３年度に役職段階別に給料の見直しを行っており、類似団体平均と比較して、０．５ポイント下回っているが、今後も類似団体及び県下の状況を勘案しつつ適正化に努める。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87388</xdr:rowOff>
    </xdr:to>
    <xdr:cxnSp macro="">
      <xdr:nvCxnSpPr>
        <xdr:cNvPr id="257" name="直線コネクタ 256"/>
        <xdr:cNvCxnSpPr/>
      </xdr:nvCxnSpPr>
      <xdr:spPr>
        <a:xfrm flipV="1">
          <a:off x="16179800" y="142143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8"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87388</xdr:rowOff>
    </xdr:to>
    <xdr:cxnSp macro="">
      <xdr:nvCxnSpPr>
        <xdr:cNvPr id="260" name="直線コネクタ 259"/>
        <xdr:cNvCxnSpPr/>
      </xdr:nvCxnSpPr>
      <xdr:spPr>
        <a:xfrm>
          <a:off x="15290800" y="142258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1" name="フローチャート : 判断 260"/>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2" name="テキスト ボックス 261"/>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88</xdr:row>
      <xdr:rowOff>22982</xdr:rowOff>
    </xdr:to>
    <xdr:cxnSp macro="">
      <xdr:nvCxnSpPr>
        <xdr:cNvPr id="263" name="直線コネクタ 262"/>
        <xdr:cNvCxnSpPr/>
      </xdr:nvCxnSpPr>
      <xdr:spPr>
        <a:xfrm flipV="1">
          <a:off x="14401800" y="14225814"/>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70152</xdr:rowOff>
    </xdr:from>
    <xdr:to>
      <xdr:col>22</xdr:col>
      <xdr:colOff>254000</xdr:colOff>
      <xdr:row>83</xdr:row>
      <xdr:rowOff>302</xdr:rowOff>
    </xdr:to>
    <xdr:sp macro="" textlink="">
      <xdr:nvSpPr>
        <xdr:cNvPr id="264" name="フローチャート : 判断 263"/>
        <xdr:cNvSpPr/>
      </xdr:nvSpPr>
      <xdr:spPr>
        <a:xfrm>
          <a:off x="15240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65" name="テキスト ボックス 264"/>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88</xdr:row>
      <xdr:rowOff>137886</xdr:rowOff>
    </xdr:to>
    <xdr:cxnSp macro="">
      <xdr:nvCxnSpPr>
        <xdr:cNvPr id="266" name="直線コネクタ 265"/>
        <xdr:cNvCxnSpPr/>
      </xdr:nvCxnSpPr>
      <xdr:spPr>
        <a:xfrm flipV="1">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109159</xdr:rowOff>
    </xdr:from>
    <xdr:to>
      <xdr:col>21</xdr:col>
      <xdr:colOff>50800</xdr:colOff>
      <xdr:row>88</xdr:row>
      <xdr:rowOff>39309</xdr:rowOff>
    </xdr:to>
    <xdr:sp macro="" textlink="">
      <xdr:nvSpPr>
        <xdr:cNvPr id="267" name="フローチャート : 判断 266"/>
        <xdr:cNvSpPr/>
      </xdr:nvSpPr>
      <xdr:spPr>
        <a:xfrm>
          <a:off x="14351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68" name="テキスト ボックス 267"/>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9" name="フローチャート : 判断 268"/>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0" name="テキスト ボックス 269"/>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6" name="円/楕円 275"/>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7"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8" name="円/楕円 277"/>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9" name="テキスト ボックス 278"/>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0" name="円/楕円 279"/>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81" name="テキスト ボックス 280"/>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143632</xdr:rowOff>
    </xdr:from>
    <xdr:to>
      <xdr:col>21</xdr:col>
      <xdr:colOff>50800</xdr:colOff>
      <xdr:row>88</xdr:row>
      <xdr:rowOff>73782</xdr:rowOff>
    </xdr:to>
    <xdr:sp macro="" textlink="">
      <xdr:nvSpPr>
        <xdr:cNvPr id="282" name="円/楕円 281"/>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58559</xdr:rowOff>
    </xdr:from>
    <xdr:ext cx="762000" cy="259045"/>
    <xdr:sp macro="" textlink="">
      <xdr:nvSpPr>
        <xdr:cNvPr id="283" name="テキスト ボックス 282"/>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4" name="円/楕円 283"/>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5" name="テキスト ボックス 284"/>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１．１７ポイント、和歌山県平均と比較して、１．３４ポイント上回っている。今後も定員管理計画（平成２６年度～平成３１年度）に基づき、必要最小限の職員数を見極めながら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83668</xdr:rowOff>
    </xdr:from>
    <xdr:to>
      <xdr:col>24</xdr:col>
      <xdr:colOff>558800</xdr:colOff>
      <xdr:row>61</xdr:row>
      <xdr:rowOff>93320</xdr:rowOff>
    </xdr:to>
    <xdr:cxnSp macro="">
      <xdr:nvCxnSpPr>
        <xdr:cNvPr id="317" name="直線コネクタ 316"/>
        <xdr:cNvCxnSpPr/>
      </xdr:nvCxnSpPr>
      <xdr:spPr>
        <a:xfrm>
          <a:off x="16179800" y="105421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83668</xdr:rowOff>
    </xdr:from>
    <xdr:to>
      <xdr:col>23</xdr:col>
      <xdr:colOff>406400</xdr:colOff>
      <xdr:row>61</xdr:row>
      <xdr:rowOff>84633</xdr:rowOff>
    </xdr:to>
    <xdr:cxnSp macro="">
      <xdr:nvCxnSpPr>
        <xdr:cNvPr id="320" name="直線コネクタ 319"/>
        <xdr:cNvCxnSpPr/>
      </xdr:nvCxnSpPr>
      <xdr:spPr>
        <a:xfrm flipV="1">
          <a:off x="15290800" y="1054211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21" name="フローチャート : 判断 320"/>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126788</xdr:rowOff>
    </xdr:from>
    <xdr:ext cx="736600" cy="259045"/>
    <xdr:sp macro="" textlink="">
      <xdr:nvSpPr>
        <xdr:cNvPr id="322" name="テキスト ボックス 321"/>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84633</xdr:rowOff>
    </xdr:from>
    <xdr:to>
      <xdr:col>22</xdr:col>
      <xdr:colOff>203200</xdr:colOff>
      <xdr:row>61</xdr:row>
      <xdr:rowOff>96698</xdr:rowOff>
    </xdr:to>
    <xdr:cxnSp macro="">
      <xdr:nvCxnSpPr>
        <xdr:cNvPr id="323" name="直線コネクタ 322"/>
        <xdr:cNvCxnSpPr/>
      </xdr:nvCxnSpPr>
      <xdr:spPr>
        <a:xfrm flipV="1">
          <a:off x="14401800" y="10543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4" name="フローチャート : 判断 323"/>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125341</xdr:rowOff>
    </xdr:from>
    <xdr:ext cx="762000" cy="259045"/>
    <xdr:sp macro="" textlink="">
      <xdr:nvSpPr>
        <xdr:cNvPr id="325" name="テキスト ボックス 324"/>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95733</xdr:rowOff>
    </xdr:from>
    <xdr:to>
      <xdr:col>21</xdr:col>
      <xdr:colOff>0</xdr:colOff>
      <xdr:row>61</xdr:row>
      <xdr:rowOff>96698</xdr:rowOff>
    </xdr:to>
    <xdr:cxnSp macro="">
      <xdr:nvCxnSpPr>
        <xdr:cNvPr id="326" name="直線コネクタ 325"/>
        <xdr:cNvCxnSpPr/>
      </xdr:nvCxnSpPr>
      <xdr:spPr>
        <a:xfrm>
          <a:off x="13512800" y="1055418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7" name="フローチャート :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9" name="フローチャート : 判断 328"/>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131132</xdr:rowOff>
    </xdr:from>
    <xdr:ext cx="762000" cy="259045"/>
    <xdr:sp macro="" textlink="">
      <xdr:nvSpPr>
        <xdr:cNvPr id="330" name="テキスト ボックス 329"/>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42520</xdr:rowOff>
    </xdr:from>
    <xdr:to>
      <xdr:col>24</xdr:col>
      <xdr:colOff>609600</xdr:colOff>
      <xdr:row>61</xdr:row>
      <xdr:rowOff>144120</xdr:rowOff>
    </xdr:to>
    <xdr:sp macro="" textlink="">
      <xdr:nvSpPr>
        <xdr:cNvPr id="336" name="円/楕円 335"/>
        <xdr:cNvSpPr/>
      </xdr:nvSpPr>
      <xdr:spPr>
        <a:xfrm>
          <a:off x="16967200" y="10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14597</xdr:rowOff>
    </xdr:from>
    <xdr:ext cx="762000" cy="259045"/>
    <xdr:sp macro="" textlink="">
      <xdr:nvSpPr>
        <xdr:cNvPr id="337" name="定員管理の状況該当値テキスト"/>
        <xdr:cNvSpPr txBox="1"/>
      </xdr:nvSpPr>
      <xdr:spPr>
        <a:xfrm>
          <a:off x="17106900" y="1047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32868</xdr:rowOff>
    </xdr:from>
    <xdr:to>
      <xdr:col>23</xdr:col>
      <xdr:colOff>457200</xdr:colOff>
      <xdr:row>61</xdr:row>
      <xdr:rowOff>134468</xdr:rowOff>
    </xdr:to>
    <xdr:sp macro="" textlink="">
      <xdr:nvSpPr>
        <xdr:cNvPr id="338" name="円/楕円 337"/>
        <xdr:cNvSpPr/>
      </xdr:nvSpPr>
      <xdr:spPr>
        <a:xfrm>
          <a:off x="16129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119245</xdr:rowOff>
    </xdr:from>
    <xdr:ext cx="736600" cy="259045"/>
    <xdr:sp macro="" textlink="">
      <xdr:nvSpPr>
        <xdr:cNvPr id="339" name="テキスト ボックス 338"/>
        <xdr:cNvSpPr txBox="1"/>
      </xdr:nvSpPr>
      <xdr:spPr>
        <a:xfrm>
          <a:off x="15798800" y="1057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33833</xdr:rowOff>
    </xdr:from>
    <xdr:to>
      <xdr:col>22</xdr:col>
      <xdr:colOff>254000</xdr:colOff>
      <xdr:row>61</xdr:row>
      <xdr:rowOff>135433</xdr:rowOff>
    </xdr:to>
    <xdr:sp macro="" textlink="">
      <xdr:nvSpPr>
        <xdr:cNvPr id="340" name="円/楕円 339"/>
        <xdr:cNvSpPr/>
      </xdr:nvSpPr>
      <xdr:spPr>
        <a:xfrm>
          <a:off x="15240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120210</xdr:rowOff>
    </xdr:from>
    <xdr:ext cx="762000" cy="259045"/>
    <xdr:sp macro="" textlink="">
      <xdr:nvSpPr>
        <xdr:cNvPr id="341" name="テキスト ボックス 340"/>
        <xdr:cNvSpPr txBox="1"/>
      </xdr:nvSpPr>
      <xdr:spPr>
        <a:xfrm>
          <a:off x="14909800" y="105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45898</xdr:rowOff>
    </xdr:from>
    <xdr:to>
      <xdr:col>21</xdr:col>
      <xdr:colOff>50800</xdr:colOff>
      <xdr:row>61</xdr:row>
      <xdr:rowOff>147498</xdr:rowOff>
    </xdr:to>
    <xdr:sp macro="" textlink="">
      <xdr:nvSpPr>
        <xdr:cNvPr id="342" name="円/楕円 341"/>
        <xdr:cNvSpPr/>
      </xdr:nvSpPr>
      <xdr:spPr>
        <a:xfrm>
          <a:off x="14351000" y="105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132275</xdr:rowOff>
    </xdr:from>
    <xdr:ext cx="762000" cy="259045"/>
    <xdr:sp macro="" textlink="">
      <xdr:nvSpPr>
        <xdr:cNvPr id="343" name="テキスト ボックス 342"/>
        <xdr:cNvSpPr txBox="1"/>
      </xdr:nvSpPr>
      <xdr:spPr>
        <a:xfrm>
          <a:off x="14020800" y="105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44933</xdr:rowOff>
    </xdr:from>
    <xdr:to>
      <xdr:col>19</xdr:col>
      <xdr:colOff>533400</xdr:colOff>
      <xdr:row>61</xdr:row>
      <xdr:rowOff>146533</xdr:rowOff>
    </xdr:to>
    <xdr:sp macro="" textlink="">
      <xdr:nvSpPr>
        <xdr:cNvPr id="344" name="円/楕円 343"/>
        <xdr:cNvSpPr/>
      </xdr:nvSpPr>
      <xdr:spPr>
        <a:xfrm>
          <a:off x="13462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131310</xdr:rowOff>
    </xdr:from>
    <xdr:ext cx="762000" cy="259045"/>
    <xdr:sp macro="" textlink="">
      <xdr:nvSpPr>
        <xdr:cNvPr id="345" name="テキスト ボックス 344"/>
        <xdr:cNvSpPr txBox="1"/>
      </xdr:nvSpPr>
      <xdr:spPr>
        <a:xfrm>
          <a:off x="13131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比率は、平成２５年度以降、土地開発公社解散に伴う第三セクター等改革推進債や統合小学校の建設による過疎対策事業債、平成２４年の台風１２号災害に伴う災害復旧事業債等の元金償還開始により増加傾向にある。２７年度についても、過疎対策事業債や災害復旧事業債等の償還額が増となったことなどから、０．８ポイント悪化した。</a:t>
          </a:r>
        </a:p>
        <a:p>
          <a:r>
            <a:rPr kumimoji="1" lang="ja-JP" altLang="en-US" sz="1300">
              <a:latin typeface="ＭＳ Ｐゴシック"/>
            </a:rPr>
            <a:t>　今後も大型事業実施に伴い公債費が増加することから、実質公債費比率も同様に高くなると見込まれるため、財政措置の有利な地方債の活用等により、実質公債費比率の増加を抑制する必要がある。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30904</xdr:rowOff>
    </xdr:to>
    <xdr:cxnSp macro="">
      <xdr:nvCxnSpPr>
        <xdr:cNvPr id="379" name="直線コネクタ 378"/>
        <xdr:cNvCxnSpPr/>
      </xdr:nvCxnSpPr>
      <xdr:spPr>
        <a:xfrm>
          <a:off x="16179800" y="73389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80"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138006</xdr:rowOff>
    </xdr:to>
    <xdr:cxnSp macro="">
      <xdr:nvCxnSpPr>
        <xdr:cNvPr id="382" name="直線コネクタ 381"/>
        <xdr:cNvCxnSpPr/>
      </xdr:nvCxnSpPr>
      <xdr:spPr>
        <a:xfrm>
          <a:off x="15290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3" name="フローチャート : 判断 382"/>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4" name="テキスト ボックス 383"/>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73660</xdr:rowOff>
    </xdr:to>
    <xdr:cxnSp macro="">
      <xdr:nvCxnSpPr>
        <xdr:cNvPr id="385" name="直線コネクタ 384"/>
        <xdr:cNvCxnSpPr/>
      </xdr:nvCxnSpPr>
      <xdr:spPr>
        <a:xfrm>
          <a:off x="14401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6" name="フローチャート : 判断 385"/>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7" name="テキスト ボックス 386"/>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41</xdr:row>
      <xdr:rowOff>164677</xdr:rowOff>
    </xdr:to>
    <xdr:cxnSp macro="">
      <xdr:nvCxnSpPr>
        <xdr:cNvPr id="388" name="直線コネクタ 387"/>
        <xdr:cNvCxnSpPr/>
      </xdr:nvCxnSpPr>
      <xdr:spPr>
        <a:xfrm flipV="1">
          <a:off x="13512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9" name="フローチャート : 判断 388"/>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0" name="テキスト ボックス 389"/>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1" name="フローチャート : 判断 390"/>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2" name="テキスト ボックス 391"/>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398" name="円/楕円 397"/>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123631</xdr:rowOff>
    </xdr:from>
    <xdr:ext cx="762000" cy="259045"/>
    <xdr:sp macro="" textlink="">
      <xdr:nvSpPr>
        <xdr:cNvPr id="399"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87206</xdr:rowOff>
    </xdr:from>
    <xdr:to>
      <xdr:col>23</xdr:col>
      <xdr:colOff>457200</xdr:colOff>
      <xdr:row>43</xdr:row>
      <xdr:rowOff>17356</xdr:rowOff>
    </xdr:to>
    <xdr:sp macro="" textlink="">
      <xdr:nvSpPr>
        <xdr:cNvPr id="400" name="円/楕円 399"/>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2133</xdr:rowOff>
    </xdr:from>
    <xdr:ext cx="736600" cy="259045"/>
    <xdr:sp macro="" textlink="">
      <xdr:nvSpPr>
        <xdr:cNvPr id="401" name="テキスト ボックス 400"/>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2" name="円/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4" name="円/楕円 403"/>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5" name="テキスト ボックス 404"/>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6" name="円/楕円 405"/>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07" name="テキスト ボックス 406"/>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が過疎対策事業債や合併特例事業債等の借入により増となるものの、基準財政需要額算入見込額が過疎対策事業債や合併特例事業債などの償還額の増に伴い増加したこと、余剰金を財政調整基金や減債基金などへ積立てたことにより充当可能基金が増加したことに伴い、１０．４ポイント改善した。</a:t>
          </a:r>
        </a:p>
        <a:p>
          <a:r>
            <a:rPr kumimoji="1" lang="ja-JP" altLang="en-US" sz="1300">
              <a:latin typeface="ＭＳ Ｐゴシック"/>
            </a:rPr>
            <a:t>　今後も大型事業の実施により地方債残高が増加する見込みであるため、財政措置の有利な地方債の活用等により、将来負担比率の増加を抑制する必要がある。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107043</xdr:rowOff>
    </xdr:from>
    <xdr:to>
      <xdr:col>24</xdr:col>
      <xdr:colOff>558800</xdr:colOff>
      <xdr:row>20</xdr:row>
      <xdr:rowOff>55094</xdr:rowOff>
    </xdr:to>
    <xdr:cxnSp macro="">
      <xdr:nvCxnSpPr>
        <xdr:cNvPr id="443" name="直線コネクタ 442"/>
        <xdr:cNvCxnSpPr/>
      </xdr:nvCxnSpPr>
      <xdr:spPr>
        <a:xfrm flipV="1">
          <a:off x="16179800" y="3364593"/>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4"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55094</xdr:rowOff>
    </xdr:from>
    <xdr:to>
      <xdr:col>23</xdr:col>
      <xdr:colOff>406400</xdr:colOff>
      <xdr:row>21</xdr:row>
      <xdr:rowOff>10039</xdr:rowOff>
    </xdr:to>
    <xdr:cxnSp macro="">
      <xdr:nvCxnSpPr>
        <xdr:cNvPr id="446" name="直線コネクタ 445"/>
        <xdr:cNvCxnSpPr/>
      </xdr:nvCxnSpPr>
      <xdr:spPr>
        <a:xfrm flipV="1">
          <a:off x="15290800" y="348409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7" name="フローチャート : 判断 446"/>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8" name="テキスト ボックス 447"/>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10039</xdr:rowOff>
    </xdr:from>
    <xdr:to>
      <xdr:col>22</xdr:col>
      <xdr:colOff>203200</xdr:colOff>
      <xdr:row>21</xdr:row>
      <xdr:rowOff>60597</xdr:rowOff>
    </xdr:to>
    <xdr:cxnSp macro="">
      <xdr:nvCxnSpPr>
        <xdr:cNvPr id="449" name="直線コネクタ 448"/>
        <xdr:cNvCxnSpPr/>
      </xdr:nvCxnSpPr>
      <xdr:spPr>
        <a:xfrm flipV="1">
          <a:off x="14401800" y="361048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50" name="フローチャート : 判断 449"/>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51" name="テキスト ボックス 450"/>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48442</xdr:rowOff>
    </xdr:from>
    <xdr:to>
      <xdr:col>21</xdr:col>
      <xdr:colOff>0</xdr:colOff>
      <xdr:row>21</xdr:row>
      <xdr:rowOff>60597</xdr:rowOff>
    </xdr:to>
    <xdr:cxnSp macro="">
      <xdr:nvCxnSpPr>
        <xdr:cNvPr id="452" name="直線コネクタ 451"/>
        <xdr:cNvCxnSpPr/>
      </xdr:nvCxnSpPr>
      <xdr:spPr>
        <a:xfrm>
          <a:off x="13512800" y="3305992"/>
          <a:ext cx="8890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3" name="フローチャート : 判断 452"/>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54" name="テキスト ボックス 453"/>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5" name="フローチャート : 判断 454"/>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6" name="テキスト ボックス 455"/>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56243</xdr:rowOff>
    </xdr:from>
    <xdr:to>
      <xdr:col>24</xdr:col>
      <xdr:colOff>609600</xdr:colOff>
      <xdr:row>19</xdr:row>
      <xdr:rowOff>157843</xdr:rowOff>
    </xdr:to>
    <xdr:sp macro="" textlink="">
      <xdr:nvSpPr>
        <xdr:cNvPr id="462" name="円/楕円 461"/>
        <xdr:cNvSpPr/>
      </xdr:nvSpPr>
      <xdr:spPr>
        <a:xfrm>
          <a:off x="169672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28320</xdr:rowOff>
    </xdr:from>
    <xdr:ext cx="762000" cy="259045"/>
    <xdr:sp macro="" textlink="">
      <xdr:nvSpPr>
        <xdr:cNvPr id="463" name="将来負担の状況該当値テキスト"/>
        <xdr:cNvSpPr txBox="1"/>
      </xdr:nvSpPr>
      <xdr:spPr>
        <a:xfrm>
          <a:off x="17106900" y="328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4294</xdr:rowOff>
    </xdr:from>
    <xdr:to>
      <xdr:col>23</xdr:col>
      <xdr:colOff>457200</xdr:colOff>
      <xdr:row>20</xdr:row>
      <xdr:rowOff>105894</xdr:rowOff>
    </xdr:to>
    <xdr:sp macro="" textlink="">
      <xdr:nvSpPr>
        <xdr:cNvPr id="464" name="円/楕円 463"/>
        <xdr:cNvSpPr/>
      </xdr:nvSpPr>
      <xdr:spPr>
        <a:xfrm>
          <a:off x="16129000" y="34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90671</xdr:rowOff>
    </xdr:from>
    <xdr:ext cx="736600" cy="259045"/>
    <xdr:sp macro="" textlink="">
      <xdr:nvSpPr>
        <xdr:cNvPr id="465" name="テキスト ボックス 464"/>
        <xdr:cNvSpPr txBox="1"/>
      </xdr:nvSpPr>
      <xdr:spPr>
        <a:xfrm>
          <a:off x="15798800" y="35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130689</xdr:rowOff>
    </xdr:from>
    <xdr:to>
      <xdr:col>22</xdr:col>
      <xdr:colOff>254000</xdr:colOff>
      <xdr:row>21</xdr:row>
      <xdr:rowOff>60839</xdr:rowOff>
    </xdr:to>
    <xdr:sp macro="" textlink="">
      <xdr:nvSpPr>
        <xdr:cNvPr id="466" name="円/楕円 465"/>
        <xdr:cNvSpPr/>
      </xdr:nvSpPr>
      <xdr:spPr>
        <a:xfrm>
          <a:off x="15240000" y="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45616</xdr:rowOff>
    </xdr:from>
    <xdr:ext cx="762000" cy="259045"/>
    <xdr:sp macro="" textlink="">
      <xdr:nvSpPr>
        <xdr:cNvPr id="467" name="テキスト ボックス 466"/>
        <xdr:cNvSpPr txBox="1"/>
      </xdr:nvSpPr>
      <xdr:spPr>
        <a:xfrm>
          <a:off x="14909800" y="36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9797</xdr:rowOff>
    </xdr:from>
    <xdr:to>
      <xdr:col>21</xdr:col>
      <xdr:colOff>50800</xdr:colOff>
      <xdr:row>21</xdr:row>
      <xdr:rowOff>111397</xdr:rowOff>
    </xdr:to>
    <xdr:sp macro="" textlink="">
      <xdr:nvSpPr>
        <xdr:cNvPr id="468" name="円/楕円 467"/>
        <xdr:cNvSpPr/>
      </xdr:nvSpPr>
      <xdr:spPr>
        <a:xfrm>
          <a:off x="14351000" y="3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96174</xdr:rowOff>
    </xdr:from>
    <xdr:ext cx="762000" cy="259045"/>
    <xdr:sp macro="" textlink="">
      <xdr:nvSpPr>
        <xdr:cNvPr id="469" name="テキスト ボックス 468"/>
        <xdr:cNvSpPr txBox="1"/>
      </xdr:nvSpPr>
      <xdr:spPr>
        <a:xfrm>
          <a:off x="14020800" y="36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169092</xdr:rowOff>
    </xdr:from>
    <xdr:to>
      <xdr:col>19</xdr:col>
      <xdr:colOff>533400</xdr:colOff>
      <xdr:row>19</xdr:row>
      <xdr:rowOff>99242</xdr:rowOff>
    </xdr:to>
    <xdr:sp macro="" textlink="">
      <xdr:nvSpPr>
        <xdr:cNvPr id="470" name="円/楕円 469"/>
        <xdr:cNvSpPr/>
      </xdr:nvSpPr>
      <xdr:spPr>
        <a:xfrm>
          <a:off x="134620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109418</xdr:rowOff>
    </xdr:from>
    <xdr:ext cx="762000" cy="259045"/>
    <xdr:sp macro="" textlink="">
      <xdr:nvSpPr>
        <xdr:cNvPr id="471" name="テキスト ボックス 470"/>
        <xdr:cNvSpPr txBox="1"/>
      </xdr:nvSpPr>
      <xdr:spPr>
        <a:xfrm>
          <a:off x="13131800" y="302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管理計画に基づき、必要最小限の職員数を見極めながら、継続した職員削減を実施しており年々減少していることから、支給対象者が減となり、また職員退職者数が減となったことなどを要因として、全体で１．２ポイントの減となった。</a:t>
          </a:r>
        </a:p>
        <a:p>
          <a:r>
            <a:rPr kumimoji="1" lang="ja-JP" altLang="en-US" sz="1300">
              <a:latin typeface="ＭＳ Ｐゴシック"/>
            </a:rPr>
            <a:t>　今後は特殊勤務手当の見直しなど給与制度の是正を行い、人件費の削減と適正化に努める。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51562</xdr:rowOff>
    </xdr:to>
    <xdr:cxnSp macro="">
      <xdr:nvCxnSpPr>
        <xdr:cNvPr id="64" name="直線コネクタ 63"/>
        <xdr:cNvCxnSpPr/>
      </xdr:nvCxnSpPr>
      <xdr:spPr>
        <a:xfrm flipV="1">
          <a:off x="3987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56134</xdr:rowOff>
    </xdr:to>
    <xdr:cxnSp macro="">
      <xdr:nvCxnSpPr>
        <xdr:cNvPr id="67" name="直線コネクタ 66"/>
        <xdr:cNvCxnSpPr/>
      </xdr:nvCxnSpPr>
      <xdr:spPr>
        <a:xfrm flipV="1">
          <a:off x="3098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129286</xdr:rowOff>
    </xdr:to>
    <xdr:cxnSp macro="">
      <xdr:nvCxnSpPr>
        <xdr:cNvPr id="70" name="直線コネクタ 69"/>
        <xdr:cNvCxnSpPr/>
      </xdr:nvCxnSpPr>
      <xdr:spPr>
        <a:xfrm flipV="1">
          <a:off x="2209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37</xdr:row>
      <xdr:rowOff>152146</xdr:rowOff>
    </xdr:to>
    <xdr:cxnSp macro="">
      <xdr:nvCxnSpPr>
        <xdr:cNvPr id="73" name="直線コネクタ 72"/>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9" name="円/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経常経費の圧縮のため、予算編成時に一部経常経費の３％カットに取組むものの、業者撤退により平成２７年１２月から直営で運営を開始した公衆浴場運営費や施設の老朽化によるクリーンセンター管理経費、各種予防接種委託料等の増により、比率は類似団体、県平均を大きく上回っている。</a:t>
          </a:r>
        </a:p>
        <a:p>
          <a:r>
            <a:rPr kumimoji="1" lang="ja-JP" altLang="en-US" sz="1300">
              <a:latin typeface="ＭＳ Ｐゴシック"/>
            </a:rPr>
            <a:t>　今後についても予算編成時における経常経費カットや委託経費の見直しなど、物件費の抑制に取り組む。</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88900</xdr:rowOff>
    </xdr:to>
    <xdr:cxnSp macro="">
      <xdr:nvCxnSpPr>
        <xdr:cNvPr id="124" name="直線コネクタ 123"/>
        <xdr:cNvCxnSpPr/>
      </xdr:nvCxnSpPr>
      <xdr:spPr>
        <a:xfrm flipV="1">
          <a:off x="15671800" y="347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35560</xdr:rowOff>
    </xdr:from>
    <xdr:to>
      <xdr:col>22</xdr:col>
      <xdr:colOff>565150</xdr:colOff>
      <xdr:row>20</xdr:row>
      <xdr:rowOff>88900</xdr:rowOff>
    </xdr:to>
    <xdr:cxnSp macro="">
      <xdr:nvCxnSpPr>
        <xdr:cNvPr id="127" name="直線コネクタ 126"/>
        <xdr:cNvCxnSpPr/>
      </xdr:nvCxnSpPr>
      <xdr:spPr>
        <a:xfrm>
          <a:off x="14782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138430</xdr:rowOff>
    </xdr:from>
    <xdr:to>
      <xdr:col>21</xdr:col>
      <xdr:colOff>361950</xdr:colOff>
      <xdr:row>20</xdr:row>
      <xdr:rowOff>35560</xdr:rowOff>
    </xdr:to>
    <xdr:cxnSp macro="">
      <xdr:nvCxnSpPr>
        <xdr:cNvPr id="130" name="直線コネクタ 129"/>
        <xdr:cNvCxnSpPr/>
      </xdr:nvCxnSpPr>
      <xdr:spPr>
        <a:xfrm>
          <a:off x="13893800" y="3395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130810</xdr:rowOff>
    </xdr:from>
    <xdr:to>
      <xdr:col>20</xdr:col>
      <xdr:colOff>158750</xdr:colOff>
      <xdr:row>19</xdr:row>
      <xdr:rowOff>138430</xdr:rowOff>
    </xdr:to>
    <xdr:cxnSp macro="">
      <xdr:nvCxnSpPr>
        <xdr:cNvPr id="133" name="直線コネクタ 132"/>
        <xdr:cNvCxnSpPr/>
      </xdr:nvCxnSpPr>
      <xdr:spPr>
        <a:xfrm>
          <a:off x="13004800" y="3388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3" name="円/楕円 142"/>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4"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45" name="円/楕円 144"/>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46" name="テキスト ボックス 145"/>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156210</xdr:rowOff>
    </xdr:from>
    <xdr:to>
      <xdr:col>21</xdr:col>
      <xdr:colOff>412750</xdr:colOff>
      <xdr:row>20</xdr:row>
      <xdr:rowOff>86360</xdr:rowOff>
    </xdr:to>
    <xdr:sp macro="" textlink="">
      <xdr:nvSpPr>
        <xdr:cNvPr id="147" name="円/楕円 146"/>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71137</xdr:rowOff>
    </xdr:from>
    <xdr:ext cx="762000" cy="259045"/>
    <xdr:sp macro="" textlink="">
      <xdr:nvSpPr>
        <xdr:cNvPr id="148" name="テキスト ボックス 147"/>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87630</xdr:rowOff>
    </xdr:from>
    <xdr:to>
      <xdr:col>20</xdr:col>
      <xdr:colOff>209550</xdr:colOff>
      <xdr:row>20</xdr:row>
      <xdr:rowOff>17780</xdr:rowOff>
    </xdr:to>
    <xdr:sp macro="" textlink="">
      <xdr:nvSpPr>
        <xdr:cNvPr id="149" name="円/楕円 148"/>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2557</xdr:rowOff>
    </xdr:from>
    <xdr:ext cx="762000" cy="259045"/>
    <xdr:sp macro="" textlink="">
      <xdr:nvSpPr>
        <xdr:cNvPr id="150" name="テキスト ボックス 149"/>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80010</xdr:rowOff>
    </xdr:from>
    <xdr:to>
      <xdr:col>19</xdr:col>
      <xdr:colOff>6350</xdr:colOff>
      <xdr:row>20</xdr:row>
      <xdr:rowOff>10160</xdr:rowOff>
    </xdr:to>
    <xdr:sp macro="" textlink="">
      <xdr:nvSpPr>
        <xdr:cNvPr id="151" name="円/楕円 150"/>
        <xdr:cNvSpPr/>
      </xdr:nvSpPr>
      <xdr:spPr>
        <a:xfrm>
          <a:off x="12954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166387</xdr:rowOff>
    </xdr:from>
    <xdr:ext cx="762000" cy="259045"/>
    <xdr:sp macro="" textlink="">
      <xdr:nvSpPr>
        <xdr:cNvPr id="152" name="テキスト ボックス 151"/>
        <xdr:cNvSpPr txBox="1"/>
      </xdr:nvSpPr>
      <xdr:spPr>
        <a:xfrm>
          <a:off x="12623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扶助費に係る経常収支比率は増加傾向にあった生活保護扶助費の医療扶助が減少となったことなどから、類似団体平均を下回った。　しかし、扶助費は社会保障制度の一環、住民福祉の増進を図るため支出していることから、容易に削減することができず、今後も障害者総合支援法に基づく訓練等給付事業や介護給付事業、生活保護扶助費は横ばいまたは微増が予想されることから、資格審査の適正化を図り、扶助費の縮減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41275</xdr:rowOff>
    </xdr:to>
    <xdr:cxnSp macro="">
      <xdr:nvCxnSpPr>
        <xdr:cNvPr id="189" name="直線コネクタ 188"/>
        <xdr:cNvCxnSpPr/>
      </xdr:nvCxnSpPr>
      <xdr:spPr>
        <a:xfrm flipV="1">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41275</xdr:rowOff>
    </xdr:to>
    <xdr:cxnSp macro="">
      <xdr:nvCxnSpPr>
        <xdr:cNvPr id="192" name="直線コネクタ 191"/>
        <xdr:cNvCxnSpPr/>
      </xdr:nvCxnSpPr>
      <xdr:spPr>
        <a:xfrm>
          <a:off x="3098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88900</xdr:rowOff>
    </xdr:to>
    <xdr:cxnSp macro="">
      <xdr:nvCxnSpPr>
        <xdr:cNvPr id="195" name="直線コネクタ 194"/>
        <xdr:cNvCxnSpPr/>
      </xdr:nvCxnSpPr>
      <xdr:spPr>
        <a:xfrm flipV="1">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98425</xdr:rowOff>
    </xdr:to>
    <xdr:cxnSp macro="">
      <xdr:nvCxnSpPr>
        <xdr:cNvPr id="198" name="直線コネクタ 197"/>
        <xdr:cNvCxnSpPr/>
      </xdr:nvCxnSpPr>
      <xdr:spPr>
        <a:xfrm flipV="1">
          <a:off x="1320800" y="969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8" name="円/楕円 20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1" name="テキスト ボックス 210"/>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2" name="円/楕円 211"/>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3" name="テキスト ボックス 212"/>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4" name="円/楕円 213"/>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5" name="テキスト ボックス 21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47625</xdr:rowOff>
    </xdr:from>
    <xdr:to>
      <xdr:col>1</xdr:col>
      <xdr:colOff>676275</xdr:colOff>
      <xdr:row>56</xdr:row>
      <xdr:rowOff>149225</xdr:rowOff>
    </xdr:to>
    <xdr:sp macro="" textlink="">
      <xdr:nvSpPr>
        <xdr:cNvPr id="216" name="円/楕円 215"/>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134002</xdr:rowOff>
    </xdr:from>
    <xdr:ext cx="762000" cy="259045"/>
    <xdr:sp macro="" textlink="">
      <xdr:nvSpPr>
        <xdr:cNvPr id="217" name="テキスト ボックス 216"/>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その他の主な経費は繰出金であるが、国民健康保険特別会計繰出金や介護保険特別会計繰出金などへの繰出金が増となるものの、前年度と比較して０．４ポイント減となった。</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43180</xdr:rowOff>
    </xdr:to>
    <xdr:cxnSp macro="">
      <xdr:nvCxnSpPr>
        <xdr:cNvPr id="250" name="直線コネクタ 249"/>
        <xdr:cNvCxnSpPr/>
      </xdr:nvCxnSpPr>
      <xdr:spPr>
        <a:xfrm flipV="1">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43180</xdr:rowOff>
    </xdr:to>
    <xdr:cxnSp macro="">
      <xdr:nvCxnSpPr>
        <xdr:cNvPr id="253" name="直線コネクタ 252"/>
        <xdr:cNvCxnSpPr/>
      </xdr:nvCxnSpPr>
      <xdr:spPr>
        <a:xfrm>
          <a:off x="14782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168910</xdr:rowOff>
    </xdr:to>
    <xdr:cxnSp macro="">
      <xdr:nvCxnSpPr>
        <xdr:cNvPr id="256" name="直線コネクタ 255"/>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8" name="テキスト ボックス 257"/>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153670</xdr:rowOff>
    </xdr:to>
    <xdr:cxnSp macro="">
      <xdr:nvCxnSpPr>
        <xdr:cNvPr id="259" name="直線コネクタ 258"/>
        <xdr:cNvCxnSpPr/>
      </xdr:nvCxnSpPr>
      <xdr:spPr>
        <a:xfrm>
          <a:off x="13004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3" name="テキスト ボックス 26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9" name="円/楕円 268"/>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0"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1" name="円/楕円 270"/>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2" name="テキスト ボックス 271"/>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3" name="円/楕円 272"/>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4" name="テキスト ボックス 273"/>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5" name="円/楕円 274"/>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6" name="テキスト ボックス 275"/>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7" name="円/楕円 276"/>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8" name="テキスト ボックス 277"/>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法人等への補助金・負担金については、交付開始後、大きな見直しが行われていないものもあるため、近年横ばい傾向にあるが、２７年度は医療センター事業会計補助金や紀南環境広域施設組合負担金（事務費分）などが増となるものの、比率は前年度から０．３ポイント減少した。</a:t>
          </a:r>
        </a:p>
        <a:p>
          <a:r>
            <a:rPr kumimoji="1" lang="ja-JP" altLang="en-US" sz="1300">
              <a:latin typeface="ＭＳ Ｐゴシック"/>
            </a:rPr>
            <a:t>　今後は補助金・負担金の内容を調査し、効果の低い補助金、負担金の見直しや廃止を検討する。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58420</xdr:rowOff>
    </xdr:to>
    <xdr:cxnSp macro="">
      <xdr:nvCxnSpPr>
        <xdr:cNvPr id="308" name="直線コネクタ 307"/>
        <xdr:cNvCxnSpPr/>
      </xdr:nvCxnSpPr>
      <xdr:spPr>
        <a:xfrm flipV="1">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58420</xdr:rowOff>
    </xdr:to>
    <xdr:cxnSp macro="">
      <xdr:nvCxnSpPr>
        <xdr:cNvPr id="311" name="直線コネクタ 310"/>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58420</xdr:rowOff>
    </xdr:to>
    <xdr:cxnSp macro="">
      <xdr:nvCxnSpPr>
        <xdr:cNvPr id="314" name="直線コネクタ 313"/>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62992</xdr:rowOff>
    </xdr:to>
    <xdr:cxnSp macro="">
      <xdr:nvCxnSpPr>
        <xdr:cNvPr id="317" name="直線コネクタ 316"/>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7" name="円/楕円 32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9" name="円/楕円 328"/>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0" name="テキスト ボックス 329"/>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1" name="円/楕円 330"/>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32" name="テキスト ボックス 331"/>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3" name="円/楕円 33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4" name="テキスト ボックス 333"/>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5" name="円/楕円 334"/>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6" name="テキスト ボックス 335"/>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統合小学校建設などにより平成２３年に借入を行った過疎対策事業債の元金償還の開始や平成２４年借入の単独災害復旧事業債、臨時財政対策債の元金償還開始、利率見直しなどにより、０．１ポイント増となった。</a:t>
          </a:r>
        </a:p>
        <a:p>
          <a:r>
            <a:rPr kumimoji="1" lang="ja-JP" altLang="en-US" sz="1300">
              <a:latin typeface="ＭＳ Ｐゴシック"/>
            </a:rPr>
            <a:t>　今後も大型事業に伴う公債費の増加が予想されるため、事業の優先順位付け等絞り込みを徹底した上で、財政措置の有利な地方債の活用を行うなど、公債費増加の抑制に努める。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82</xdr:row>
      <xdr:rowOff>50800</xdr:rowOff>
    </xdr:from>
    <xdr:to>
      <xdr:col>7</xdr:col>
      <xdr:colOff>15875</xdr:colOff>
      <xdr:row>82</xdr:row>
      <xdr:rowOff>61686</xdr:rowOff>
    </xdr:to>
    <xdr:cxnSp macro="">
      <xdr:nvCxnSpPr>
        <xdr:cNvPr id="371" name="直線コネクタ 370"/>
        <xdr:cNvCxnSpPr/>
      </xdr:nvCxnSpPr>
      <xdr:spPr>
        <a:xfrm>
          <a:off x="3987800" y="1410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113393</xdr:rowOff>
    </xdr:from>
    <xdr:to>
      <xdr:col>5</xdr:col>
      <xdr:colOff>549275</xdr:colOff>
      <xdr:row>82</xdr:row>
      <xdr:rowOff>50800</xdr:rowOff>
    </xdr:to>
    <xdr:cxnSp macro="">
      <xdr:nvCxnSpPr>
        <xdr:cNvPr id="374" name="直線コネクタ 373"/>
        <xdr:cNvCxnSpPr/>
      </xdr:nvCxnSpPr>
      <xdr:spPr>
        <a:xfrm>
          <a:off x="3098800" y="1400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136270</xdr:rowOff>
    </xdr:from>
    <xdr:ext cx="736600" cy="259045"/>
    <xdr:sp macro="" textlink="">
      <xdr:nvSpPr>
        <xdr:cNvPr id="376" name="テキスト ボックス 375"/>
        <xdr:cNvSpPr txBox="1"/>
      </xdr:nvSpPr>
      <xdr:spPr>
        <a:xfrm>
          <a:off x="3606800" y="1333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67129</xdr:rowOff>
    </xdr:from>
    <xdr:to>
      <xdr:col>4</xdr:col>
      <xdr:colOff>346075</xdr:colOff>
      <xdr:row>81</xdr:row>
      <xdr:rowOff>113393</xdr:rowOff>
    </xdr:to>
    <xdr:cxnSp macro="">
      <xdr:nvCxnSpPr>
        <xdr:cNvPr id="377" name="直線コネクタ 376"/>
        <xdr:cNvCxnSpPr/>
      </xdr:nvCxnSpPr>
      <xdr:spPr>
        <a:xfrm>
          <a:off x="2209800" y="137831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147156</xdr:rowOff>
    </xdr:from>
    <xdr:ext cx="762000" cy="259045"/>
    <xdr:sp macro="" textlink="">
      <xdr:nvSpPr>
        <xdr:cNvPr id="379" name="テキスト ボックス 378"/>
        <xdr:cNvSpPr txBox="1"/>
      </xdr:nvSpPr>
      <xdr:spPr>
        <a:xfrm>
          <a:off x="2717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67129</xdr:rowOff>
    </xdr:from>
    <xdr:to>
      <xdr:col>3</xdr:col>
      <xdr:colOff>142875</xdr:colOff>
      <xdr:row>80</xdr:row>
      <xdr:rowOff>78014</xdr:rowOff>
    </xdr:to>
    <xdr:cxnSp macro="">
      <xdr:nvCxnSpPr>
        <xdr:cNvPr id="380" name="直線コネクタ 379"/>
        <xdr:cNvCxnSpPr/>
      </xdr:nvCxnSpPr>
      <xdr:spPr>
        <a:xfrm flipV="1">
          <a:off x="1320800" y="1378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19248</xdr:rowOff>
    </xdr:from>
    <xdr:ext cx="762000" cy="259045"/>
    <xdr:sp macro="" textlink="">
      <xdr:nvSpPr>
        <xdr:cNvPr id="382" name="テキスト ボックス 381"/>
        <xdr:cNvSpPr txBox="1"/>
      </xdr:nvSpPr>
      <xdr:spPr>
        <a:xfrm>
          <a:off x="1828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51906</xdr:rowOff>
    </xdr:from>
    <xdr:ext cx="762000" cy="259045"/>
    <xdr:sp macro="" textlink="">
      <xdr:nvSpPr>
        <xdr:cNvPr id="384" name="テキスト ボックス 383"/>
        <xdr:cNvSpPr txBox="1"/>
      </xdr:nvSpPr>
      <xdr:spPr>
        <a:xfrm>
          <a:off x="939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82</xdr:row>
      <xdr:rowOff>10886</xdr:rowOff>
    </xdr:from>
    <xdr:to>
      <xdr:col>7</xdr:col>
      <xdr:colOff>66675</xdr:colOff>
      <xdr:row>82</xdr:row>
      <xdr:rowOff>112486</xdr:rowOff>
    </xdr:to>
    <xdr:sp macro="" textlink="">
      <xdr:nvSpPr>
        <xdr:cNvPr id="390" name="円/楕円 389"/>
        <xdr:cNvSpPr/>
      </xdr:nvSpPr>
      <xdr:spPr>
        <a:xfrm>
          <a:off x="47752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90913</xdr:rowOff>
    </xdr:from>
    <xdr:ext cx="762000" cy="259045"/>
    <xdr:sp macro="" textlink="">
      <xdr:nvSpPr>
        <xdr:cNvPr id="391" name="公債費該当値テキスト"/>
        <xdr:cNvSpPr txBox="1"/>
      </xdr:nvSpPr>
      <xdr:spPr>
        <a:xfrm>
          <a:off x="4914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82</xdr:row>
      <xdr:rowOff>0</xdr:rowOff>
    </xdr:from>
    <xdr:to>
      <xdr:col>5</xdr:col>
      <xdr:colOff>600075</xdr:colOff>
      <xdr:row>82</xdr:row>
      <xdr:rowOff>101600</xdr:rowOff>
    </xdr:to>
    <xdr:sp macro="" textlink="">
      <xdr:nvSpPr>
        <xdr:cNvPr id="392" name="円/楕円 391"/>
        <xdr:cNvSpPr/>
      </xdr:nvSpPr>
      <xdr:spPr>
        <a:xfrm>
          <a:off x="393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86377</xdr:rowOff>
    </xdr:from>
    <xdr:ext cx="736600" cy="259045"/>
    <xdr:sp macro="" textlink="">
      <xdr:nvSpPr>
        <xdr:cNvPr id="393" name="テキスト ボックス 392"/>
        <xdr:cNvSpPr txBox="1"/>
      </xdr:nvSpPr>
      <xdr:spPr>
        <a:xfrm>
          <a:off x="3606800" y="141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62593</xdr:rowOff>
    </xdr:from>
    <xdr:to>
      <xdr:col>4</xdr:col>
      <xdr:colOff>396875</xdr:colOff>
      <xdr:row>81</xdr:row>
      <xdr:rowOff>164193</xdr:rowOff>
    </xdr:to>
    <xdr:sp macro="" textlink="">
      <xdr:nvSpPr>
        <xdr:cNvPr id="394" name="円/楕円 393"/>
        <xdr:cNvSpPr/>
      </xdr:nvSpPr>
      <xdr:spPr>
        <a:xfrm>
          <a:off x="3048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148970</xdr:rowOff>
    </xdr:from>
    <xdr:ext cx="762000" cy="259045"/>
    <xdr:sp macro="" textlink="">
      <xdr:nvSpPr>
        <xdr:cNvPr id="395" name="テキスト ボックス 394"/>
        <xdr:cNvSpPr txBox="1"/>
      </xdr:nvSpPr>
      <xdr:spPr>
        <a:xfrm>
          <a:off x="2717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16329</xdr:rowOff>
    </xdr:from>
    <xdr:to>
      <xdr:col>3</xdr:col>
      <xdr:colOff>193675</xdr:colOff>
      <xdr:row>80</xdr:row>
      <xdr:rowOff>117929</xdr:rowOff>
    </xdr:to>
    <xdr:sp macro="" textlink="">
      <xdr:nvSpPr>
        <xdr:cNvPr id="396" name="円/楕円 395"/>
        <xdr:cNvSpPr/>
      </xdr:nvSpPr>
      <xdr:spPr>
        <a:xfrm>
          <a:off x="2159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102706</xdr:rowOff>
    </xdr:from>
    <xdr:ext cx="762000" cy="259045"/>
    <xdr:sp macro="" textlink="">
      <xdr:nvSpPr>
        <xdr:cNvPr id="397" name="テキスト ボックス 396"/>
        <xdr:cNvSpPr txBox="1"/>
      </xdr:nvSpPr>
      <xdr:spPr>
        <a:xfrm>
          <a:off x="1828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398" name="円/楕円 397"/>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113591</xdr:rowOff>
    </xdr:from>
    <xdr:ext cx="762000" cy="259045"/>
    <xdr:sp macro="" textlink="">
      <xdr:nvSpPr>
        <xdr:cNvPr id="399" name="テキスト ボックス 398"/>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公債費以外の比率については類似団体平均を下回ったが、物件費や扶助費の比率は高い状態が続いているため、今後も収入の確保や経常経費の削減などに取り組む必要がある。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65278</xdr:rowOff>
    </xdr:to>
    <xdr:cxnSp macro="">
      <xdr:nvCxnSpPr>
        <xdr:cNvPr id="430" name="直線コネクタ 429"/>
        <xdr:cNvCxnSpPr/>
      </xdr:nvCxnSpPr>
      <xdr:spPr>
        <a:xfrm flipV="1">
          <a:off x="15671800" y="13143485"/>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65278</xdr:rowOff>
    </xdr:to>
    <xdr:cxnSp macro="">
      <xdr:nvCxnSpPr>
        <xdr:cNvPr id="433" name="直線コネクタ 432"/>
        <xdr:cNvCxnSpPr/>
      </xdr:nvCxnSpPr>
      <xdr:spPr>
        <a:xfrm>
          <a:off x="14782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56135</xdr:rowOff>
    </xdr:to>
    <xdr:cxnSp macro="">
      <xdr:nvCxnSpPr>
        <xdr:cNvPr id="436" name="直線コネクタ 435"/>
        <xdr:cNvCxnSpPr/>
      </xdr:nvCxnSpPr>
      <xdr:spPr>
        <a:xfrm flipV="1">
          <a:off x="13893800" y="131983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60706</xdr:rowOff>
    </xdr:to>
    <xdr:cxnSp macro="">
      <xdr:nvCxnSpPr>
        <xdr:cNvPr id="439" name="直線コネクタ 438"/>
        <xdr:cNvCxnSpPr/>
      </xdr:nvCxnSpPr>
      <xdr:spPr>
        <a:xfrm flipV="1">
          <a:off x="13004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49" name="円/楕円 448"/>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50"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51" name="円/楕円 450"/>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52" name="テキスト ボックス 451"/>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453" name="円/楕円 452"/>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54" name="テキスト ボックス 45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5" name="円/楕円 454"/>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6" name="テキスト ボックス 455"/>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7" name="円/楕円 456"/>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8" name="テキスト ボックス 45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和歌山県新宮市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72130</xdr:rowOff>
    </xdr:from>
    <xdr:to>
      <xdr:col>4</xdr:col>
      <xdr:colOff>1117600</xdr:colOff>
      <xdr:row>17</xdr:row>
      <xdr:rowOff>72230</xdr:rowOff>
    </xdr:to>
    <xdr:cxnSp macro="">
      <xdr:nvCxnSpPr>
        <xdr:cNvPr id="47" name="直線コネクタ 46"/>
        <xdr:cNvCxnSpPr/>
      </xdr:nvCxnSpPr>
      <xdr:spPr bwMode="auto">
        <a:xfrm>
          <a:off x="5003800" y="3034405"/>
          <a:ext cx="647700" cy="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57007</xdr:rowOff>
    </xdr:from>
    <xdr:ext cx="762000" cy="259045"/>
    <xdr:sp macro="" textlink="">
      <xdr:nvSpPr>
        <xdr:cNvPr id="48" name="人口1人当たり決算額の推移平均値テキスト130"/>
        <xdr:cNvSpPr txBox="1"/>
      </xdr:nvSpPr>
      <xdr:spPr>
        <a:xfrm>
          <a:off x="5740400" y="3019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72130</xdr:rowOff>
    </xdr:from>
    <xdr:to>
      <xdr:col>4</xdr:col>
      <xdr:colOff>469900</xdr:colOff>
      <xdr:row>17</xdr:row>
      <xdr:rowOff>83880</xdr:rowOff>
    </xdr:to>
    <xdr:cxnSp macro="">
      <xdr:nvCxnSpPr>
        <xdr:cNvPr id="50" name="直線コネクタ 49"/>
        <xdr:cNvCxnSpPr/>
      </xdr:nvCxnSpPr>
      <xdr:spPr bwMode="auto">
        <a:xfrm flipV="1">
          <a:off x="4305300" y="3034405"/>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63612</xdr:rowOff>
    </xdr:from>
    <xdr:to>
      <xdr:col>3</xdr:col>
      <xdr:colOff>904875</xdr:colOff>
      <xdr:row>17</xdr:row>
      <xdr:rowOff>83880</xdr:rowOff>
    </xdr:to>
    <xdr:cxnSp macro="">
      <xdr:nvCxnSpPr>
        <xdr:cNvPr id="53" name="直線コネクタ 52"/>
        <xdr:cNvCxnSpPr/>
      </xdr:nvCxnSpPr>
      <xdr:spPr bwMode="auto">
        <a:xfrm>
          <a:off x="3606800" y="3025887"/>
          <a:ext cx="698500" cy="2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54349</xdr:rowOff>
    </xdr:from>
    <xdr:to>
      <xdr:col>3</xdr:col>
      <xdr:colOff>206375</xdr:colOff>
      <xdr:row>17</xdr:row>
      <xdr:rowOff>63612</xdr:rowOff>
    </xdr:to>
    <xdr:cxnSp macro="">
      <xdr:nvCxnSpPr>
        <xdr:cNvPr id="56" name="直線コネクタ 55"/>
        <xdr:cNvCxnSpPr/>
      </xdr:nvCxnSpPr>
      <xdr:spPr bwMode="auto">
        <a:xfrm>
          <a:off x="2908300" y="3016624"/>
          <a:ext cx="698500" cy="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21430</xdr:rowOff>
    </xdr:from>
    <xdr:to>
      <xdr:col>5</xdr:col>
      <xdr:colOff>34925</xdr:colOff>
      <xdr:row>17</xdr:row>
      <xdr:rowOff>123030</xdr:rowOff>
    </xdr:to>
    <xdr:sp macro="" textlink="">
      <xdr:nvSpPr>
        <xdr:cNvPr id="66" name="円/楕円 65"/>
        <xdr:cNvSpPr/>
      </xdr:nvSpPr>
      <xdr:spPr bwMode="auto">
        <a:xfrm>
          <a:off x="5600700" y="29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37957</xdr:rowOff>
    </xdr:from>
    <xdr:ext cx="762000" cy="259045"/>
    <xdr:sp macro="" textlink="">
      <xdr:nvSpPr>
        <xdr:cNvPr id="67" name="人口1人当たり決算額の推移該当値テキスト130"/>
        <xdr:cNvSpPr txBox="1"/>
      </xdr:nvSpPr>
      <xdr:spPr>
        <a:xfrm>
          <a:off x="5740400" y="28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21330</xdr:rowOff>
    </xdr:from>
    <xdr:to>
      <xdr:col>4</xdr:col>
      <xdr:colOff>520700</xdr:colOff>
      <xdr:row>17</xdr:row>
      <xdr:rowOff>122930</xdr:rowOff>
    </xdr:to>
    <xdr:sp macro="" textlink="">
      <xdr:nvSpPr>
        <xdr:cNvPr id="68" name="円/楕円 67"/>
        <xdr:cNvSpPr/>
      </xdr:nvSpPr>
      <xdr:spPr bwMode="auto">
        <a:xfrm>
          <a:off x="49530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107707</xdr:rowOff>
    </xdr:from>
    <xdr:ext cx="736600" cy="259045"/>
    <xdr:sp macro="" textlink="">
      <xdr:nvSpPr>
        <xdr:cNvPr id="69" name="テキスト ボックス 68"/>
        <xdr:cNvSpPr txBox="1"/>
      </xdr:nvSpPr>
      <xdr:spPr>
        <a:xfrm>
          <a:off x="4622800" y="306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33080</xdr:rowOff>
    </xdr:from>
    <xdr:to>
      <xdr:col>3</xdr:col>
      <xdr:colOff>955675</xdr:colOff>
      <xdr:row>17</xdr:row>
      <xdr:rowOff>134680</xdr:rowOff>
    </xdr:to>
    <xdr:sp macro="" textlink="">
      <xdr:nvSpPr>
        <xdr:cNvPr id="70" name="円/楕円 69"/>
        <xdr:cNvSpPr/>
      </xdr:nvSpPr>
      <xdr:spPr bwMode="auto">
        <a:xfrm>
          <a:off x="4254500" y="299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119457</xdr:rowOff>
    </xdr:from>
    <xdr:ext cx="762000" cy="259045"/>
    <xdr:sp macro="" textlink="">
      <xdr:nvSpPr>
        <xdr:cNvPr id="71" name="テキスト ボックス 70"/>
        <xdr:cNvSpPr txBox="1"/>
      </xdr:nvSpPr>
      <xdr:spPr>
        <a:xfrm>
          <a:off x="3924300" y="308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12812</xdr:rowOff>
    </xdr:from>
    <xdr:to>
      <xdr:col>3</xdr:col>
      <xdr:colOff>257175</xdr:colOff>
      <xdr:row>17</xdr:row>
      <xdr:rowOff>114412</xdr:rowOff>
    </xdr:to>
    <xdr:sp macro="" textlink="">
      <xdr:nvSpPr>
        <xdr:cNvPr id="72" name="円/楕円 71"/>
        <xdr:cNvSpPr/>
      </xdr:nvSpPr>
      <xdr:spPr bwMode="auto">
        <a:xfrm>
          <a:off x="3556000" y="297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124589</xdr:rowOff>
    </xdr:from>
    <xdr:ext cx="762000" cy="259045"/>
    <xdr:sp macro="" textlink="">
      <xdr:nvSpPr>
        <xdr:cNvPr id="73" name="テキスト ボックス 72"/>
        <xdr:cNvSpPr txBox="1"/>
      </xdr:nvSpPr>
      <xdr:spPr>
        <a:xfrm>
          <a:off x="3225800" y="274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3549</xdr:rowOff>
    </xdr:from>
    <xdr:to>
      <xdr:col>2</xdr:col>
      <xdr:colOff>692150</xdr:colOff>
      <xdr:row>17</xdr:row>
      <xdr:rowOff>105149</xdr:rowOff>
    </xdr:to>
    <xdr:sp macro="" textlink="">
      <xdr:nvSpPr>
        <xdr:cNvPr id="74" name="円/楕円 73"/>
        <xdr:cNvSpPr/>
      </xdr:nvSpPr>
      <xdr:spPr bwMode="auto">
        <a:xfrm>
          <a:off x="28575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115326</xdr:rowOff>
    </xdr:from>
    <xdr:ext cx="762000" cy="259045"/>
    <xdr:sp macro="" textlink="">
      <xdr:nvSpPr>
        <xdr:cNvPr id="75" name="テキスト ボックス 74"/>
        <xdr:cNvSpPr txBox="1"/>
      </xdr:nvSpPr>
      <xdr:spPr>
        <a:xfrm>
          <a:off x="2527300" y="273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193504</xdr:rowOff>
    </xdr:from>
    <xdr:to>
      <xdr:col>4</xdr:col>
      <xdr:colOff>1117600</xdr:colOff>
      <xdr:row>35</xdr:row>
      <xdr:rowOff>233280</xdr:rowOff>
    </xdr:to>
    <xdr:cxnSp macro="">
      <xdr:nvCxnSpPr>
        <xdr:cNvPr id="109" name="直線コネクタ 108"/>
        <xdr:cNvCxnSpPr/>
      </xdr:nvCxnSpPr>
      <xdr:spPr bwMode="auto">
        <a:xfrm flipV="1">
          <a:off x="5003800" y="6803854"/>
          <a:ext cx="6477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233280</xdr:rowOff>
    </xdr:from>
    <xdr:to>
      <xdr:col>4</xdr:col>
      <xdr:colOff>469900</xdr:colOff>
      <xdr:row>35</xdr:row>
      <xdr:rowOff>234785</xdr:rowOff>
    </xdr:to>
    <xdr:cxnSp macro="">
      <xdr:nvCxnSpPr>
        <xdr:cNvPr id="112" name="直線コネクタ 111"/>
        <xdr:cNvCxnSpPr/>
      </xdr:nvCxnSpPr>
      <xdr:spPr bwMode="auto">
        <a:xfrm flipV="1">
          <a:off x="4305300" y="6843630"/>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136155</xdr:rowOff>
    </xdr:from>
    <xdr:ext cx="736600" cy="259045"/>
    <xdr:sp macro="" textlink="">
      <xdr:nvSpPr>
        <xdr:cNvPr id="114" name="テキスト ボックス 113"/>
        <xdr:cNvSpPr txBox="1"/>
      </xdr:nvSpPr>
      <xdr:spPr>
        <a:xfrm>
          <a:off x="4622800" y="708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234785</xdr:rowOff>
    </xdr:from>
    <xdr:to>
      <xdr:col>3</xdr:col>
      <xdr:colOff>904875</xdr:colOff>
      <xdr:row>35</xdr:row>
      <xdr:rowOff>338589</xdr:rowOff>
    </xdr:to>
    <xdr:cxnSp macro="">
      <xdr:nvCxnSpPr>
        <xdr:cNvPr id="115" name="直線コネクタ 114"/>
        <xdr:cNvCxnSpPr/>
      </xdr:nvCxnSpPr>
      <xdr:spPr bwMode="auto">
        <a:xfrm flipV="1">
          <a:off x="3606800" y="6845135"/>
          <a:ext cx="698500" cy="10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89025</xdr:rowOff>
    </xdr:from>
    <xdr:ext cx="762000" cy="259045"/>
    <xdr:sp macro="" textlink="">
      <xdr:nvSpPr>
        <xdr:cNvPr id="117" name="テキスト ボックス 116"/>
        <xdr:cNvSpPr txBox="1"/>
      </xdr:nvSpPr>
      <xdr:spPr>
        <a:xfrm>
          <a:off x="3924300" y="70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338589</xdr:rowOff>
    </xdr:from>
    <xdr:to>
      <xdr:col>3</xdr:col>
      <xdr:colOff>206375</xdr:colOff>
      <xdr:row>36</xdr:row>
      <xdr:rowOff>24454</xdr:rowOff>
    </xdr:to>
    <xdr:cxnSp macro="">
      <xdr:nvCxnSpPr>
        <xdr:cNvPr id="118" name="直線コネクタ 117"/>
        <xdr:cNvCxnSpPr/>
      </xdr:nvCxnSpPr>
      <xdr:spPr bwMode="auto">
        <a:xfrm flipV="1">
          <a:off x="2908300" y="6948939"/>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52029</xdr:rowOff>
    </xdr:from>
    <xdr:ext cx="762000" cy="259045"/>
    <xdr:sp macro="" textlink="">
      <xdr:nvSpPr>
        <xdr:cNvPr id="120" name="テキスト ボックス 119"/>
        <xdr:cNvSpPr txBox="1"/>
      </xdr:nvSpPr>
      <xdr:spPr>
        <a:xfrm>
          <a:off x="3225800" y="70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142704</xdr:rowOff>
    </xdr:from>
    <xdr:to>
      <xdr:col>5</xdr:col>
      <xdr:colOff>34925</xdr:colOff>
      <xdr:row>35</xdr:row>
      <xdr:rowOff>244304</xdr:rowOff>
    </xdr:to>
    <xdr:sp macro="" textlink="">
      <xdr:nvSpPr>
        <xdr:cNvPr id="128" name="円/楕円 127"/>
        <xdr:cNvSpPr/>
      </xdr:nvSpPr>
      <xdr:spPr bwMode="auto">
        <a:xfrm>
          <a:off x="5600700" y="675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330681</xdr:rowOff>
    </xdr:from>
    <xdr:ext cx="762000" cy="259045"/>
    <xdr:sp macro="" textlink="">
      <xdr:nvSpPr>
        <xdr:cNvPr id="129" name="人口1人当たり決算額の推移該当値テキスト445"/>
        <xdr:cNvSpPr txBox="1"/>
      </xdr:nvSpPr>
      <xdr:spPr>
        <a:xfrm>
          <a:off x="5740400" y="659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182480</xdr:rowOff>
    </xdr:from>
    <xdr:to>
      <xdr:col>4</xdr:col>
      <xdr:colOff>520700</xdr:colOff>
      <xdr:row>35</xdr:row>
      <xdr:rowOff>284080</xdr:rowOff>
    </xdr:to>
    <xdr:sp macro="" textlink="">
      <xdr:nvSpPr>
        <xdr:cNvPr id="130" name="円/楕円 129"/>
        <xdr:cNvSpPr/>
      </xdr:nvSpPr>
      <xdr:spPr bwMode="auto">
        <a:xfrm>
          <a:off x="49530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294257</xdr:rowOff>
    </xdr:from>
    <xdr:ext cx="736600" cy="259045"/>
    <xdr:sp macro="" textlink="">
      <xdr:nvSpPr>
        <xdr:cNvPr id="131" name="テキスト ボックス 130"/>
        <xdr:cNvSpPr txBox="1"/>
      </xdr:nvSpPr>
      <xdr:spPr>
        <a:xfrm>
          <a:off x="4622800" y="656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183985</xdr:rowOff>
    </xdr:from>
    <xdr:to>
      <xdr:col>3</xdr:col>
      <xdr:colOff>955675</xdr:colOff>
      <xdr:row>35</xdr:row>
      <xdr:rowOff>285585</xdr:rowOff>
    </xdr:to>
    <xdr:sp macro="" textlink="">
      <xdr:nvSpPr>
        <xdr:cNvPr id="132" name="円/楕円 131"/>
        <xdr:cNvSpPr/>
      </xdr:nvSpPr>
      <xdr:spPr bwMode="auto">
        <a:xfrm>
          <a:off x="4254500" y="679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295762</xdr:rowOff>
    </xdr:from>
    <xdr:ext cx="762000" cy="259045"/>
    <xdr:sp macro="" textlink="">
      <xdr:nvSpPr>
        <xdr:cNvPr id="133" name="テキスト ボックス 132"/>
        <xdr:cNvSpPr txBox="1"/>
      </xdr:nvSpPr>
      <xdr:spPr>
        <a:xfrm>
          <a:off x="3924300" y="65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287789</xdr:rowOff>
    </xdr:from>
    <xdr:to>
      <xdr:col>3</xdr:col>
      <xdr:colOff>257175</xdr:colOff>
      <xdr:row>36</xdr:row>
      <xdr:rowOff>46489</xdr:rowOff>
    </xdr:to>
    <xdr:sp macro="" textlink="">
      <xdr:nvSpPr>
        <xdr:cNvPr id="134" name="円/楕円 133"/>
        <xdr:cNvSpPr/>
      </xdr:nvSpPr>
      <xdr:spPr bwMode="auto">
        <a:xfrm>
          <a:off x="3556000" y="689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56666</xdr:rowOff>
    </xdr:from>
    <xdr:ext cx="762000" cy="259045"/>
    <xdr:sp macro="" textlink="">
      <xdr:nvSpPr>
        <xdr:cNvPr id="135" name="テキスト ボックス 134"/>
        <xdr:cNvSpPr txBox="1"/>
      </xdr:nvSpPr>
      <xdr:spPr>
        <a:xfrm>
          <a:off x="3225800" y="666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316554</xdr:rowOff>
    </xdr:from>
    <xdr:to>
      <xdr:col>2</xdr:col>
      <xdr:colOff>692150</xdr:colOff>
      <xdr:row>36</xdr:row>
      <xdr:rowOff>75254</xdr:rowOff>
    </xdr:to>
    <xdr:sp macro="" textlink="">
      <xdr:nvSpPr>
        <xdr:cNvPr id="136" name="円/楕円 135"/>
        <xdr:cNvSpPr/>
      </xdr:nvSpPr>
      <xdr:spPr bwMode="auto">
        <a:xfrm>
          <a:off x="2857500" y="692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60031</xdr:rowOff>
    </xdr:from>
    <xdr:ext cx="762000" cy="259045"/>
    <xdr:sp macro="" textlink="">
      <xdr:nvSpPr>
        <xdr:cNvPr id="137" name="テキスト ボックス 136"/>
        <xdr:cNvSpPr txBox="1"/>
      </xdr:nvSpPr>
      <xdr:spPr>
        <a:xfrm>
          <a:off x="2527300" y="70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47743</xdr:rowOff>
    </xdr:from>
    <xdr:to>
      <xdr:col>6</xdr:col>
      <xdr:colOff>511175</xdr:colOff>
      <xdr:row>36</xdr:row>
      <xdr:rowOff>81572</xdr:rowOff>
    </xdr:to>
    <xdr:cxnSp macro="">
      <xdr:nvCxnSpPr>
        <xdr:cNvPr id="58" name="直線コネクタ 57"/>
        <xdr:cNvCxnSpPr/>
      </xdr:nvCxnSpPr>
      <xdr:spPr>
        <a:xfrm>
          <a:off x="3797300" y="6219943"/>
          <a:ext cx="8382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47743</xdr:rowOff>
    </xdr:from>
    <xdr:to>
      <xdr:col>5</xdr:col>
      <xdr:colOff>358775</xdr:colOff>
      <xdr:row>36</xdr:row>
      <xdr:rowOff>51520</xdr:rowOff>
    </xdr:to>
    <xdr:cxnSp macro="">
      <xdr:nvCxnSpPr>
        <xdr:cNvPr id="61" name="直線コネクタ 60"/>
        <xdr:cNvCxnSpPr/>
      </xdr:nvCxnSpPr>
      <xdr:spPr>
        <a:xfrm flipV="1">
          <a:off x="2908300" y="621994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47999</xdr:rowOff>
    </xdr:from>
    <xdr:to>
      <xdr:col>4</xdr:col>
      <xdr:colOff>155575</xdr:colOff>
      <xdr:row>36</xdr:row>
      <xdr:rowOff>51520</xdr:rowOff>
    </xdr:to>
    <xdr:cxnSp macro="">
      <xdr:nvCxnSpPr>
        <xdr:cNvPr id="64" name="直線コネクタ 63"/>
        <xdr:cNvCxnSpPr/>
      </xdr:nvCxnSpPr>
      <xdr:spPr>
        <a:xfrm>
          <a:off x="2019300" y="622019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47999</xdr:rowOff>
    </xdr:from>
    <xdr:to>
      <xdr:col>2</xdr:col>
      <xdr:colOff>638175</xdr:colOff>
      <xdr:row>36</xdr:row>
      <xdr:rowOff>70238</xdr:rowOff>
    </xdr:to>
    <xdr:cxnSp macro="">
      <xdr:nvCxnSpPr>
        <xdr:cNvPr id="67" name="直線コネクタ 66"/>
        <xdr:cNvCxnSpPr/>
      </xdr:nvCxnSpPr>
      <xdr:spPr>
        <a:xfrm flipV="1">
          <a:off x="1130300" y="6220199"/>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136506</xdr:rowOff>
    </xdr:from>
    <xdr:ext cx="534377" cy="259045"/>
    <xdr:sp macro="" textlink="">
      <xdr:nvSpPr>
        <xdr:cNvPr id="69" name="テキスト ボックス 68"/>
        <xdr:cNvSpPr txBox="1"/>
      </xdr:nvSpPr>
      <xdr:spPr>
        <a:xfrm>
          <a:off x="1752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30772</xdr:rowOff>
    </xdr:from>
    <xdr:to>
      <xdr:col>6</xdr:col>
      <xdr:colOff>561975</xdr:colOff>
      <xdr:row>36</xdr:row>
      <xdr:rowOff>132372</xdr:rowOff>
    </xdr:to>
    <xdr:sp macro="" textlink="">
      <xdr:nvSpPr>
        <xdr:cNvPr id="77" name="円/楕円 76"/>
        <xdr:cNvSpPr/>
      </xdr:nvSpPr>
      <xdr:spPr>
        <a:xfrm>
          <a:off x="4584700" y="62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53649</xdr:rowOff>
    </xdr:from>
    <xdr:ext cx="534377" cy="259045"/>
    <xdr:sp macro="" textlink="">
      <xdr:nvSpPr>
        <xdr:cNvPr id="78" name="人件費該当値テキスト"/>
        <xdr:cNvSpPr txBox="1"/>
      </xdr:nvSpPr>
      <xdr:spPr>
        <a:xfrm>
          <a:off x="4686300" y="6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168393</xdr:rowOff>
    </xdr:from>
    <xdr:to>
      <xdr:col>5</xdr:col>
      <xdr:colOff>409575</xdr:colOff>
      <xdr:row>36</xdr:row>
      <xdr:rowOff>98543</xdr:rowOff>
    </xdr:to>
    <xdr:sp macro="" textlink="">
      <xdr:nvSpPr>
        <xdr:cNvPr id="79" name="円/楕円 78"/>
        <xdr:cNvSpPr/>
      </xdr:nvSpPr>
      <xdr:spPr>
        <a:xfrm>
          <a:off x="3746500" y="61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115070</xdr:rowOff>
    </xdr:from>
    <xdr:ext cx="534377" cy="259045"/>
    <xdr:sp macro="" textlink="">
      <xdr:nvSpPr>
        <xdr:cNvPr id="80" name="テキスト ボックス 79"/>
        <xdr:cNvSpPr txBox="1"/>
      </xdr:nvSpPr>
      <xdr:spPr>
        <a:xfrm>
          <a:off x="3530111" y="59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720</xdr:rowOff>
    </xdr:from>
    <xdr:to>
      <xdr:col>4</xdr:col>
      <xdr:colOff>206375</xdr:colOff>
      <xdr:row>36</xdr:row>
      <xdr:rowOff>102320</xdr:rowOff>
    </xdr:to>
    <xdr:sp macro="" textlink="">
      <xdr:nvSpPr>
        <xdr:cNvPr id="81" name="円/楕円 80"/>
        <xdr:cNvSpPr/>
      </xdr:nvSpPr>
      <xdr:spPr>
        <a:xfrm>
          <a:off x="2857500" y="61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118847</xdr:rowOff>
    </xdr:from>
    <xdr:ext cx="534377" cy="259045"/>
    <xdr:sp macro="" textlink="">
      <xdr:nvSpPr>
        <xdr:cNvPr id="82" name="テキスト ボックス 81"/>
        <xdr:cNvSpPr txBox="1"/>
      </xdr:nvSpPr>
      <xdr:spPr>
        <a:xfrm>
          <a:off x="2641111" y="59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168649</xdr:rowOff>
    </xdr:from>
    <xdr:to>
      <xdr:col>3</xdr:col>
      <xdr:colOff>3175</xdr:colOff>
      <xdr:row>36</xdr:row>
      <xdr:rowOff>98799</xdr:rowOff>
    </xdr:to>
    <xdr:sp macro="" textlink="">
      <xdr:nvSpPr>
        <xdr:cNvPr id="83" name="円/楕円 82"/>
        <xdr:cNvSpPr/>
      </xdr:nvSpPr>
      <xdr:spPr>
        <a:xfrm>
          <a:off x="1968500" y="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115326</xdr:rowOff>
    </xdr:from>
    <xdr:ext cx="534377" cy="259045"/>
    <xdr:sp macro="" textlink="">
      <xdr:nvSpPr>
        <xdr:cNvPr id="84" name="テキスト ボックス 83"/>
        <xdr:cNvSpPr txBox="1"/>
      </xdr:nvSpPr>
      <xdr:spPr>
        <a:xfrm>
          <a:off x="1752111" y="59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19438</xdr:rowOff>
    </xdr:from>
    <xdr:to>
      <xdr:col>1</xdr:col>
      <xdr:colOff>485775</xdr:colOff>
      <xdr:row>36</xdr:row>
      <xdr:rowOff>121038</xdr:rowOff>
    </xdr:to>
    <xdr:sp macro="" textlink="">
      <xdr:nvSpPr>
        <xdr:cNvPr id="85" name="円/楕円 84"/>
        <xdr:cNvSpPr/>
      </xdr:nvSpPr>
      <xdr:spPr>
        <a:xfrm>
          <a:off x="1079500" y="6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137565</xdr:rowOff>
    </xdr:from>
    <xdr:ext cx="534377" cy="259045"/>
    <xdr:sp macro="" textlink="">
      <xdr:nvSpPr>
        <xdr:cNvPr id="86" name="テキスト ボックス 85"/>
        <xdr:cNvSpPr txBox="1"/>
      </xdr:nvSpPr>
      <xdr:spPr>
        <a:xfrm>
          <a:off x="863111" y="59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28219</xdr:rowOff>
    </xdr:from>
    <xdr:to>
      <xdr:col>6</xdr:col>
      <xdr:colOff>511175</xdr:colOff>
      <xdr:row>55</xdr:row>
      <xdr:rowOff>59906</xdr:rowOff>
    </xdr:to>
    <xdr:cxnSp macro="">
      <xdr:nvCxnSpPr>
        <xdr:cNvPr id="116" name="直線コネクタ 115"/>
        <xdr:cNvCxnSpPr/>
      </xdr:nvCxnSpPr>
      <xdr:spPr>
        <a:xfrm flipV="1">
          <a:off x="3797300" y="9457969"/>
          <a:ext cx="8382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59906</xdr:rowOff>
    </xdr:from>
    <xdr:to>
      <xdr:col>5</xdr:col>
      <xdr:colOff>358775</xdr:colOff>
      <xdr:row>55</xdr:row>
      <xdr:rowOff>154863</xdr:rowOff>
    </xdr:to>
    <xdr:cxnSp macro="">
      <xdr:nvCxnSpPr>
        <xdr:cNvPr id="119" name="直線コネクタ 118"/>
        <xdr:cNvCxnSpPr/>
      </xdr:nvCxnSpPr>
      <xdr:spPr>
        <a:xfrm flipV="1">
          <a:off x="2908300" y="9489656"/>
          <a:ext cx="889000" cy="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1" name="テキスト ボックス 120"/>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17120</xdr:rowOff>
    </xdr:from>
    <xdr:to>
      <xdr:col>4</xdr:col>
      <xdr:colOff>155575</xdr:colOff>
      <xdr:row>55</xdr:row>
      <xdr:rowOff>154863</xdr:rowOff>
    </xdr:to>
    <xdr:cxnSp macro="">
      <xdr:nvCxnSpPr>
        <xdr:cNvPr id="122" name="直線コネクタ 121"/>
        <xdr:cNvCxnSpPr/>
      </xdr:nvCxnSpPr>
      <xdr:spPr>
        <a:xfrm>
          <a:off x="2019300" y="9446870"/>
          <a:ext cx="889000" cy="1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24" name="テキスト ボックス 123"/>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95898</xdr:rowOff>
    </xdr:from>
    <xdr:to>
      <xdr:col>2</xdr:col>
      <xdr:colOff>638175</xdr:colOff>
      <xdr:row>55</xdr:row>
      <xdr:rowOff>17120</xdr:rowOff>
    </xdr:to>
    <xdr:cxnSp macro="">
      <xdr:nvCxnSpPr>
        <xdr:cNvPr id="125" name="直線コネクタ 124"/>
        <xdr:cNvCxnSpPr/>
      </xdr:nvCxnSpPr>
      <xdr:spPr>
        <a:xfrm>
          <a:off x="1130300" y="9182748"/>
          <a:ext cx="889000" cy="2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27" name="テキスト ボックス 126"/>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29" name="テキスト ボックス 128"/>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148869</xdr:rowOff>
    </xdr:from>
    <xdr:to>
      <xdr:col>6</xdr:col>
      <xdr:colOff>561975</xdr:colOff>
      <xdr:row>55</xdr:row>
      <xdr:rowOff>79019</xdr:rowOff>
    </xdr:to>
    <xdr:sp macro="" textlink="">
      <xdr:nvSpPr>
        <xdr:cNvPr id="135" name="円/楕円 134"/>
        <xdr:cNvSpPr/>
      </xdr:nvSpPr>
      <xdr:spPr>
        <a:xfrm>
          <a:off x="4584700" y="9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296</xdr:rowOff>
    </xdr:from>
    <xdr:ext cx="534377" cy="259045"/>
    <xdr:sp macro="" textlink="">
      <xdr:nvSpPr>
        <xdr:cNvPr id="136" name="物件費該当値テキスト"/>
        <xdr:cNvSpPr txBox="1"/>
      </xdr:nvSpPr>
      <xdr:spPr>
        <a:xfrm>
          <a:off x="4686300" y="92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9106</xdr:rowOff>
    </xdr:from>
    <xdr:to>
      <xdr:col>5</xdr:col>
      <xdr:colOff>409575</xdr:colOff>
      <xdr:row>55</xdr:row>
      <xdr:rowOff>110706</xdr:rowOff>
    </xdr:to>
    <xdr:sp macro="" textlink="">
      <xdr:nvSpPr>
        <xdr:cNvPr id="137" name="円/楕円 136"/>
        <xdr:cNvSpPr/>
      </xdr:nvSpPr>
      <xdr:spPr>
        <a:xfrm>
          <a:off x="3746500" y="94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127233</xdr:rowOff>
    </xdr:from>
    <xdr:ext cx="534377" cy="259045"/>
    <xdr:sp macro="" textlink="">
      <xdr:nvSpPr>
        <xdr:cNvPr id="138" name="テキスト ボックス 137"/>
        <xdr:cNvSpPr txBox="1"/>
      </xdr:nvSpPr>
      <xdr:spPr>
        <a:xfrm>
          <a:off x="3530111" y="92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104063</xdr:rowOff>
    </xdr:from>
    <xdr:to>
      <xdr:col>4</xdr:col>
      <xdr:colOff>206375</xdr:colOff>
      <xdr:row>56</xdr:row>
      <xdr:rowOff>34213</xdr:rowOff>
    </xdr:to>
    <xdr:sp macro="" textlink="">
      <xdr:nvSpPr>
        <xdr:cNvPr id="139" name="円/楕円 138"/>
        <xdr:cNvSpPr/>
      </xdr:nvSpPr>
      <xdr:spPr>
        <a:xfrm>
          <a:off x="2857500" y="9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50740</xdr:rowOff>
    </xdr:from>
    <xdr:ext cx="534377" cy="259045"/>
    <xdr:sp macro="" textlink="">
      <xdr:nvSpPr>
        <xdr:cNvPr id="140" name="テキスト ボックス 139"/>
        <xdr:cNvSpPr txBox="1"/>
      </xdr:nvSpPr>
      <xdr:spPr>
        <a:xfrm>
          <a:off x="2641111" y="9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137770</xdr:rowOff>
    </xdr:from>
    <xdr:to>
      <xdr:col>3</xdr:col>
      <xdr:colOff>3175</xdr:colOff>
      <xdr:row>55</xdr:row>
      <xdr:rowOff>67920</xdr:rowOff>
    </xdr:to>
    <xdr:sp macro="" textlink="">
      <xdr:nvSpPr>
        <xdr:cNvPr id="141" name="円/楕円 140"/>
        <xdr:cNvSpPr/>
      </xdr:nvSpPr>
      <xdr:spPr>
        <a:xfrm>
          <a:off x="1968500" y="9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84447</xdr:rowOff>
    </xdr:from>
    <xdr:ext cx="534377" cy="259045"/>
    <xdr:sp macro="" textlink="">
      <xdr:nvSpPr>
        <xdr:cNvPr id="142" name="テキスト ボックス 141"/>
        <xdr:cNvSpPr txBox="1"/>
      </xdr:nvSpPr>
      <xdr:spPr>
        <a:xfrm>
          <a:off x="1752111" y="9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45098</xdr:rowOff>
    </xdr:from>
    <xdr:to>
      <xdr:col>1</xdr:col>
      <xdr:colOff>485775</xdr:colOff>
      <xdr:row>53</xdr:row>
      <xdr:rowOff>146698</xdr:rowOff>
    </xdr:to>
    <xdr:sp macro="" textlink="">
      <xdr:nvSpPr>
        <xdr:cNvPr id="143" name="円/楕円 142"/>
        <xdr:cNvSpPr/>
      </xdr:nvSpPr>
      <xdr:spPr>
        <a:xfrm>
          <a:off x="1079500" y="91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163225</xdr:rowOff>
    </xdr:from>
    <xdr:ext cx="599010" cy="259045"/>
    <xdr:sp macro="" textlink="">
      <xdr:nvSpPr>
        <xdr:cNvPr id="144" name="テキスト ボックス 143"/>
        <xdr:cNvSpPr txBox="1"/>
      </xdr:nvSpPr>
      <xdr:spPr>
        <a:xfrm>
          <a:off x="830794" y="89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166936</xdr:rowOff>
    </xdr:from>
    <xdr:to>
      <xdr:col>6</xdr:col>
      <xdr:colOff>511175</xdr:colOff>
      <xdr:row>78</xdr:row>
      <xdr:rowOff>169549</xdr:rowOff>
    </xdr:to>
    <xdr:cxnSp macro="">
      <xdr:nvCxnSpPr>
        <xdr:cNvPr id="175" name="直線コネクタ 174"/>
        <xdr:cNvCxnSpPr/>
      </xdr:nvCxnSpPr>
      <xdr:spPr>
        <a:xfrm flipV="1">
          <a:off x="3797300" y="1354003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169549</xdr:rowOff>
    </xdr:from>
    <xdr:to>
      <xdr:col>5</xdr:col>
      <xdr:colOff>358775</xdr:colOff>
      <xdr:row>79</xdr:row>
      <xdr:rowOff>6948</xdr:rowOff>
    </xdr:to>
    <xdr:cxnSp macro="">
      <xdr:nvCxnSpPr>
        <xdr:cNvPr id="178" name="直線コネクタ 177"/>
        <xdr:cNvCxnSpPr/>
      </xdr:nvCxnSpPr>
      <xdr:spPr>
        <a:xfrm flipV="1">
          <a:off x="2908300" y="13542649"/>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6948</xdr:rowOff>
    </xdr:from>
    <xdr:to>
      <xdr:col>4</xdr:col>
      <xdr:colOff>155575</xdr:colOff>
      <xdr:row>79</xdr:row>
      <xdr:rowOff>18771</xdr:rowOff>
    </xdr:to>
    <xdr:cxnSp macro="">
      <xdr:nvCxnSpPr>
        <xdr:cNvPr id="181" name="直線コネクタ 180"/>
        <xdr:cNvCxnSpPr/>
      </xdr:nvCxnSpPr>
      <xdr:spPr>
        <a:xfrm flipV="1">
          <a:off x="2019300" y="1355149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18771</xdr:rowOff>
    </xdr:from>
    <xdr:to>
      <xdr:col>2</xdr:col>
      <xdr:colOff>638175</xdr:colOff>
      <xdr:row>79</xdr:row>
      <xdr:rowOff>22591</xdr:rowOff>
    </xdr:to>
    <xdr:cxnSp macro="">
      <xdr:nvCxnSpPr>
        <xdr:cNvPr id="184" name="直線コネクタ 183"/>
        <xdr:cNvCxnSpPr/>
      </xdr:nvCxnSpPr>
      <xdr:spPr>
        <a:xfrm flipV="1">
          <a:off x="1130300" y="13563321"/>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116136</xdr:rowOff>
    </xdr:from>
    <xdr:to>
      <xdr:col>6</xdr:col>
      <xdr:colOff>561975</xdr:colOff>
      <xdr:row>79</xdr:row>
      <xdr:rowOff>46286</xdr:rowOff>
    </xdr:to>
    <xdr:sp macro="" textlink="">
      <xdr:nvSpPr>
        <xdr:cNvPr id="194" name="円/楕円 193"/>
        <xdr:cNvSpPr/>
      </xdr:nvSpPr>
      <xdr:spPr>
        <a:xfrm>
          <a:off x="4584700" y="134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31063</xdr:rowOff>
    </xdr:from>
    <xdr:ext cx="469744" cy="259045"/>
    <xdr:sp macro="" textlink="">
      <xdr:nvSpPr>
        <xdr:cNvPr id="195" name="維持補修費該当値テキスト"/>
        <xdr:cNvSpPr txBox="1"/>
      </xdr:nvSpPr>
      <xdr:spPr>
        <a:xfrm>
          <a:off x="4686300" y="134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118749</xdr:rowOff>
    </xdr:from>
    <xdr:to>
      <xdr:col>5</xdr:col>
      <xdr:colOff>409575</xdr:colOff>
      <xdr:row>79</xdr:row>
      <xdr:rowOff>48899</xdr:rowOff>
    </xdr:to>
    <xdr:sp macro="" textlink="">
      <xdr:nvSpPr>
        <xdr:cNvPr id="196" name="円/楕円 195"/>
        <xdr:cNvSpPr/>
      </xdr:nvSpPr>
      <xdr:spPr>
        <a:xfrm>
          <a:off x="3746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40026</xdr:rowOff>
    </xdr:from>
    <xdr:ext cx="469744" cy="259045"/>
    <xdr:sp macro="" textlink="">
      <xdr:nvSpPr>
        <xdr:cNvPr id="197" name="テキスト ボックス 196"/>
        <xdr:cNvSpPr txBox="1"/>
      </xdr:nvSpPr>
      <xdr:spPr>
        <a:xfrm>
          <a:off x="3562427" y="13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127598</xdr:rowOff>
    </xdr:from>
    <xdr:to>
      <xdr:col>4</xdr:col>
      <xdr:colOff>206375</xdr:colOff>
      <xdr:row>79</xdr:row>
      <xdr:rowOff>57748</xdr:rowOff>
    </xdr:to>
    <xdr:sp macro="" textlink="">
      <xdr:nvSpPr>
        <xdr:cNvPr id="198" name="円/楕円 197"/>
        <xdr:cNvSpPr/>
      </xdr:nvSpPr>
      <xdr:spPr>
        <a:xfrm>
          <a:off x="2857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48875</xdr:rowOff>
    </xdr:from>
    <xdr:ext cx="469744" cy="259045"/>
    <xdr:sp macro="" textlink="">
      <xdr:nvSpPr>
        <xdr:cNvPr id="199" name="テキスト ボックス 198"/>
        <xdr:cNvSpPr txBox="1"/>
      </xdr:nvSpPr>
      <xdr:spPr>
        <a:xfrm>
          <a:off x="2673427" y="135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139421</xdr:rowOff>
    </xdr:from>
    <xdr:to>
      <xdr:col>3</xdr:col>
      <xdr:colOff>3175</xdr:colOff>
      <xdr:row>79</xdr:row>
      <xdr:rowOff>69571</xdr:rowOff>
    </xdr:to>
    <xdr:sp macro="" textlink="">
      <xdr:nvSpPr>
        <xdr:cNvPr id="200" name="円/楕円 199"/>
        <xdr:cNvSpPr/>
      </xdr:nvSpPr>
      <xdr:spPr>
        <a:xfrm>
          <a:off x="1968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60698</xdr:rowOff>
    </xdr:from>
    <xdr:ext cx="469744" cy="259045"/>
    <xdr:sp macro="" textlink="">
      <xdr:nvSpPr>
        <xdr:cNvPr id="201" name="テキスト ボックス 200"/>
        <xdr:cNvSpPr txBox="1"/>
      </xdr:nvSpPr>
      <xdr:spPr>
        <a:xfrm>
          <a:off x="1784427" y="136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143241</xdr:rowOff>
    </xdr:from>
    <xdr:to>
      <xdr:col>1</xdr:col>
      <xdr:colOff>485775</xdr:colOff>
      <xdr:row>79</xdr:row>
      <xdr:rowOff>73391</xdr:rowOff>
    </xdr:to>
    <xdr:sp macro="" textlink="">
      <xdr:nvSpPr>
        <xdr:cNvPr id="202" name="円/楕円 201"/>
        <xdr:cNvSpPr/>
      </xdr:nvSpPr>
      <xdr:spPr>
        <a:xfrm>
          <a:off x="1079500" y="135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64518</xdr:rowOff>
    </xdr:from>
    <xdr:ext cx="469744" cy="259045"/>
    <xdr:sp macro="" textlink="">
      <xdr:nvSpPr>
        <xdr:cNvPr id="203" name="テキスト ボックス 202"/>
        <xdr:cNvSpPr txBox="1"/>
      </xdr:nvSpPr>
      <xdr:spPr>
        <a:xfrm>
          <a:off x="895427" y="1360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57676</xdr:rowOff>
    </xdr:from>
    <xdr:to>
      <xdr:col>6</xdr:col>
      <xdr:colOff>511175</xdr:colOff>
      <xdr:row>96</xdr:row>
      <xdr:rowOff>63129</xdr:rowOff>
    </xdr:to>
    <xdr:cxnSp macro="">
      <xdr:nvCxnSpPr>
        <xdr:cNvPr id="235" name="直線コネクタ 234"/>
        <xdr:cNvCxnSpPr/>
      </xdr:nvCxnSpPr>
      <xdr:spPr>
        <a:xfrm flipV="1">
          <a:off x="3797300" y="16516876"/>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63129</xdr:rowOff>
    </xdr:from>
    <xdr:to>
      <xdr:col>5</xdr:col>
      <xdr:colOff>358775</xdr:colOff>
      <xdr:row>96</xdr:row>
      <xdr:rowOff>133299</xdr:rowOff>
    </xdr:to>
    <xdr:cxnSp macro="">
      <xdr:nvCxnSpPr>
        <xdr:cNvPr id="238" name="直線コネクタ 237"/>
        <xdr:cNvCxnSpPr/>
      </xdr:nvCxnSpPr>
      <xdr:spPr>
        <a:xfrm flipV="1">
          <a:off x="2908300" y="16522329"/>
          <a:ext cx="889000" cy="7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105192</xdr:rowOff>
    </xdr:from>
    <xdr:to>
      <xdr:col>4</xdr:col>
      <xdr:colOff>155575</xdr:colOff>
      <xdr:row>96</xdr:row>
      <xdr:rowOff>133299</xdr:rowOff>
    </xdr:to>
    <xdr:cxnSp macro="">
      <xdr:nvCxnSpPr>
        <xdr:cNvPr id="241" name="直線コネクタ 240"/>
        <xdr:cNvCxnSpPr/>
      </xdr:nvCxnSpPr>
      <xdr:spPr>
        <a:xfrm>
          <a:off x="2019300" y="16564392"/>
          <a:ext cx="889000" cy="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105192</xdr:rowOff>
    </xdr:from>
    <xdr:to>
      <xdr:col>2</xdr:col>
      <xdr:colOff>638175</xdr:colOff>
      <xdr:row>96</xdr:row>
      <xdr:rowOff>107979</xdr:rowOff>
    </xdr:to>
    <xdr:cxnSp macro="">
      <xdr:nvCxnSpPr>
        <xdr:cNvPr id="244" name="直線コネクタ 243"/>
        <xdr:cNvCxnSpPr/>
      </xdr:nvCxnSpPr>
      <xdr:spPr>
        <a:xfrm flipV="1">
          <a:off x="1130300" y="16564392"/>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6876</xdr:rowOff>
    </xdr:from>
    <xdr:to>
      <xdr:col>6</xdr:col>
      <xdr:colOff>561975</xdr:colOff>
      <xdr:row>96</xdr:row>
      <xdr:rowOff>108476</xdr:rowOff>
    </xdr:to>
    <xdr:sp macro="" textlink="">
      <xdr:nvSpPr>
        <xdr:cNvPr id="254" name="円/楕円 253"/>
        <xdr:cNvSpPr/>
      </xdr:nvSpPr>
      <xdr:spPr>
        <a:xfrm>
          <a:off x="4584700" y="164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29753</xdr:rowOff>
    </xdr:from>
    <xdr:ext cx="599010" cy="259045"/>
    <xdr:sp macro="" textlink="">
      <xdr:nvSpPr>
        <xdr:cNvPr id="255" name="扶助費該当値テキスト"/>
        <xdr:cNvSpPr txBox="1"/>
      </xdr:nvSpPr>
      <xdr:spPr>
        <a:xfrm>
          <a:off x="4686300" y="163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12329</xdr:rowOff>
    </xdr:from>
    <xdr:to>
      <xdr:col>5</xdr:col>
      <xdr:colOff>409575</xdr:colOff>
      <xdr:row>96</xdr:row>
      <xdr:rowOff>113929</xdr:rowOff>
    </xdr:to>
    <xdr:sp macro="" textlink="">
      <xdr:nvSpPr>
        <xdr:cNvPr id="256" name="円/楕円 255"/>
        <xdr:cNvSpPr/>
      </xdr:nvSpPr>
      <xdr:spPr>
        <a:xfrm>
          <a:off x="3746500" y="164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130456</xdr:rowOff>
    </xdr:from>
    <xdr:ext cx="599010" cy="259045"/>
    <xdr:sp macro="" textlink="">
      <xdr:nvSpPr>
        <xdr:cNvPr id="257" name="テキスト ボックス 256"/>
        <xdr:cNvSpPr txBox="1"/>
      </xdr:nvSpPr>
      <xdr:spPr>
        <a:xfrm>
          <a:off x="3497794" y="1624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82499</xdr:rowOff>
    </xdr:from>
    <xdr:to>
      <xdr:col>4</xdr:col>
      <xdr:colOff>206375</xdr:colOff>
      <xdr:row>97</xdr:row>
      <xdr:rowOff>12649</xdr:rowOff>
    </xdr:to>
    <xdr:sp macro="" textlink="">
      <xdr:nvSpPr>
        <xdr:cNvPr id="258" name="円/楕円 257"/>
        <xdr:cNvSpPr/>
      </xdr:nvSpPr>
      <xdr:spPr>
        <a:xfrm>
          <a:off x="2857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29176</xdr:rowOff>
    </xdr:from>
    <xdr:ext cx="599010" cy="259045"/>
    <xdr:sp macro="" textlink="">
      <xdr:nvSpPr>
        <xdr:cNvPr id="259" name="テキスト ボックス 258"/>
        <xdr:cNvSpPr txBox="1"/>
      </xdr:nvSpPr>
      <xdr:spPr>
        <a:xfrm>
          <a:off x="2608794" y="1631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54392</xdr:rowOff>
    </xdr:from>
    <xdr:to>
      <xdr:col>3</xdr:col>
      <xdr:colOff>3175</xdr:colOff>
      <xdr:row>96</xdr:row>
      <xdr:rowOff>155992</xdr:rowOff>
    </xdr:to>
    <xdr:sp macro="" textlink="">
      <xdr:nvSpPr>
        <xdr:cNvPr id="260" name="円/楕円 259"/>
        <xdr:cNvSpPr/>
      </xdr:nvSpPr>
      <xdr:spPr>
        <a:xfrm>
          <a:off x="1968500" y="165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1069</xdr:rowOff>
    </xdr:from>
    <xdr:ext cx="599010" cy="259045"/>
    <xdr:sp macro="" textlink="">
      <xdr:nvSpPr>
        <xdr:cNvPr id="261" name="テキスト ボックス 260"/>
        <xdr:cNvSpPr txBox="1"/>
      </xdr:nvSpPr>
      <xdr:spPr>
        <a:xfrm>
          <a:off x="1719794" y="1628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57179</xdr:rowOff>
    </xdr:from>
    <xdr:to>
      <xdr:col>1</xdr:col>
      <xdr:colOff>485775</xdr:colOff>
      <xdr:row>96</xdr:row>
      <xdr:rowOff>158779</xdr:rowOff>
    </xdr:to>
    <xdr:sp macro="" textlink="">
      <xdr:nvSpPr>
        <xdr:cNvPr id="262" name="円/楕円 261"/>
        <xdr:cNvSpPr/>
      </xdr:nvSpPr>
      <xdr:spPr>
        <a:xfrm>
          <a:off x="1079500" y="165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3856</xdr:rowOff>
    </xdr:from>
    <xdr:ext cx="599010" cy="259045"/>
    <xdr:sp macro="" textlink="">
      <xdr:nvSpPr>
        <xdr:cNvPr id="263" name="テキスト ボックス 262"/>
        <xdr:cNvSpPr txBox="1"/>
      </xdr:nvSpPr>
      <xdr:spPr>
        <a:xfrm>
          <a:off x="830794" y="162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84150</xdr:rowOff>
    </xdr:from>
    <xdr:to>
      <xdr:col>15</xdr:col>
      <xdr:colOff>180975</xdr:colOff>
      <xdr:row>37</xdr:row>
      <xdr:rowOff>9718</xdr:rowOff>
    </xdr:to>
    <xdr:cxnSp macro="">
      <xdr:nvCxnSpPr>
        <xdr:cNvPr id="292" name="直線コネクタ 291"/>
        <xdr:cNvCxnSpPr/>
      </xdr:nvCxnSpPr>
      <xdr:spPr>
        <a:xfrm flipV="1">
          <a:off x="9639300" y="6256350"/>
          <a:ext cx="8382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166279</xdr:rowOff>
    </xdr:from>
    <xdr:to>
      <xdr:col>14</xdr:col>
      <xdr:colOff>28575</xdr:colOff>
      <xdr:row>37</xdr:row>
      <xdr:rowOff>9718</xdr:rowOff>
    </xdr:to>
    <xdr:cxnSp macro="">
      <xdr:nvCxnSpPr>
        <xdr:cNvPr id="295" name="直線コネクタ 294"/>
        <xdr:cNvCxnSpPr/>
      </xdr:nvCxnSpPr>
      <xdr:spPr>
        <a:xfrm>
          <a:off x="8750300" y="6338479"/>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101105</xdr:rowOff>
    </xdr:from>
    <xdr:to>
      <xdr:col>12</xdr:col>
      <xdr:colOff>511175</xdr:colOff>
      <xdr:row>36</xdr:row>
      <xdr:rowOff>166279</xdr:rowOff>
    </xdr:to>
    <xdr:cxnSp macro="">
      <xdr:nvCxnSpPr>
        <xdr:cNvPr id="298" name="直線コネクタ 297"/>
        <xdr:cNvCxnSpPr/>
      </xdr:nvCxnSpPr>
      <xdr:spPr>
        <a:xfrm>
          <a:off x="7861300" y="5416055"/>
          <a:ext cx="889000" cy="9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101105</xdr:rowOff>
    </xdr:from>
    <xdr:to>
      <xdr:col>11</xdr:col>
      <xdr:colOff>307975</xdr:colOff>
      <xdr:row>37</xdr:row>
      <xdr:rowOff>61885</xdr:rowOff>
    </xdr:to>
    <xdr:cxnSp macro="">
      <xdr:nvCxnSpPr>
        <xdr:cNvPr id="301" name="直線コネクタ 300"/>
        <xdr:cNvCxnSpPr/>
      </xdr:nvCxnSpPr>
      <xdr:spPr>
        <a:xfrm flipV="1">
          <a:off x="6972300" y="5416055"/>
          <a:ext cx="889000" cy="9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3" name="テキスト ボックス 302"/>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33350</xdr:rowOff>
    </xdr:from>
    <xdr:to>
      <xdr:col>15</xdr:col>
      <xdr:colOff>231775</xdr:colOff>
      <xdr:row>36</xdr:row>
      <xdr:rowOff>134950</xdr:rowOff>
    </xdr:to>
    <xdr:sp macro="" textlink="">
      <xdr:nvSpPr>
        <xdr:cNvPr id="311" name="円/楕円 310"/>
        <xdr:cNvSpPr/>
      </xdr:nvSpPr>
      <xdr:spPr>
        <a:xfrm>
          <a:off x="104267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56227</xdr:rowOff>
    </xdr:from>
    <xdr:ext cx="534377" cy="259045"/>
    <xdr:sp macro="" textlink="">
      <xdr:nvSpPr>
        <xdr:cNvPr id="312" name="補助費等該当値テキスト"/>
        <xdr:cNvSpPr txBox="1"/>
      </xdr:nvSpPr>
      <xdr:spPr>
        <a:xfrm>
          <a:off x="10528300" y="605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130368</xdr:rowOff>
    </xdr:from>
    <xdr:to>
      <xdr:col>14</xdr:col>
      <xdr:colOff>79375</xdr:colOff>
      <xdr:row>37</xdr:row>
      <xdr:rowOff>60518</xdr:rowOff>
    </xdr:to>
    <xdr:sp macro="" textlink="">
      <xdr:nvSpPr>
        <xdr:cNvPr id="313" name="円/楕円 312"/>
        <xdr:cNvSpPr/>
      </xdr:nvSpPr>
      <xdr:spPr>
        <a:xfrm>
          <a:off x="9588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51645</xdr:rowOff>
    </xdr:from>
    <xdr:ext cx="534377" cy="259045"/>
    <xdr:sp macro="" textlink="">
      <xdr:nvSpPr>
        <xdr:cNvPr id="314" name="テキスト ボックス 313"/>
        <xdr:cNvSpPr txBox="1"/>
      </xdr:nvSpPr>
      <xdr:spPr>
        <a:xfrm>
          <a:off x="9372111" y="63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115479</xdr:rowOff>
    </xdr:from>
    <xdr:to>
      <xdr:col>12</xdr:col>
      <xdr:colOff>561975</xdr:colOff>
      <xdr:row>37</xdr:row>
      <xdr:rowOff>45629</xdr:rowOff>
    </xdr:to>
    <xdr:sp macro="" textlink="">
      <xdr:nvSpPr>
        <xdr:cNvPr id="315" name="円/楕円 314"/>
        <xdr:cNvSpPr/>
      </xdr:nvSpPr>
      <xdr:spPr>
        <a:xfrm>
          <a:off x="8699500" y="62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36756</xdr:rowOff>
    </xdr:from>
    <xdr:ext cx="534377" cy="259045"/>
    <xdr:sp macro="" textlink="">
      <xdr:nvSpPr>
        <xdr:cNvPr id="316" name="テキスト ボックス 315"/>
        <xdr:cNvSpPr txBox="1"/>
      </xdr:nvSpPr>
      <xdr:spPr>
        <a:xfrm>
          <a:off x="8483111" y="63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50305</xdr:rowOff>
    </xdr:from>
    <xdr:to>
      <xdr:col>11</xdr:col>
      <xdr:colOff>358775</xdr:colOff>
      <xdr:row>31</xdr:row>
      <xdr:rowOff>151905</xdr:rowOff>
    </xdr:to>
    <xdr:sp macro="" textlink="">
      <xdr:nvSpPr>
        <xdr:cNvPr id="317" name="円/楕円 316"/>
        <xdr:cNvSpPr/>
      </xdr:nvSpPr>
      <xdr:spPr>
        <a:xfrm>
          <a:off x="7810500" y="53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168432</xdr:rowOff>
    </xdr:from>
    <xdr:ext cx="599010" cy="259045"/>
    <xdr:sp macro="" textlink="">
      <xdr:nvSpPr>
        <xdr:cNvPr id="318" name="テキスト ボックス 317"/>
        <xdr:cNvSpPr txBox="1"/>
      </xdr:nvSpPr>
      <xdr:spPr>
        <a:xfrm>
          <a:off x="7561794" y="514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11085</xdr:rowOff>
    </xdr:from>
    <xdr:to>
      <xdr:col>10</xdr:col>
      <xdr:colOff>155575</xdr:colOff>
      <xdr:row>37</xdr:row>
      <xdr:rowOff>112685</xdr:rowOff>
    </xdr:to>
    <xdr:sp macro="" textlink="">
      <xdr:nvSpPr>
        <xdr:cNvPr id="319" name="円/楕円 318"/>
        <xdr:cNvSpPr/>
      </xdr:nvSpPr>
      <xdr:spPr>
        <a:xfrm>
          <a:off x="6921500" y="63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103812</xdr:rowOff>
    </xdr:from>
    <xdr:ext cx="534377" cy="259045"/>
    <xdr:sp macro="" textlink="">
      <xdr:nvSpPr>
        <xdr:cNvPr id="320" name="テキスト ボックス 319"/>
        <xdr:cNvSpPr txBox="1"/>
      </xdr:nvSpPr>
      <xdr:spPr>
        <a:xfrm>
          <a:off x="6705111" y="64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45358</xdr:rowOff>
    </xdr:from>
    <xdr:to>
      <xdr:col>15</xdr:col>
      <xdr:colOff>180975</xdr:colOff>
      <xdr:row>58</xdr:row>
      <xdr:rowOff>94300</xdr:rowOff>
    </xdr:to>
    <xdr:cxnSp macro="">
      <xdr:nvCxnSpPr>
        <xdr:cNvPr id="349" name="直線コネクタ 348"/>
        <xdr:cNvCxnSpPr/>
      </xdr:nvCxnSpPr>
      <xdr:spPr>
        <a:xfrm flipV="1">
          <a:off x="9639300" y="9989458"/>
          <a:ext cx="838200" cy="4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94300</xdr:rowOff>
    </xdr:from>
    <xdr:to>
      <xdr:col>14</xdr:col>
      <xdr:colOff>28575</xdr:colOff>
      <xdr:row>58</xdr:row>
      <xdr:rowOff>118935</xdr:rowOff>
    </xdr:to>
    <xdr:cxnSp macro="">
      <xdr:nvCxnSpPr>
        <xdr:cNvPr id="352" name="直線コネクタ 351"/>
        <xdr:cNvCxnSpPr/>
      </xdr:nvCxnSpPr>
      <xdr:spPr>
        <a:xfrm flipV="1">
          <a:off x="8750300" y="10038400"/>
          <a:ext cx="8890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58335</xdr:rowOff>
    </xdr:from>
    <xdr:to>
      <xdr:col>12</xdr:col>
      <xdr:colOff>511175</xdr:colOff>
      <xdr:row>58</xdr:row>
      <xdr:rowOff>118935</xdr:rowOff>
    </xdr:to>
    <xdr:cxnSp macro="">
      <xdr:nvCxnSpPr>
        <xdr:cNvPr id="355" name="直線コネクタ 354"/>
        <xdr:cNvCxnSpPr/>
      </xdr:nvCxnSpPr>
      <xdr:spPr>
        <a:xfrm>
          <a:off x="7861300" y="10002435"/>
          <a:ext cx="889000" cy="6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36560</xdr:rowOff>
    </xdr:from>
    <xdr:to>
      <xdr:col>11</xdr:col>
      <xdr:colOff>307975</xdr:colOff>
      <xdr:row>58</xdr:row>
      <xdr:rowOff>58335</xdr:rowOff>
    </xdr:to>
    <xdr:cxnSp macro="">
      <xdr:nvCxnSpPr>
        <xdr:cNvPr id="358" name="直線コネクタ 357"/>
        <xdr:cNvCxnSpPr/>
      </xdr:nvCxnSpPr>
      <xdr:spPr>
        <a:xfrm>
          <a:off x="6972300" y="9980660"/>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0" name="テキスト ボックス 359"/>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2" name="テキスト ボックス 361"/>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166008</xdr:rowOff>
    </xdr:from>
    <xdr:to>
      <xdr:col>15</xdr:col>
      <xdr:colOff>231775</xdr:colOff>
      <xdr:row>58</xdr:row>
      <xdr:rowOff>96158</xdr:rowOff>
    </xdr:to>
    <xdr:sp macro="" textlink="">
      <xdr:nvSpPr>
        <xdr:cNvPr id="368" name="円/楕円 367"/>
        <xdr:cNvSpPr/>
      </xdr:nvSpPr>
      <xdr:spPr>
        <a:xfrm>
          <a:off x="10426700" y="99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125385</xdr:rowOff>
    </xdr:from>
    <xdr:ext cx="534377" cy="259045"/>
    <xdr:sp macro="" textlink="">
      <xdr:nvSpPr>
        <xdr:cNvPr id="369" name="普通建設事業費該当値テキスト"/>
        <xdr:cNvSpPr txBox="1"/>
      </xdr:nvSpPr>
      <xdr:spPr>
        <a:xfrm>
          <a:off x="10528300" y="97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43500</xdr:rowOff>
    </xdr:from>
    <xdr:to>
      <xdr:col>14</xdr:col>
      <xdr:colOff>79375</xdr:colOff>
      <xdr:row>58</xdr:row>
      <xdr:rowOff>145100</xdr:rowOff>
    </xdr:to>
    <xdr:sp macro="" textlink="">
      <xdr:nvSpPr>
        <xdr:cNvPr id="370" name="円/楕円 369"/>
        <xdr:cNvSpPr/>
      </xdr:nvSpPr>
      <xdr:spPr>
        <a:xfrm>
          <a:off x="9588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136227</xdr:rowOff>
    </xdr:from>
    <xdr:ext cx="534377" cy="259045"/>
    <xdr:sp macro="" textlink="">
      <xdr:nvSpPr>
        <xdr:cNvPr id="371" name="テキスト ボックス 370"/>
        <xdr:cNvSpPr txBox="1"/>
      </xdr:nvSpPr>
      <xdr:spPr>
        <a:xfrm>
          <a:off x="9372111" y="100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68135</xdr:rowOff>
    </xdr:from>
    <xdr:to>
      <xdr:col>12</xdr:col>
      <xdr:colOff>561975</xdr:colOff>
      <xdr:row>58</xdr:row>
      <xdr:rowOff>169735</xdr:rowOff>
    </xdr:to>
    <xdr:sp macro="" textlink="">
      <xdr:nvSpPr>
        <xdr:cNvPr id="372" name="円/楕円 371"/>
        <xdr:cNvSpPr/>
      </xdr:nvSpPr>
      <xdr:spPr>
        <a:xfrm>
          <a:off x="86995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160862</xdr:rowOff>
    </xdr:from>
    <xdr:ext cx="534377" cy="259045"/>
    <xdr:sp macro="" textlink="">
      <xdr:nvSpPr>
        <xdr:cNvPr id="373" name="テキスト ボックス 372"/>
        <xdr:cNvSpPr txBox="1"/>
      </xdr:nvSpPr>
      <xdr:spPr>
        <a:xfrm>
          <a:off x="8483111" y="101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7535</xdr:rowOff>
    </xdr:from>
    <xdr:to>
      <xdr:col>11</xdr:col>
      <xdr:colOff>358775</xdr:colOff>
      <xdr:row>58</xdr:row>
      <xdr:rowOff>109135</xdr:rowOff>
    </xdr:to>
    <xdr:sp macro="" textlink="">
      <xdr:nvSpPr>
        <xdr:cNvPr id="374" name="円/楕円 373"/>
        <xdr:cNvSpPr/>
      </xdr:nvSpPr>
      <xdr:spPr>
        <a:xfrm>
          <a:off x="7810500" y="99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125662</xdr:rowOff>
    </xdr:from>
    <xdr:ext cx="534377" cy="259045"/>
    <xdr:sp macro="" textlink="">
      <xdr:nvSpPr>
        <xdr:cNvPr id="375" name="テキスト ボックス 374"/>
        <xdr:cNvSpPr txBox="1"/>
      </xdr:nvSpPr>
      <xdr:spPr>
        <a:xfrm>
          <a:off x="7594111" y="9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157210</xdr:rowOff>
    </xdr:from>
    <xdr:to>
      <xdr:col>10</xdr:col>
      <xdr:colOff>155575</xdr:colOff>
      <xdr:row>58</xdr:row>
      <xdr:rowOff>87360</xdr:rowOff>
    </xdr:to>
    <xdr:sp macro="" textlink="">
      <xdr:nvSpPr>
        <xdr:cNvPr id="376" name="円/楕円 375"/>
        <xdr:cNvSpPr/>
      </xdr:nvSpPr>
      <xdr:spPr>
        <a:xfrm>
          <a:off x="6921500" y="9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103887</xdr:rowOff>
    </xdr:from>
    <xdr:ext cx="534377" cy="259045"/>
    <xdr:sp macro="" textlink="">
      <xdr:nvSpPr>
        <xdr:cNvPr id="377" name="テキスト ボックス 376"/>
        <xdr:cNvSpPr txBox="1"/>
      </xdr:nvSpPr>
      <xdr:spPr>
        <a:xfrm>
          <a:off x="6705111" y="970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131733</xdr:rowOff>
    </xdr:from>
    <xdr:to>
      <xdr:col>15</xdr:col>
      <xdr:colOff>180975</xdr:colOff>
      <xdr:row>78</xdr:row>
      <xdr:rowOff>154440</xdr:rowOff>
    </xdr:to>
    <xdr:cxnSp macro="">
      <xdr:nvCxnSpPr>
        <xdr:cNvPr id="406" name="直線コネクタ 405"/>
        <xdr:cNvCxnSpPr/>
      </xdr:nvCxnSpPr>
      <xdr:spPr>
        <a:xfrm flipV="1">
          <a:off x="9639300" y="13504833"/>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80933</xdr:rowOff>
    </xdr:from>
    <xdr:to>
      <xdr:col>15</xdr:col>
      <xdr:colOff>231775</xdr:colOff>
      <xdr:row>79</xdr:row>
      <xdr:rowOff>11083</xdr:rowOff>
    </xdr:to>
    <xdr:sp macro="" textlink="">
      <xdr:nvSpPr>
        <xdr:cNvPr id="416" name="円/楕円 415"/>
        <xdr:cNvSpPr/>
      </xdr:nvSpPr>
      <xdr:spPr>
        <a:xfrm>
          <a:off x="10426700" y="134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103640</xdr:rowOff>
    </xdr:from>
    <xdr:to>
      <xdr:col>14</xdr:col>
      <xdr:colOff>79375</xdr:colOff>
      <xdr:row>79</xdr:row>
      <xdr:rowOff>33790</xdr:rowOff>
    </xdr:to>
    <xdr:sp macro="" textlink="">
      <xdr:nvSpPr>
        <xdr:cNvPr id="418" name="円/楕円 417"/>
        <xdr:cNvSpPr/>
      </xdr:nvSpPr>
      <xdr:spPr>
        <a:xfrm>
          <a:off x="9588500" y="13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24917</xdr:rowOff>
    </xdr:from>
    <xdr:ext cx="534377" cy="259045"/>
    <xdr:sp macro="" textlink="">
      <xdr:nvSpPr>
        <xdr:cNvPr id="419" name="テキスト ボックス 418"/>
        <xdr:cNvSpPr txBox="1"/>
      </xdr:nvSpPr>
      <xdr:spPr>
        <a:xfrm>
          <a:off x="9372111" y="135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77183</xdr:rowOff>
    </xdr:from>
    <xdr:to>
      <xdr:col>15</xdr:col>
      <xdr:colOff>180975</xdr:colOff>
      <xdr:row>96</xdr:row>
      <xdr:rowOff>88274</xdr:rowOff>
    </xdr:to>
    <xdr:cxnSp macro="">
      <xdr:nvCxnSpPr>
        <xdr:cNvPr id="446" name="直線コネクタ 445"/>
        <xdr:cNvCxnSpPr/>
      </xdr:nvCxnSpPr>
      <xdr:spPr>
        <a:xfrm flipV="1">
          <a:off x="9639300" y="16364933"/>
          <a:ext cx="838200" cy="1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22147</xdr:rowOff>
    </xdr:from>
    <xdr:ext cx="534377" cy="259045"/>
    <xdr:sp macro="" textlink="">
      <xdr:nvSpPr>
        <xdr:cNvPr id="450" name="テキスト ボックス 449"/>
        <xdr:cNvSpPr txBox="1"/>
      </xdr:nvSpPr>
      <xdr:spPr>
        <a:xfrm>
          <a:off x="9372111" y="166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26383</xdr:rowOff>
    </xdr:from>
    <xdr:to>
      <xdr:col>15</xdr:col>
      <xdr:colOff>231775</xdr:colOff>
      <xdr:row>95</xdr:row>
      <xdr:rowOff>127983</xdr:rowOff>
    </xdr:to>
    <xdr:sp macro="" textlink="">
      <xdr:nvSpPr>
        <xdr:cNvPr id="456" name="円/楕円 455"/>
        <xdr:cNvSpPr/>
      </xdr:nvSpPr>
      <xdr:spPr>
        <a:xfrm>
          <a:off x="10426700" y="163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49260</xdr:rowOff>
    </xdr:from>
    <xdr:ext cx="534377" cy="259045"/>
    <xdr:sp macro="" textlink="">
      <xdr:nvSpPr>
        <xdr:cNvPr id="457" name="普通建設事業費 （ うち更新整備　）該当値テキスト"/>
        <xdr:cNvSpPr txBox="1"/>
      </xdr:nvSpPr>
      <xdr:spPr>
        <a:xfrm>
          <a:off x="10528300" y="161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37474</xdr:rowOff>
    </xdr:from>
    <xdr:to>
      <xdr:col>14</xdr:col>
      <xdr:colOff>79375</xdr:colOff>
      <xdr:row>96</xdr:row>
      <xdr:rowOff>139074</xdr:rowOff>
    </xdr:to>
    <xdr:sp macro="" textlink="">
      <xdr:nvSpPr>
        <xdr:cNvPr id="458" name="円/楕円 457"/>
        <xdr:cNvSpPr/>
      </xdr:nvSpPr>
      <xdr:spPr>
        <a:xfrm>
          <a:off x="9588500" y="164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155601</xdr:rowOff>
    </xdr:from>
    <xdr:ext cx="534377" cy="259045"/>
    <xdr:sp macro="" textlink="">
      <xdr:nvSpPr>
        <xdr:cNvPr id="459" name="テキスト ボックス 458"/>
        <xdr:cNvSpPr txBox="1"/>
      </xdr:nvSpPr>
      <xdr:spPr>
        <a:xfrm>
          <a:off x="9372111" y="162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76473</xdr:rowOff>
    </xdr:from>
    <xdr:to>
      <xdr:col>23</xdr:col>
      <xdr:colOff>517525</xdr:colOff>
      <xdr:row>39</xdr:row>
      <xdr:rowOff>35916</xdr:rowOff>
    </xdr:to>
    <xdr:cxnSp macro="">
      <xdr:nvCxnSpPr>
        <xdr:cNvPr id="488" name="直線コネクタ 487"/>
        <xdr:cNvCxnSpPr/>
      </xdr:nvCxnSpPr>
      <xdr:spPr>
        <a:xfrm>
          <a:off x="15481300" y="6591573"/>
          <a:ext cx="8382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38716</xdr:rowOff>
    </xdr:from>
    <xdr:to>
      <xdr:col>22</xdr:col>
      <xdr:colOff>365125</xdr:colOff>
      <xdr:row>38</xdr:row>
      <xdr:rowOff>76473</xdr:rowOff>
    </xdr:to>
    <xdr:cxnSp macro="">
      <xdr:nvCxnSpPr>
        <xdr:cNvPr id="491" name="直線コネクタ 490"/>
        <xdr:cNvCxnSpPr/>
      </xdr:nvCxnSpPr>
      <xdr:spPr>
        <a:xfrm>
          <a:off x="14592300" y="6210916"/>
          <a:ext cx="889000" cy="3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151663</xdr:rowOff>
    </xdr:from>
    <xdr:to>
      <xdr:col>21</xdr:col>
      <xdr:colOff>161925</xdr:colOff>
      <xdr:row>36</xdr:row>
      <xdr:rowOff>38716</xdr:rowOff>
    </xdr:to>
    <xdr:cxnSp macro="">
      <xdr:nvCxnSpPr>
        <xdr:cNvPr id="494" name="直線コネクタ 493"/>
        <xdr:cNvCxnSpPr/>
      </xdr:nvCxnSpPr>
      <xdr:spPr>
        <a:xfrm>
          <a:off x="13703300" y="5809513"/>
          <a:ext cx="889000" cy="4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107160</xdr:rowOff>
    </xdr:from>
    <xdr:ext cx="469744" cy="259045"/>
    <xdr:sp macro="" textlink="">
      <xdr:nvSpPr>
        <xdr:cNvPr id="496" name="テキスト ボックス 495"/>
        <xdr:cNvSpPr txBox="1"/>
      </xdr:nvSpPr>
      <xdr:spPr>
        <a:xfrm>
          <a:off x="14357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151663</xdr:rowOff>
    </xdr:from>
    <xdr:to>
      <xdr:col>19</xdr:col>
      <xdr:colOff>644525</xdr:colOff>
      <xdr:row>36</xdr:row>
      <xdr:rowOff>104038</xdr:rowOff>
    </xdr:to>
    <xdr:cxnSp macro="">
      <xdr:nvCxnSpPr>
        <xdr:cNvPr id="497" name="直線コネクタ 496"/>
        <xdr:cNvCxnSpPr/>
      </xdr:nvCxnSpPr>
      <xdr:spPr>
        <a:xfrm flipV="1">
          <a:off x="12814300" y="5809513"/>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44372</xdr:rowOff>
    </xdr:from>
    <xdr:ext cx="534377" cy="259045"/>
    <xdr:sp macro="" textlink="">
      <xdr:nvSpPr>
        <xdr:cNvPr id="499" name="テキスト ボックス 498"/>
        <xdr:cNvSpPr txBox="1"/>
      </xdr:nvSpPr>
      <xdr:spPr>
        <a:xfrm>
          <a:off x="13436111" y="65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122000</xdr:rowOff>
    </xdr:from>
    <xdr:ext cx="469744" cy="259045"/>
    <xdr:sp macro="" textlink="">
      <xdr:nvSpPr>
        <xdr:cNvPr id="501" name="テキスト ボックス 500"/>
        <xdr:cNvSpPr txBox="1"/>
      </xdr:nvSpPr>
      <xdr:spPr>
        <a:xfrm>
          <a:off x="12579427" y="66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156566</xdr:rowOff>
    </xdr:from>
    <xdr:to>
      <xdr:col>23</xdr:col>
      <xdr:colOff>568325</xdr:colOff>
      <xdr:row>39</xdr:row>
      <xdr:rowOff>86716</xdr:rowOff>
    </xdr:to>
    <xdr:sp macro="" textlink="">
      <xdr:nvSpPr>
        <xdr:cNvPr id="507" name="円/楕円 506"/>
        <xdr:cNvSpPr/>
      </xdr:nvSpPr>
      <xdr:spPr>
        <a:xfrm>
          <a:off x="162687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xdr:cNvSpPr txBox="1"/>
      </xdr:nvSpPr>
      <xdr:spPr>
        <a:xfrm>
          <a:off x="16370300" y="659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25673</xdr:rowOff>
    </xdr:from>
    <xdr:to>
      <xdr:col>22</xdr:col>
      <xdr:colOff>415925</xdr:colOff>
      <xdr:row>38</xdr:row>
      <xdr:rowOff>127273</xdr:rowOff>
    </xdr:to>
    <xdr:sp macro="" textlink="">
      <xdr:nvSpPr>
        <xdr:cNvPr id="509" name="円/楕円 508"/>
        <xdr:cNvSpPr/>
      </xdr:nvSpPr>
      <xdr:spPr>
        <a:xfrm>
          <a:off x="15430500" y="65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118400</xdr:rowOff>
    </xdr:from>
    <xdr:ext cx="469744" cy="259045"/>
    <xdr:sp macro="" textlink="">
      <xdr:nvSpPr>
        <xdr:cNvPr id="510" name="テキスト ボックス 509"/>
        <xdr:cNvSpPr txBox="1"/>
      </xdr:nvSpPr>
      <xdr:spPr>
        <a:xfrm>
          <a:off x="15246427" y="66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159366</xdr:rowOff>
    </xdr:from>
    <xdr:to>
      <xdr:col>21</xdr:col>
      <xdr:colOff>212725</xdr:colOff>
      <xdr:row>36</xdr:row>
      <xdr:rowOff>89516</xdr:rowOff>
    </xdr:to>
    <xdr:sp macro="" textlink="">
      <xdr:nvSpPr>
        <xdr:cNvPr id="511" name="円/楕円 510"/>
        <xdr:cNvSpPr/>
      </xdr:nvSpPr>
      <xdr:spPr>
        <a:xfrm>
          <a:off x="14541500" y="61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106043</xdr:rowOff>
    </xdr:from>
    <xdr:ext cx="534377" cy="259045"/>
    <xdr:sp macro="" textlink="">
      <xdr:nvSpPr>
        <xdr:cNvPr id="512" name="テキスト ボックス 511"/>
        <xdr:cNvSpPr txBox="1"/>
      </xdr:nvSpPr>
      <xdr:spPr>
        <a:xfrm>
          <a:off x="14325111" y="59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100863</xdr:rowOff>
    </xdr:from>
    <xdr:to>
      <xdr:col>20</xdr:col>
      <xdr:colOff>9525</xdr:colOff>
      <xdr:row>34</xdr:row>
      <xdr:rowOff>31013</xdr:rowOff>
    </xdr:to>
    <xdr:sp macro="" textlink="">
      <xdr:nvSpPr>
        <xdr:cNvPr id="513" name="円/楕円 512"/>
        <xdr:cNvSpPr/>
      </xdr:nvSpPr>
      <xdr:spPr>
        <a:xfrm>
          <a:off x="13652500" y="57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47540</xdr:rowOff>
    </xdr:from>
    <xdr:ext cx="534377" cy="259045"/>
    <xdr:sp macro="" textlink="">
      <xdr:nvSpPr>
        <xdr:cNvPr id="514" name="テキスト ボックス 513"/>
        <xdr:cNvSpPr txBox="1"/>
      </xdr:nvSpPr>
      <xdr:spPr>
        <a:xfrm>
          <a:off x="13436111" y="55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53238</xdr:rowOff>
    </xdr:from>
    <xdr:to>
      <xdr:col>18</xdr:col>
      <xdr:colOff>492125</xdr:colOff>
      <xdr:row>36</xdr:row>
      <xdr:rowOff>154838</xdr:rowOff>
    </xdr:to>
    <xdr:sp macro="" textlink="">
      <xdr:nvSpPr>
        <xdr:cNvPr id="515" name="円/楕円 514"/>
        <xdr:cNvSpPr/>
      </xdr:nvSpPr>
      <xdr:spPr>
        <a:xfrm>
          <a:off x="12763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171365</xdr:rowOff>
    </xdr:from>
    <xdr:ext cx="534377" cy="259045"/>
    <xdr:sp macro="" textlink="">
      <xdr:nvSpPr>
        <xdr:cNvPr id="516" name="テキスト ボックス 515"/>
        <xdr:cNvSpPr txBox="1"/>
      </xdr:nvSpPr>
      <xdr:spPr>
        <a:xfrm>
          <a:off x="12547111" y="60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124066</xdr:rowOff>
    </xdr:from>
    <xdr:to>
      <xdr:col>23</xdr:col>
      <xdr:colOff>517525</xdr:colOff>
      <xdr:row>73</xdr:row>
      <xdr:rowOff>111646</xdr:rowOff>
    </xdr:to>
    <xdr:cxnSp macro="">
      <xdr:nvCxnSpPr>
        <xdr:cNvPr id="602" name="直線コネクタ 601"/>
        <xdr:cNvCxnSpPr/>
      </xdr:nvCxnSpPr>
      <xdr:spPr>
        <a:xfrm flipV="1">
          <a:off x="15481300" y="12468466"/>
          <a:ext cx="838200" cy="15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111646</xdr:rowOff>
    </xdr:from>
    <xdr:to>
      <xdr:col>22</xdr:col>
      <xdr:colOff>365125</xdr:colOff>
      <xdr:row>73</xdr:row>
      <xdr:rowOff>156007</xdr:rowOff>
    </xdr:to>
    <xdr:cxnSp macro="">
      <xdr:nvCxnSpPr>
        <xdr:cNvPr id="605" name="直線コネクタ 604"/>
        <xdr:cNvCxnSpPr/>
      </xdr:nvCxnSpPr>
      <xdr:spPr>
        <a:xfrm flipV="1">
          <a:off x="14592300" y="12627496"/>
          <a:ext cx="889000" cy="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82796</xdr:rowOff>
    </xdr:from>
    <xdr:ext cx="534377" cy="259045"/>
    <xdr:sp macro="" textlink="">
      <xdr:nvSpPr>
        <xdr:cNvPr id="607" name="テキスト ボックス 606"/>
        <xdr:cNvSpPr txBox="1"/>
      </xdr:nvSpPr>
      <xdr:spPr>
        <a:xfrm>
          <a:off x="15214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156007</xdr:rowOff>
    </xdr:from>
    <xdr:to>
      <xdr:col>21</xdr:col>
      <xdr:colOff>161925</xdr:colOff>
      <xdr:row>74</xdr:row>
      <xdr:rowOff>58293</xdr:rowOff>
    </xdr:to>
    <xdr:cxnSp macro="">
      <xdr:nvCxnSpPr>
        <xdr:cNvPr id="608" name="直線コネクタ 607"/>
        <xdr:cNvCxnSpPr/>
      </xdr:nvCxnSpPr>
      <xdr:spPr>
        <a:xfrm flipV="1">
          <a:off x="13703300" y="12671857"/>
          <a:ext cx="889000" cy="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75963</xdr:rowOff>
    </xdr:from>
    <xdr:ext cx="534377" cy="259045"/>
    <xdr:sp macro="" textlink="">
      <xdr:nvSpPr>
        <xdr:cNvPr id="610" name="テキスト ボックス 609"/>
        <xdr:cNvSpPr txBox="1"/>
      </xdr:nvSpPr>
      <xdr:spPr>
        <a:xfrm>
          <a:off x="14325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58293</xdr:rowOff>
    </xdr:from>
    <xdr:to>
      <xdr:col>19</xdr:col>
      <xdr:colOff>644525</xdr:colOff>
      <xdr:row>74</xdr:row>
      <xdr:rowOff>78042</xdr:rowOff>
    </xdr:to>
    <xdr:cxnSp macro="">
      <xdr:nvCxnSpPr>
        <xdr:cNvPr id="611" name="直線コネクタ 610"/>
        <xdr:cNvCxnSpPr/>
      </xdr:nvCxnSpPr>
      <xdr:spPr>
        <a:xfrm flipV="1">
          <a:off x="12814300" y="12745593"/>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73266</xdr:rowOff>
    </xdr:from>
    <xdr:to>
      <xdr:col>23</xdr:col>
      <xdr:colOff>568325</xdr:colOff>
      <xdr:row>73</xdr:row>
      <xdr:rowOff>3416</xdr:rowOff>
    </xdr:to>
    <xdr:sp macro="" textlink="">
      <xdr:nvSpPr>
        <xdr:cNvPr id="621" name="円/楕円 620"/>
        <xdr:cNvSpPr/>
      </xdr:nvSpPr>
      <xdr:spPr>
        <a:xfrm>
          <a:off x="16268700" y="124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96143</xdr:rowOff>
    </xdr:from>
    <xdr:ext cx="534377" cy="259045"/>
    <xdr:sp macro="" textlink="">
      <xdr:nvSpPr>
        <xdr:cNvPr id="622" name="公債費該当値テキスト"/>
        <xdr:cNvSpPr txBox="1"/>
      </xdr:nvSpPr>
      <xdr:spPr>
        <a:xfrm>
          <a:off x="16370300" y="122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60846</xdr:rowOff>
    </xdr:from>
    <xdr:to>
      <xdr:col>22</xdr:col>
      <xdr:colOff>415925</xdr:colOff>
      <xdr:row>73</xdr:row>
      <xdr:rowOff>162446</xdr:rowOff>
    </xdr:to>
    <xdr:sp macro="" textlink="">
      <xdr:nvSpPr>
        <xdr:cNvPr id="623" name="円/楕円 622"/>
        <xdr:cNvSpPr/>
      </xdr:nvSpPr>
      <xdr:spPr>
        <a:xfrm>
          <a:off x="15430500" y="125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7523</xdr:rowOff>
    </xdr:from>
    <xdr:ext cx="534377" cy="259045"/>
    <xdr:sp macro="" textlink="">
      <xdr:nvSpPr>
        <xdr:cNvPr id="624" name="テキスト ボックス 623"/>
        <xdr:cNvSpPr txBox="1"/>
      </xdr:nvSpPr>
      <xdr:spPr>
        <a:xfrm>
          <a:off x="15214111" y="123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105207</xdr:rowOff>
    </xdr:from>
    <xdr:to>
      <xdr:col>21</xdr:col>
      <xdr:colOff>212725</xdr:colOff>
      <xdr:row>74</xdr:row>
      <xdr:rowOff>35357</xdr:rowOff>
    </xdr:to>
    <xdr:sp macro="" textlink="">
      <xdr:nvSpPr>
        <xdr:cNvPr id="625" name="円/楕円 624"/>
        <xdr:cNvSpPr/>
      </xdr:nvSpPr>
      <xdr:spPr>
        <a:xfrm>
          <a:off x="14541500" y="126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51884</xdr:rowOff>
    </xdr:from>
    <xdr:ext cx="534377" cy="259045"/>
    <xdr:sp macro="" textlink="">
      <xdr:nvSpPr>
        <xdr:cNvPr id="626" name="テキスト ボックス 625"/>
        <xdr:cNvSpPr txBox="1"/>
      </xdr:nvSpPr>
      <xdr:spPr>
        <a:xfrm>
          <a:off x="14325111" y="123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7493</xdr:rowOff>
    </xdr:from>
    <xdr:to>
      <xdr:col>20</xdr:col>
      <xdr:colOff>9525</xdr:colOff>
      <xdr:row>74</xdr:row>
      <xdr:rowOff>109093</xdr:rowOff>
    </xdr:to>
    <xdr:sp macro="" textlink="">
      <xdr:nvSpPr>
        <xdr:cNvPr id="627" name="円/楕円 626"/>
        <xdr:cNvSpPr/>
      </xdr:nvSpPr>
      <xdr:spPr>
        <a:xfrm>
          <a:off x="13652500" y="126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100220</xdr:rowOff>
    </xdr:from>
    <xdr:ext cx="534377" cy="259045"/>
    <xdr:sp macro="" textlink="">
      <xdr:nvSpPr>
        <xdr:cNvPr id="628" name="テキスト ボックス 627"/>
        <xdr:cNvSpPr txBox="1"/>
      </xdr:nvSpPr>
      <xdr:spPr>
        <a:xfrm>
          <a:off x="13436111" y="127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27242</xdr:rowOff>
    </xdr:from>
    <xdr:to>
      <xdr:col>18</xdr:col>
      <xdr:colOff>492125</xdr:colOff>
      <xdr:row>74</xdr:row>
      <xdr:rowOff>128842</xdr:rowOff>
    </xdr:to>
    <xdr:sp macro="" textlink="">
      <xdr:nvSpPr>
        <xdr:cNvPr id="629" name="円/楕円 628"/>
        <xdr:cNvSpPr/>
      </xdr:nvSpPr>
      <xdr:spPr>
        <a:xfrm>
          <a:off x="12763500" y="127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119969</xdr:rowOff>
    </xdr:from>
    <xdr:ext cx="534377" cy="259045"/>
    <xdr:sp macro="" textlink="">
      <xdr:nvSpPr>
        <xdr:cNvPr id="630" name="テキスト ボックス 629"/>
        <xdr:cNvSpPr txBox="1"/>
      </xdr:nvSpPr>
      <xdr:spPr>
        <a:xfrm>
          <a:off x="12547111" y="12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21723</xdr:rowOff>
    </xdr:from>
    <xdr:to>
      <xdr:col>23</xdr:col>
      <xdr:colOff>517525</xdr:colOff>
      <xdr:row>99</xdr:row>
      <xdr:rowOff>38622</xdr:rowOff>
    </xdr:to>
    <xdr:cxnSp macro="">
      <xdr:nvCxnSpPr>
        <xdr:cNvPr id="661" name="直線コネクタ 660"/>
        <xdr:cNvCxnSpPr/>
      </xdr:nvCxnSpPr>
      <xdr:spPr>
        <a:xfrm flipV="1">
          <a:off x="15481300" y="16995273"/>
          <a:ext cx="838200" cy="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38622</xdr:rowOff>
    </xdr:from>
    <xdr:to>
      <xdr:col>22</xdr:col>
      <xdr:colOff>365125</xdr:colOff>
      <xdr:row>99</xdr:row>
      <xdr:rowOff>79366</xdr:rowOff>
    </xdr:to>
    <xdr:cxnSp macro="">
      <xdr:nvCxnSpPr>
        <xdr:cNvPr id="664" name="直線コネクタ 663"/>
        <xdr:cNvCxnSpPr/>
      </xdr:nvCxnSpPr>
      <xdr:spPr>
        <a:xfrm flipV="1">
          <a:off x="14592300" y="17012172"/>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53600</xdr:rowOff>
    </xdr:from>
    <xdr:to>
      <xdr:col>21</xdr:col>
      <xdr:colOff>161925</xdr:colOff>
      <xdr:row>99</xdr:row>
      <xdr:rowOff>79366</xdr:rowOff>
    </xdr:to>
    <xdr:cxnSp macro="">
      <xdr:nvCxnSpPr>
        <xdr:cNvPr id="667" name="直線コネクタ 666"/>
        <xdr:cNvCxnSpPr/>
      </xdr:nvCxnSpPr>
      <xdr:spPr>
        <a:xfrm>
          <a:off x="13703300" y="17027150"/>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53600</xdr:rowOff>
    </xdr:from>
    <xdr:to>
      <xdr:col>19</xdr:col>
      <xdr:colOff>644525</xdr:colOff>
      <xdr:row>99</xdr:row>
      <xdr:rowOff>72574</xdr:rowOff>
    </xdr:to>
    <xdr:cxnSp macro="">
      <xdr:nvCxnSpPr>
        <xdr:cNvPr id="670" name="直線コネクタ 669"/>
        <xdr:cNvCxnSpPr/>
      </xdr:nvCxnSpPr>
      <xdr:spPr>
        <a:xfrm flipV="1">
          <a:off x="12814300" y="1702715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142373</xdr:rowOff>
    </xdr:from>
    <xdr:to>
      <xdr:col>23</xdr:col>
      <xdr:colOff>568325</xdr:colOff>
      <xdr:row>99</xdr:row>
      <xdr:rowOff>72523</xdr:rowOff>
    </xdr:to>
    <xdr:sp macro="" textlink="">
      <xdr:nvSpPr>
        <xdr:cNvPr id="680" name="円/楕円 679"/>
        <xdr:cNvSpPr/>
      </xdr:nvSpPr>
      <xdr:spPr>
        <a:xfrm>
          <a:off x="16268700" y="169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101750</xdr:rowOff>
    </xdr:from>
    <xdr:ext cx="534377" cy="259045"/>
    <xdr:sp macro="" textlink="">
      <xdr:nvSpPr>
        <xdr:cNvPr id="681" name="積立金該当値テキスト"/>
        <xdr:cNvSpPr txBox="1"/>
      </xdr:nvSpPr>
      <xdr:spPr>
        <a:xfrm>
          <a:off x="16370300" y="167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159272</xdr:rowOff>
    </xdr:from>
    <xdr:to>
      <xdr:col>22</xdr:col>
      <xdr:colOff>415925</xdr:colOff>
      <xdr:row>99</xdr:row>
      <xdr:rowOff>89422</xdr:rowOff>
    </xdr:to>
    <xdr:sp macro="" textlink="">
      <xdr:nvSpPr>
        <xdr:cNvPr id="682" name="円/楕円 681"/>
        <xdr:cNvSpPr/>
      </xdr:nvSpPr>
      <xdr:spPr>
        <a:xfrm>
          <a:off x="15430500" y="16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80549</xdr:rowOff>
    </xdr:from>
    <xdr:ext cx="534377" cy="259045"/>
    <xdr:sp macro="" textlink="">
      <xdr:nvSpPr>
        <xdr:cNvPr id="683" name="テキスト ボックス 682"/>
        <xdr:cNvSpPr txBox="1"/>
      </xdr:nvSpPr>
      <xdr:spPr>
        <a:xfrm>
          <a:off x="15214111" y="170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28566</xdr:rowOff>
    </xdr:from>
    <xdr:to>
      <xdr:col>21</xdr:col>
      <xdr:colOff>212725</xdr:colOff>
      <xdr:row>99</xdr:row>
      <xdr:rowOff>130166</xdr:rowOff>
    </xdr:to>
    <xdr:sp macro="" textlink="">
      <xdr:nvSpPr>
        <xdr:cNvPr id="684" name="円/楕円 683"/>
        <xdr:cNvSpPr/>
      </xdr:nvSpPr>
      <xdr:spPr>
        <a:xfrm>
          <a:off x="14541500" y="17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121293</xdr:rowOff>
    </xdr:from>
    <xdr:ext cx="469744" cy="259045"/>
    <xdr:sp macro="" textlink="">
      <xdr:nvSpPr>
        <xdr:cNvPr id="685" name="テキスト ボックス 684"/>
        <xdr:cNvSpPr txBox="1"/>
      </xdr:nvSpPr>
      <xdr:spPr>
        <a:xfrm>
          <a:off x="14357427" y="1709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2800</xdr:rowOff>
    </xdr:from>
    <xdr:to>
      <xdr:col>20</xdr:col>
      <xdr:colOff>9525</xdr:colOff>
      <xdr:row>99</xdr:row>
      <xdr:rowOff>104400</xdr:rowOff>
    </xdr:to>
    <xdr:sp macro="" textlink="">
      <xdr:nvSpPr>
        <xdr:cNvPr id="686" name="円/楕円 685"/>
        <xdr:cNvSpPr/>
      </xdr:nvSpPr>
      <xdr:spPr>
        <a:xfrm>
          <a:off x="13652500" y="16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95527</xdr:rowOff>
    </xdr:from>
    <xdr:ext cx="534377" cy="259045"/>
    <xdr:sp macro="" textlink="">
      <xdr:nvSpPr>
        <xdr:cNvPr id="687" name="テキスト ボックス 686"/>
        <xdr:cNvSpPr txBox="1"/>
      </xdr:nvSpPr>
      <xdr:spPr>
        <a:xfrm>
          <a:off x="13436111" y="170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21774</xdr:rowOff>
    </xdr:from>
    <xdr:to>
      <xdr:col>18</xdr:col>
      <xdr:colOff>492125</xdr:colOff>
      <xdr:row>99</xdr:row>
      <xdr:rowOff>123374</xdr:rowOff>
    </xdr:to>
    <xdr:sp macro="" textlink="">
      <xdr:nvSpPr>
        <xdr:cNvPr id="688" name="円/楕円 687"/>
        <xdr:cNvSpPr/>
      </xdr:nvSpPr>
      <xdr:spPr>
        <a:xfrm>
          <a:off x="12763500" y="169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114501</xdr:rowOff>
    </xdr:from>
    <xdr:ext cx="469744" cy="259045"/>
    <xdr:sp macro="" textlink="">
      <xdr:nvSpPr>
        <xdr:cNvPr id="689" name="テキスト ボックス 688"/>
        <xdr:cNvSpPr txBox="1"/>
      </xdr:nvSpPr>
      <xdr:spPr>
        <a:xfrm>
          <a:off x="12579427" y="170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139609</xdr:rowOff>
    </xdr:from>
    <xdr:to>
      <xdr:col>28</xdr:col>
      <xdr:colOff>314325</xdr:colOff>
      <xdr:row>38</xdr:row>
      <xdr:rowOff>139700</xdr:rowOff>
    </xdr:to>
    <xdr:cxnSp macro="">
      <xdr:nvCxnSpPr>
        <xdr:cNvPr id="725" name="直線コネクタ 724"/>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88809</xdr:rowOff>
    </xdr:from>
    <xdr:to>
      <xdr:col>27</xdr:col>
      <xdr:colOff>161925</xdr:colOff>
      <xdr:row>39</xdr:row>
      <xdr:rowOff>18959</xdr:rowOff>
    </xdr:to>
    <xdr:sp macro="" textlink="">
      <xdr:nvSpPr>
        <xdr:cNvPr id="743" name="円/楕円 742"/>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10086</xdr:rowOff>
    </xdr:from>
    <xdr:ext cx="249299" cy="259045"/>
    <xdr:sp macro="" textlink="">
      <xdr:nvSpPr>
        <xdr:cNvPr id="744" name="テキスト ボックス 743"/>
        <xdr:cNvSpPr txBox="1"/>
      </xdr:nvSpPr>
      <xdr:spPr>
        <a:xfrm>
          <a:off x="18531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95645</xdr:rowOff>
    </xdr:from>
    <xdr:to>
      <xdr:col>32</xdr:col>
      <xdr:colOff>187325</xdr:colOff>
      <xdr:row>59</xdr:row>
      <xdr:rowOff>95711</xdr:rowOff>
    </xdr:to>
    <xdr:cxnSp macro="">
      <xdr:nvCxnSpPr>
        <xdr:cNvPr id="775" name="直線コネクタ 774"/>
        <xdr:cNvCxnSpPr/>
      </xdr:nvCxnSpPr>
      <xdr:spPr>
        <a:xfrm flipV="1">
          <a:off x="21323300" y="10211195"/>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95711</xdr:rowOff>
    </xdr:from>
    <xdr:to>
      <xdr:col>31</xdr:col>
      <xdr:colOff>34925</xdr:colOff>
      <xdr:row>59</xdr:row>
      <xdr:rowOff>95744</xdr:rowOff>
    </xdr:to>
    <xdr:cxnSp macro="">
      <xdr:nvCxnSpPr>
        <xdr:cNvPr id="778" name="直線コネクタ 777"/>
        <xdr:cNvCxnSpPr/>
      </xdr:nvCxnSpPr>
      <xdr:spPr>
        <a:xfrm flipV="1">
          <a:off x="20434300" y="1021126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95744</xdr:rowOff>
    </xdr:from>
    <xdr:to>
      <xdr:col>29</xdr:col>
      <xdr:colOff>517525</xdr:colOff>
      <xdr:row>59</xdr:row>
      <xdr:rowOff>95776</xdr:rowOff>
    </xdr:to>
    <xdr:cxnSp macro="">
      <xdr:nvCxnSpPr>
        <xdr:cNvPr id="781" name="直線コネクタ 780"/>
        <xdr:cNvCxnSpPr/>
      </xdr:nvCxnSpPr>
      <xdr:spPr>
        <a:xfrm flipV="1">
          <a:off x="19545300" y="1021129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95776</xdr:rowOff>
    </xdr:from>
    <xdr:to>
      <xdr:col>28</xdr:col>
      <xdr:colOff>314325</xdr:colOff>
      <xdr:row>59</xdr:row>
      <xdr:rowOff>95809</xdr:rowOff>
    </xdr:to>
    <xdr:cxnSp macro="">
      <xdr:nvCxnSpPr>
        <xdr:cNvPr id="784" name="直線コネクタ 783"/>
        <xdr:cNvCxnSpPr/>
      </xdr:nvCxnSpPr>
      <xdr:spPr>
        <a:xfrm flipV="1">
          <a:off x="18656300" y="1021132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44845</xdr:rowOff>
    </xdr:from>
    <xdr:to>
      <xdr:col>32</xdr:col>
      <xdr:colOff>238125</xdr:colOff>
      <xdr:row>59</xdr:row>
      <xdr:rowOff>146445</xdr:rowOff>
    </xdr:to>
    <xdr:sp macro="" textlink="">
      <xdr:nvSpPr>
        <xdr:cNvPr id="794" name="円/楕円 793"/>
        <xdr:cNvSpPr/>
      </xdr:nvSpPr>
      <xdr:spPr>
        <a:xfrm>
          <a:off x="221107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131222</xdr:rowOff>
    </xdr:from>
    <xdr:ext cx="313932" cy="259045"/>
    <xdr:sp macro="" textlink="">
      <xdr:nvSpPr>
        <xdr:cNvPr id="795" name="貸付金該当値テキスト"/>
        <xdr:cNvSpPr txBox="1"/>
      </xdr:nvSpPr>
      <xdr:spPr>
        <a:xfrm>
          <a:off x="22212300" y="10075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44911</xdr:rowOff>
    </xdr:from>
    <xdr:to>
      <xdr:col>31</xdr:col>
      <xdr:colOff>85725</xdr:colOff>
      <xdr:row>59</xdr:row>
      <xdr:rowOff>146511</xdr:rowOff>
    </xdr:to>
    <xdr:sp macro="" textlink="">
      <xdr:nvSpPr>
        <xdr:cNvPr id="796" name="円/楕円 795"/>
        <xdr:cNvSpPr/>
      </xdr:nvSpPr>
      <xdr:spPr>
        <a:xfrm>
          <a:off x="212725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137638</xdr:rowOff>
    </xdr:from>
    <xdr:ext cx="313932" cy="259045"/>
    <xdr:sp macro="" textlink="">
      <xdr:nvSpPr>
        <xdr:cNvPr id="797" name="テキスト ボックス 796"/>
        <xdr:cNvSpPr txBox="1"/>
      </xdr:nvSpPr>
      <xdr:spPr>
        <a:xfrm>
          <a:off x="21166333" y="1025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44944</xdr:rowOff>
    </xdr:from>
    <xdr:to>
      <xdr:col>29</xdr:col>
      <xdr:colOff>568325</xdr:colOff>
      <xdr:row>59</xdr:row>
      <xdr:rowOff>146544</xdr:rowOff>
    </xdr:to>
    <xdr:sp macro="" textlink="">
      <xdr:nvSpPr>
        <xdr:cNvPr id="798" name="円/楕円 797"/>
        <xdr:cNvSpPr/>
      </xdr:nvSpPr>
      <xdr:spPr>
        <a:xfrm>
          <a:off x="20383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137671</xdr:rowOff>
    </xdr:from>
    <xdr:ext cx="313932" cy="259045"/>
    <xdr:sp macro="" textlink="">
      <xdr:nvSpPr>
        <xdr:cNvPr id="799" name="テキスト ボックス 798"/>
        <xdr:cNvSpPr txBox="1"/>
      </xdr:nvSpPr>
      <xdr:spPr>
        <a:xfrm>
          <a:off x="20277333" y="10253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44976</xdr:rowOff>
    </xdr:from>
    <xdr:to>
      <xdr:col>28</xdr:col>
      <xdr:colOff>365125</xdr:colOff>
      <xdr:row>59</xdr:row>
      <xdr:rowOff>146576</xdr:rowOff>
    </xdr:to>
    <xdr:sp macro="" textlink="">
      <xdr:nvSpPr>
        <xdr:cNvPr id="800" name="円/楕円 799"/>
        <xdr:cNvSpPr/>
      </xdr:nvSpPr>
      <xdr:spPr>
        <a:xfrm>
          <a:off x="19494500" y="101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137703</xdr:rowOff>
    </xdr:from>
    <xdr:ext cx="313932" cy="259045"/>
    <xdr:sp macro="" textlink="">
      <xdr:nvSpPr>
        <xdr:cNvPr id="801" name="テキスト ボックス 800"/>
        <xdr:cNvSpPr txBox="1"/>
      </xdr:nvSpPr>
      <xdr:spPr>
        <a:xfrm>
          <a:off x="19388333" y="10253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45009</xdr:rowOff>
    </xdr:from>
    <xdr:to>
      <xdr:col>27</xdr:col>
      <xdr:colOff>161925</xdr:colOff>
      <xdr:row>59</xdr:row>
      <xdr:rowOff>146609</xdr:rowOff>
    </xdr:to>
    <xdr:sp macro="" textlink="">
      <xdr:nvSpPr>
        <xdr:cNvPr id="802" name="円/楕円 801"/>
        <xdr:cNvSpPr/>
      </xdr:nvSpPr>
      <xdr:spPr>
        <a:xfrm>
          <a:off x="18605500" y="10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137736</xdr:rowOff>
    </xdr:from>
    <xdr:ext cx="313932" cy="259045"/>
    <xdr:sp macro="" textlink="">
      <xdr:nvSpPr>
        <xdr:cNvPr id="803" name="テキスト ボックス 802"/>
        <xdr:cNvSpPr txBox="1"/>
      </xdr:nvSpPr>
      <xdr:spPr>
        <a:xfrm>
          <a:off x="18499333" y="10253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126112</xdr:rowOff>
    </xdr:from>
    <xdr:to>
      <xdr:col>32</xdr:col>
      <xdr:colOff>187325</xdr:colOff>
      <xdr:row>78</xdr:row>
      <xdr:rowOff>142599</xdr:rowOff>
    </xdr:to>
    <xdr:cxnSp macro="">
      <xdr:nvCxnSpPr>
        <xdr:cNvPr id="831" name="直線コネクタ 830"/>
        <xdr:cNvCxnSpPr/>
      </xdr:nvCxnSpPr>
      <xdr:spPr>
        <a:xfrm flipV="1">
          <a:off x="21323300" y="13499212"/>
          <a:ext cx="8382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141968</xdr:rowOff>
    </xdr:from>
    <xdr:to>
      <xdr:col>31</xdr:col>
      <xdr:colOff>34925</xdr:colOff>
      <xdr:row>78</xdr:row>
      <xdr:rowOff>142599</xdr:rowOff>
    </xdr:to>
    <xdr:cxnSp macro="">
      <xdr:nvCxnSpPr>
        <xdr:cNvPr id="834" name="直線コネクタ 833"/>
        <xdr:cNvCxnSpPr/>
      </xdr:nvCxnSpPr>
      <xdr:spPr>
        <a:xfrm>
          <a:off x="20434300" y="1351506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141968</xdr:rowOff>
    </xdr:from>
    <xdr:to>
      <xdr:col>29</xdr:col>
      <xdr:colOff>517525</xdr:colOff>
      <xdr:row>79</xdr:row>
      <xdr:rowOff>1561</xdr:rowOff>
    </xdr:to>
    <xdr:cxnSp macro="">
      <xdr:nvCxnSpPr>
        <xdr:cNvPr id="837" name="直線コネクタ 836"/>
        <xdr:cNvCxnSpPr/>
      </xdr:nvCxnSpPr>
      <xdr:spPr>
        <a:xfrm flipV="1">
          <a:off x="19545300" y="13515068"/>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1561</xdr:rowOff>
    </xdr:from>
    <xdr:to>
      <xdr:col>28</xdr:col>
      <xdr:colOff>314325</xdr:colOff>
      <xdr:row>79</xdr:row>
      <xdr:rowOff>13083</xdr:rowOff>
    </xdr:to>
    <xdr:cxnSp macro="">
      <xdr:nvCxnSpPr>
        <xdr:cNvPr id="840" name="直線コネクタ 839"/>
        <xdr:cNvCxnSpPr/>
      </xdr:nvCxnSpPr>
      <xdr:spPr>
        <a:xfrm flipV="1">
          <a:off x="18656300" y="1354611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75312</xdr:rowOff>
    </xdr:from>
    <xdr:to>
      <xdr:col>32</xdr:col>
      <xdr:colOff>238125</xdr:colOff>
      <xdr:row>79</xdr:row>
      <xdr:rowOff>5462</xdr:rowOff>
    </xdr:to>
    <xdr:sp macro="" textlink="">
      <xdr:nvSpPr>
        <xdr:cNvPr id="850" name="円/楕円 849"/>
        <xdr:cNvSpPr/>
      </xdr:nvSpPr>
      <xdr:spPr>
        <a:xfrm>
          <a:off x="22110700" y="13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169978</xdr:rowOff>
    </xdr:from>
    <xdr:ext cx="534377" cy="259045"/>
    <xdr:sp macro="" textlink="">
      <xdr:nvSpPr>
        <xdr:cNvPr id="851" name="繰出金該当値テキスト"/>
        <xdr:cNvSpPr txBox="1"/>
      </xdr:nvSpPr>
      <xdr:spPr>
        <a:xfrm>
          <a:off x="22212300" y="133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91799</xdr:rowOff>
    </xdr:from>
    <xdr:to>
      <xdr:col>31</xdr:col>
      <xdr:colOff>85725</xdr:colOff>
      <xdr:row>79</xdr:row>
      <xdr:rowOff>21949</xdr:rowOff>
    </xdr:to>
    <xdr:sp macro="" textlink="">
      <xdr:nvSpPr>
        <xdr:cNvPr id="852" name="円/楕円 851"/>
        <xdr:cNvSpPr/>
      </xdr:nvSpPr>
      <xdr:spPr>
        <a:xfrm>
          <a:off x="21272500" y="134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13076</xdr:rowOff>
    </xdr:from>
    <xdr:ext cx="534377" cy="259045"/>
    <xdr:sp macro="" textlink="">
      <xdr:nvSpPr>
        <xdr:cNvPr id="853" name="テキスト ボックス 852"/>
        <xdr:cNvSpPr txBox="1"/>
      </xdr:nvSpPr>
      <xdr:spPr>
        <a:xfrm>
          <a:off x="21056111" y="135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91168</xdr:rowOff>
    </xdr:from>
    <xdr:to>
      <xdr:col>29</xdr:col>
      <xdr:colOff>568325</xdr:colOff>
      <xdr:row>79</xdr:row>
      <xdr:rowOff>21318</xdr:rowOff>
    </xdr:to>
    <xdr:sp macro="" textlink="">
      <xdr:nvSpPr>
        <xdr:cNvPr id="854" name="円/楕円 853"/>
        <xdr:cNvSpPr/>
      </xdr:nvSpPr>
      <xdr:spPr>
        <a:xfrm>
          <a:off x="20383500" y="134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12445</xdr:rowOff>
    </xdr:from>
    <xdr:ext cx="534377" cy="259045"/>
    <xdr:sp macro="" textlink="">
      <xdr:nvSpPr>
        <xdr:cNvPr id="855" name="テキスト ボックス 854"/>
        <xdr:cNvSpPr txBox="1"/>
      </xdr:nvSpPr>
      <xdr:spPr>
        <a:xfrm>
          <a:off x="20167111" y="135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122211</xdr:rowOff>
    </xdr:from>
    <xdr:to>
      <xdr:col>28</xdr:col>
      <xdr:colOff>365125</xdr:colOff>
      <xdr:row>79</xdr:row>
      <xdr:rowOff>52361</xdr:rowOff>
    </xdr:to>
    <xdr:sp macro="" textlink="">
      <xdr:nvSpPr>
        <xdr:cNvPr id="856" name="円/楕円 855"/>
        <xdr:cNvSpPr/>
      </xdr:nvSpPr>
      <xdr:spPr>
        <a:xfrm>
          <a:off x="19494500" y="134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43488</xdr:rowOff>
    </xdr:from>
    <xdr:ext cx="534377" cy="259045"/>
    <xdr:sp macro="" textlink="">
      <xdr:nvSpPr>
        <xdr:cNvPr id="857" name="テキスト ボックス 856"/>
        <xdr:cNvSpPr txBox="1"/>
      </xdr:nvSpPr>
      <xdr:spPr>
        <a:xfrm>
          <a:off x="19278111" y="1358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133733</xdr:rowOff>
    </xdr:from>
    <xdr:to>
      <xdr:col>27</xdr:col>
      <xdr:colOff>161925</xdr:colOff>
      <xdr:row>79</xdr:row>
      <xdr:rowOff>63883</xdr:rowOff>
    </xdr:to>
    <xdr:sp macro="" textlink="">
      <xdr:nvSpPr>
        <xdr:cNvPr id="858" name="円/楕円 857"/>
        <xdr:cNvSpPr/>
      </xdr:nvSpPr>
      <xdr:spPr>
        <a:xfrm>
          <a:off x="18605500" y="1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55010</xdr:rowOff>
    </xdr:from>
    <xdr:ext cx="534377" cy="259045"/>
    <xdr:sp macro="" textlink="">
      <xdr:nvSpPr>
        <xdr:cNvPr id="859" name="テキスト ボックス 858"/>
        <xdr:cNvSpPr txBox="1"/>
      </xdr:nvSpPr>
      <xdr:spPr>
        <a:xfrm>
          <a:off x="18389111" y="135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物件費は、平成２３年の台風１２号災害による災害ごみの処理経費等の影響で、平成２３年、２４年度は高くなっている。平成２５年度はごみ処理経費も減少したことから、住民一人当たりの物件費も減少したものの、近年、施設の老朽化によるクリーンセンター管理経費や各種予防接種委託料などが増加しており、物件費は増加傾向にある。</a:t>
          </a:r>
          <a:endParaRPr kumimoji="1" lang="en-US" altLang="ja-JP" sz="1300">
            <a:latin typeface="ＭＳ Ｐゴシック"/>
          </a:endParaRPr>
        </a:p>
        <a:p>
          <a:r>
            <a:rPr kumimoji="1" lang="ja-JP" altLang="en-US" sz="1300">
              <a:latin typeface="ＭＳ Ｐゴシック"/>
            </a:rPr>
            <a:t>　扶助費は生活保護者数が県内市町村の中でも多いことから、平成２３年度以降、住民一人当たり１１０，０００円前後で推移している。扶助費の性質上、容易に削減することなどが難しいことから、今後も微増または横ばい傾向が予想される。</a:t>
          </a:r>
          <a:endParaRPr kumimoji="1" lang="en-US" altLang="ja-JP" sz="1300">
            <a:latin typeface="ＭＳ Ｐゴシック"/>
          </a:endParaRPr>
        </a:p>
        <a:p>
          <a:r>
            <a:rPr kumimoji="1" lang="ja-JP" altLang="en-US" sz="1300">
              <a:latin typeface="ＭＳ Ｐゴシック"/>
            </a:rPr>
            <a:t>　公債費は統合小学校建設や台風</a:t>
          </a:r>
          <a:r>
            <a:rPr kumimoji="1" lang="en-US" altLang="ja-JP" sz="1300">
              <a:latin typeface="ＭＳ Ｐゴシック"/>
            </a:rPr>
            <a:t>12</a:t>
          </a:r>
          <a:r>
            <a:rPr kumimoji="1" lang="ja-JP" altLang="en-US" sz="1300">
              <a:latin typeface="ＭＳ Ｐゴシック"/>
            </a:rPr>
            <a:t>号災害に伴う災害復旧事業などで借入れた過疎対策事業債や災害復旧事業債等の元金償還が開始となっていることなどを要因として近年増加傾向にあり、今後も大型事業に伴う公債費の増加が予想されることから、事業の優先順位付け等の絞り込みを徹底した上で、財政措置の有利な地方債を活用するなど、公債費増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30,431
30,242
255.23
19,351,656
18,346,749
953,191
9,445,238
25,383,055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72415</xdr:rowOff>
    </xdr:from>
    <xdr:to>
      <xdr:col>6</xdr:col>
      <xdr:colOff>511175</xdr:colOff>
      <xdr:row>36</xdr:row>
      <xdr:rowOff>106706</xdr:rowOff>
    </xdr:to>
    <xdr:cxnSp macro="">
      <xdr:nvCxnSpPr>
        <xdr:cNvPr id="60" name="直線コネクタ 59"/>
        <xdr:cNvCxnSpPr/>
      </xdr:nvCxnSpPr>
      <xdr:spPr>
        <a:xfrm flipV="1">
          <a:off x="3797300" y="62446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106706</xdr:rowOff>
    </xdr:from>
    <xdr:to>
      <xdr:col>5</xdr:col>
      <xdr:colOff>358775</xdr:colOff>
      <xdr:row>36</xdr:row>
      <xdr:rowOff>115088</xdr:rowOff>
    </xdr:to>
    <xdr:cxnSp macro="">
      <xdr:nvCxnSpPr>
        <xdr:cNvPr id="63" name="直線コネクタ 62"/>
        <xdr:cNvCxnSpPr/>
      </xdr:nvCxnSpPr>
      <xdr:spPr>
        <a:xfrm flipV="1">
          <a:off x="2908300" y="62789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84379</xdr:rowOff>
    </xdr:from>
    <xdr:to>
      <xdr:col>4</xdr:col>
      <xdr:colOff>155575</xdr:colOff>
      <xdr:row>36</xdr:row>
      <xdr:rowOff>115088</xdr:rowOff>
    </xdr:to>
    <xdr:cxnSp macro="">
      <xdr:nvCxnSpPr>
        <xdr:cNvPr id="66" name="直線コネクタ 65"/>
        <xdr:cNvCxnSpPr/>
      </xdr:nvCxnSpPr>
      <xdr:spPr>
        <a:xfrm>
          <a:off x="2019300" y="6256579"/>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30886</xdr:rowOff>
    </xdr:from>
    <xdr:to>
      <xdr:col>2</xdr:col>
      <xdr:colOff>638175</xdr:colOff>
      <xdr:row>36</xdr:row>
      <xdr:rowOff>84379</xdr:rowOff>
    </xdr:to>
    <xdr:cxnSp macro="">
      <xdr:nvCxnSpPr>
        <xdr:cNvPr id="69" name="直線コネクタ 68"/>
        <xdr:cNvCxnSpPr/>
      </xdr:nvCxnSpPr>
      <xdr:spPr>
        <a:xfrm>
          <a:off x="1130300" y="620308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21615</xdr:rowOff>
    </xdr:from>
    <xdr:to>
      <xdr:col>6</xdr:col>
      <xdr:colOff>561975</xdr:colOff>
      <xdr:row>36</xdr:row>
      <xdr:rowOff>123215</xdr:rowOff>
    </xdr:to>
    <xdr:sp macro="" textlink="">
      <xdr:nvSpPr>
        <xdr:cNvPr id="79" name="円/楕円 78"/>
        <xdr:cNvSpPr/>
      </xdr:nvSpPr>
      <xdr:spPr>
        <a:xfrm>
          <a:off x="4584700" y="61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44492</xdr:rowOff>
    </xdr:from>
    <xdr:ext cx="469744" cy="259045"/>
    <xdr:sp macro="" textlink="">
      <xdr:nvSpPr>
        <xdr:cNvPr id="80" name="議会費該当値テキスト"/>
        <xdr:cNvSpPr txBox="1"/>
      </xdr:nvSpPr>
      <xdr:spPr>
        <a:xfrm>
          <a:off x="4686300"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55906</xdr:rowOff>
    </xdr:from>
    <xdr:to>
      <xdr:col>5</xdr:col>
      <xdr:colOff>409575</xdr:colOff>
      <xdr:row>36</xdr:row>
      <xdr:rowOff>157506</xdr:rowOff>
    </xdr:to>
    <xdr:sp macro="" textlink="">
      <xdr:nvSpPr>
        <xdr:cNvPr id="81" name="円/楕円 80"/>
        <xdr:cNvSpPr/>
      </xdr:nvSpPr>
      <xdr:spPr>
        <a:xfrm>
          <a:off x="3746500" y="6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2583</xdr:rowOff>
    </xdr:from>
    <xdr:ext cx="469744" cy="259045"/>
    <xdr:sp macro="" textlink="">
      <xdr:nvSpPr>
        <xdr:cNvPr id="82" name="テキスト ボックス 81"/>
        <xdr:cNvSpPr txBox="1"/>
      </xdr:nvSpPr>
      <xdr:spPr>
        <a:xfrm>
          <a:off x="3562427" y="60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64288</xdr:rowOff>
    </xdr:from>
    <xdr:to>
      <xdr:col>4</xdr:col>
      <xdr:colOff>206375</xdr:colOff>
      <xdr:row>36</xdr:row>
      <xdr:rowOff>165888</xdr:rowOff>
    </xdr:to>
    <xdr:sp macro="" textlink="">
      <xdr:nvSpPr>
        <xdr:cNvPr id="83" name="円/楕円 82"/>
        <xdr:cNvSpPr/>
      </xdr:nvSpPr>
      <xdr:spPr>
        <a:xfrm>
          <a:off x="28575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10965</xdr:rowOff>
    </xdr:from>
    <xdr:ext cx="469744" cy="259045"/>
    <xdr:sp macro="" textlink="">
      <xdr:nvSpPr>
        <xdr:cNvPr id="84" name="テキスト ボックス 83"/>
        <xdr:cNvSpPr txBox="1"/>
      </xdr:nvSpPr>
      <xdr:spPr>
        <a:xfrm>
          <a:off x="2673427" y="60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33579</xdr:rowOff>
    </xdr:from>
    <xdr:to>
      <xdr:col>3</xdr:col>
      <xdr:colOff>3175</xdr:colOff>
      <xdr:row>36</xdr:row>
      <xdr:rowOff>135179</xdr:rowOff>
    </xdr:to>
    <xdr:sp macro="" textlink="">
      <xdr:nvSpPr>
        <xdr:cNvPr id="85" name="円/楕円 84"/>
        <xdr:cNvSpPr/>
      </xdr:nvSpPr>
      <xdr:spPr>
        <a:xfrm>
          <a:off x="1968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151706</xdr:rowOff>
    </xdr:from>
    <xdr:ext cx="469744" cy="259045"/>
    <xdr:sp macro="" textlink="">
      <xdr:nvSpPr>
        <xdr:cNvPr id="86" name="テキスト ボックス 85"/>
        <xdr:cNvSpPr txBox="1"/>
      </xdr:nvSpPr>
      <xdr:spPr>
        <a:xfrm>
          <a:off x="1784427" y="59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151536</xdr:rowOff>
    </xdr:from>
    <xdr:to>
      <xdr:col>1</xdr:col>
      <xdr:colOff>485775</xdr:colOff>
      <xdr:row>36</xdr:row>
      <xdr:rowOff>81686</xdr:rowOff>
    </xdr:to>
    <xdr:sp macro="" textlink="">
      <xdr:nvSpPr>
        <xdr:cNvPr id="87" name="円/楕円 86"/>
        <xdr:cNvSpPr/>
      </xdr:nvSpPr>
      <xdr:spPr>
        <a:xfrm>
          <a:off x="10795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98213</xdr:rowOff>
    </xdr:from>
    <xdr:ext cx="469744" cy="259045"/>
    <xdr:sp macro="" textlink="">
      <xdr:nvSpPr>
        <xdr:cNvPr id="88" name="テキスト ボックス 87"/>
        <xdr:cNvSpPr txBox="1"/>
      </xdr:nvSpPr>
      <xdr:spPr>
        <a:xfrm>
          <a:off x="895427" y="59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62499</xdr:rowOff>
    </xdr:from>
    <xdr:to>
      <xdr:col>6</xdr:col>
      <xdr:colOff>511175</xdr:colOff>
      <xdr:row>57</xdr:row>
      <xdr:rowOff>89552</xdr:rowOff>
    </xdr:to>
    <xdr:cxnSp macro="">
      <xdr:nvCxnSpPr>
        <xdr:cNvPr id="115" name="直線コネクタ 114"/>
        <xdr:cNvCxnSpPr/>
      </xdr:nvCxnSpPr>
      <xdr:spPr>
        <a:xfrm flipV="1">
          <a:off x="3797300" y="9835149"/>
          <a:ext cx="8382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89552</xdr:rowOff>
    </xdr:from>
    <xdr:to>
      <xdr:col>5</xdr:col>
      <xdr:colOff>358775</xdr:colOff>
      <xdr:row>57</xdr:row>
      <xdr:rowOff>148990</xdr:rowOff>
    </xdr:to>
    <xdr:cxnSp macro="">
      <xdr:nvCxnSpPr>
        <xdr:cNvPr id="118" name="直線コネクタ 117"/>
        <xdr:cNvCxnSpPr/>
      </xdr:nvCxnSpPr>
      <xdr:spPr>
        <a:xfrm flipV="1">
          <a:off x="2908300" y="9862202"/>
          <a:ext cx="8890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148000</xdr:rowOff>
    </xdr:from>
    <xdr:ext cx="534377" cy="259045"/>
    <xdr:sp macro="" textlink="">
      <xdr:nvSpPr>
        <xdr:cNvPr id="120" name="テキスト ボックス 119"/>
        <xdr:cNvSpPr txBox="1"/>
      </xdr:nvSpPr>
      <xdr:spPr>
        <a:xfrm>
          <a:off x="3530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25446</xdr:rowOff>
    </xdr:from>
    <xdr:to>
      <xdr:col>4</xdr:col>
      <xdr:colOff>155575</xdr:colOff>
      <xdr:row>57</xdr:row>
      <xdr:rowOff>148990</xdr:rowOff>
    </xdr:to>
    <xdr:cxnSp macro="">
      <xdr:nvCxnSpPr>
        <xdr:cNvPr id="121" name="直線コネクタ 120"/>
        <xdr:cNvCxnSpPr/>
      </xdr:nvCxnSpPr>
      <xdr:spPr>
        <a:xfrm>
          <a:off x="2019300" y="9626646"/>
          <a:ext cx="889000" cy="2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25446</xdr:rowOff>
    </xdr:from>
    <xdr:to>
      <xdr:col>2</xdr:col>
      <xdr:colOff>638175</xdr:colOff>
      <xdr:row>58</xdr:row>
      <xdr:rowOff>14059</xdr:rowOff>
    </xdr:to>
    <xdr:cxnSp macro="">
      <xdr:nvCxnSpPr>
        <xdr:cNvPr id="124" name="直線コネクタ 123"/>
        <xdr:cNvCxnSpPr/>
      </xdr:nvCxnSpPr>
      <xdr:spPr>
        <a:xfrm flipV="1">
          <a:off x="1130300" y="9626646"/>
          <a:ext cx="889000" cy="3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100847</xdr:rowOff>
    </xdr:from>
    <xdr:ext cx="599010" cy="259045"/>
    <xdr:sp macro="" textlink="">
      <xdr:nvSpPr>
        <xdr:cNvPr id="126" name="テキスト ボックス 125"/>
        <xdr:cNvSpPr txBox="1"/>
      </xdr:nvSpPr>
      <xdr:spPr>
        <a:xfrm>
          <a:off x="1719794" y="98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11699</xdr:rowOff>
    </xdr:from>
    <xdr:to>
      <xdr:col>6</xdr:col>
      <xdr:colOff>561975</xdr:colOff>
      <xdr:row>57</xdr:row>
      <xdr:rowOff>113299</xdr:rowOff>
    </xdr:to>
    <xdr:sp macro="" textlink="">
      <xdr:nvSpPr>
        <xdr:cNvPr id="134" name="円/楕円 133"/>
        <xdr:cNvSpPr/>
      </xdr:nvSpPr>
      <xdr:spPr>
        <a:xfrm>
          <a:off x="4584700" y="97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34576</xdr:rowOff>
    </xdr:from>
    <xdr:ext cx="599010" cy="259045"/>
    <xdr:sp macro="" textlink="">
      <xdr:nvSpPr>
        <xdr:cNvPr id="135" name="総務費該当値テキスト"/>
        <xdr:cNvSpPr txBox="1"/>
      </xdr:nvSpPr>
      <xdr:spPr>
        <a:xfrm>
          <a:off x="4686300" y="963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38752</xdr:rowOff>
    </xdr:from>
    <xdr:to>
      <xdr:col>5</xdr:col>
      <xdr:colOff>409575</xdr:colOff>
      <xdr:row>57</xdr:row>
      <xdr:rowOff>140352</xdr:rowOff>
    </xdr:to>
    <xdr:sp macro="" textlink="">
      <xdr:nvSpPr>
        <xdr:cNvPr id="136" name="円/楕円 135"/>
        <xdr:cNvSpPr/>
      </xdr:nvSpPr>
      <xdr:spPr>
        <a:xfrm>
          <a:off x="3746500" y="98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156879</xdr:rowOff>
    </xdr:from>
    <xdr:ext cx="534377" cy="259045"/>
    <xdr:sp macro="" textlink="">
      <xdr:nvSpPr>
        <xdr:cNvPr id="137" name="テキスト ボックス 136"/>
        <xdr:cNvSpPr txBox="1"/>
      </xdr:nvSpPr>
      <xdr:spPr>
        <a:xfrm>
          <a:off x="3530111" y="95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98190</xdr:rowOff>
    </xdr:from>
    <xdr:to>
      <xdr:col>4</xdr:col>
      <xdr:colOff>206375</xdr:colOff>
      <xdr:row>58</xdr:row>
      <xdr:rowOff>28340</xdr:rowOff>
    </xdr:to>
    <xdr:sp macro="" textlink="">
      <xdr:nvSpPr>
        <xdr:cNvPr id="138" name="円/楕円 137"/>
        <xdr:cNvSpPr/>
      </xdr:nvSpPr>
      <xdr:spPr>
        <a:xfrm>
          <a:off x="2857500" y="98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19467</xdr:rowOff>
    </xdr:from>
    <xdr:ext cx="534377" cy="259045"/>
    <xdr:sp macro="" textlink="">
      <xdr:nvSpPr>
        <xdr:cNvPr id="139" name="テキスト ボックス 138"/>
        <xdr:cNvSpPr txBox="1"/>
      </xdr:nvSpPr>
      <xdr:spPr>
        <a:xfrm>
          <a:off x="2641111" y="99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146096</xdr:rowOff>
    </xdr:from>
    <xdr:to>
      <xdr:col>3</xdr:col>
      <xdr:colOff>3175</xdr:colOff>
      <xdr:row>56</xdr:row>
      <xdr:rowOff>76246</xdr:rowOff>
    </xdr:to>
    <xdr:sp macro="" textlink="">
      <xdr:nvSpPr>
        <xdr:cNvPr id="140" name="円/楕円 139"/>
        <xdr:cNvSpPr/>
      </xdr:nvSpPr>
      <xdr:spPr>
        <a:xfrm>
          <a:off x="1968500" y="9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92773</xdr:rowOff>
    </xdr:from>
    <xdr:ext cx="599010" cy="259045"/>
    <xdr:sp macro="" textlink="">
      <xdr:nvSpPr>
        <xdr:cNvPr id="141" name="テキスト ボックス 140"/>
        <xdr:cNvSpPr txBox="1"/>
      </xdr:nvSpPr>
      <xdr:spPr>
        <a:xfrm>
          <a:off x="1719794" y="935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134709</xdr:rowOff>
    </xdr:from>
    <xdr:to>
      <xdr:col>1</xdr:col>
      <xdr:colOff>485775</xdr:colOff>
      <xdr:row>58</xdr:row>
      <xdr:rowOff>64859</xdr:rowOff>
    </xdr:to>
    <xdr:sp macro="" textlink="">
      <xdr:nvSpPr>
        <xdr:cNvPr id="142" name="円/楕円 141"/>
        <xdr:cNvSpPr/>
      </xdr:nvSpPr>
      <xdr:spPr>
        <a:xfrm>
          <a:off x="1079500" y="99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55986</xdr:rowOff>
    </xdr:from>
    <xdr:ext cx="534377" cy="259045"/>
    <xdr:sp macro="" textlink="">
      <xdr:nvSpPr>
        <xdr:cNvPr id="143" name="テキスト ボックス 142"/>
        <xdr:cNvSpPr txBox="1"/>
      </xdr:nvSpPr>
      <xdr:spPr>
        <a:xfrm>
          <a:off x="863111" y="1000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147495</xdr:rowOff>
    </xdr:from>
    <xdr:to>
      <xdr:col>6</xdr:col>
      <xdr:colOff>511175</xdr:colOff>
      <xdr:row>75</xdr:row>
      <xdr:rowOff>29538</xdr:rowOff>
    </xdr:to>
    <xdr:cxnSp macro="">
      <xdr:nvCxnSpPr>
        <xdr:cNvPr id="173" name="直線コネクタ 172"/>
        <xdr:cNvCxnSpPr/>
      </xdr:nvCxnSpPr>
      <xdr:spPr>
        <a:xfrm flipV="1">
          <a:off x="3797300" y="12834795"/>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29538</xdr:rowOff>
    </xdr:from>
    <xdr:to>
      <xdr:col>5</xdr:col>
      <xdr:colOff>358775</xdr:colOff>
      <xdr:row>75</xdr:row>
      <xdr:rowOff>37371</xdr:rowOff>
    </xdr:to>
    <xdr:cxnSp macro="">
      <xdr:nvCxnSpPr>
        <xdr:cNvPr id="176" name="直線コネクタ 175"/>
        <xdr:cNvCxnSpPr/>
      </xdr:nvCxnSpPr>
      <xdr:spPr>
        <a:xfrm flipV="1">
          <a:off x="2908300" y="12888288"/>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78" name="テキスト ボックス 177"/>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37371</xdr:rowOff>
    </xdr:from>
    <xdr:to>
      <xdr:col>4</xdr:col>
      <xdr:colOff>155575</xdr:colOff>
      <xdr:row>75</xdr:row>
      <xdr:rowOff>133169</xdr:rowOff>
    </xdr:to>
    <xdr:cxnSp macro="">
      <xdr:nvCxnSpPr>
        <xdr:cNvPr id="179" name="直線コネクタ 178"/>
        <xdr:cNvCxnSpPr/>
      </xdr:nvCxnSpPr>
      <xdr:spPr>
        <a:xfrm flipV="1">
          <a:off x="2019300" y="12896121"/>
          <a:ext cx="889000" cy="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1" name="テキスト ボックス 180"/>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99245</xdr:rowOff>
    </xdr:from>
    <xdr:to>
      <xdr:col>2</xdr:col>
      <xdr:colOff>638175</xdr:colOff>
      <xdr:row>75</xdr:row>
      <xdr:rowOff>133169</xdr:rowOff>
    </xdr:to>
    <xdr:cxnSp macro="">
      <xdr:nvCxnSpPr>
        <xdr:cNvPr id="182" name="直線コネクタ 181"/>
        <xdr:cNvCxnSpPr/>
      </xdr:nvCxnSpPr>
      <xdr:spPr>
        <a:xfrm>
          <a:off x="1130300" y="12957995"/>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4" name="テキスト ボックス 183"/>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6" name="テキスト ボックス 185"/>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96695</xdr:rowOff>
    </xdr:from>
    <xdr:to>
      <xdr:col>6</xdr:col>
      <xdr:colOff>561975</xdr:colOff>
      <xdr:row>75</xdr:row>
      <xdr:rowOff>26845</xdr:rowOff>
    </xdr:to>
    <xdr:sp macro="" textlink="">
      <xdr:nvSpPr>
        <xdr:cNvPr id="192" name="円/楕円 191"/>
        <xdr:cNvSpPr/>
      </xdr:nvSpPr>
      <xdr:spPr>
        <a:xfrm>
          <a:off x="4584700" y="127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119572</xdr:rowOff>
    </xdr:from>
    <xdr:ext cx="599010" cy="259045"/>
    <xdr:sp macro="" textlink="">
      <xdr:nvSpPr>
        <xdr:cNvPr id="193" name="民生費該当値テキスト"/>
        <xdr:cNvSpPr txBox="1"/>
      </xdr:nvSpPr>
      <xdr:spPr>
        <a:xfrm>
          <a:off x="4686300" y="1263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198,977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150188</xdr:rowOff>
    </xdr:from>
    <xdr:to>
      <xdr:col>5</xdr:col>
      <xdr:colOff>409575</xdr:colOff>
      <xdr:row>75</xdr:row>
      <xdr:rowOff>80338</xdr:rowOff>
    </xdr:to>
    <xdr:sp macro="" textlink="">
      <xdr:nvSpPr>
        <xdr:cNvPr id="194" name="円/楕円 193"/>
        <xdr:cNvSpPr/>
      </xdr:nvSpPr>
      <xdr:spPr>
        <a:xfrm>
          <a:off x="3746500" y="128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96865</xdr:rowOff>
    </xdr:from>
    <xdr:ext cx="599010" cy="259045"/>
    <xdr:sp macro="" textlink="">
      <xdr:nvSpPr>
        <xdr:cNvPr id="195" name="テキスト ボックス 194"/>
        <xdr:cNvSpPr txBox="1"/>
      </xdr:nvSpPr>
      <xdr:spPr>
        <a:xfrm>
          <a:off x="3497794" y="1261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158021</xdr:rowOff>
    </xdr:from>
    <xdr:to>
      <xdr:col>4</xdr:col>
      <xdr:colOff>206375</xdr:colOff>
      <xdr:row>75</xdr:row>
      <xdr:rowOff>88171</xdr:rowOff>
    </xdr:to>
    <xdr:sp macro="" textlink="">
      <xdr:nvSpPr>
        <xdr:cNvPr id="196" name="円/楕円 195"/>
        <xdr:cNvSpPr/>
      </xdr:nvSpPr>
      <xdr:spPr>
        <a:xfrm>
          <a:off x="2857500" y="128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104698</xdr:rowOff>
    </xdr:from>
    <xdr:ext cx="599010" cy="259045"/>
    <xdr:sp macro="" textlink="">
      <xdr:nvSpPr>
        <xdr:cNvPr id="197" name="テキスト ボックス 196"/>
        <xdr:cNvSpPr txBox="1"/>
      </xdr:nvSpPr>
      <xdr:spPr>
        <a:xfrm>
          <a:off x="2608794" y="1262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82369</xdr:rowOff>
    </xdr:from>
    <xdr:to>
      <xdr:col>3</xdr:col>
      <xdr:colOff>3175</xdr:colOff>
      <xdr:row>76</xdr:row>
      <xdr:rowOff>12520</xdr:rowOff>
    </xdr:to>
    <xdr:sp macro="" textlink="">
      <xdr:nvSpPr>
        <xdr:cNvPr id="198" name="円/楕円 197"/>
        <xdr:cNvSpPr/>
      </xdr:nvSpPr>
      <xdr:spPr>
        <a:xfrm>
          <a:off x="1968500" y="12941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29046</xdr:rowOff>
    </xdr:from>
    <xdr:ext cx="599010" cy="259045"/>
    <xdr:sp macro="" textlink="">
      <xdr:nvSpPr>
        <xdr:cNvPr id="199" name="テキスト ボックス 198"/>
        <xdr:cNvSpPr txBox="1"/>
      </xdr:nvSpPr>
      <xdr:spPr>
        <a:xfrm>
          <a:off x="1719794" y="1271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48445</xdr:rowOff>
    </xdr:from>
    <xdr:to>
      <xdr:col>1</xdr:col>
      <xdr:colOff>485775</xdr:colOff>
      <xdr:row>75</xdr:row>
      <xdr:rowOff>150045</xdr:rowOff>
    </xdr:to>
    <xdr:sp macro="" textlink="">
      <xdr:nvSpPr>
        <xdr:cNvPr id="200" name="円/楕円 199"/>
        <xdr:cNvSpPr/>
      </xdr:nvSpPr>
      <xdr:spPr>
        <a:xfrm>
          <a:off x="1079500" y="129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166572</xdr:rowOff>
    </xdr:from>
    <xdr:ext cx="599010" cy="259045"/>
    <xdr:sp macro="" textlink="">
      <xdr:nvSpPr>
        <xdr:cNvPr id="201" name="テキスト ボックス 200"/>
        <xdr:cNvSpPr txBox="1"/>
      </xdr:nvSpPr>
      <xdr:spPr>
        <a:xfrm>
          <a:off x="830794" y="126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101349</xdr:rowOff>
    </xdr:from>
    <xdr:to>
      <xdr:col>6</xdr:col>
      <xdr:colOff>511175</xdr:colOff>
      <xdr:row>96</xdr:row>
      <xdr:rowOff>59652</xdr:rowOff>
    </xdr:to>
    <xdr:cxnSp macro="">
      <xdr:nvCxnSpPr>
        <xdr:cNvPr id="230" name="直線コネクタ 229"/>
        <xdr:cNvCxnSpPr/>
      </xdr:nvCxnSpPr>
      <xdr:spPr>
        <a:xfrm flipV="1">
          <a:off x="3797300" y="16389099"/>
          <a:ext cx="8382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59652</xdr:rowOff>
    </xdr:from>
    <xdr:to>
      <xdr:col>5</xdr:col>
      <xdr:colOff>358775</xdr:colOff>
      <xdr:row>96</xdr:row>
      <xdr:rowOff>95329</xdr:rowOff>
    </xdr:to>
    <xdr:cxnSp macro="">
      <xdr:nvCxnSpPr>
        <xdr:cNvPr id="233" name="直線コネクタ 232"/>
        <xdr:cNvCxnSpPr/>
      </xdr:nvCxnSpPr>
      <xdr:spPr>
        <a:xfrm flipV="1">
          <a:off x="2908300" y="16518852"/>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170035</xdr:rowOff>
    </xdr:from>
    <xdr:to>
      <xdr:col>4</xdr:col>
      <xdr:colOff>155575</xdr:colOff>
      <xdr:row>96</xdr:row>
      <xdr:rowOff>95329</xdr:rowOff>
    </xdr:to>
    <xdr:cxnSp macro="">
      <xdr:nvCxnSpPr>
        <xdr:cNvPr id="236" name="直線コネクタ 235"/>
        <xdr:cNvCxnSpPr/>
      </xdr:nvCxnSpPr>
      <xdr:spPr>
        <a:xfrm>
          <a:off x="2019300" y="16457785"/>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47186</xdr:rowOff>
    </xdr:from>
    <xdr:to>
      <xdr:col>2</xdr:col>
      <xdr:colOff>638175</xdr:colOff>
      <xdr:row>95</xdr:row>
      <xdr:rowOff>170035</xdr:rowOff>
    </xdr:to>
    <xdr:cxnSp macro="">
      <xdr:nvCxnSpPr>
        <xdr:cNvPr id="239" name="直線コネクタ 238"/>
        <xdr:cNvCxnSpPr/>
      </xdr:nvCxnSpPr>
      <xdr:spPr>
        <a:xfrm>
          <a:off x="1130300" y="16334936"/>
          <a:ext cx="889000" cy="1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50549</xdr:rowOff>
    </xdr:from>
    <xdr:to>
      <xdr:col>6</xdr:col>
      <xdr:colOff>561975</xdr:colOff>
      <xdr:row>95</xdr:row>
      <xdr:rowOff>152149</xdr:rowOff>
    </xdr:to>
    <xdr:sp macro="" textlink="">
      <xdr:nvSpPr>
        <xdr:cNvPr id="249" name="円/楕円 248"/>
        <xdr:cNvSpPr/>
      </xdr:nvSpPr>
      <xdr:spPr>
        <a:xfrm>
          <a:off x="4584700" y="163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73426</xdr:rowOff>
    </xdr:from>
    <xdr:ext cx="534377" cy="259045"/>
    <xdr:sp macro="" textlink="">
      <xdr:nvSpPr>
        <xdr:cNvPr id="250" name="衛生費該当値テキスト"/>
        <xdr:cNvSpPr txBox="1"/>
      </xdr:nvSpPr>
      <xdr:spPr>
        <a:xfrm>
          <a:off x="4686300" y="161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8852</xdr:rowOff>
    </xdr:from>
    <xdr:to>
      <xdr:col>5</xdr:col>
      <xdr:colOff>409575</xdr:colOff>
      <xdr:row>96</xdr:row>
      <xdr:rowOff>110452</xdr:rowOff>
    </xdr:to>
    <xdr:sp macro="" textlink="">
      <xdr:nvSpPr>
        <xdr:cNvPr id="251" name="円/楕円 250"/>
        <xdr:cNvSpPr/>
      </xdr:nvSpPr>
      <xdr:spPr>
        <a:xfrm>
          <a:off x="3746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126979</xdr:rowOff>
    </xdr:from>
    <xdr:ext cx="534377" cy="259045"/>
    <xdr:sp macro="" textlink="">
      <xdr:nvSpPr>
        <xdr:cNvPr id="252" name="テキスト ボックス 251"/>
        <xdr:cNvSpPr txBox="1"/>
      </xdr:nvSpPr>
      <xdr:spPr>
        <a:xfrm>
          <a:off x="3530111" y="162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44529</xdr:rowOff>
    </xdr:from>
    <xdr:to>
      <xdr:col>4</xdr:col>
      <xdr:colOff>206375</xdr:colOff>
      <xdr:row>96</xdr:row>
      <xdr:rowOff>146129</xdr:rowOff>
    </xdr:to>
    <xdr:sp macro="" textlink="">
      <xdr:nvSpPr>
        <xdr:cNvPr id="253" name="円/楕円 252"/>
        <xdr:cNvSpPr/>
      </xdr:nvSpPr>
      <xdr:spPr>
        <a:xfrm>
          <a:off x="2857500" y="16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162656</xdr:rowOff>
    </xdr:from>
    <xdr:ext cx="534377" cy="259045"/>
    <xdr:sp macro="" textlink="">
      <xdr:nvSpPr>
        <xdr:cNvPr id="254" name="テキスト ボックス 253"/>
        <xdr:cNvSpPr txBox="1"/>
      </xdr:nvSpPr>
      <xdr:spPr>
        <a:xfrm>
          <a:off x="2641111" y="162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119235</xdr:rowOff>
    </xdr:from>
    <xdr:to>
      <xdr:col>3</xdr:col>
      <xdr:colOff>3175</xdr:colOff>
      <xdr:row>96</xdr:row>
      <xdr:rowOff>49385</xdr:rowOff>
    </xdr:to>
    <xdr:sp macro="" textlink="">
      <xdr:nvSpPr>
        <xdr:cNvPr id="255" name="円/楕円 254"/>
        <xdr:cNvSpPr/>
      </xdr:nvSpPr>
      <xdr:spPr>
        <a:xfrm>
          <a:off x="1968500" y="164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65912</xdr:rowOff>
    </xdr:from>
    <xdr:ext cx="534377" cy="259045"/>
    <xdr:sp macro="" textlink="">
      <xdr:nvSpPr>
        <xdr:cNvPr id="256" name="テキスト ボックス 255"/>
        <xdr:cNvSpPr txBox="1"/>
      </xdr:nvSpPr>
      <xdr:spPr>
        <a:xfrm>
          <a:off x="1752111" y="161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167836</xdr:rowOff>
    </xdr:from>
    <xdr:to>
      <xdr:col>1</xdr:col>
      <xdr:colOff>485775</xdr:colOff>
      <xdr:row>95</xdr:row>
      <xdr:rowOff>97986</xdr:rowOff>
    </xdr:to>
    <xdr:sp macro="" textlink="">
      <xdr:nvSpPr>
        <xdr:cNvPr id="257" name="円/楕円 256"/>
        <xdr:cNvSpPr/>
      </xdr:nvSpPr>
      <xdr:spPr>
        <a:xfrm>
          <a:off x="1079500" y="162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114513</xdr:rowOff>
    </xdr:from>
    <xdr:ext cx="534377" cy="259045"/>
    <xdr:sp macro="" textlink="">
      <xdr:nvSpPr>
        <xdr:cNvPr id="258" name="テキスト ボックス 257"/>
        <xdr:cNvSpPr txBox="1"/>
      </xdr:nvSpPr>
      <xdr:spPr>
        <a:xfrm>
          <a:off x="863111" y="160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68453</xdr:rowOff>
    </xdr:from>
    <xdr:to>
      <xdr:col>15</xdr:col>
      <xdr:colOff>180975</xdr:colOff>
      <xdr:row>38</xdr:row>
      <xdr:rowOff>132842</xdr:rowOff>
    </xdr:to>
    <xdr:cxnSp macro="">
      <xdr:nvCxnSpPr>
        <xdr:cNvPr id="287" name="直線コネクタ 286"/>
        <xdr:cNvCxnSpPr/>
      </xdr:nvCxnSpPr>
      <xdr:spPr>
        <a:xfrm flipV="1">
          <a:off x="9639300" y="6583553"/>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1795</xdr:rowOff>
    </xdr:from>
    <xdr:ext cx="378565" cy="259045"/>
    <xdr:sp macro="" textlink="">
      <xdr:nvSpPr>
        <xdr:cNvPr id="288" name="労働費平均値テキスト"/>
        <xdr:cNvSpPr txBox="1"/>
      </xdr:nvSpPr>
      <xdr:spPr>
        <a:xfrm>
          <a:off x="10528300" y="6516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50356</xdr:rowOff>
    </xdr:from>
    <xdr:to>
      <xdr:col>14</xdr:col>
      <xdr:colOff>28575</xdr:colOff>
      <xdr:row>38</xdr:row>
      <xdr:rowOff>132842</xdr:rowOff>
    </xdr:to>
    <xdr:cxnSp macro="">
      <xdr:nvCxnSpPr>
        <xdr:cNvPr id="290" name="直線コネクタ 289"/>
        <xdr:cNvCxnSpPr/>
      </xdr:nvCxnSpPr>
      <xdr:spPr>
        <a:xfrm>
          <a:off x="8750300" y="6565456"/>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83122</xdr:rowOff>
    </xdr:from>
    <xdr:to>
      <xdr:col>12</xdr:col>
      <xdr:colOff>511175</xdr:colOff>
      <xdr:row>38</xdr:row>
      <xdr:rowOff>50356</xdr:rowOff>
    </xdr:to>
    <xdr:cxnSp macro="">
      <xdr:nvCxnSpPr>
        <xdr:cNvPr id="293" name="直線コネクタ 292"/>
        <xdr:cNvCxnSpPr/>
      </xdr:nvCxnSpPr>
      <xdr:spPr>
        <a:xfrm>
          <a:off x="7861300" y="6426772"/>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96647</xdr:rowOff>
    </xdr:from>
    <xdr:to>
      <xdr:col>11</xdr:col>
      <xdr:colOff>307975</xdr:colOff>
      <xdr:row>37</xdr:row>
      <xdr:rowOff>83122</xdr:rowOff>
    </xdr:to>
    <xdr:cxnSp macro="">
      <xdr:nvCxnSpPr>
        <xdr:cNvPr id="296" name="直線コネクタ 295"/>
        <xdr:cNvCxnSpPr/>
      </xdr:nvCxnSpPr>
      <xdr:spPr>
        <a:xfrm>
          <a:off x="6972300" y="5925947"/>
          <a:ext cx="889000" cy="50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17653</xdr:rowOff>
    </xdr:from>
    <xdr:to>
      <xdr:col>15</xdr:col>
      <xdr:colOff>231775</xdr:colOff>
      <xdr:row>38</xdr:row>
      <xdr:rowOff>119253</xdr:rowOff>
    </xdr:to>
    <xdr:sp macro="" textlink="">
      <xdr:nvSpPr>
        <xdr:cNvPr id="306" name="円/楕円 305"/>
        <xdr:cNvSpPr/>
      </xdr:nvSpPr>
      <xdr:spPr>
        <a:xfrm>
          <a:off x="104267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40530</xdr:rowOff>
    </xdr:from>
    <xdr:ext cx="378565" cy="259045"/>
    <xdr:sp macro="" textlink="">
      <xdr:nvSpPr>
        <xdr:cNvPr id="307" name="労働費該当値テキスト"/>
        <xdr:cNvSpPr txBox="1"/>
      </xdr:nvSpPr>
      <xdr:spPr>
        <a:xfrm>
          <a:off x="10528300" y="638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82042</xdr:rowOff>
    </xdr:from>
    <xdr:to>
      <xdr:col>14</xdr:col>
      <xdr:colOff>79375</xdr:colOff>
      <xdr:row>39</xdr:row>
      <xdr:rowOff>12192</xdr:rowOff>
    </xdr:to>
    <xdr:sp macro="" textlink="">
      <xdr:nvSpPr>
        <xdr:cNvPr id="308" name="円/楕円 307"/>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3319</xdr:rowOff>
    </xdr:from>
    <xdr:ext cx="378565" cy="259045"/>
    <xdr:sp macro="" textlink="">
      <xdr:nvSpPr>
        <xdr:cNvPr id="309" name="テキスト ボックス 308"/>
        <xdr:cNvSpPr txBox="1"/>
      </xdr:nvSpPr>
      <xdr:spPr>
        <a:xfrm>
          <a:off x="9450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171006</xdr:rowOff>
    </xdr:from>
    <xdr:to>
      <xdr:col>12</xdr:col>
      <xdr:colOff>561975</xdr:colOff>
      <xdr:row>38</xdr:row>
      <xdr:rowOff>101156</xdr:rowOff>
    </xdr:to>
    <xdr:sp macro="" textlink="">
      <xdr:nvSpPr>
        <xdr:cNvPr id="310" name="円/楕円 309"/>
        <xdr:cNvSpPr/>
      </xdr:nvSpPr>
      <xdr:spPr>
        <a:xfrm>
          <a:off x="86995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92283</xdr:rowOff>
    </xdr:from>
    <xdr:ext cx="378565" cy="259045"/>
    <xdr:sp macro="" textlink="">
      <xdr:nvSpPr>
        <xdr:cNvPr id="311" name="テキスト ボックス 310"/>
        <xdr:cNvSpPr txBox="1"/>
      </xdr:nvSpPr>
      <xdr:spPr>
        <a:xfrm>
          <a:off x="8561017" y="660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32322</xdr:rowOff>
    </xdr:from>
    <xdr:to>
      <xdr:col>11</xdr:col>
      <xdr:colOff>358775</xdr:colOff>
      <xdr:row>37</xdr:row>
      <xdr:rowOff>133922</xdr:rowOff>
    </xdr:to>
    <xdr:sp macro="" textlink="">
      <xdr:nvSpPr>
        <xdr:cNvPr id="312" name="円/楕円 311"/>
        <xdr:cNvSpPr/>
      </xdr:nvSpPr>
      <xdr:spPr>
        <a:xfrm>
          <a:off x="7810500" y="63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125048</xdr:rowOff>
    </xdr:from>
    <xdr:ext cx="469744" cy="259045"/>
    <xdr:sp macro="" textlink="">
      <xdr:nvSpPr>
        <xdr:cNvPr id="313" name="テキスト ボックス 312"/>
        <xdr:cNvSpPr txBox="1"/>
      </xdr:nvSpPr>
      <xdr:spPr>
        <a:xfrm>
          <a:off x="7626427" y="64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45847</xdr:rowOff>
    </xdr:from>
    <xdr:to>
      <xdr:col>10</xdr:col>
      <xdr:colOff>155575</xdr:colOff>
      <xdr:row>34</xdr:row>
      <xdr:rowOff>147447</xdr:rowOff>
    </xdr:to>
    <xdr:sp macro="" textlink="">
      <xdr:nvSpPr>
        <xdr:cNvPr id="314" name="円/楕円 313"/>
        <xdr:cNvSpPr/>
      </xdr:nvSpPr>
      <xdr:spPr>
        <a:xfrm>
          <a:off x="69215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138574</xdr:rowOff>
    </xdr:from>
    <xdr:ext cx="469744" cy="259045"/>
    <xdr:sp macro="" textlink="">
      <xdr:nvSpPr>
        <xdr:cNvPr id="315" name="テキスト ボックス 314"/>
        <xdr:cNvSpPr txBox="1"/>
      </xdr:nvSpPr>
      <xdr:spPr>
        <a:xfrm>
          <a:off x="6737427" y="59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72682</xdr:rowOff>
    </xdr:from>
    <xdr:to>
      <xdr:col>15</xdr:col>
      <xdr:colOff>180975</xdr:colOff>
      <xdr:row>58</xdr:row>
      <xdr:rowOff>97930</xdr:rowOff>
    </xdr:to>
    <xdr:cxnSp macro="">
      <xdr:nvCxnSpPr>
        <xdr:cNvPr id="344" name="直線コネクタ 343"/>
        <xdr:cNvCxnSpPr/>
      </xdr:nvCxnSpPr>
      <xdr:spPr>
        <a:xfrm>
          <a:off x="9639300" y="10016782"/>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72682</xdr:rowOff>
    </xdr:from>
    <xdr:to>
      <xdr:col>14</xdr:col>
      <xdr:colOff>28575</xdr:colOff>
      <xdr:row>58</xdr:row>
      <xdr:rowOff>85344</xdr:rowOff>
    </xdr:to>
    <xdr:cxnSp macro="">
      <xdr:nvCxnSpPr>
        <xdr:cNvPr id="347" name="直線コネクタ 346"/>
        <xdr:cNvCxnSpPr/>
      </xdr:nvCxnSpPr>
      <xdr:spPr>
        <a:xfrm flipV="1">
          <a:off x="8750300" y="10016782"/>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80975</xdr:rowOff>
    </xdr:from>
    <xdr:to>
      <xdr:col>12</xdr:col>
      <xdr:colOff>511175</xdr:colOff>
      <xdr:row>58</xdr:row>
      <xdr:rowOff>85344</xdr:rowOff>
    </xdr:to>
    <xdr:cxnSp macro="">
      <xdr:nvCxnSpPr>
        <xdr:cNvPr id="350" name="直線コネクタ 349"/>
        <xdr:cNvCxnSpPr/>
      </xdr:nvCxnSpPr>
      <xdr:spPr>
        <a:xfrm>
          <a:off x="7861300" y="1002507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78715</xdr:rowOff>
    </xdr:from>
    <xdr:to>
      <xdr:col>11</xdr:col>
      <xdr:colOff>307975</xdr:colOff>
      <xdr:row>58</xdr:row>
      <xdr:rowOff>80975</xdr:rowOff>
    </xdr:to>
    <xdr:cxnSp macro="">
      <xdr:nvCxnSpPr>
        <xdr:cNvPr id="353" name="直線コネクタ 352"/>
        <xdr:cNvCxnSpPr/>
      </xdr:nvCxnSpPr>
      <xdr:spPr>
        <a:xfrm>
          <a:off x="6972300" y="1002281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47130</xdr:rowOff>
    </xdr:from>
    <xdr:to>
      <xdr:col>15</xdr:col>
      <xdr:colOff>231775</xdr:colOff>
      <xdr:row>58</xdr:row>
      <xdr:rowOff>148730</xdr:rowOff>
    </xdr:to>
    <xdr:sp macro="" textlink="">
      <xdr:nvSpPr>
        <xdr:cNvPr id="363" name="円/楕円 362"/>
        <xdr:cNvSpPr/>
      </xdr:nvSpPr>
      <xdr:spPr>
        <a:xfrm>
          <a:off x="10426700" y="99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133507</xdr:rowOff>
    </xdr:from>
    <xdr:ext cx="469744" cy="259045"/>
    <xdr:sp macro="" textlink="">
      <xdr:nvSpPr>
        <xdr:cNvPr id="364" name="農林水産業費該当値テキスト"/>
        <xdr:cNvSpPr txBox="1"/>
      </xdr:nvSpPr>
      <xdr:spPr>
        <a:xfrm>
          <a:off x="10528300" y="990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21882</xdr:rowOff>
    </xdr:from>
    <xdr:to>
      <xdr:col>14</xdr:col>
      <xdr:colOff>79375</xdr:colOff>
      <xdr:row>58</xdr:row>
      <xdr:rowOff>123482</xdr:rowOff>
    </xdr:to>
    <xdr:sp macro="" textlink="">
      <xdr:nvSpPr>
        <xdr:cNvPr id="365" name="円/楕円 364"/>
        <xdr:cNvSpPr/>
      </xdr:nvSpPr>
      <xdr:spPr>
        <a:xfrm>
          <a:off x="9588500" y="99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114609</xdr:rowOff>
    </xdr:from>
    <xdr:ext cx="534377" cy="259045"/>
    <xdr:sp macro="" textlink="">
      <xdr:nvSpPr>
        <xdr:cNvPr id="366" name="テキスト ボックス 365"/>
        <xdr:cNvSpPr txBox="1"/>
      </xdr:nvSpPr>
      <xdr:spPr>
        <a:xfrm>
          <a:off x="9372111" y="100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34544</xdr:rowOff>
    </xdr:from>
    <xdr:to>
      <xdr:col>12</xdr:col>
      <xdr:colOff>561975</xdr:colOff>
      <xdr:row>58</xdr:row>
      <xdr:rowOff>136144</xdr:rowOff>
    </xdr:to>
    <xdr:sp macro="" textlink="">
      <xdr:nvSpPr>
        <xdr:cNvPr id="367" name="円/楕円 366"/>
        <xdr:cNvSpPr/>
      </xdr:nvSpPr>
      <xdr:spPr>
        <a:xfrm>
          <a:off x="8699500" y="99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127271</xdr:rowOff>
    </xdr:from>
    <xdr:ext cx="534377" cy="259045"/>
    <xdr:sp macro="" textlink="">
      <xdr:nvSpPr>
        <xdr:cNvPr id="368" name="テキスト ボックス 367"/>
        <xdr:cNvSpPr txBox="1"/>
      </xdr:nvSpPr>
      <xdr:spPr>
        <a:xfrm>
          <a:off x="8483111" y="100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30175</xdr:rowOff>
    </xdr:from>
    <xdr:to>
      <xdr:col>11</xdr:col>
      <xdr:colOff>358775</xdr:colOff>
      <xdr:row>58</xdr:row>
      <xdr:rowOff>131775</xdr:rowOff>
    </xdr:to>
    <xdr:sp macro="" textlink="">
      <xdr:nvSpPr>
        <xdr:cNvPr id="369" name="円/楕円 368"/>
        <xdr:cNvSpPr/>
      </xdr:nvSpPr>
      <xdr:spPr>
        <a:xfrm>
          <a:off x="7810500" y="99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122902</xdr:rowOff>
    </xdr:from>
    <xdr:ext cx="534377" cy="259045"/>
    <xdr:sp macro="" textlink="">
      <xdr:nvSpPr>
        <xdr:cNvPr id="370" name="テキスト ボックス 369"/>
        <xdr:cNvSpPr txBox="1"/>
      </xdr:nvSpPr>
      <xdr:spPr>
        <a:xfrm>
          <a:off x="7594111" y="100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27915</xdr:rowOff>
    </xdr:from>
    <xdr:to>
      <xdr:col>10</xdr:col>
      <xdr:colOff>155575</xdr:colOff>
      <xdr:row>58</xdr:row>
      <xdr:rowOff>129515</xdr:rowOff>
    </xdr:to>
    <xdr:sp macro="" textlink="">
      <xdr:nvSpPr>
        <xdr:cNvPr id="371" name="円/楕円 370"/>
        <xdr:cNvSpPr/>
      </xdr:nvSpPr>
      <xdr:spPr>
        <a:xfrm>
          <a:off x="6921500" y="99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120642</xdr:rowOff>
    </xdr:from>
    <xdr:ext cx="534377" cy="259045"/>
    <xdr:sp macro="" textlink="">
      <xdr:nvSpPr>
        <xdr:cNvPr id="372" name="テキスト ボックス 371"/>
        <xdr:cNvSpPr txBox="1"/>
      </xdr:nvSpPr>
      <xdr:spPr>
        <a:xfrm>
          <a:off x="6705111" y="100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24302</xdr:rowOff>
    </xdr:from>
    <xdr:to>
      <xdr:col>15</xdr:col>
      <xdr:colOff>180975</xdr:colOff>
      <xdr:row>77</xdr:row>
      <xdr:rowOff>75783</xdr:rowOff>
    </xdr:to>
    <xdr:cxnSp macro="">
      <xdr:nvCxnSpPr>
        <xdr:cNvPr id="399" name="直線コネクタ 398"/>
        <xdr:cNvCxnSpPr/>
      </xdr:nvCxnSpPr>
      <xdr:spPr>
        <a:xfrm flipV="1">
          <a:off x="9639300" y="13225952"/>
          <a:ext cx="8382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75783</xdr:rowOff>
    </xdr:from>
    <xdr:to>
      <xdr:col>14</xdr:col>
      <xdr:colOff>28575</xdr:colOff>
      <xdr:row>77</xdr:row>
      <xdr:rowOff>120155</xdr:rowOff>
    </xdr:to>
    <xdr:cxnSp macro="">
      <xdr:nvCxnSpPr>
        <xdr:cNvPr id="402" name="直線コネクタ 401"/>
        <xdr:cNvCxnSpPr/>
      </xdr:nvCxnSpPr>
      <xdr:spPr>
        <a:xfrm flipV="1">
          <a:off x="8750300" y="13277433"/>
          <a:ext cx="889000" cy="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106804</xdr:rowOff>
    </xdr:from>
    <xdr:to>
      <xdr:col>12</xdr:col>
      <xdr:colOff>511175</xdr:colOff>
      <xdr:row>77</xdr:row>
      <xdr:rowOff>120155</xdr:rowOff>
    </xdr:to>
    <xdr:cxnSp macro="">
      <xdr:nvCxnSpPr>
        <xdr:cNvPr id="405" name="直線コネクタ 404"/>
        <xdr:cNvCxnSpPr/>
      </xdr:nvCxnSpPr>
      <xdr:spPr>
        <a:xfrm>
          <a:off x="7861300" y="13308454"/>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37767</xdr:rowOff>
    </xdr:from>
    <xdr:to>
      <xdr:col>11</xdr:col>
      <xdr:colOff>307975</xdr:colOff>
      <xdr:row>77</xdr:row>
      <xdr:rowOff>106804</xdr:rowOff>
    </xdr:to>
    <xdr:cxnSp macro="">
      <xdr:nvCxnSpPr>
        <xdr:cNvPr id="408" name="直線コネクタ 407"/>
        <xdr:cNvCxnSpPr/>
      </xdr:nvCxnSpPr>
      <xdr:spPr>
        <a:xfrm>
          <a:off x="6972300" y="13067967"/>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12" name="テキスト ボックス 411"/>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144952</xdr:rowOff>
    </xdr:from>
    <xdr:to>
      <xdr:col>15</xdr:col>
      <xdr:colOff>231775</xdr:colOff>
      <xdr:row>77</xdr:row>
      <xdr:rowOff>75102</xdr:rowOff>
    </xdr:to>
    <xdr:sp macro="" textlink="">
      <xdr:nvSpPr>
        <xdr:cNvPr id="418" name="円/楕円 417"/>
        <xdr:cNvSpPr/>
      </xdr:nvSpPr>
      <xdr:spPr>
        <a:xfrm>
          <a:off x="10426700" y="131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123379</xdr:rowOff>
    </xdr:from>
    <xdr:ext cx="534377" cy="259045"/>
    <xdr:sp macro="" textlink="">
      <xdr:nvSpPr>
        <xdr:cNvPr id="419" name="商工費該当値テキスト"/>
        <xdr:cNvSpPr txBox="1"/>
      </xdr:nvSpPr>
      <xdr:spPr>
        <a:xfrm>
          <a:off x="10528300" y="131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24983</xdr:rowOff>
    </xdr:from>
    <xdr:to>
      <xdr:col>14</xdr:col>
      <xdr:colOff>79375</xdr:colOff>
      <xdr:row>77</xdr:row>
      <xdr:rowOff>126583</xdr:rowOff>
    </xdr:to>
    <xdr:sp macro="" textlink="">
      <xdr:nvSpPr>
        <xdr:cNvPr id="420" name="円/楕円 419"/>
        <xdr:cNvSpPr/>
      </xdr:nvSpPr>
      <xdr:spPr>
        <a:xfrm>
          <a:off x="9588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117710</xdr:rowOff>
    </xdr:from>
    <xdr:ext cx="534377" cy="259045"/>
    <xdr:sp macro="" textlink="">
      <xdr:nvSpPr>
        <xdr:cNvPr id="421" name="テキスト ボックス 420"/>
        <xdr:cNvSpPr txBox="1"/>
      </xdr:nvSpPr>
      <xdr:spPr>
        <a:xfrm>
          <a:off x="9372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69355</xdr:rowOff>
    </xdr:from>
    <xdr:to>
      <xdr:col>12</xdr:col>
      <xdr:colOff>561975</xdr:colOff>
      <xdr:row>77</xdr:row>
      <xdr:rowOff>170955</xdr:rowOff>
    </xdr:to>
    <xdr:sp macro="" textlink="">
      <xdr:nvSpPr>
        <xdr:cNvPr id="422" name="円/楕円 421"/>
        <xdr:cNvSpPr/>
      </xdr:nvSpPr>
      <xdr:spPr>
        <a:xfrm>
          <a:off x="8699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162082</xdr:rowOff>
    </xdr:from>
    <xdr:ext cx="469744" cy="259045"/>
    <xdr:sp macro="" textlink="">
      <xdr:nvSpPr>
        <xdr:cNvPr id="423" name="テキスト ボックス 422"/>
        <xdr:cNvSpPr txBox="1"/>
      </xdr:nvSpPr>
      <xdr:spPr>
        <a:xfrm>
          <a:off x="8515427"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56004</xdr:rowOff>
    </xdr:from>
    <xdr:to>
      <xdr:col>11</xdr:col>
      <xdr:colOff>358775</xdr:colOff>
      <xdr:row>77</xdr:row>
      <xdr:rowOff>157604</xdr:rowOff>
    </xdr:to>
    <xdr:sp macro="" textlink="">
      <xdr:nvSpPr>
        <xdr:cNvPr id="424" name="円/楕円 423"/>
        <xdr:cNvSpPr/>
      </xdr:nvSpPr>
      <xdr:spPr>
        <a:xfrm>
          <a:off x="7810500" y="132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148731</xdr:rowOff>
    </xdr:from>
    <xdr:ext cx="469744" cy="259045"/>
    <xdr:sp macro="" textlink="">
      <xdr:nvSpPr>
        <xdr:cNvPr id="425" name="テキスト ボックス 424"/>
        <xdr:cNvSpPr txBox="1"/>
      </xdr:nvSpPr>
      <xdr:spPr>
        <a:xfrm>
          <a:off x="7626427" y="1335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158417</xdr:rowOff>
    </xdr:from>
    <xdr:to>
      <xdr:col>10</xdr:col>
      <xdr:colOff>155575</xdr:colOff>
      <xdr:row>76</xdr:row>
      <xdr:rowOff>88567</xdr:rowOff>
    </xdr:to>
    <xdr:sp macro="" textlink="">
      <xdr:nvSpPr>
        <xdr:cNvPr id="426" name="円/楕円 425"/>
        <xdr:cNvSpPr/>
      </xdr:nvSpPr>
      <xdr:spPr>
        <a:xfrm>
          <a:off x="6921500" y="130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105094</xdr:rowOff>
    </xdr:from>
    <xdr:ext cx="534377" cy="259045"/>
    <xdr:sp macro="" textlink="">
      <xdr:nvSpPr>
        <xdr:cNvPr id="427" name="テキスト ボックス 426"/>
        <xdr:cNvSpPr txBox="1"/>
      </xdr:nvSpPr>
      <xdr:spPr>
        <a:xfrm>
          <a:off x="6705111" y="127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162965</xdr:rowOff>
    </xdr:from>
    <xdr:to>
      <xdr:col>15</xdr:col>
      <xdr:colOff>180975</xdr:colOff>
      <xdr:row>99</xdr:row>
      <xdr:rowOff>169</xdr:rowOff>
    </xdr:to>
    <xdr:cxnSp macro="">
      <xdr:nvCxnSpPr>
        <xdr:cNvPr id="456" name="直線コネクタ 455"/>
        <xdr:cNvCxnSpPr/>
      </xdr:nvCxnSpPr>
      <xdr:spPr>
        <a:xfrm>
          <a:off x="9639300" y="16965065"/>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161612</xdr:rowOff>
    </xdr:from>
    <xdr:to>
      <xdr:col>14</xdr:col>
      <xdr:colOff>28575</xdr:colOff>
      <xdr:row>98</xdr:row>
      <xdr:rowOff>162965</xdr:rowOff>
    </xdr:to>
    <xdr:cxnSp macro="">
      <xdr:nvCxnSpPr>
        <xdr:cNvPr id="459" name="直線コネクタ 458"/>
        <xdr:cNvCxnSpPr/>
      </xdr:nvCxnSpPr>
      <xdr:spPr>
        <a:xfrm>
          <a:off x="8750300" y="16963712"/>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140607</xdr:rowOff>
    </xdr:from>
    <xdr:to>
      <xdr:col>12</xdr:col>
      <xdr:colOff>511175</xdr:colOff>
      <xdr:row>98</xdr:row>
      <xdr:rowOff>161612</xdr:rowOff>
    </xdr:to>
    <xdr:cxnSp macro="">
      <xdr:nvCxnSpPr>
        <xdr:cNvPr id="462" name="直線コネクタ 461"/>
        <xdr:cNvCxnSpPr/>
      </xdr:nvCxnSpPr>
      <xdr:spPr>
        <a:xfrm>
          <a:off x="7861300" y="16942707"/>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140607</xdr:rowOff>
    </xdr:from>
    <xdr:to>
      <xdr:col>11</xdr:col>
      <xdr:colOff>307975</xdr:colOff>
      <xdr:row>99</xdr:row>
      <xdr:rowOff>3558</xdr:rowOff>
    </xdr:to>
    <xdr:cxnSp macro="">
      <xdr:nvCxnSpPr>
        <xdr:cNvPr id="465" name="直線コネクタ 464"/>
        <xdr:cNvCxnSpPr/>
      </xdr:nvCxnSpPr>
      <xdr:spPr>
        <a:xfrm flipV="1">
          <a:off x="6972300" y="16942707"/>
          <a:ext cx="8890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120819</xdr:rowOff>
    </xdr:from>
    <xdr:to>
      <xdr:col>15</xdr:col>
      <xdr:colOff>231775</xdr:colOff>
      <xdr:row>99</xdr:row>
      <xdr:rowOff>50969</xdr:rowOff>
    </xdr:to>
    <xdr:sp macro="" textlink="">
      <xdr:nvSpPr>
        <xdr:cNvPr id="475" name="円/楕円 474"/>
        <xdr:cNvSpPr/>
      </xdr:nvSpPr>
      <xdr:spPr>
        <a:xfrm>
          <a:off x="10426700" y="169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40894</xdr:rowOff>
    </xdr:from>
    <xdr:ext cx="534377" cy="259045"/>
    <xdr:sp macro="" textlink="">
      <xdr:nvSpPr>
        <xdr:cNvPr id="476" name="土木費該当値テキスト"/>
        <xdr:cNvSpPr txBox="1"/>
      </xdr:nvSpPr>
      <xdr:spPr>
        <a:xfrm>
          <a:off x="10528300" y="168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112165</xdr:rowOff>
    </xdr:from>
    <xdr:to>
      <xdr:col>14</xdr:col>
      <xdr:colOff>79375</xdr:colOff>
      <xdr:row>99</xdr:row>
      <xdr:rowOff>42315</xdr:rowOff>
    </xdr:to>
    <xdr:sp macro="" textlink="">
      <xdr:nvSpPr>
        <xdr:cNvPr id="477" name="円/楕円 476"/>
        <xdr:cNvSpPr/>
      </xdr:nvSpPr>
      <xdr:spPr>
        <a:xfrm>
          <a:off x="9588500" y="169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33442</xdr:rowOff>
    </xdr:from>
    <xdr:ext cx="534377" cy="259045"/>
    <xdr:sp macro="" textlink="">
      <xdr:nvSpPr>
        <xdr:cNvPr id="478" name="テキスト ボックス 477"/>
        <xdr:cNvSpPr txBox="1"/>
      </xdr:nvSpPr>
      <xdr:spPr>
        <a:xfrm>
          <a:off x="9372111" y="170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110812</xdr:rowOff>
    </xdr:from>
    <xdr:to>
      <xdr:col>12</xdr:col>
      <xdr:colOff>561975</xdr:colOff>
      <xdr:row>99</xdr:row>
      <xdr:rowOff>40962</xdr:rowOff>
    </xdr:to>
    <xdr:sp macro="" textlink="">
      <xdr:nvSpPr>
        <xdr:cNvPr id="479" name="円/楕円 478"/>
        <xdr:cNvSpPr/>
      </xdr:nvSpPr>
      <xdr:spPr>
        <a:xfrm>
          <a:off x="8699500" y="169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32089</xdr:rowOff>
    </xdr:from>
    <xdr:ext cx="534377" cy="259045"/>
    <xdr:sp macro="" textlink="">
      <xdr:nvSpPr>
        <xdr:cNvPr id="480" name="テキスト ボックス 479"/>
        <xdr:cNvSpPr txBox="1"/>
      </xdr:nvSpPr>
      <xdr:spPr>
        <a:xfrm>
          <a:off x="8483111" y="170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89807</xdr:rowOff>
    </xdr:from>
    <xdr:to>
      <xdr:col>11</xdr:col>
      <xdr:colOff>358775</xdr:colOff>
      <xdr:row>99</xdr:row>
      <xdr:rowOff>19957</xdr:rowOff>
    </xdr:to>
    <xdr:sp macro="" textlink="">
      <xdr:nvSpPr>
        <xdr:cNvPr id="481" name="円/楕円 480"/>
        <xdr:cNvSpPr/>
      </xdr:nvSpPr>
      <xdr:spPr>
        <a:xfrm>
          <a:off x="7810500" y="168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11084</xdr:rowOff>
    </xdr:from>
    <xdr:ext cx="534377" cy="259045"/>
    <xdr:sp macro="" textlink="">
      <xdr:nvSpPr>
        <xdr:cNvPr id="482" name="テキスト ボックス 481"/>
        <xdr:cNvSpPr txBox="1"/>
      </xdr:nvSpPr>
      <xdr:spPr>
        <a:xfrm>
          <a:off x="7594111" y="169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124208</xdr:rowOff>
    </xdr:from>
    <xdr:to>
      <xdr:col>10</xdr:col>
      <xdr:colOff>155575</xdr:colOff>
      <xdr:row>99</xdr:row>
      <xdr:rowOff>54358</xdr:rowOff>
    </xdr:to>
    <xdr:sp macro="" textlink="">
      <xdr:nvSpPr>
        <xdr:cNvPr id="483" name="円/楕円 482"/>
        <xdr:cNvSpPr/>
      </xdr:nvSpPr>
      <xdr:spPr>
        <a:xfrm>
          <a:off x="6921500" y="169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45485</xdr:rowOff>
    </xdr:from>
    <xdr:ext cx="534377" cy="259045"/>
    <xdr:sp macro="" textlink="">
      <xdr:nvSpPr>
        <xdr:cNvPr id="484" name="テキスト ボックス 483"/>
        <xdr:cNvSpPr txBox="1"/>
      </xdr:nvSpPr>
      <xdr:spPr>
        <a:xfrm>
          <a:off x="6705111" y="170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7128</xdr:rowOff>
    </xdr:from>
    <xdr:to>
      <xdr:col>23</xdr:col>
      <xdr:colOff>517525</xdr:colOff>
      <xdr:row>37</xdr:row>
      <xdr:rowOff>81701</xdr:rowOff>
    </xdr:to>
    <xdr:cxnSp macro="">
      <xdr:nvCxnSpPr>
        <xdr:cNvPr id="515" name="直線コネクタ 514"/>
        <xdr:cNvCxnSpPr/>
      </xdr:nvCxnSpPr>
      <xdr:spPr>
        <a:xfrm flipV="1">
          <a:off x="15481300" y="6350778"/>
          <a:ext cx="8382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81701</xdr:rowOff>
    </xdr:from>
    <xdr:to>
      <xdr:col>22</xdr:col>
      <xdr:colOff>365125</xdr:colOff>
      <xdr:row>37</xdr:row>
      <xdr:rowOff>123127</xdr:rowOff>
    </xdr:to>
    <xdr:cxnSp macro="">
      <xdr:nvCxnSpPr>
        <xdr:cNvPr id="518" name="直線コネクタ 517"/>
        <xdr:cNvCxnSpPr/>
      </xdr:nvCxnSpPr>
      <xdr:spPr>
        <a:xfrm flipV="1">
          <a:off x="14592300" y="6425351"/>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50513</xdr:rowOff>
    </xdr:from>
    <xdr:to>
      <xdr:col>21</xdr:col>
      <xdr:colOff>161925</xdr:colOff>
      <xdr:row>37</xdr:row>
      <xdr:rowOff>123127</xdr:rowOff>
    </xdr:to>
    <xdr:cxnSp macro="">
      <xdr:nvCxnSpPr>
        <xdr:cNvPr id="521" name="直線コネクタ 520"/>
        <xdr:cNvCxnSpPr/>
      </xdr:nvCxnSpPr>
      <xdr:spPr>
        <a:xfrm>
          <a:off x="13703300" y="6394163"/>
          <a:ext cx="8890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50513</xdr:rowOff>
    </xdr:from>
    <xdr:to>
      <xdr:col>19</xdr:col>
      <xdr:colOff>644525</xdr:colOff>
      <xdr:row>37</xdr:row>
      <xdr:rowOff>132777</xdr:rowOff>
    </xdr:to>
    <xdr:cxnSp macro="">
      <xdr:nvCxnSpPr>
        <xdr:cNvPr id="524" name="直線コネクタ 523"/>
        <xdr:cNvCxnSpPr/>
      </xdr:nvCxnSpPr>
      <xdr:spPr>
        <a:xfrm flipV="1">
          <a:off x="12814300" y="6394163"/>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127778</xdr:rowOff>
    </xdr:from>
    <xdr:to>
      <xdr:col>23</xdr:col>
      <xdr:colOff>568325</xdr:colOff>
      <xdr:row>37</xdr:row>
      <xdr:rowOff>57928</xdr:rowOff>
    </xdr:to>
    <xdr:sp macro="" textlink="">
      <xdr:nvSpPr>
        <xdr:cNvPr id="534" name="円/楕円 533"/>
        <xdr:cNvSpPr/>
      </xdr:nvSpPr>
      <xdr:spPr>
        <a:xfrm>
          <a:off x="16268700" y="62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150655</xdr:rowOff>
    </xdr:from>
    <xdr:ext cx="534377" cy="259045"/>
    <xdr:sp macro="" textlink="">
      <xdr:nvSpPr>
        <xdr:cNvPr id="535" name="消防費該当値テキスト"/>
        <xdr:cNvSpPr txBox="1"/>
      </xdr:nvSpPr>
      <xdr:spPr>
        <a:xfrm>
          <a:off x="16370300" y="6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30901</xdr:rowOff>
    </xdr:from>
    <xdr:to>
      <xdr:col>22</xdr:col>
      <xdr:colOff>415925</xdr:colOff>
      <xdr:row>37</xdr:row>
      <xdr:rowOff>132501</xdr:rowOff>
    </xdr:to>
    <xdr:sp macro="" textlink="">
      <xdr:nvSpPr>
        <xdr:cNvPr id="536" name="円/楕円 535"/>
        <xdr:cNvSpPr/>
      </xdr:nvSpPr>
      <xdr:spPr>
        <a:xfrm>
          <a:off x="15430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123628</xdr:rowOff>
    </xdr:from>
    <xdr:ext cx="534377" cy="259045"/>
    <xdr:sp macro="" textlink="">
      <xdr:nvSpPr>
        <xdr:cNvPr id="537" name="テキスト ボックス 536"/>
        <xdr:cNvSpPr txBox="1"/>
      </xdr:nvSpPr>
      <xdr:spPr>
        <a:xfrm>
          <a:off x="15214111" y="6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72327</xdr:rowOff>
    </xdr:from>
    <xdr:to>
      <xdr:col>21</xdr:col>
      <xdr:colOff>212725</xdr:colOff>
      <xdr:row>38</xdr:row>
      <xdr:rowOff>2477</xdr:rowOff>
    </xdr:to>
    <xdr:sp macro="" textlink="">
      <xdr:nvSpPr>
        <xdr:cNvPr id="538" name="円/楕円 537"/>
        <xdr:cNvSpPr/>
      </xdr:nvSpPr>
      <xdr:spPr>
        <a:xfrm>
          <a:off x="14541500" y="64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165054</xdr:rowOff>
    </xdr:from>
    <xdr:ext cx="534377" cy="259045"/>
    <xdr:sp macro="" textlink="">
      <xdr:nvSpPr>
        <xdr:cNvPr id="539" name="テキスト ボックス 538"/>
        <xdr:cNvSpPr txBox="1"/>
      </xdr:nvSpPr>
      <xdr:spPr>
        <a:xfrm>
          <a:off x="14325111" y="65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171163</xdr:rowOff>
    </xdr:from>
    <xdr:to>
      <xdr:col>20</xdr:col>
      <xdr:colOff>9525</xdr:colOff>
      <xdr:row>37</xdr:row>
      <xdr:rowOff>101313</xdr:rowOff>
    </xdr:to>
    <xdr:sp macro="" textlink="">
      <xdr:nvSpPr>
        <xdr:cNvPr id="540" name="円/楕円 539"/>
        <xdr:cNvSpPr/>
      </xdr:nvSpPr>
      <xdr:spPr>
        <a:xfrm>
          <a:off x="13652500" y="63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117840</xdr:rowOff>
    </xdr:from>
    <xdr:ext cx="534377" cy="259045"/>
    <xdr:sp macro="" textlink="">
      <xdr:nvSpPr>
        <xdr:cNvPr id="541" name="テキスト ボックス 540"/>
        <xdr:cNvSpPr txBox="1"/>
      </xdr:nvSpPr>
      <xdr:spPr>
        <a:xfrm>
          <a:off x="13436111" y="61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81977</xdr:rowOff>
    </xdr:from>
    <xdr:to>
      <xdr:col>18</xdr:col>
      <xdr:colOff>492125</xdr:colOff>
      <xdr:row>38</xdr:row>
      <xdr:rowOff>12126</xdr:rowOff>
    </xdr:to>
    <xdr:sp macro="" textlink="">
      <xdr:nvSpPr>
        <xdr:cNvPr id="542" name="円/楕円 541"/>
        <xdr:cNvSpPr/>
      </xdr:nvSpPr>
      <xdr:spPr>
        <a:xfrm>
          <a:off x="12763500" y="6425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3253</xdr:rowOff>
    </xdr:from>
    <xdr:ext cx="534377" cy="259045"/>
    <xdr:sp macro="" textlink="">
      <xdr:nvSpPr>
        <xdr:cNvPr id="543" name="テキスト ボックス 542"/>
        <xdr:cNvSpPr txBox="1"/>
      </xdr:nvSpPr>
      <xdr:spPr>
        <a:xfrm>
          <a:off x="12547111" y="65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81045</xdr:rowOff>
    </xdr:from>
    <xdr:to>
      <xdr:col>23</xdr:col>
      <xdr:colOff>517525</xdr:colOff>
      <xdr:row>56</xdr:row>
      <xdr:rowOff>159531</xdr:rowOff>
    </xdr:to>
    <xdr:cxnSp macro="">
      <xdr:nvCxnSpPr>
        <xdr:cNvPr id="573" name="直線コネクタ 572"/>
        <xdr:cNvCxnSpPr/>
      </xdr:nvCxnSpPr>
      <xdr:spPr>
        <a:xfrm flipV="1">
          <a:off x="15481300" y="9682245"/>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159531</xdr:rowOff>
    </xdr:from>
    <xdr:to>
      <xdr:col>22</xdr:col>
      <xdr:colOff>365125</xdr:colOff>
      <xdr:row>57</xdr:row>
      <xdr:rowOff>31077</xdr:rowOff>
    </xdr:to>
    <xdr:cxnSp macro="">
      <xdr:nvCxnSpPr>
        <xdr:cNvPr id="576" name="直線コネクタ 575"/>
        <xdr:cNvCxnSpPr/>
      </xdr:nvCxnSpPr>
      <xdr:spPr>
        <a:xfrm flipV="1">
          <a:off x="14592300" y="9760731"/>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78740</xdr:rowOff>
    </xdr:from>
    <xdr:to>
      <xdr:col>21</xdr:col>
      <xdr:colOff>161925</xdr:colOff>
      <xdr:row>57</xdr:row>
      <xdr:rowOff>31077</xdr:rowOff>
    </xdr:to>
    <xdr:cxnSp macro="">
      <xdr:nvCxnSpPr>
        <xdr:cNvPr id="579" name="直線コネクタ 578"/>
        <xdr:cNvCxnSpPr/>
      </xdr:nvCxnSpPr>
      <xdr:spPr>
        <a:xfrm>
          <a:off x="13703300" y="9337040"/>
          <a:ext cx="889000" cy="4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143910</xdr:rowOff>
    </xdr:from>
    <xdr:to>
      <xdr:col>19</xdr:col>
      <xdr:colOff>644525</xdr:colOff>
      <xdr:row>54</xdr:row>
      <xdr:rowOff>78740</xdr:rowOff>
    </xdr:to>
    <xdr:cxnSp macro="">
      <xdr:nvCxnSpPr>
        <xdr:cNvPr id="582" name="直線コネクタ 581"/>
        <xdr:cNvCxnSpPr/>
      </xdr:nvCxnSpPr>
      <xdr:spPr>
        <a:xfrm>
          <a:off x="12814300" y="8887860"/>
          <a:ext cx="889000" cy="4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131659</xdr:rowOff>
    </xdr:from>
    <xdr:ext cx="534377" cy="259045"/>
    <xdr:sp macro="" textlink="">
      <xdr:nvSpPr>
        <xdr:cNvPr id="584" name="テキスト ボックス 583"/>
        <xdr:cNvSpPr txBox="1"/>
      </xdr:nvSpPr>
      <xdr:spPr>
        <a:xfrm>
          <a:off x="13436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30245</xdr:rowOff>
    </xdr:from>
    <xdr:to>
      <xdr:col>23</xdr:col>
      <xdr:colOff>568325</xdr:colOff>
      <xdr:row>56</xdr:row>
      <xdr:rowOff>131845</xdr:rowOff>
    </xdr:to>
    <xdr:sp macro="" textlink="">
      <xdr:nvSpPr>
        <xdr:cNvPr id="592" name="円/楕円 591"/>
        <xdr:cNvSpPr/>
      </xdr:nvSpPr>
      <xdr:spPr>
        <a:xfrm>
          <a:off x="16268700" y="96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8672</xdr:rowOff>
    </xdr:from>
    <xdr:ext cx="534377" cy="259045"/>
    <xdr:sp macro="" textlink="">
      <xdr:nvSpPr>
        <xdr:cNvPr id="593" name="教育費該当値テキスト"/>
        <xdr:cNvSpPr txBox="1"/>
      </xdr:nvSpPr>
      <xdr:spPr>
        <a:xfrm>
          <a:off x="16370300" y="96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108731</xdr:rowOff>
    </xdr:from>
    <xdr:to>
      <xdr:col>22</xdr:col>
      <xdr:colOff>415925</xdr:colOff>
      <xdr:row>57</xdr:row>
      <xdr:rowOff>38881</xdr:rowOff>
    </xdr:to>
    <xdr:sp macro="" textlink="">
      <xdr:nvSpPr>
        <xdr:cNvPr id="594" name="円/楕円 593"/>
        <xdr:cNvSpPr/>
      </xdr:nvSpPr>
      <xdr:spPr>
        <a:xfrm>
          <a:off x="15430500" y="97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30008</xdr:rowOff>
    </xdr:from>
    <xdr:ext cx="534377" cy="259045"/>
    <xdr:sp macro="" textlink="">
      <xdr:nvSpPr>
        <xdr:cNvPr id="595" name="テキスト ボックス 594"/>
        <xdr:cNvSpPr txBox="1"/>
      </xdr:nvSpPr>
      <xdr:spPr>
        <a:xfrm>
          <a:off x="15214111" y="9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151727</xdr:rowOff>
    </xdr:from>
    <xdr:to>
      <xdr:col>21</xdr:col>
      <xdr:colOff>212725</xdr:colOff>
      <xdr:row>57</xdr:row>
      <xdr:rowOff>81877</xdr:rowOff>
    </xdr:to>
    <xdr:sp macro="" textlink="">
      <xdr:nvSpPr>
        <xdr:cNvPr id="596" name="円/楕円 595"/>
        <xdr:cNvSpPr/>
      </xdr:nvSpPr>
      <xdr:spPr>
        <a:xfrm>
          <a:off x="145415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97" name="テキスト ボックス 596"/>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27940</xdr:rowOff>
    </xdr:from>
    <xdr:to>
      <xdr:col>20</xdr:col>
      <xdr:colOff>9525</xdr:colOff>
      <xdr:row>54</xdr:row>
      <xdr:rowOff>129540</xdr:rowOff>
    </xdr:to>
    <xdr:sp macro="" textlink="">
      <xdr:nvSpPr>
        <xdr:cNvPr id="598" name="円/楕円 597"/>
        <xdr:cNvSpPr/>
      </xdr:nvSpPr>
      <xdr:spPr>
        <a:xfrm>
          <a:off x="13652500" y="92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146067</xdr:rowOff>
    </xdr:from>
    <xdr:ext cx="534377" cy="259045"/>
    <xdr:sp macro="" textlink="">
      <xdr:nvSpPr>
        <xdr:cNvPr id="599" name="テキスト ボックス 598"/>
        <xdr:cNvSpPr txBox="1"/>
      </xdr:nvSpPr>
      <xdr:spPr>
        <a:xfrm>
          <a:off x="13436111" y="9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93110</xdr:rowOff>
    </xdr:from>
    <xdr:to>
      <xdr:col>18</xdr:col>
      <xdr:colOff>492125</xdr:colOff>
      <xdr:row>52</xdr:row>
      <xdr:rowOff>23260</xdr:rowOff>
    </xdr:to>
    <xdr:sp macro="" textlink="">
      <xdr:nvSpPr>
        <xdr:cNvPr id="600" name="円/楕円 599"/>
        <xdr:cNvSpPr/>
      </xdr:nvSpPr>
      <xdr:spPr>
        <a:xfrm>
          <a:off x="12763500" y="88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39787</xdr:rowOff>
    </xdr:from>
    <xdr:ext cx="534377" cy="259045"/>
    <xdr:sp macro="" textlink="">
      <xdr:nvSpPr>
        <xdr:cNvPr id="601" name="テキスト ボックス 600"/>
        <xdr:cNvSpPr txBox="1"/>
      </xdr:nvSpPr>
      <xdr:spPr>
        <a:xfrm>
          <a:off x="12547111" y="86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76473</xdr:rowOff>
    </xdr:from>
    <xdr:to>
      <xdr:col>23</xdr:col>
      <xdr:colOff>517525</xdr:colOff>
      <xdr:row>79</xdr:row>
      <xdr:rowOff>35916</xdr:rowOff>
    </xdr:to>
    <xdr:cxnSp macro="">
      <xdr:nvCxnSpPr>
        <xdr:cNvPr id="630" name="直線コネクタ 629"/>
        <xdr:cNvCxnSpPr/>
      </xdr:nvCxnSpPr>
      <xdr:spPr>
        <a:xfrm>
          <a:off x="15481300" y="13449573"/>
          <a:ext cx="8382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38715</xdr:rowOff>
    </xdr:from>
    <xdr:to>
      <xdr:col>22</xdr:col>
      <xdr:colOff>365125</xdr:colOff>
      <xdr:row>78</xdr:row>
      <xdr:rowOff>76473</xdr:rowOff>
    </xdr:to>
    <xdr:cxnSp macro="">
      <xdr:nvCxnSpPr>
        <xdr:cNvPr id="633" name="直線コネクタ 632"/>
        <xdr:cNvCxnSpPr/>
      </xdr:nvCxnSpPr>
      <xdr:spPr>
        <a:xfrm>
          <a:off x="14592300" y="13068915"/>
          <a:ext cx="889000" cy="3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151664</xdr:rowOff>
    </xdr:from>
    <xdr:to>
      <xdr:col>21</xdr:col>
      <xdr:colOff>161925</xdr:colOff>
      <xdr:row>76</xdr:row>
      <xdr:rowOff>38715</xdr:rowOff>
    </xdr:to>
    <xdr:cxnSp macro="">
      <xdr:nvCxnSpPr>
        <xdr:cNvPr id="636" name="直線コネクタ 635"/>
        <xdr:cNvCxnSpPr/>
      </xdr:nvCxnSpPr>
      <xdr:spPr>
        <a:xfrm>
          <a:off x="13703300" y="12667514"/>
          <a:ext cx="889000" cy="4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107160</xdr:rowOff>
    </xdr:from>
    <xdr:ext cx="469744" cy="259045"/>
    <xdr:sp macro="" textlink="">
      <xdr:nvSpPr>
        <xdr:cNvPr id="638" name="テキスト ボックス 637"/>
        <xdr:cNvSpPr txBox="1"/>
      </xdr:nvSpPr>
      <xdr:spPr>
        <a:xfrm>
          <a:off x="14357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151664</xdr:rowOff>
    </xdr:from>
    <xdr:to>
      <xdr:col>19</xdr:col>
      <xdr:colOff>644525</xdr:colOff>
      <xdr:row>76</xdr:row>
      <xdr:rowOff>104039</xdr:rowOff>
    </xdr:to>
    <xdr:cxnSp macro="">
      <xdr:nvCxnSpPr>
        <xdr:cNvPr id="639" name="直線コネクタ 638"/>
        <xdr:cNvCxnSpPr/>
      </xdr:nvCxnSpPr>
      <xdr:spPr>
        <a:xfrm flipV="1">
          <a:off x="12814300" y="12667514"/>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44372</xdr:rowOff>
    </xdr:from>
    <xdr:ext cx="534377" cy="259045"/>
    <xdr:sp macro="" textlink="">
      <xdr:nvSpPr>
        <xdr:cNvPr id="641" name="テキスト ボックス 640"/>
        <xdr:cNvSpPr txBox="1"/>
      </xdr:nvSpPr>
      <xdr:spPr>
        <a:xfrm>
          <a:off x="13436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43" name="テキスト ボックス 642"/>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156566</xdr:rowOff>
    </xdr:from>
    <xdr:to>
      <xdr:col>23</xdr:col>
      <xdr:colOff>568325</xdr:colOff>
      <xdr:row>79</xdr:row>
      <xdr:rowOff>86716</xdr:rowOff>
    </xdr:to>
    <xdr:sp macro="" textlink="">
      <xdr:nvSpPr>
        <xdr:cNvPr id="649" name="円/楕円 648"/>
        <xdr:cNvSpPr/>
      </xdr:nvSpPr>
      <xdr:spPr>
        <a:xfrm>
          <a:off x="16268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78357</xdr:rowOff>
    </xdr:from>
    <xdr:ext cx="378565" cy="259045"/>
    <xdr:sp macro="" textlink="">
      <xdr:nvSpPr>
        <xdr:cNvPr id="650" name="災害復旧費該当値テキスト"/>
        <xdr:cNvSpPr txBox="1"/>
      </xdr:nvSpPr>
      <xdr:spPr>
        <a:xfrm>
          <a:off x="16370300" y="1345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25673</xdr:rowOff>
    </xdr:from>
    <xdr:to>
      <xdr:col>22</xdr:col>
      <xdr:colOff>415925</xdr:colOff>
      <xdr:row>78</xdr:row>
      <xdr:rowOff>127273</xdr:rowOff>
    </xdr:to>
    <xdr:sp macro="" textlink="">
      <xdr:nvSpPr>
        <xdr:cNvPr id="651" name="円/楕円 650"/>
        <xdr:cNvSpPr/>
      </xdr:nvSpPr>
      <xdr:spPr>
        <a:xfrm>
          <a:off x="15430500" y="13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118400</xdr:rowOff>
    </xdr:from>
    <xdr:ext cx="469744" cy="259045"/>
    <xdr:sp macro="" textlink="">
      <xdr:nvSpPr>
        <xdr:cNvPr id="652" name="テキスト ボックス 651"/>
        <xdr:cNvSpPr txBox="1"/>
      </xdr:nvSpPr>
      <xdr:spPr>
        <a:xfrm>
          <a:off x="15246427" y="134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159365</xdr:rowOff>
    </xdr:from>
    <xdr:to>
      <xdr:col>21</xdr:col>
      <xdr:colOff>212725</xdr:colOff>
      <xdr:row>76</xdr:row>
      <xdr:rowOff>89515</xdr:rowOff>
    </xdr:to>
    <xdr:sp macro="" textlink="">
      <xdr:nvSpPr>
        <xdr:cNvPr id="653" name="円/楕円 652"/>
        <xdr:cNvSpPr/>
      </xdr:nvSpPr>
      <xdr:spPr>
        <a:xfrm>
          <a:off x="14541500" y="130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106043</xdr:rowOff>
    </xdr:from>
    <xdr:ext cx="534377" cy="259045"/>
    <xdr:sp macro="" textlink="">
      <xdr:nvSpPr>
        <xdr:cNvPr id="654" name="テキスト ボックス 653"/>
        <xdr:cNvSpPr txBox="1"/>
      </xdr:nvSpPr>
      <xdr:spPr>
        <a:xfrm>
          <a:off x="14325111" y="127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100864</xdr:rowOff>
    </xdr:from>
    <xdr:to>
      <xdr:col>20</xdr:col>
      <xdr:colOff>9525</xdr:colOff>
      <xdr:row>74</xdr:row>
      <xdr:rowOff>31014</xdr:rowOff>
    </xdr:to>
    <xdr:sp macro="" textlink="">
      <xdr:nvSpPr>
        <xdr:cNvPr id="655" name="円/楕円 654"/>
        <xdr:cNvSpPr/>
      </xdr:nvSpPr>
      <xdr:spPr>
        <a:xfrm>
          <a:off x="13652500" y="126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47541</xdr:rowOff>
    </xdr:from>
    <xdr:ext cx="534377" cy="259045"/>
    <xdr:sp macro="" textlink="">
      <xdr:nvSpPr>
        <xdr:cNvPr id="656" name="テキスト ボックス 655"/>
        <xdr:cNvSpPr txBox="1"/>
      </xdr:nvSpPr>
      <xdr:spPr>
        <a:xfrm>
          <a:off x="13436111" y="123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53239</xdr:rowOff>
    </xdr:from>
    <xdr:to>
      <xdr:col>18</xdr:col>
      <xdr:colOff>492125</xdr:colOff>
      <xdr:row>76</xdr:row>
      <xdr:rowOff>154839</xdr:rowOff>
    </xdr:to>
    <xdr:sp macro="" textlink="">
      <xdr:nvSpPr>
        <xdr:cNvPr id="657" name="円/楕円 656"/>
        <xdr:cNvSpPr/>
      </xdr:nvSpPr>
      <xdr:spPr>
        <a:xfrm>
          <a:off x="12763500" y="13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171366</xdr:rowOff>
    </xdr:from>
    <xdr:ext cx="534377" cy="259045"/>
    <xdr:sp macro="" textlink="">
      <xdr:nvSpPr>
        <xdr:cNvPr id="658" name="テキスト ボックス 657"/>
        <xdr:cNvSpPr txBox="1"/>
      </xdr:nvSpPr>
      <xdr:spPr>
        <a:xfrm>
          <a:off x="12547111" y="128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124067</xdr:rowOff>
    </xdr:from>
    <xdr:to>
      <xdr:col>23</xdr:col>
      <xdr:colOff>517525</xdr:colOff>
      <xdr:row>93</xdr:row>
      <xdr:rowOff>111646</xdr:rowOff>
    </xdr:to>
    <xdr:cxnSp macro="">
      <xdr:nvCxnSpPr>
        <xdr:cNvPr id="687" name="直線コネクタ 686"/>
        <xdr:cNvCxnSpPr/>
      </xdr:nvCxnSpPr>
      <xdr:spPr>
        <a:xfrm flipV="1">
          <a:off x="15481300" y="15897467"/>
          <a:ext cx="8382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111646</xdr:rowOff>
    </xdr:from>
    <xdr:to>
      <xdr:col>22</xdr:col>
      <xdr:colOff>365125</xdr:colOff>
      <xdr:row>93</xdr:row>
      <xdr:rowOff>156008</xdr:rowOff>
    </xdr:to>
    <xdr:cxnSp macro="">
      <xdr:nvCxnSpPr>
        <xdr:cNvPr id="690" name="直線コネクタ 689"/>
        <xdr:cNvCxnSpPr/>
      </xdr:nvCxnSpPr>
      <xdr:spPr>
        <a:xfrm flipV="1">
          <a:off x="14592300" y="16056496"/>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82275</xdr:rowOff>
    </xdr:from>
    <xdr:ext cx="534377" cy="259045"/>
    <xdr:sp macro="" textlink="">
      <xdr:nvSpPr>
        <xdr:cNvPr id="692" name="テキスト ボックス 691"/>
        <xdr:cNvSpPr txBox="1"/>
      </xdr:nvSpPr>
      <xdr:spPr>
        <a:xfrm>
          <a:off x="15214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156008</xdr:rowOff>
    </xdr:from>
    <xdr:to>
      <xdr:col>21</xdr:col>
      <xdr:colOff>161925</xdr:colOff>
      <xdr:row>94</xdr:row>
      <xdr:rowOff>58293</xdr:rowOff>
    </xdr:to>
    <xdr:cxnSp macro="">
      <xdr:nvCxnSpPr>
        <xdr:cNvPr id="693" name="直線コネクタ 692"/>
        <xdr:cNvCxnSpPr/>
      </xdr:nvCxnSpPr>
      <xdr:spPr>
        <a:xfrm flipV="1">
          <a:off x="13703300" y="16100858"/>
          <a:ext cx="889000" cy="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75607</xdr:rowOff>
    </xdr:from>
    <xdr:ext cx="534377" cy="259045"/>
    <xdr:sp macro="" textlink="">
      <xdr:nvSpPr>
        <xdr:cNvPr id="695" name="テキスト ボックス 694"/>
        <xdr:cNvSpPr txBox="1"/>
      </xdr:nvSpPr>
      <xdr:spPr>
        <a:xfrm>
          <a:off x="14325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58293</xdr:rowOff>
    </xdr:from>
    <xdr:to>
      <xdr:col>19</xdr:col>
      <xdr:colOff>644525</xdr:colOff>
      <xdr:row>94</xdr:row>
      <xdr:rowOff>78042</xdr:rowOff>
    </xdr:to>
    <xdr:cxnSp macro="">
      <xdr:nvCxnSpPr>
        <xdr:cNvPr id="696" name="直線コネクタ 695"/>
        <xdr:cNvCxnSpPr/>
      </xdr:nvCxnSpPr>
      <xdr:spPr>
        <a:xfrm flipV="1">
          <a:off x="12814300" y="16174593"/>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73267</xdr:rowOff>
    </xdr:from>
    <xdr:to>
      <xdr:col>23</xdr:col>
      <xdr:colOff>568325</xdr:colOff>
      <xdr:row>93</xdr:row>
      <xdr:rowOff>3417</xdr:rowOff>
    </xdr:to>
    <xdr:sp macro="" textlink="">
      <xdr:nvSpPr>
        <xdr:cNvPr id="706" name="円/楕円 705"/>
        <xdr:cNvSpPr/>
      </xdr:nvSpPr>
      <xdr:spPr>
        <a:xfrm>
          <a:off x="16268700" y="158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96144</xdr:rowOff>
    </xdr:from>
    <xdr:ext cx="534377" cy="259045"/>
    <xdr:sp macro="" textlink="">
      <xdr:nvSpPr>
        <xdr:cNvPr id="707" name="公債費該当値テキスト"/>
        <xdr:cNvSpPr txBox="1"/>
      </xdr:nvSpPr>
      <xdr:spPr>
        <a:xfrm>
          <a:off x="16370300" y="156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60846</xdr:rowOff>
    </xdr:from>
    <xdr:to>
      <xdr:col>22</xdr:col>
      <xdr:colOff>415925</xdr:colOff>
      <xdr:row>93</xdr:row>
      <xdr:rowOff>162446</xdr:rowOff>
    </xdr:to>
    <xdr:sp macro="" textlink="">
      <xdr:nvSpPr>
        <xdr:cNvPr id="708" name="円/楕円 707"/>
        <xdr:cNvSpPr/>
      </xdr:nvSpPr>
      <xdr:spPr>
        <a:xfrm>
          <a:off x="15430500" y="160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7523</xdr:rowOff>
    </xdr:from>
    <xdr:ext cx="534377" cy="259045"/>
    <xdr:sp macro="" textlink="">
      <xdr:nvSpPr>
        <xdr:cNvPr id="709" name="テキスト ボックス 708"/>
        <xdr:cNvSpPr txBox="1"/>
      </xdr:nvSpPr>
      <xdr:spPr>
        <a:xfrm>
          <a:off x="15214111" y="157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105208</xdr:rowOff>
    </xdr:from>
    <xdr:to>
      <xdr:col>21</xdr:col>
      <xdr:colOff>212725</xdr:colOff>
      <xdr:row>94</xdr:row>
      <xdr:rowOff>35358</xdr:rowOff>
    </xdr:to>
    <xdr:sp macro="" textlink="">
      <xdr:nvSpPr>
        <xdr:cNvPr id="710" name="円/楕円 709"/>
        <xdr:cNvSpPr/>
      </xdr:nvSpPr>
      <xdr:spPr>
        <a:xfrm>
          <a:off x="14541500" y="160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51885</xdr:rowOff>
    </xdr:from>
    <xdr:ext cx="534377" cy="259045"/>
    <xdr:sp macro="" textlink="">
      <xdr:nvSpPr>
        <xdr:cNvPr id="711" name="テキスト ボックス 710"/>
        <xdr:cNvSpPr txBox="1"/>
      </xdr:nvSpPr>
      <xdr:spPr>
        <a:xfrm>
          <a:off x="14325111" y="158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7493</xdr:rowOff>
    </xdr:from>
    <xdr:to>
      <xdr:col>20</xdr:col>
      <xdr:colOff>9525</xdr:colOff>
      <xdr:row>94</xdr:row>
      <xdr:rowOff>109093</xdr:rowOff>
    </xdr:to>
    <xdr:sp macro="" textlink="">
      <xdr:nvSpPr>
        <xdr:cNvPr id="712" name="円/楕円 711"/>
        <xdr:cNvSpPr/>
      </xdr:nvSpPr>
      <xdr:spPr>
        <a:xfrm>
          <a:off x="13652500" y="16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100220</xdr:rowOff>
    </xdr:from>
    <xdr:ext cx="534377" cy="259045"/>
    <xdr:sp macro="" textlink="">
      <xdr:nvSpPr>
        <xdr:cNvPr id="713" name="テキスト ボックス 712"/>
        <xdr:cNvSpPr txBox="1"/>
      </xdr:nvSpPr>
      <xdr:spPr>
        <a:xfrm>
          <a:off x="13436111" y="162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27242</xdr:rowOff>
    </xdr:from>
    <xdr:to>
      <xdr:col>18</xdr:col>
      <xdr:colOff>492125</xdr:colOff>
      <xdr:row>94</xdr:row>
      <xdr:rowOff>128842</xdr:rowOff>
    </xdr:to>
    <xdr:sp macro="" textlink="">
      <xdr:nvSpPr>
        <xdr:cNvPr id="714" name="円/楕円 713"/>
        <xdr:cNvSpPr/>
      </xdr:nvSpPr>
      <xdr:spPr>
        <a:xfrm>
          <a:off x="12763500" y="161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119969</xdr:rowOff>
    </xdr:from>
    <xdr:ext cx="534377" cy="259045"/>
    <xdr:sp macro="" textlink="">
      <xdr:nvSpPr>
        <xdr:cNvPr id="715" name="テキスト ボックス 714"/>
        <xdr:cNvSpPr txBox="1"/>
      </xdr:nvSpPr>
      <xdr:spPr>
        <a:xfrm>
          <a:off x="12547111" y="162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目的別における住民一人当たりの決算額を見ても、公債費の住民一人当たりの額が類似団体、県平均と比べて高くなっている。これは、統合小学校建設や台風</a:t>
          </a:r>
          <a:r>
            <a:rPr kumimoji="1" lang="en-US" altLang="ja-JP" sz="1300">
              <a:latin typeface="ＭＳ Ｐゴシック"/>
            </a:rPr>
            <a:t>12</a:t>
          </a:r>
          <a:r>
            <a:rPr kumimoji="1" lang="ja-JP" altLang="en-US" sz="1300">
              <a:latin typeface="ＭＳ Ｐゴシック"/>
            </a:rPr>
            <a:t>号災害に伴う災害復旧事業などで借入れた過疎対策事業債や災害復旧事業債等の元金償還が開始となっていることなどが要因と考えられる。公債費以外では、</a:t>
          </a:r>
          <a:r>
            <a:rPr kumimoji="1" lang="ja-JP" altLang="ja-JP" sz="1300">
              <a:solidFill>
                <a:schemeClr val="dk1"/>
              </a:solidFill>
              <a:effectLst/>
              <a:latin typeface="+mn-lt"/>
              <a:ea typeface="+mn-ea"/>
              <a:cs typeface="+mn-cs"/>
            </a:rPr>
            <a:t>生活保護費やクリーンセンターの維持管理経費の影響</a:t>
          </a:r>
          <a:r>
            <a:rPr kumimoji="1" lang="ja-JP" altLang="en-US" sz="1300">
              <a:solidFill>
                <a:schemeClr val="dk1"/>
              </a:solidFill>
              <a:effectLst/>
              <a:latin typeface="+mn-lt"/>
              <a:ea typeface="+mn-ea"/>
              <a:cs typeface="+mn-cs"/>
            </a:rPr>
            <a:t>により、</a:t>
          </a:r>
          <a:r>
            <a:rPr kumimoji="1" lang="ja-JP" altLang="en-US" sz="1300">
              <a:latin typeface="ＭＳ Ｐゴシック"/>
            </a:rPr>
            <a:t>民生費と衛生費が高くなっている。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３年度に台風１２号災害に伴い収入不足が生じたため、基金から繰入を行ったが、平成２４年度以降は余剰金を優先的に積み立てることとしており、２７年度は２億７千万円を積み立て、前年度に比べ２．４５％増となった。今後についても現在整備を進めている新庁舎建設や文化複合施設整備などの大型事業の実施を踏まえ、収支見込みによる適切な事業計画を立て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新宮市医療センター病院事業会計については、皮膚科医師の退職に伴う後任医師の不補充や泌尿器科医師の退職による影響で、外来患者が減少し収入も減少となったことなどから、単年度では赤字となった。</a:t>
          </a:r>
        </a:p>
        <a:p>
          <a:r>
            <a:rPr kumimoji="1" lang="ja-JP" altLang="en-US" sz="1400">
              <a:latin typeface="ＭＳ ゴシック" pitchFamily="49" charset="-128"/>
              <a:ea typeface="ＭＳ ゴシック" pitchFamily="49" charset="-128"/>
            </a:rPr>
            <a:t>　一般会計は施設の老朽化に伴うクリーンセンター維持管理経費の増や過疎対策事業債や臨時財政対策債などの元利償還金の増による公債費などが増となるものの、普通交付税や地方消費税交付金の増などにより黒字となっている。</a:t>
          </a:r>
        </a:p>
        <a:p>
          <a:r>
            <a:rPr kumimoji="1" lang="ja-JP" altLang="en-US" sz="1400">
              <a:latin typeface="ＭＳ ゴシック" pitchFamily="49" charset="-128"/>
              <a:ea typeface="ＭＳ ゴシック" pitchFamily="49" charset="-128"/>
            </a:rPr>
            <a:t>　水道事業会計については、水道料金改定（平成２７年１月請求分以降）に伴い黒字額が増となったが、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19351656</v>
      </c>
      <c r="BO4" s="409"/>
      <c r="BP4" s="409"/>
      <c r="BQ4" s="409"/>
      <c r="BR4" s="409"/>
      <c r="BS4" s="409"/>
      <c r="BT4" s="409"/>
      <c r="BU4" s="410"/>
      <c r="BV4" s="408">
        <v>18116365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10.1</v>
      </c>
      <c r="CU4" s="586"/>
      <c r="CV4" s="586"/>
      <c r="CW4" s="586"/>
      <c r="CX4" s="586"/>
      <c r="CY4" s="586"/>
      <c r="CZ4" s="586"/>
      <c r="DA4" s="587"/>
      <c r="DB4" s="585">
        <v>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18346749</v>
      </c>
      <c r="BO5" s="414"/>
      <c r="BP5" s="414"/>
      <c r="BQ5" s="414"/>
      <c r="BR5" s="414"/>
      <c r="BS5" s="414"/>
      <c r="BT5" s="414"/>
      <c r="BU5" s="415"/>
      <c r="BV5" s="413">
        <v>17201624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96.5</v>
      </c>
      <c r="CU5" s="384"/>
      <c r="CV5" s="384"/>
      <c r="CW5" s="384"/>
      <c r="CX5" s="384"/>
      <c r="CY5" s="384"/>
      <c r="CZ5" s="384"/>
      <c r="DA5" s="385"/>
      <c r="DB5" s="383">
        <v>99.1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1004907</v>
      </c>
      <c r="BO6" s="414"/>
      <c r="BP6" s="414"/>
      <c r="BQ6" s="414"/>
      <c r="BR6" s="414"/>
      <c r="BS6" s="414"/>
      <c r="BT6" s="414"/>
      <c r="BU6" s="415"/>
      <c r="BV6" s="413">
        <v>914741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102.5</v>
      </c>
      <c r="CU6" s="560"/>
      <c r="CV6" s="560"/>
      <c r="CW6" s="560"/>
      <c r="CX6" s="560"/>
      <c r="CY6" s="560"/>
      <c r="CZ6" s="560"/>
      <c r="DA6" s="561"/>
      <c r="DB6" s="559">
        <v>105.6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51716</v>
      </c>
      <c r="BO7" s="414"/>
      <c r="BP7" s="414"/>
      <c r="BQ7" s="414"/>
      <c r="BR7" s="414"/>
      <c r="BS7" s="414"/>
      <c r="BT7" s="414"/>
      <c r="BU7" s="415"/>
      <c r="BV7" s="413">
        <v>88100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9445238</v>
      </c>
      <c r="CU7" s="414"/>
      <c r="CV7" s="414"/>
      <c r="CW7" s="414"/>
      <c r="CX7" s="414"/>
      <c r="CY7" s="414"/>
      <c r="CZ7" s="414"/>
      <c r="DA7" s="415"/>
      <c r="DB7" s="413">
        <v>9204802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953191</v>
      </c>
      <c r="BO8" s="414"/>
      <c r="BP8" s="414"/>
      <c r="BQ8" s="414"/>
      <c r="BR8" s="414"/>
      <c r="BS8" s="414"/>
      <c r="BT8" s="414"/>
      <c r="BU8" s="415"/>
      <c r="BV8" s="413">
        <v>826641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29331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126550</v>
      </c>
      <c r="BO9" s="414"/>
      <c r="BP9" s="414"/>
      <c r="BQ9" s="414"/>
      <c r="BR9" s="414"/>
      <c r="BS9" s="414"/>
      <c r="BT9" s="414"/>
      <c r="BU9" s="415"/>
      <c r="BV9" s="413">
        <v>-144845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19.5</v>
      </c>
      <c r="CU9" s="384"/>
      <c r="CV9" s="384"/>
      <c r="CW9" s="384"/>
      <c r="CX9" s="384"/>
      <c r="CY9" s="384"/>
      <c r="CZ9" s="384"/>
      <c r="DA9" s="385"/>
      <c r="DB9" s="383">
        <v>19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31498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270000</v>
      </c>
      <c r="BO10" s="414"/>
      <c r="BP10" s="414"/>
      <c r="BQ10" s="414"/>
      <c r="BR10" s="414"/>
      <c r="BS10" s="414"/>
      <c r="BT10" s="414"/>
      <c r="BU10" s="415"/>
      <c r="BV10" s="413">
        <v>50000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v>250000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30431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30242</v>
      </c>
      <c r="S13" s="515"/>
      <c r="T13" s="515"/>
      <c r="U13" s="515"/>
      <c r="V13" s="516"/>
      <c r="W13" s="502" t="s">
        <v>120</v>
      </c>
      <c r="X13" s="426"/>
      <c r="Y13" s="426"/>
      <c r="Z13" s="426"/>
      <c r="AA13" s="426"/>
      <c r="AB13" s="427"/>
      <c r="AC13" s="389">
        <v>322</v>
      </c>
      <c r="AD13" s="390"/>
      <c r="AE13" s="390"/>
      <c r="AF13" s="390"/>
      <c r="AG13" s="391"/>
      <c r="AH13" s="389">
        <v>304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646550</v>
      </c>
      <c r="BO13" s="414"/>
      <c r="BP13" s="414"/>
      <c r="BQ13" s="414"/>
      <c r="BR13" s="414"/>
      <c r="BS13" s="414"/>
      <c r="BT13" s="414"/>
      <c r="BU13" s="415"/>
      <c r="BV13" s="413">
        <v>-94845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15.2</v>
      </c>
      <c r="CU13" s="384"/>
      <c r="CV13" s="384"/>
      <c r="CW13" s="384"/>
      <c r="CX13" s="384"/>
      <c r="CY13" s="384"/>
      <c r="CZ13" s="384"/>
      <c r="DA13" s="385"/>
      <c r="DB13" s="383">
        <v>14.4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30929</v>
      </c>
      <c r="S14" s="515"/>
      <c r="T14" s="515"/>
      <c r="U14" s="515"/>
      <c r="V14" s="516"/>
      <c r="W14" s="517"/>
      <c r="X14" s="429"/>
      <c r="Y14" s="429"/>
      <c r="Z14" s="429"/>
      <c r="AA14" s="429"/>
      <c r="AB14" s="430"/>
      <c r="AC14" s="507">
        <v>2.5</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91.5</v>
      </c>
      <c r="CU14" s="486"/>
      <c r="CV14" s="486"/>
      <c r="CW14" s="486"/>
      <c r="CX14" s="486"/>
      <c r="CY14" s="486"/>
      <c r="CZ14" s="486"/>
      <c r="DA14" s="487"/>
      <c r="DB14" s="518">
        <v>101.9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30746</v>
      </c>
      <c r="S15" s="515"/>
      <c r="T15" s="515"/>
      <c r="U15" s="515"/>
      <c r="V15" s="516"/>
      <c r="W15" s="502" t="s">
        <v>126</v>
      </c>
      <c r="X15" s="426"/>
      <c r="Y15" s="426"/>
      <c r="Z15" s="426"/>
      <c r="AA15" s="426"/>
      <c r="AB15" s="427"/>
      <c r="AC15" s="389">
        <v>2128</v>
      </c>
      <c r="AD15" s="390"/>
      <c r="AE15" s="390"/>
      <c r="AF15" s="390"/>
      <c r="AG15" s="391"/>
      <c r="AH15" s="389">
        <v>2523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2901124</v>
      </c>
      <c r="BO15" s="409"/>
      <c r="BP15" s="409"/>
      <c r="BQ15" s="409"/>
      <c r="BR15" s="409"/>
      <c r="BS15" s="409"/>
      <c r="BT15" s="409"/>
      <c r="BU15" s="410"/>
      <c r="BV15" s="408">
        <v>2829486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16.600000000000001</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7739928</v>
      </c>
      <c r="BO16" s="414"/>
      <c r="BP16" s="414"/>
      <c r="BQ16" s="414"/>
      <c r="BR16" s="414"/>
      <c r="BS16" s="414"/>
      <c r="BT16" s="414"/>
      <c r="BU16" s="415"/>
      <c r="BV16" s="413">
        <v>7395828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10399</v>
      </c>
      <c r="AD17" s="390"/>
      <c r="AE17" s="390"/>
      <c r="AF17" s="390"/>
      <c r="AG17" s="391"/>
      <c r="AH17" s="389">
        <v>11235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3697448</v>
      </c>
      <c r="BO17" s="414"/>
      <c r="BP17" s="414"/>
      <c r="BQ17" s="414"/>
      <c r="BR17" s="414"/>
      <c r="BS17" s="414"/>
      <c r="BT17" s="414"/>
      <c r="BU17" s="415"/>
      <c r="BV17" s="413">
        <v>3660745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255.23</v>
      </c>
      <c r="M18" s="478"/>
      <c r="N18" s="478"/>
      <c r="O18" s="478"/>
      <c r="P18" s="478"/>
      <c r="Q18" s="478"/>
      <c r="R18" s="479"/>
      <c r="S18" s="479"/>
      <c r="T18" s="479"/>
      <c r="U18" s="479"/>
      <c r="V18" s="480"/>
      <c r="W18" s="494"/>
      <c r="X18" s="495"/>
      <c r="Y18" s="495"/>
      <c r="Z18" s="495"/>
      <c r="AA18" s="495"/>
      <c r="AB18" s="503"/>
      <c r="AC18" s="377">
        <v>80.900000000000006</v>
      </c>
      <c r="AD18" s="378"/>
      <c r="AE18" s="378"/>
      <c r="AF18" s="378"/>
      <c r="AG18" s="481"/>
      <c r="AH18" s="377">
        <v>79.099999999999994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9437808</v>
      </c>
      <c r="BO18" s="414"/>
      <c r="BP18" s="414"/>
      <c r="BQ18" s="414"/>
      <c r="BR18" s="414"/>
      <c r="BS18" s="414"/>
      <c r="BT18" s="414"/>
      <c r="BU18" s="415"/>
      <c r="BV18" s="413">
        <v>9344599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115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12202033</v>
      </c>
      <c r="BO19" s="414"/>
      <c r="BP19" s="414"/>
      <c r="BQ19" s="414"/>
      <c r="BR19" s="414"/>
      <c r="BS19" s="414"/>
      <c r="BT19" s="414"/>
      <c r="BU19" s="415"/>
      <c r="BV19" s="413">
        <v>12020646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13617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25383055</v>
      </c>
      <c r="BO23" s="414"/>
      <c r="BP23" s="414"/>
      <c r="BQ23" s="414"/>
      <c r="BR23" s="414"/>
      <c r="BS23" s="414"/>
      <c r="BT23" s="414"/>
      <c r="BU23" s="415"/>
      <c r="BV23" s="413">
        <v>24691738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7000</v>
      </c>
      <c r="R24" s="390"/>
      <c r="S24" s="390"/>
      <c r="T24" s="390"/>
      <c r="U24" s="390"/>
      <c r="V24" s="391"/>
      <c r="W24" s="455"/>
      <c r="X24" s="446"/>
      <c r="Y24" s="447"/>
      <c r="Z24" s="386" t="s">
        <v>149</v>
      </c>
      <c r="AA24" s="387"/>
      <c r="AB24" s="387"/>
      <c r="AC24" s="387"/>
      <c r="AD24" s="387"/>
      <c r="AE24" s="387"/>
      <c r="AF24" s="387"/>
      <c r="AG24" s="388"/>
      <c r="AH24" s="389">
        <v>293</v>
      </c>
      <c r="AI24" s="390"/>
      <c r="AJ24" s="390"/>
      <c r="AK24" s="390"/>
      <c r="AL24" s="391"/>
      <c r="AM24" s="389">
        <v>920313</v>
      </c>
      <c r="AN24" s="390"/>
      <c r="AO24" s="390"/>
      <c r="AP24" s="390"/>
      <c r="AQ24" s="390"/>
      <c r="AR24" s="391"/>
      <c r="AS24" s="389">
        <v>3141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18257271</v>
      </c>
      <c r="BO24" s="414"/>
      <c r="BP24" s="414"/>
      <c r="BQ24" s="414"/>
      <c r="BR24" s="414"/>
      <c r="BS24" s="414"/>
      <c r="BT24" s="414"/>
      <c r="BU24" s="415"/>
      <c r="BV24" s="413">
        <v>16689762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5940</v>
      </c>
      <c r="R25" s="390"/>
      <c r="S25" s="390"/>
      <c r="T25" s="390"/>
      <c r="U25" s="390"/>
      <c r="V25" s="391"/>
      <c r="W25" s="455"/>
      <c r="X25" s="446"/>
      <c r="Y25" s="447"/>
      <c r="Z25" s="386" t="s">
        <v>152</v>
      </c>
      <c r="AA25" s="387"/>
      <c r="AB25" s="387"/>
      <c r="AC25" s="387"/>
      <c r="AD25" s="387"/>
      <c r="AE25" s="387"/>
      <c r="AF25" s="387"/>
      <c r="AG25" s="388"/>
      <c r="AH25" s="389">
        <v>56</v>
      </c>
      <c r="AI25" s="390"/>
      <c r="AJ25" s="390"/>
      <c r="AK25" s="390"/>
      <c r="AL25" s="391"/>
      <c r="AM25" s="389">
        <v>181496</v>
      </c>
      <c r="AN25" s="390"/>
      <c r="AO25" s="390"/>
      <c r="AP25" s="390"/>
      <c r="AQ25" s="390"/>
      <c r="AR25" s="391"/>
      <c r="AS25" s="389">
        <v>3241</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3477194</v>
      </c>
      <c r="BO25" s="409"/>
      <c r="BP25" s="409"/>
      <c r="BQ25" s="409"/>
      <c r="BR25" s="409"/>
      <c r="BS25" s="409"/>
      <c r="BT25" s="409"/>
      <c r="BU25" s="410"/>
      <c r="BV25" s="408">
        <v>5032703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5350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4070</v>
      </c>
      <c r="R27" s="390"/>
      <c r="S27" s="390"/>
      <c r="T27" s="390"/>
      <c r="U27" s="390"/>
      <c r="V27" s="391"/>
      <c r="W27" s="455"/>
      <c r="X27" s="446"/>
      <c r="Y27" s="447"/>
      <c r="Z27" s="386" t="s">
        <v>158</v>
      </c>
      <c r="AA27" s="387"/>
      <c r="AB27" s="387"/>
      <c r="AC27" s="387"/>
      <c r="AD27" s="387"/>
      <c r="AE27" s="387"/>
      <c r="AF27" s="387"/>
      <c r="AG27" s="388"/>
      <c r="AH27" s="389">
        <v>10</v>
      </c>
      <c r="AI27" s="390"/>
      <c r="AJ27" s="390"/>
      <c r="AK27" s="390"/>
      <c r="AL27" s="391"/>
      <c r="AM27" s="389">
        <v>28200</v>
      </c>
      <c r="AN27" s="390"/>
      <c r="AO27" s="390"/>
      <c r="AP27" s="390"/>
      <c r="AQ27" s="390"/>
      <c r="AR27" s="391"/>
      <c r="AS27" s="389">
        <v>2820</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3740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1780000</v>
      </c>
      <c r="BO28" s="409"/>
      <c r="BP28" s="409"/>
      <c r="BQ28" s="409"/>
      <c r="BR28" s="409"/>
      <c r="BS28" s="409"/>
      <c r="BT28" s="409"/>
      <c r="BU28" s="410"/>
      <c r="BV28" s="408">
        <v>1510000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15</v>
      </c>
      <c r="M29" s="390"/>
      <c r="N29" s="390"/>
      <c r="O29" s="390"/>
      <c r="P29" s="391"/>
      <c r="Q29" s="389">
        <v>3520</v>
      </c>
      <c r="R29" s="390"/>
      <c r="S29" s="390"/>
      <c r="T29" s="390"/>
      <c r="U29" s="390"/>
      <c r="V29" s="391"/>
      <c r="W29" s="456"/>
      <c r="X29" s="457"/>
      <c r="Y29" s="458"/>
      <c r="Z29" s="386" t="s">
        <v>165</v>
      </c>
      <c r="AA29" s="387"/>
      <c r="AB29" s="387"/>
      <c r="AC29" s="387"/>
      <c r="AD29" s="387"/>
      <c r="AE29" s="387"/>
      <c r="AF29" s="387"/>
      <c r="AG29" s="388"/>
      <c r="AH29" s="389">
        <v>303</v>
      </c>
      <c r="AI29" s="390"/>
      <c r="AJ29" s="390"/>
      <c r="AK29" s="390"/>
      <c r="AL29" s="391"/>
      <c r="AM29" s="389">
        <v>948513</v>
      </c>
      <c r="AN29" s="390"/>
      <c r="AO29" s="390"/>
      <c r="AP29" s="390"/>
      <c r="AQ29" s="390"/>
      <c r="AR29" s="391"/>
      <c r="AS29" s="389">
        <v>3130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1643000</v>
      </c>
      <c r="BO29" s="414"/>
      <c r="BP29" s="414"/>
      <c r="BQ29" s="414"/>
      <c r="BR29" s="414"/>
      <c r="BS29" s="414"/>
      <c r="BT29" s="414"/>
      <c r="BU29" s="415"/>
      <c r="BV29" s="413">
        <v>1233000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4792827</v>
      </c>
      <c r="BO30" s="417"/>
      <c r="BP30" s="417"/>
      <c r="BQ30" s="417"/>
      <c r="BR30" s="417"/>
      <c r="BS30" s="417"/>
      <c r="BT30" s="417"/>
      <c r="BU30" s="418"/>
      <c r="BV30" s="416">
        <v>4999872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新宮市立医療センター病院事業会計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(財)新宮徐福協会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住宅資金貸付事業特別会計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国民健康保険特別会計（直診勘定）</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水道事業会計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と畜場特別会計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(財)新熊野体験研修協会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土地取得特別会計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紀南環境衛生施設事務組合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(財)佐藤春夫記念会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蜂伏団地共同汚水処理施設事業特別会計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東牟婁郡新宮市老人福祉施設事務組合（普通会計）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新宮港埠頭(株)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東牟婁郡新宮市老人福祉施設事務組合（公営企業会計）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(株)紀南ヘリポート</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新宮周辺広域市町村圏事務組合（普通会計）</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(財)熊野川町ふれあい公社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新宮周辺広域市町村圏事務組合（公営企業会計）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和歌山県地方税回収機構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和歌山県後期高齢者医療広域連合（普通会計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79" t="s">
        <v>532</v>
      </c>
      <c r="D34" s="1179"/>
      <c r="E34" s="1180"/>
      <c r="F34" s="32">
        <v>23.95</v>
      </c>
      <c r="G34" s="33">
        <v>28.28</v>
      </c>
      <c r="H34" s="33">
        <v>30.2</v>
      </c>
      <c r="I34" s="33">
        <v>29.48</v>
      </c>
      <c r="J34" s="34">
        <v>27.31</v>
      </c>
      <c r="K34" s="22"/>
      <c r="L34" s="22"/>
      <c r="M34" s="22"/>
      <c r="N34" s="22"/>
      <c r="O34" s="22"/>
      <c r="P34" s="22"/>
    </row>
    <row r="35" spans="1:16" ht="39" customHeight="1" x14ac:dyDescent="0.15">
      <c r="A35" s="22"/>
      <c r="B35" s="35"/>
      <c r="C35" s="1173" t="s">
        <v>533</v>
      </c>
      <c r="D35" s="1174"/>
      <c r="E35" s="1175"/>
      <c r="F35" s="36">
        <v>7.81</v>
      </c>
      <c r="G35" s="37">
        <v>2.92</v>
      </c>
      <c r="H35" s="37">
        <v>10.119999999999999</v>
      </c>
      <c r="I35" s="37">
        <v>8.69</v>
      </c>
      <c r="J35" s="38">
        <v>9.75</v>
      </c>
      <c r="K35" s="22"/>
      <c r="L35" s="22"/>
      <c r="M35" s="22"/>
      <c r="N35" s="22"/>
      <c r="O35" s="22"/>
      <c r="P35" s="22"/>
    </row>
    <row r="36" spans="1:16" ht="39" customHeight="1" x14ac:dyDescent="0.15">
      <c r="A36" s="22"/>
      <c r="B36" s="35"/>
      <c r="C36" s="1173" t="s">
        <v>534</v>
      </c>
      <c r="D36" s="1174"/>
      <c r="E36" s="1175"/>
      <c r="F36" s="36">
        <v>4.75</v>
      </c>
      <c r="G36" s="37">
        <v>5.15</v>
      </c>
      <c r="H36" s="37">
        <v>5.41</v>
      </c>
      <c r="I36" s="37">
        <v>6.46</v>
      </c>
      <c r="J36" s="38">
        <v>7.88</v>
      </c>
      <c r="K36" s="22"/>
      <c r="L36" s="22"/>
      <c r="M36" s="22"/>
      <c r="N36" s="22"/>
      <c r="O36" s="22"/>
      <c r="P36" s="22"/>
    </row>
    <row r="37" spans="1:16" ht="39" customHeight="1" x14ac:dyDescent="0.15">
      <c r="A37" s="22"/>
      <c r="B37" s="35"/>
      <c r="C37" s="1173" t="s">
        <v>535</v>
      </c>
      <c r="D37" s="1174"/>
      <c r="E37" s="1175"/>
      <c r="F37" s="36">
        <v>1.26</v>
      </c>
      <c r="G37" s="37">
        <v>0.59</v>
      </c>
      <c r="H37" s="37">
        <v>0.09</v>
      </c>
      <c r="I37" s="37">
        <v>0.66</v>
      </c>
      <c r="J37" s="38">
        <v>1.05</v>
      </c>
      <c r="K37" s="22"/>
      <c r="L37" s="22"/>
      <c r="M37" s="22"/>
      <c r="N37" s="22"/>
      <c r="O37" s="22"/>
      <c r="P37" s="22"/>
    </row>
    <row r="38" spans="1:16" ht="39" customHeight="1" x14ac:dyDescent="0.15">
      <c r="A38" s="22"/>
      <c r="B38" s="35"/>
      <c r="C38" s="1173" t="s">
        <v>536</v>
      </c>
      <c r="D38" s="1174"/>
      <c r="E38" s="1175"/>
      <c r="F38" s="36">
        <v>0.16</v>
      </c>
      <c r="G38" s="37">
        <v>0.36</v>
      </c>
      <c r="H38" s="37">
        <v>0.08</v>
      </c>
      <c r="I38" s="37">
        <v>0.8</v>
      </c>
      <c r="J38" s="38">
        <v>0.42</v>
      </c>
      <c r="K38" s="22"/>
      <c r="L38" s="22"/>
      <c r="M38" s="22"/>
      <c r="N38" s="22"/>
      <c r="O38" s="22"/>
      <c r="P38" s="22"/>
    </row>
    <row r="39" spans="1:16" ht="39" customHeight="1" x14ac:dyDescent="0.15">
      <c r="A39" s="22"/>
      <c r="B39" s="35"/>
      <c r="C39" s="1173" t="s">
        <v>537</v>
      </c>
      <c r="D39" s="1174"/>
      <c r="E39" s="1175"/>
      <c r="F39" s="36">
        <v>0.04</v>
      </c>
      <c r="G39" s="37">
        <v>7.0000000000000007E-2</v>
      </c>
      <c r="H39" s="37">
        <v>0.1</v>
      </c>
      <c r="I39" s="37">
        <v>0.22</v>
      </c>
      <c r="J39" s="38">
        <v>0.28000000000000003</v>
      </c>
      <c r="K39" s="22"/>
      <c r="L39" s="22"/>
      <c r="M39" s="22"/>
      <c r="N39" s="22"/>
      <c r="O39" s="22"/>
      <c r="P39" s="22"/>
    </row>
    <row r="40" spans="1:16" ht="39" customHeight="1" x14ac:dyDescent="0.15">
      <c r="A40" s="22"/>
      <c r="B40" s="35"/>
      <c r="C40" s="1173" t="s">
        <v>538</v>
      </c>
      <c r="D40" s="1174"/>
      <c r="E40" s="1175"/>
      <c r="F40" s="36">
        <v>7.0000000000000007E-2</v>
      </c>
      <c r="G40" s="37">
        <v>7.0000000000000007E-2</v>
      </c>
      <c r="H40" s="37">
        <v>7.0000000000000007E-2</v>
      </c>
      <c r="I40" s="37">
        <v>7.0000000000000007E-2</v>
      </c>
      <c r="J40" s="38">
        <v>0.08</v>
      </c>
      <c r="K40" s="22"/>
      <c r="L40" s="22"/>
      <c r="M40" s="22"/>
      <c r="N40" s="22"/>
      <c r="O40" s="22"/>
      <c r="P40" s="22"/>
    </row>
    <row r="41" spans="1:16" ht="39" customHeight="1" x14ac:dyDescent="0.15">
      <c r="A41" s="22"/>
      <c r="B41" s="35"/>
      <c r="C41" s="1173" t="s">
        <v>539</v>
      </c>
      <c r="D41" s="1174"/>
      <c r="E41" s="1175"/>
      <c r="F41" s="36">
        <v>0</v>
      </c>
      <c r="G41" s="37">
        <v>0</v>
      </c>
      <c r="H41" s="37">
        <v>0</v>
      </c>
      <c r="I41" s="37">
        <v>0</v>
      </c>
      <c r="J41" s="38">
        <v>0.03</v>
      </c>
      <c r="K41" s="22"/>
      <c r="L41" s="22"/>
      <c r="M41" s="22"/>
      <c r="N41" s="22"/>
      <c r="O41" s="22"/>
      <c r="P41" s="22"/>
    </row>
    <row r="42" spans="1:16" ht="39" customHeight="1" x14ac:dyDescent="0.15">
      <c r="A42" s="22"/>
      <c r="B42" s="39"/>
      <c r="C42" s="1173" t="s">
        <v>540</v>
      </c>
      <c r="D42" s="1174"/>
      <c r="E42" s="1175"/>
      <c r="F42" s="36" t="s">
        <v>484</v>
      </c>
      <c r="G42" s="37" t="s">
        <v>484</v>
      </c>
      <c r="H42" s="37" t="s">
        <v>484</v>
      </c>
      <c r="I42" s="37" t="s">
        <v>484</v>
      </c>
      <c r="J42" s="38" t="s">
        <v>484</v>
      </c>
      <c r="K42" s="22"/>
      <c r="L42" s="22"/>
      <c r="M42" s="22"/>
      <c r="N42" s="22"/>
      <c r="O42" s="22"/>
      <c r="P42" s="22"/>
    </row>
    <row r="43" spans="1:16" ht="39" customHeight="1" thickBot="1" x14ac:dyDescent="0.2">
      <c r="A43" s="22"/>
      <c r="B43" s="40"/>
      <c r="C43" s="1176" t="s">
        <v>541</v>
      </c>
      <c r="D43" s="1177"/>
      <c r="E43" s="1178"/>
      <c r="F43" s="41">
        <v>0.32</v>
      </c>
      <c r="G43" s="42">
        <v>0.28000000000000003</v>
      </c>
      <c r="H43" s="42">
        <v>0.23</v>
      </c>
      <c r="I43" s="42">
        <v>7.0000000000000007E-2</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89" t="s">
        <v>10</v>
      </c>
      <c r="C45" s="1190"/>
      <c r="D45" s="58"/>
      <c r="E45" s="1195" t="s">
        <v>11</v>
      </c>
      <c r="F45" s="1195"/>
      <c r="G45" s="1195"/>
      <c r="H45" s="1195"/>
      <c r="I45" s="1195"/>
      <c r="J45" s="1196"/>
      <c r="K45" s="59">
        <v>2060</v>
      </c>
      <c r="L45" s="60">
        <v>2092</v>
      </c>
      <c r="M45" s="60">
        <v>2267</v>
      </c>
      <c r="N45" s="60">
        <v>2342</v>
      </c>
      <c r="O45" s="61">
        <v>2435</v>
      </c>
      <c r="P45" s="48"/>
      <c r="Q45" s="48"/>
      <c r="R45" s="48"/>
      <c r="S45" s="48"/>
      <c r="T45" s="48"/>
      <c r="U45" s="48"/>
    </row>
    <row r="46" spans="1:21" ht="30.75" customHeight="1" x14ac:dyDescent="0.15">
      <c r="A46" s="48"/>
      <c r="B46" s="1191"/>
      <c r="C46" s="1192"/>
      <c r="D46" s="62"/>
      <c r="E46" s="1183" t="s">
        <v>12</v>
      </c>
      <c r="F46" s="1183"/>
      <c r="G46" s="1183"/>
      <c r="H46" s="1183"/>
      <c r="I46" s="1183"/>
      <c r="J46" s="1184"/>
      <c r="K46" s="63" t="s">
        <v>484</v>
      </c>
      <c r="L46" s="64" t="s">
        <v>484</v>
      </c>
      <c r="M46" s="64" t="s">
        <v>484</v>
      </c>
      <c r="N46" s="64" t="s">
        <v>484</v>
      </c>
      <c r="O46" s="65" t="s">
        <v>484</v>
      </c>
      <c r="P46" s="48"/>
      <c r="Q46" s="48"/>
      <c r="R46" s="48"/>
      <c r="S46" s="48"/>
      <c r="T46" s="48"/>
      <c r="U46" s="48"/>
    </row>
    <row r="47" spans="1:21" ht="30.75" customHeight="1" x14ac:dyDescent="0.15">
      <c r="A47" s="48"/>
      <c r="B47" s="1191"/>
      <c r="C47" s="1192"/>
      <c r="D47" s="62"/>
      <c r="E47" s="1183" t="s">
        <v>13</v>
      </c>
      <c r="F47" s="1183"/>
      <c r="G47" s="1183"/>
      <c r="H47" s="1183"/>
      <c r="I47" s="1183"/>
      <c r="J47" s="1184"/>
      <c r="K47" s="63" t="s">
        <v>484</v>
      </c>
      <c r="L47" s="64" t="s">
        <v>484</v>
      </c>
      <c r="M47" s="64" t="s">
        <v>484</v>
      </c>
      <c r="N47" s="64" t="s">
        <v>484</v>
      </c>
      <c r="O47" s="65" t="s">
        <v>484</v>
      </c>
      <c r="P47" s="48"/>
      <c r="Q47" s="48"/>
      <c r="R47" s="48"/>
      <c r="S47" s="48"/>
      <c r="T47" s="48"/>
      <c r="U47" s="48"/>
    </row>
    <row r="48" spans="1:21" ht="30.75" customHeight="1" x14ac:dyDescent="0.15">
      <c r="A48" s="48"/>
      <c r="B48" s="1191"/>
      <c r="C48" s="1192"/>
      <c r="D48" s="62"/>
      <c r="E48" s="1183" t="s">
        <v>14</v>
      </c>
      <c r="F48" s="1183"/>
      <c r="G48" s="1183"/>
      <c r="H48" s="1183"/>
      <c r="I48" s="1183"/>
      <c r="J48" s="1184"/>
      <c r="K48" s="63">
        <v>534</v>
      </c>
      <c r="L48" s="64">
        <v>510</v>
      </c>
      <c r="M48" s="64">
        <v>501</v>
      </c>
      <c r="N48" s="64">
        <v>495</v>
      </c>
      <c r="O48" s="65">
        <v>490</v>
      </c>
      <c r="P48" s="48"/>
      <c r="Q48" s="48"/>
      <c r="R48" s="48"/>
      <c r="S48" s="48"/>
      <c r="T48" s="48"/>
      <c r="U48" s="48"/>
    </row>
    <row r="49" spans="1:21" ht="30.75" customHeight="1" x14ac:dyDescent="0.15">
      <c r="A49" s="48"/>
      <c r="B49" s="1191"/>
      <c r="C49" s="1192"/>
      <c r="D49" s="62"/>
      <c r="E49" s="1183" t="s">
        <v>15</v>
      </c>
      <c r="F49" s="1183"/>
      <c r="G49" s="1183"/>
      <c r="H49" s="1183"/>
      <c r="I49" s="1183"/>
      <c r="J49" s="1184"/>
      <c r="K49" s="63" t="s">
        <v>484</v>
      </c>
      <c r="L49" s="64" t="s">
        <v>484</v>
      </c>
      <c r="M49" s="64" t="s">
        <v>484</v>
      </c>
      <c r="N49" s="64" t="s">
        <v>484</v>
      </c>
      <c r="O49" s="65" t="s">
        <v>484</v>
      </c>
      <c r="P49" s="48"/>
      <c r="Q49" s="48"/>
      <c r="R49" s="48"/>
      <c r="S49" s="48"/>
      <c r="T49" s="48"/>
      <c r="U49" s="48"/>
    </row>
    <row r="50" spans="1:21" ht="30.75" customHeight="1" x14ac:dyDescent="0.15">
      <c r="A50" s="48"/>
      <c r="B50" s="1191"/>
      <c r="C50" s="1192"/>
      <c r="D50" s="62"/>
      <c r="E50" s="1183" t="s">
        <v>16</v>
      </c>
      <c r="F50" s="1183"/>
      <c r="G50" s="1183"/>
      <c r="H50" s="1183"/>
      <c r="I50" s="1183"/>
      <c r="J50" s="1184"/>
      <c r="K50" s="63" t="s">
        <v>484</v>
      </c>
      <c r="L50" s="64" t="s">
        <v>484</v>
      </c>
      <c r="M50" s="64" t="s">
        <v>484</v>
      </c>
      <c r="N50" s="64" t="s">
        <v>484</v>
      </c>
      <c r="O50" s="65" t="s">
        <v>484</v>
      </c>
      <c r="P50" s="48"/>
      <c r="Q50" s="48"/>
      <c r="R50" s="48"/>
      <c r="S50" s="48"/>
      <c r="T50" s="48"/>
      <c r="U50" s="48"/>
    </row>
    <row r="51" spans="1:21" ht="30.75" customHeight="1" x14ac:dyDescent="0.15">
      <c r="A51" s="48"/>
      <c r="B51" s="1193"/>
      <c r="C51" s="1194"/>
      <c r="D51" s="66"/>
      <c r="E51" s="1183" t="s">
        <v>17</v>
      </c>
      <c r="F51" s="1183"/>
      <c r="G51" s="1183"/>
      <c r="H51" s="1183"/>
      <c r="I51" s="1183"/>
      <c r="J51" s="1184"/>
      <c r="K51" s="63" t="s">
        <v>484</v>
      </c>
      <c r="L51" s="64">
        <v>0</v>
      </c>
      <c r="M51" s="64" t="s">
        <v>484</v>
      </c>
      <c r="N51" s="64" t="s">
        <v>484</v>
      </c>
      <c r="O51" s="65" t="s">
        <v>484</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1628</v>
      </c>
      <c r="L52" s="64">
        <v>1597</v>
      </c>
      <c r="M52" s="64">
        <v>1596</v>
      </c>
      <c r="N52" s="64">
        <v>1678</v>
      </c>
      <c r="O52" s="65">
        <v>1723</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966</v>
      </c>
      <c r="L53" s="69">
        <v>1005</v>
      </c>
      <c r="M53" s="69">
        <v>1172</v>
      </c>
      <c r="N53" s="69">
        <v>1159</v>
      </c>
      <c r="O53" s="70">
        <v>1202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6"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9" t="s">
        <v>23</v>
      </c>
      <c r="C41" s="1210"/>
      <c r="D41" s="81"/>
      <c r="E41" s="1211" t="s">
        <v>24</v>
      </c>
      <c r="F41" s="1211"/>
      <c r="G41" s="1211"/>
      <c r="H41" s="1212"/>
      <c r="I41" s="82">
        <v>18936</v>
      </c>
      <c r="J41" s="83">
        <v>24157</v>
      </c>
      <c r="K41" s="83">
        <v>24563</v>
      </c>
      <c r="L41" s="83">
        <v>24692</v>
      </c>
      <c r="M41" s="84">
        <v>25383</v>
      </c>
    </row>
    <row r="42" spans="2:13" ht="27.75" customHeight="1" x14ac:dyDescent="0.15">
      <c r="B42" s="1199"/>
      <c r="C42" s="1200"/>
      <c r="D42" s="85"/>
      <c r="E42" s="1203" t="s">
        <v>25</v>
      </c>
      <c r="F42" s="1203"/>
      <c r="G42" s="1203"/>
      <c r="H42" s="1204"/>
      <c r="I42" s="86" t="s">
        <v>484</v>
      </c>
      <c r="J42" s="87" t="s">
        <v>484</v>
      </c>
      <c r="K42" s="87" t="s">
        <v>484</v>
      </c>
      <c r="L42" s="87" t="s">
        <v>484</v>
      </c>
      <c r="M42" s="88" t="s">
        <v>484</v>
      </c>
    </row>
    <row r="43" spans="2:13" ht="27.75" customHeight="1" x14ac:dyDescent="0.15">
      <c r="B43" s="1199"/>
      <c r="C43" s="1200"/>
      <c r="D43" s="85"/>
      <c r="E43" s="1203" t="s">
        <v>26</v>
      </c>
      <c r="F43" s="1203"/>
      <c r="G43" s="1203"/>
      <c r="H43" s="1204"/>
      <c r="I43" s="86">
        <v>6255</v>
      </c>
      <c r="J43" s="87">
        <v>6193</v>
      </c>
      <c r="K43" s="87">
        <v>6121</v>
      </c>
      <c r="L43" s="87">
        <v>5965</v>
      </c>
      <c r="M43" s="88">
        <v>5810</v>
      </c>
    </row>
    <row r="44" spans="2:13" ht="27.75" customHeight="1" x14ac:dyDescent="0.15">
      <c r="B44" s="1199"/>
      <c r="C44" s="1200"/>
      <c r="D44" s="85"/>
      <c r="E44" s="1203" t="s">
        <v>27</v>
      </c>
      <c r="F44" s="1203"/>
      <c r="G44" s="1203"/>
      <c r="H44" s="1204"/>
      <c r="I44" s="86" t="s">
        <v>484</v>
      </c>
      <c r="J44" s="87" t="s">
        <v>484</v>
      </c>
      <c r="K44" s="87">
        <v>222</v>
      </c>
      <c r="L44" s="87">
        <v>222</v>
      </c>
      <c r="M44" s="88">
        <v>222</v>
      </c>
    </row>
    <row r="45" spans="2:13" ht="27.75" customHeight="1" x14ac:dyDescent="0.15">
      <c r="B45" s="1199"/>
      <c r="C45" s="1200"/>
      <c r="D45" s="85"/>
      <c r="E45" s="1203" t="s">
        <v>28</v>
      </c>
      <c r="F45" s="1203"/>
      <c r="G45" s="1203"/>
      <c r="H45" s="1204"/>
      <c r="I45" s="86">
        <v>3761</v>
      </c>
      <c r="J45" s="87">
        <v>3636</v>
      </c>
      <c r="K45" s="87">
        <v>3099</v>
      </c>
      <c r="L45" s="87">
        <v>2684</v>
      </c>
      <c r="M45" s="88">
        <v>2762</v>
      </c>
    </row>
    <row r="46" spans="2:13" ht="27.75" customHeight="1" x14ac:dyDescent="0.15">
      <c r="B46" s="1199"/>
      <c r="C46" s="1200"/>
      <c r="D46" s="85"/>
      <c r="E46" s="1203" t="s">
        <v>29</v>
      </c>
      <c r="F46" s="1203"/>
      <c r="G46" s="1203"/>
      <c r="H46" s="1204"/>
      <c r="I46" s="86" t="s">
        <v>484</v>
      </c>
      <c r="J46" s="87" t="s">
        <v>484</v>
      </c>
      <c r="K46" s="87" t="s">
        <v>484</v>
      </c>
      <c r="L46" s="87" t="s">
        <v>484</v>
      </c>
      <c r="M46" s="88" t="s">
        <v>484</v>
      </c>
    </row>
    <row r="47" spans="2:13" ht="27.75" customHeight="1" x14ac:dyDescent="0.15">
      <c r="B47" s="1199"/>
      <c r="C47" s="1200"/>
      <c r="D47" s="85"/>
      <c r="E47" s="1203" t="s">
        <v>30</v>
      </c>
      <c r="F47" s="1203"/>
      <c r="G47" s="1203"/>
      <c r="H47" s="1204"/>
      <c r="I47" s="86" t="s">
        <v>484</v>
      </c>
      <c r="J47" s="87" t="s">
        <v>484</v>
      </c>
      <c r="K47" s="87" t="s">
        <v>484</v>
      </c>
      <c r="L47" s="87" t="s">
        <v>484</v>
      </c>
      <c r="M47" s="88" t="s">
        <v>484</v>
      </c>
    </row>
    <row r="48" spans="2:13" ht="27.75" customHeight="1" x14ac:dyDescent="0.15">
      <c r="B48" s="1201"/>
      <c r="C48" s="1202"/>
      <c r="D48" s="85"/>
      <c r="E48" s="1203" t="s">
        <v>31</v>
      </c>
      <c r="F48" s="1203"/>
      <c r="G48" s="1203"/>
      <c r="H48" s="1204"/>
      <c r="I48" s="86" t="s">
        <v>484</v>
      </c>
      <c r="J48" s="87" t="s">
        <v>484</v>
      </c>
      <c r="K48" s="87" t="s">
        <v>484</v>
      </c>
      <c r="L48" s="87" t="s">
        <v>484</v>
      </c>
      <c r="M48" s="88" t="s">
        <v>484</v>
      </c>
    </row>
    <row r="49" spans="2:13" ht="27.75" customHeight="1" x14ac:dyDescent="0.15">
      <c r="B49" s="1197" t="s">
        <v>32</v>
      </c>
      <c r="C49" s="1198"/>
      <c r="D49" s="89"/>
      <c r="E49" s="1203" t="s">
        <v>33</v>
      </c>
      <c r="F49" s="1203"/>
      <c r="G49" s="1203"/>
      <c r="H49" s="1204"/>
      <c r="I49" s="86">
        <v>5592</v>
      </c>
      <c r="J49" s="87">
        <v>6001</v>
      </c>
      <c r="K49" s="87">
        <v>6119</v>
      </c>
      <c r="L49" s="87">
        <v>6599</v>
      </c>
      <c r="M49" s="88">
        <v>7181</v>
      </c>
    </row>
    <row r="50" spans="2:13" ht="27.75" customHeight="1" x14ac:dyDescent="0.15">
      <c r="B50" s="1199"/>
      <c r="C50" s="1200"/>
      <c r="D50" s="85"/>
      <c r="E50" s="1203" t="s">
        <v>34</v>
      </c>
      <c r="F50" s="1203"/>
      <c r="G50" s="1203"/>
      <c r="H50" s="1204"/>
      <c r="I50" s="86">
        <v>232</v>
      </c>
      <c r="J50" s="87">
        <v>1468</v>
      </c>
      <c r="K50" s="87">
        <v>1413</v>
      </c>
      <c r="L50" s="87">
        <v>1440</v>
      </c>
      <c r="M50" s="88">
        <v>1204</v>
      </c>
    </row>
    <row r="51" spans="2:13" ht="27.75" customHeight="1" x14ac:dyDescent="0.15">
      <c r="B51" s="1201"/>
      <c r="C51" s="1202"/>
      <c r="D51" s="85"/>
      <c r="E51" s="1203" t="s">
        <v>35</v>
      </c>
      <c r="F51" s="1203"/>
      <c r="G51" s="1203"/>
      <c r="H51" s="1204"/>
      <c r="I51" s="86">
        <v>16514</v>
      </c>
      <c r="J51" s="87">
        <v>17464</v>
      </c>
      <c r="K51" s="87">
        <v>17748</v>
      </c>
      <c r="L51" s="87">
        <v>17785</v>
      </c>
      <c r="M51" s="88">
        <v>18666</v>
      </c>
    </row>
    <row r="52" spans="2:13" ht="27.75" customHeight="1" thickBot="1" x14ac:dyDescent="0.2">
      <c r="B52" s="1205" t="s">
        <v>36</v>
      </c>
      <c r="C52" s="1206"/>
      <c r="D52" s="90"/>
      <c r="E52" s="1207" t="s">
        <v>37</v>
      </c>
      <c r="F52" s="1207"/>
      <c r="G52" s="1207"/>
      <c r="H52" s="1208"/>
      <c r="I52" s="91">
        <v>6613</v>
      </c>
      <c r="J52" s="92">
        <v>9054</v>
      </c>
      <c r="K52" s="92">
        <v>8725</v>
      </c>
      <c r="L52" s="92">
        <v>7738</v>
      </c>
      <c r="M52" s="93">
        <v>7126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1" zoomScale="80" zoomScaleNormal="8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13"/>
      <c r="H43" s="1214"/>
      <c r="I43" s="1214"/>
      <c r="J43" s="1214"/>
      <c r="K43" s="1214"/>
      <c r="L43" s="1214"/>
      <c r="M43" s="1214"/>
      <c r="N43" s="1214"/>
      <c r="O43" s="1215"/>
    </row>
    <row r="44" spans="2:17" x14ac:dyDescent="0.15">
      <c r="B44" s="248"/>
      <c r="C44" s="244"/>
      <c r="D44" s="244"/>
      <c r="E44" s="244"/>
      <c r="F44" s="244"/>
      <c r="G44" s="1216"/>
      <c r="H44" s="1217"/>
      <c r="I44" s="1217"/>
      <c r="J44" s="1217"/>
      <c r="K44" s="1217"/>
      <c r="L44" s="1217"/>
      <c r="M44" s="1217"/>
      <c r="N44" s="1217"/>
      <c r="O44" s="1218"/>
    </row>
    <row r="45" spans="2:17" x14ac:dyDescent="0.15">
      <c r="B45" s="248"/>
      <c r="C45" s="244"/>
      <c r="D45" s="244"/>
      <c r="E45" s="244"/>
      <c r="F45" s="244"/>
      <c r="G45" s="1216"/>
      <c r="H45" s="1217"/>
      <c r="I45" s="1217"/>
      <c r="J45" s="1217"/>
      <c r="K45" s="1217"/>
      <c r="L45" s="1217"/>
      <c r="M45" s="1217"/>
      <c r="N45" s="1217"/>
      <c r="O45" s="1218"/>
    </row>
    <row r="46" spans="2:17" x14ac:dyDescent="0.15">
      <c r="B46" s="248"/>
      <c r="C46" s="244"/>
      <c r="D46" s="244"/>
      <c r="E46" s="244"/>
      <c r="F46" s="244"/>
      <c r="G46" s="1216"/>
      <c r="H46" s="1217"/>
      <c r="I46" s="1217"/>
      <c r="J46" s="1217"/>
      <c r="K46" s="1217"/>
      <c r="L46" s="1217"/>
      <c r="M46" s="1217"/>
      <c r="N46" s="1217"/>
      <c r="O46" s="1218"/>
    </row>
    <row r="47" spans="2:17" x14ac:dyDescent="0.15">
      <c r="B47" s="248"/>
      <c r="C47" s="244"/>
      <c r="D47" s="244"/>
      <c r="E47" s="244"/>
      <c r="F47" s="244"/>
      <c r="G47" s="1219"/>
      <c r="H47" s="1220"/>
      <c r="I47" s="1220"/>
      <c r="J47" s="1220"/>
      <c r="K47" s="1220"/>
      <c r="L47" s="1220"/>
      <c r="M47" s="1220"/>
      <c r="N47" s="1220"/>
      <c r="O47" s="1221"/>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22"/>
      <c r="H50" s="1223"/>
      <c r="I50" s="1223"/>
      <c r="J50" s="1224"/>
      <c r="K50" s="354" t="s">
        <v>524</v>
      </c>
      <c r="L50" s="354" t="s">
        <v>525</v>
      </c>
      <c r="M50" s="354" t="s">
        <v>526</v>
      </c>
      <c r="N50" s="354" t="s">
        <v>527</v>
      </c>
      <c r="O50" s="354" t="s">
        <v>528</v>
      </c>
    </row>
    <row r="51" spans="1:17" x14ac:dyDescent="0.15">
      <c r="B51" s="248"/>
      <c r="C51" s="244"/>
      <c r="D51" s="244"/>
      <c r="E51" s="244"/>
      <c r="F51" s="244"/>
      <c r="G51" s="1225" t="s">
        <v>570</v>
      </c>
      <c r="H51" s="1226"/>
      <c r="I51" s="1231" t="s">
        <v>571</v>
      </c>
      <c r="J51" s="1231"/>
      <c r="K51" s="1233"/>
      <c r="L51" s="1233"/>
      <c r="M51" s="1233"/>
      <c r="N51" s="1233"/>
      <c r="O51" s="1233"/>
    </row>
    <row r="52" spans="1:17" x14ac:dyDescent="0.15">
      <c r="B52" s="248"/>
      <c r="C52" s="244"/>
      <c r="D52" s="244"/>
      <c r="E52" s="244"/>
      <c r="F52" s="244"/>
      <c r="G52" s="1227"/>
      <c r="H52" s="1228"/>
      <c r="I52" s="1232"/>
      <c r="J52" s="1232"/>
      <c r="K52" s="1234"/>
      <c r="L52" s="1234"/>
      <c r="M52" s="1234"/>
      <c r="N52" s="1234"/>
      <c r="O52" s="1234"/>
    </row>
    <row r="53" spans="1:17" x14ac:dyDescent="0.15">
      <c r="A53" s="355"/>
      <c r="B53" s="248"/>
      <c r="C53" s="244"/>
      <c r="D53" s="244"/>
      <c r="E53" s="244"/>
      <c r="F53" s="244"/>
      <c r="G53" s="1227"/>
      <c r="H53" s="1228"/>
      <c r="I53" s="1235" t="s">
        <v>572</v>
      </c>
      <c r="J53" s="1235"/>
      <c r="K53" s="1236"/>
      <c r="L53" s="1236"/>
      <c r="M53" s="1236"/>
      <c r="N53" s="1236"/>
      <c r="O53" s="1236"/>
    </row>
    <row r="54" spans="1:17" x14ac:dyDescent="0.15">
      <c r="A54" s="355"/>
      <c r="B54" s="248"/>
      <c r="C54" s="244"/>
      <c r="D54" s="244"/>
      <c r="E54" s="244"/>
      <c r="F54" s="244"/>
      <c r="G54" s="1229"/>
      <c r="H54" s="1230"/>
      <c r="I54" s="1235"/>
      <c r="J54" s="1235"/>
      <c r="K54" s="1237"/>
      <c r="L54" s="1237"/>
      <c r="M54" s="1237"/>
      <c r="N54" s="1237"/>
      <c r="O54" s="1237"/>
    </row>
    <row r="55" spans="1:17" x14ac:dyDescent="0.15">
      <c r="A55" s="355"/>
      <c r="B55" s="248"/>
      <c r="C55" s="244"/>
      <c r="D55" s="244"/>
      <c r="E55" s="244"/>
      <c r="F55" s="244"/>
      <c r="G55" s="1238" t="s">
        <v>573</v>
      </c>
      <c r="H55" s="1239"/>
      <c r="I55" s="1235" t="s">
        <v>571</v>
      </c>
      <c r="J55" s="1235"/>
      <c r="K55" s="1233"/>
      <c r="L55" s="1233"/>
      <c r="M55" s="1233"/>
      <c r="N55" s="1233"/>
      <c r="O55" s="1233"/>
    </row>
    <row r="56" spans="1:17" x14ac:dyDescent="0.15">
      <c r="A56" s="355"/>
      <c r="B56" s="248"/>
      <c r="C56" s="244"/>
      <c r="D56" s="244"/>
      <c r="E56" s="244"/>
      <c r="F56" s="244"/>
      <c r="G56" s="1240"/>
      <c r="H56" s="1241"/>
      <c r="I56" s="1235"/>
      <c r="J56" s="1235"/>
      <c r="K56" s="1234"/>
      <c r="L56" s="1234"/>
      <c r="M56" s="1234"/>
      <c r="N56" s="1234"/>
      <c r="O56" s="1234"/>
    </row>
    <row r="57" spans="1:17" s="355" customFormat="1" x14ac:dyDescent="0.15">
      <c r="B57" s="356"/>
      <c r="C57" s="352"/>
      <c r="D57" s="352"/>
      <c r="E57" s="352"/>
      <c r="F57" s="352"/>
      <c r="G57" s="1240"/>
      <c r="H57" s="1241"/>
      <c r="I57" s="1244" t="s">
        <v>572</v>
      </c>
      <c r="J57" s="1244"/>
      <c r="K57" s="1236"/>
      <c r="L57" s="1236"/>
      <c r="M57" s="1236"/>
      <c r="N57" s="1236"/>
      <c r="O57" s="1236"/>
      <c r="P57" s="357"/>
      <c r="Q57" s="356"/>
    </row>
    <row r="58" spans="1:17" s="355" customFormat="1" x14ac:dyDescent="0.15">
      <c r="A58" s="243"/>
      <c r="B58" s="356"/>
      <c r="C58" s="352"/>
      <c r="D58" s="352"/>
      <c r="E58" s="352"/>
      <c r="F58" s="352"/>
      <c r="G58" s="1242"/>
      <c r="H58" s="1243"/>
      <c r="I58" s="1244"/>
      <c r="J58" s="1244"/>
      <c r="K58" s="1237"/>
      <c r="L58" s="1237"/>
      <c r="M58" s="1237"/>
      <c r="N58" s="1237"/>
      <c r="O58" s="123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45" t="s">
        <v>577</v>
      </c>
      <c r="H65" s="1246"/>
      <c r="I65" s="1246"/>
      <c r="J65" s="1246"/>
      <c r="K65" s="1246"/>
      <c r="L65" s="1246"/>
      <c r="M65" s="1246"/>
      <c r="N65" s="1246"/>
      <c r="O65" s="1247"/>
    </row>
    <row r="66" spans="2:30" x14ac:dyDescent="0.15">
      <c r="B66" s="248"/>
      <c r="C66" s="244"/>
      <c r="D66" s="244"/>
      <c r="E66" s="244"/>
      <c r="F66" s="244"/>
      <c r="G66" s="1248"/>
      <c r="H66" s="1249"/>
      <c r="I66" s="1249"/>
      <c r="J66" s="1249"/>
      <c r="K66" s="1249"/>
      <c r="L66" s="1249"/>
      <c r="M66" s="1249"/>
      <c r="N66" s="1249"/>
      <c r="O66" s="1250"/>
    </row>
    <row r="67" spans="2:30" x14ac:dyDescent="0.15">
      <c r="B67" s="248"/>
      <c r="C67" s="244"/>
      <c r="D67" s="244"/>
      <c r="E67" s="244"/>
      <c r="F67" s="244"/>
      <c r="G67" s="1248"/>
      <c r="H67" s="1249"/>
      <c r="I67" s="1249"/>
      <c r="J67" s="1249"/>
      <c r="K67" s="1249"/>
      <c r="L67" s="1249"/>
      <c r="M67" s="1249"/>
      <c r="N67" s="1249"/>
      <c r="O67" s="1250"/>
    </row>
    <row r="68" spans="2:30" x14ac:dyDescent="0.15">
      <c r="B68" s="248"/>
      <c r="C68" s="244"/>
      <c r="D68" s="244"/>
      <c r="E68" s="244"/>
      <c r="F68" s="244"/>
      <c r="G68" s="1248"/>
      <c r="H68" s="1249"/>
      <c r="I68" s="1249"/>
      <c r="J68" s="1249"/>
      <c r="K68" s="1249"/>
      <c r="L68" s="1249"/>
      <c r="M68" s="1249"/>
      <c r="N68" s="1249"/>
      <c r="O68" s="1250"/>
    </row>
    <row r="69" spans="2:30" x14ac:dyDescent="0.15">
      <c r="B69" s="248"/>
      <c r="C69" s="244"/>
      <c r="D69" s="244"/>
      <c r="E69" s="244"/>
      <c r="F69" s="244"/>
      <c r="G69" s="1251"/>
      <c r="H69" s="1252"/>
      <c r="I69" s="1252"/>
      <c r="J69" s="1252"/>
      <c r="K69" s="1252"/>
      <c r="L69" s="1252"/>
      <c r="M69" s="1252"/>
      <c r="N69" s="1252"/>
      <c r="O69" s="125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22"/>
      <c r="H72" s="1223"/>
      <c r="I72" s="1223"/>
      <c r="J72" s="1224"/>
      <c r="K72" s="354" t="s">
        <v>524</v>
      </c>
      <c r="L72" s="354" t="s">
        <v>525</v>
      </c>
      <c r="M72" s="354" t="s">
        <v>526</v>
      </c>
      <c r="N72" s="354" t="s">
        <v>527</v>
      </c>
      <c r="O72" s="354" t="s">
        <v>528</v>
      </c>
    </row>
    <row r="73" spans="2:30" x14ac:dyDescent="0.15">
      <c r="B73" s="248"/>
      <c r="C73" s="244"/>
      <c r="D73" s="244"/>
      <c r="E73" s="244"/>
      <c r="F73" s="244"/>
      <c r="G73" s="1225" t="s">
        <v>570</v>
      </c>
      <c r="H73" s="1226"/>
      <c r="I73" s="1231" t="s">
        <v>571</v>
      </c>
      <c r="J73" s="1231"/>
      <c r="K73" s="1254">
        <v>86.4</v>
      </c>
      <c r="L73" s="1254">
        <v>117.3</v>
      </c>
      <c r="M73" s="1234">
        <v>112.9</v>
      </c>
      <c r="N73" s="1234">
        <v>101.9</v>
      </c>
      <c r="O73" s="1234">
        <v>91.5</v>
      </c>
      <c r="S73" s="243">
        <v>9.9</v>
      </c>
    </row>
    <row r="74" spans="2:30" x14ac:dyDescent="0.15">
      <c r="B74" s="248"/>
      <c r="C74" s="244"/>
      <c r="D74" s="244"/>
      <c r="E74" s="244"/>
      <c r="F74" s="244"/>
      <c r="G74" s="1227"/>
      <c r="H74" s="1228"/>
      <c r="I74" s="1232"/>
      <c r="J74" s="1232"/>
      <c r="K74" s="1254"/>
      <c r="L74" s="1254"/>
      <c r="M74" s="1234"/>
      <c r="N74" s="1234"/>
      <c r="O74" s="1234"/>
    </row>
    <row r="75" spans="2:30" x14ac:dyDescent="0.15">
      <c r="B75" s="248"/>
      <c r="C75" s="244"/>
      <c r="D75" s="244"/>
      <c r="E75" s="244"/>
      <c r="F75" s="244"/>
      <c r="G75" s="1227"/>
      <c r="H75" s="1228"/>
      <c r="I75" s="1235" t="s">
        <v>576</v>
      </c>
      <c r="J75" s="1235"/>
      <c r="K75" s="1255">
        <v>12.6</v>
      </c>
      <c r="L75" s="1255">
        <v>12.5</v>
      </c>
      <c r="M75" s="1255">
        <v>13.6</v>
      </c>
      <c r="N75" s="1255">
        <v>14.4</v>
      </c>
      <c r="O75" s="1255">
        <v>15.2</v>
      </c>
      <c r="U75" s="243">
        <v>81.2</v>
      </c>
      <c r="W75" s="243">
        <v>87.2</v>
      </c>
      <c r="Y75" s="243">
        <v>99.8</v>
      </c>
      <c r="AA75" s="243">
        <v>109.5</v>
      </c>
      <c r="AC75" s="243">
        <v>115.2</v>
      </c>
    </row>
    <row r="76" spans="2:30" x14ac:dyDescent="0.15">
      <c r="B76" s="248"/>
      <c r="C76" s="244"/>
      <c r="D76" s="244"/>
      <c r="E76" s="244"/>
      <c r="F76" s="244"/>
      <c r="G76" s="1229"/>
      <c r="H76" s="1230"/>
      <c r="I76" s="1235"/>
      <c r="J76" s="1235"/>
      <c r="K76" s="1237"/>
      <c r="L76" s="1237"/>
      <c r="M76" s="1237"/>
      <c r="N76" s="1237"/>
      <c r="O76" s="1237"/>
    </row>
    <row r="77" spans="2:30" x14ac:dyDescent="0.15">
      <c r="B77" s="248"/>
      <c r="C77" s="244"/>
      <c r="D77" s="244"/>
      <c r="E77" s="244"/>
      <c r="F77" s="244"/>
      <c r="G77" s="1238" t="s">
        <v>573</v>
      </c>
      <c r="H77" s="1239"/>
      <c r="I77" s="1235" t="s">
        <v>571</v>
      </c>
      <c r="J77" s="1235"/>
      <c r="K77" s="1254">
        <v>88.3</v>
      </c>
      <c r="L77" s="1254">
        <v>76.2</v>
      </c>
      <c r="M77" s="1234">
        <v>65.3</v>
      </c>
      <c r="N77" s="1234">
        <v>60.8</v>
      </c>
      <c r="O77" s="1234">
        <v>41.5</v>
      </c>
      <c r="R77" s="243">
        <v>12.3</v>
      </c>
      <c r="T77" s="243">
        <v>11.1</v>
      </c>
    </row>
    <row r="78" spans="2:30" x14ac:dyDescent="0.15">
      <c r="B78" s="248"/>
      <c r="C78" s="244"/>
      <c r="D78" s="244"/>
      <c r="E78" s="244"/>
      <c r="F78" s="244"/>
      <c r="G78" s="1240"/>
      <c r="H78" s="1241"/>
      <c r="I78" s="1235"/>
      <c r="J78" s="1235"/>
      <c r="K78" s="1254"/>
      <c r="L78" s="1254"/>
      <c r="M78" s="1234"/>
      <c r="N78" s="1234"/>
      <c r="O78" s="1234"/>
    </row>
    <row r="79" spans="2:30" x14ac:dyDescent="0.15">
      <c r="B79" s="248"/>
      <c r="C79" s="244"/>
      <c r="D79" s="244"/>
      <c r="E79" s="244"/>
      <c r="F79" s="244"/>
      <c r="G79" s="1240"/>
      <c r="H79" s="1241"/>
      <c r="I79" s="1256" t="s">
        <v>576</v>
      </c>
      <c r="J79" s="1244"/>
      <c r="K79" s="1257">
        <v>13.8</v>
      </c>
      <c r="L79" s="1257">
        <v>12.8</v>
      </c>
      <c r="M79" s="1257">
        <v>12</v>
      </c>
      <c r="N79" s="1257">
        <v>11.1</v>
      </c>
      <c r="O79" s="1257">
        <v>9.6</v>
      </c>
      <c r="V79" s="243">
        <v>53.5</v>
      </c>
      <c r="X79" s="243">
        <v>48.2</v>
      </c>
      <c r="Z79" s="243">
        <v>34.200000000000003</v>
      </c>
      <c r="AB79" s="243">
        <v>30.3</v>
      </c>
      <c r="AD79" s="243">
        <v>28.9</v>
      </c>
    </row>
    <row r="80" spans="2:30" x14ac:dyDescent="0.15">
      <c r="B80" s="248"/>
      <c r="C80" s="244"/>
      <c r="D80" s="244"/>
      <c r="E80" s="244"/>
      <c r="F80" s="244"/>
      <c r="G80" s="1242"/>
      <c r="H80" s="1243"/>
      <c r="I80" s="1244"/>
      <c r="J80" s="1244"/>
      <c r="K80" s="1257"/>
      <c r="L80" s="1257"/>
      <c r="M80" s="1257"/>
      <c r="N80" s="1257"/>
      <c r="O80" s="125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94142</v>
      </c>
      <c r="E3" s="116"/>
      <c r="F3" s="117">
        <v>67201</v>
      </c>
      <c r="G3" s="118"/>
      <c r="H3" s="119"/>
    </row>
    <row r="4" spans="1:8" x14ac:dyDescent="0.15">
      <c r="A4" s="120"/>
      <c r="B4" s="121"/>
      <c r="C4" s="122"/>
      <c r="D4" s="123">
        <v>42556</v>
      </c>
      <c r="E4" s="124"/>
      <c r="F4" s="125">
        <v>35210</v>
      </c>
      <c r="G4" s="126"/>
      <c r="H4" s="127"/>
    </row>
    <row r="5" spans="1:8" x14ac:dyDescent="0.15">
      <c r="A5" s="108" t="s">
        <v>518</v>
      </c>
      <c r="B5" s="113"/>
      <c r="C5" s="114"/>
      <c r="D5" s="115">
        <v>82711</v>
      </c>
      <c r="E5" s="116"/>
      <c r="F5" s="117">
        <v>75709</v>
      </c>
      <c r="G5" s="118"/>
      <c r="H5" s="119"/>
    </row>
    <row r="6" spans="1:8" x14ac:dyDescent="0.15">
      <c r="A6" s="120"/>
      <c r="B6" s="121"/>
      <c r="C6" s="122"/>
      <c r="D6" s="123">
        <v>63724</v>
      </c>
      <c r="E6" s="124"/>
      <c r="F6" s="125">
        <v>35212</v>
      </c>
      <c r="G6" s="126"/>
      <c r="H6" s="127"/>
    </row>
    <row r="7" spans="1:8" x14ac:dyDescent="0.15">
      <c r="A7" s="108" t="s">
        <v>519</v>
      </c>
      <c r="B7" s="113"/>
      <c r="C7" s="114"/>
      <c r="D7" s="115">
        <v>50900</v>
      </c>
      <c r="E7" s="116"/>
      <c r="F7" s="117">
        <v>90961</v>
      </c>
      <c r="G7" s="118"/>
      <c r="H7" s="119"/>
    </row>
    <row r="8" spans="1:8" x14ac:dyDescent="0.15">
      <c r="A8" s="120"/>
      <c r="B8" s="121"/>
      <c r="C8" s="122"/>
      <c r="D8" s="123">
        <v>16403</v>
      </c>
      <c r="E8" s="124"/>
      <c r="F8" s="125">
        <v>37720</v>
      </c>
      <c r="G8" s="126"/>
      <c r="H8" s="127"/>
    </row>
    <row r="9" spans="1:8" x14ac:dyDescent="0.15">
      <c r="A9" s="108" t="s">
        <v>520</v>
      </c>
      <c r="B9" s="113"/>
      <c r="C9" s="114"/>
      <c r="D9" s="115">
        <v>63832</v>
      </c>
      <c r="E9" s="116"/>
      <c r="F9" s="117">
        <v>106614</v>
      </c>
      <c r="G9" s="118"/>
      <c r="H9" s="119"/>
    </row>
    <row r="10" spans="1:8" x14ac:dyDescent="0.15">
      <c r="A10" s="120"/>
      <c r="B10" s="121"/>
      <c r="C10" s="122"/>
      <c r="D10" s="123">
        <v>31899</v>
      </c>
      <c r="E10" s="124"/>
      <c r="F10" s="125">
        <v>45545</v>
      </c>
      <c r="G10" s="126"/>
      <c r="H10" s="127"/>
    </row>
    <row r="11" spans="1:8" x14ac:dyDescent="0.15">
      <c r="A11" s="108" t="s">
        <v>521</v>
      </c>
      <c r="B11" s="113"/>
      <c r="C11" s="114"/>
      <c r="D11" s="115">
        <v>89523</v>
      </c>
      <c r="E11" s="116"/>
      <c r="F11" s="117">
        <v>63727</v>
      </c>
      <c r="G11" s="118"/>
      <c r="H11" s="119"/>
    </row>
    <row r="12" spans="1:8" x14ac:dyDescent="0.15">
      <c r="A12" s="120"/>
      <c r="B12" s="121"/>
      <c r="C12" s="128"/>
      <c r="D12" s="123">
        <v>56003</v>
      </c>
      <c r="E12" s="124"/>
      <c r="F12" s="125">
        <v>34577</v>
      </c>
      <c r="G12" s="126"/>
      <c r="H12" s="127"/>
    </row>
    <row r="13" spans="1:8" x14ac:dyDescent="0.15">
      <c r="A13" s="108"/>
      <c r="B13" s="113"/>
      <c r="C13" s="129"/>
      <c r="D13" s="130">
        <v>76222</v>
      </c>
      <c r="E13" s="131"/>
      <c r="F13" s="132">
        <v>80842</v>
      </c>
      <c r="G13" s="133"/>
      <c r="H13" s="119"/>
    </row>
    <row r="14" spans="1:8" x14ac:dyDescent="0.15">
      <c r="A14" s="120"/>
      <c r="B14" s="121"/>
      <c r="C14" s="122"/>
      <c r="D14" s="123">
        <v>42117</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8.1300000000000008</v>
      </c>
      <c r="C19" s="134">
        <f>ROUND(VALUE(SUBSTITUTE(実質収支比率等に係る経年分析!G$48,"▲","-")),2)</f>
        <v>3.28</v>
      </c>
      <c r="D19" s="134">
        <f>ROUND(VALUE(SUBSTITUTE(実質収支比率等に係る経年分析!H$48,"▲","-")),2)</f>
        <v>10.46</v>
      </c>
      <c r="E19" s="134">
        <f>ROUND(VALUE(SUBSTITUTE(実質収支比率等に係る経年分析!I$48,"▲","-")),2)</f>
        <v>8.98</v>
      </c>
      <c r="F19" s="134">
        <f>ROUND(VALUE(SUBSTITUTE(実質収支比率等に係る経年分析!J$48,"▲","-")),2)</f>
        <v>10.09</v>
      </c>
    </row>
    <row r="20" spans="1:11" x14ac:dyDescent="0.15">
      <c r="A20" s="134" t="s">
        <v>42</v>
      </c>
      <c r="B20" s="134">
        <f>ROUND(VALUE(SUBSTITUTE(実質収支比率等に係る経年分析!F$47,"▲","-")),2)</f>
        <v>15.61</v>
      </c>
      <c r="C20" s="134">
        <f>ROUND(VALUE(SUBSTITUTE(実質収支比率等に係る経年分析!G$47,"▲","-")),2)</f>
        <v>15.65</v>
      </c>
      <c r="D20" s="134">
        <f>ROUND(VALUE(SUBSTITUTE(実質収支比率等に係る経年分析!H$47,"▲","-")),2)</f>
        <v>15.72</v>
      </c>
      <c r="E20" s="134">
        <f>ROUND(VALUE(SUBSTITUTE(実質収支比率等に係る経年分析!I$47,"▲","-")),2)</f>
        <v>16.399999999999999</v>
      </c>
      <c r="F20" s="134">
        <f>ROUND(VALUE(SUBSTITUTE(実質収支比率等に係る経年分析!J$47,"▲","-")),2)</f>
        <v>18.850000000000001</v>
      </c>
    </row>
    <row r="21" spans="1:11" x14ac:dyDescent="0.15">
      <c r="A21" s="134" t="s">
        <v>43</v>
      </c>
      <c r="B21" s="134">
        <f>IF(ISNUMBER(VALUE(SUBSTITUTE(実質収支比率等に係る経年分析!F$49,"▲","-"))),ROUND(VALUE(SUBSTITUTE(実質収支比率等に係る経年分析!F$49,"▲","-")),2),NA())</f>
        <v>-4.04</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7.3</v>
      </c>
      <c r="E21" s="134">
        <f>IF(ISNUMBER(VALUE(SUBSTITUTE(実質収支比率等に係る経年分析!I$49,"▲","-"))),ROUND(VALUE(SUBSTITUTE(実質収支比率等に係る経年分析!I$49,"▲","-")),2),NA())</f>
        <v>-1.03</v>
      </c>
      <c r="F21" s="134">
        <f>IF(ISNUMBER(VALUE(SUBSTITUTE(実質収支比率等に係る経年分析!J$49,"▲","-"))),ROUND(VALUE(SUBSTITUTE(実質収支比率等に係る経年分析!J$49,"▲","-")),2),NA())</f>
        <v>6.85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住宅資金貸付事業特別会計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7.88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10.119999999999999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9.75</v>
      </c>
    </row>
    <row r="36" spans="1:16" x14ac:dyDescent="0.15">
      <c r="A36" s="135" t="str">
        <f>IF(連結実質赤字比率に係る赤字・黒字の構成分析!C$34="",NA(),連結実質赤字比率に係る赤字・黒字の構成分析!C$34)</f>
        <v>新宮市立医療センター病院事業会計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27.31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1628</v>
      </c>
      <c r="E42" s="136"/>
      <c r="F42" s="136"/>
      <c r="G42" s="136">
        <f>'実質公債費比率（分子）の構造'!L$52</f>
        <v>1597</v>
      </c>
      <c r="H42" s="136"/>
      <c r="I42" s="136"/>
      <c r="J42" s="136">
        <f>'実質公債費比率（分子）の構造'!M$52</f>
        <v>1596</v>
      </c>
      <c r="K42" s="136"/>
      <c r="L42" s="136"/>
      <c r="M42" s="136">
        <f>'実質公債費比率（分子）の構造'!N$52</f>
        <v>1678</v>
      </c>
      <c r="N42" s="136"/>
      <c r="O42" s="136"/>
      <c r="P42" s="136">
        <f>'実質公債費比率（分子）の構造'!O$52</f>
        <v>1723</v>
      </c>
    </row>
    <row r="43" spans="1:16" x14ac:dyDescent="0.1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534</v>
      </c>
      <c r="C46" s="136"/>
      <c r="D46" s="136"/>
      <c r="E46" s="136">
        <f>'実質公債費比率（分子）の構造'!L$48</f>
        <v>510</v>
      </c>
      <c r="F46" s="136"/>
      <c r="G46" s="136"/>
      <c r="H46" s="136">
        <f>'実質公債費比率（分子）の構造'!M$48</f>
        <v>501</v>
      </c>
      <c r="I46" s="136"/>
      <c r="J46" s="136"/>
      <c r="K46" s="136">
        <f>'実質公債費比率（分子）の構造'!N$48</f>
        <v>495</v>
      </c>
      <c r="L46" s="136"/>
      <c r="M46" s="136"/>
      <c r="N46" s="136">
        <f>'実質公債費比率（分子）の構造'!O$48</f>
        <v>490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2060</v>
      </c>
      <c r="C49" s="136"/>
      <c r="D49" s="136"/>
      <c r="E49" s="136">
        <f>'実質公債費比率（分子）の構造'!L$45</f>
        <v>2092</v>
      </c>
      <c r="F49" s="136"/>
      <c r="G49" s="136"/>
      <c r="H49" s="136">
        <f>'実質公債費比率（分子）の構造'!M$45</f>
        <v>2267</v>
      </c>
      <c r="I49" s="136"/>
      <c r="J49" s="136"/>
      <c r="K49" s="136">
        <f>'実質公債費比率（分子）の構造'!N$45</f>
        <v>2342</v>
      </c>
      <c r="L49" s="136"/>
      <c r="M49" s="136"/>
      <c r="N49" s="136">
        <f>'実質公債費比率（分子）の構造'!O$45</f>
        <v>2435</v>
      </c>
      <c r="O49" s="136"/>
      <c r="P49" s="136"/>
    </row>
    <row r="50" spans="1:16" x14ac:dyDescent="0.15">
      <c r="A50" s="136" t="s">
        <v>58</v>
      </c>
      <c r="B50" s="136" t="e">
        <f>NA()</f>
        <v>#N/A</v>
      </c>
      <c r="C50" s="136">
        <f>IF(ISNUMBER('実質公債費比率（分子）の構造'!K$53),'実質公債費比率（分子）の構造'!K$53,NA())</f>
        <v>966</v>
      </c>
      <c r="D50" s="136" t="e">
        <f>NA()</f>
        <v>#N/A</v>
      </c>
      <c r="E50" s="136" t="e">
        <f>NA()</f>
        <v>#N/A</v>
      </c>
      <c r="F50" s="136">
        <f>IF(ISNUMBER('実質公債費比率（分子）の構造'!L$53),'実質公債費比率（分子）の構造'!L$53,NA())</f>
        <v>1005</v>
      </c>
      <c r="G50" s="136" t="e">
        <f>NA()</f>
        <v>#N/A</v>
      </c>
      <c r="H50" s="136" t="e">
        <f>NA()</f>
        <v>#N/A</v>
      </c>
      <c r="I50" s="136">
        <f>IF(ISNUMBER('実質公債費比率（分子）の構造'!M$53),'実質公債費比率（分子）の構造'!M$53,NA())</f>
        <v>1172</v>
      </c>
      <c r="J50" s="136" t="e">
        <f>NA()</f>
        <v>#N/A</v>
      </c>
      <c r="K50" s="136" t="e">
        <f>NA()</f>
        <v>#N/A</v>
      </c>
      <c r="L50" s="136">
        <f>IF(ISNUMBER('実質公債費比率（分子）の構造'!N$53),'実質公債費比率（分子）の構造'!N$53,NA())</f>
        <v>1159</v>
      </c>
      <c r="M50" s="136" t="e">
        <f>NA()</f>
        <v>#N/A</v>
      </c>
      <c r="N50" s="136" t="e">
        <f>NA()</f>
        <v>#N/A</v>
      </c>
      <c r="O50" s="136">
        <f>IF(ISNUMBER('実質公債費比率（分子）の構造'!O$53),'実質公債費比率（分子）の構造'!O$53,NA())</f>
        <v>1202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16514</v>
      </c>
      <c r="E56" s="135"/>
      <c r="F56" s="135"/>
      <c r="G56" s="135">
        <f>'将来負担比率（分子）の構造'!J$51</f>
        <v>17464</v>
      </c>
      <c r="H56" s="135"/>
      <c r="I56" s="135"/>
      <c r="J56" s="135">
        <f>'将来負担比率（分子）の構造'!K$51</f>
        <v>17748</v>
      </c>
      <c r="K56" s="135"/>
      <c r="L56" s="135"/>
      <c r="M56" s="135">
        <f>'将来負担比率（分子）の構造'!L$51</f>
        <v>17785</v>
      </c>
      <c r="N56" s="135"/>
      <c r="O56" s="135"/>
      <c r="P56" s="135">
        <f>'将来負担比率（分子）の構造'!M$51</f>
        <v>18666</v>
      </c>
    </row>
    <row r="57" spans="1:16" x14ac:dyDescent="0.15">
      <c r="A57" s="135" t="s">
        <v>34</v>
      </c>
      <c r="B57" s="135"/>
      <c r="C57" s="135"/>
      <c r="D57" s="135">
        <f>'将来負担比率（分子）の構造'!I$50</f>
        <v>232</v>
      </c>
      <c r="E57" s="135"/>
      <c r="F57" s="135"/>
      <c r="G57" s="135">
        <f>'将来負担比率（分子）の構造'!J$50</f>
        <v>1468</v>
      </c>
      <c r="H57" s="135"/>
      <c r="I57" s="135"/>
      <c r="J57" s="135">
        <f>'将来負担比率（分子）の構造'!K$50</f>
        <v>1413</v>
      </c>
      <c r="K57" s="135"/>
      <c r="L57" s="135"/>
      <c r="M57" s="135">
        <f>'将来負担比率（分子）の構造'!L$50</f>
        <v>1440</v>
      </c>
      <c r="N57" s="135"/>
      <c r="O57" s="135"/>
      <c r="P57" s="135">
        <f>'将来負担比率（分子）の構造'!M$50</f>
        <v>1204</v>
      </c>
    </row>
    <row r="58" spans="1:16" x14ac:dyDescent="0.15">
      <c r="A58" s="135" t="s">
        <v>33</v>
      </c>
      <c r="B58" s="135"/>
      <c r="C58" s="135"/>
      <c r="D58" s="135">
        <f>'将来負担比率（分子）の構造'!I$49</f>
        <v>5592</v>
      </c>
      <c r="E58" s="135"/>
      <c r="F58" s="135"/>
      <c r="G58" s="135">
        <f>'将来負担比率（分子）の構造'!J$49</f>
        <v>6001</v>
      </c>
      <c r="H58" s="135"/>
      <c r="I58" s="135"/>
      <c r="J58" s="135">
        <f>'将来負担比率（分子）の構造'!K$49</f>
        <v>6119</v>
      </c>
      <c r="K58" s="135"/>
      <c r="L58" s="135"/>
      <c r="M58" s="135">
        <f>'将来負担比率（分子）の構造'!L$49</f>
        <v>6599</v>
      </c>
      <c r="N58" s="135"/>
      <c r="O58" s="135"/>
      <c r="P58" s="135">
        <f>'将来負担比率（分子）の構造'!M$49</f>
        <v>7181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3761</v>
      </c>
      <c r="C62" s="135"/>
      <c r="D62" s="135"/>
      <c r="E62" s="135">
        <f>'将来負担比率（分子）の構造'!J$45</f>
        <v>3636</v>
      </c>
      <c r="F62" s="135"/>
      <c r="G62" s="135"/>
      <c r="H62" s="135">
        <f>'将来負担比率（分子）の構造'!K$45</f>
        <v>3099</v>
      </c>
      <c r="I62" s="135"/>
      <c r="J62" s="135"/>
      <c r="K62" s="135">
        <f>'将来負担比率（分子）の構造'!L$45</f>
        <v>2684</v>
      </c>
      <c r="L62" s="135"/>
      <c r="M62" s="135"/>
      <c r="N62" s="135">
        <f>'将来負担比率（分子）の構造'!M$45</f>
        <v>2762</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222</v>
      </c>
      <c r="I63" s="135"/>
      <c r="J63" s="135"/>
      <c r="K63" s="135">
        <f>'将来負担比率（分子）の構造'!L$44</f>
        <v>222</v>
      </c>
      <c r="L63" s="135"/>
      <c r="M63" s="135"/>
      <c r="N63" s="135">
        <f>'将来負担比率（分子）の構造'!M$44</f>
        <v>222</v>
      </c>
      <c r="O63" s="135"/>
      <c r="P63" s="135"/>
    </row>
    <row r="64" spans="1:16" x14ac:dyDescent="0.15">
      <c r="A64" s="135" t="s">
        <v>26</v>
      </c>
      <c r="B64" s="135">
        <f>'将来負担比率（分子）の構造'!I$43</f>
        <v>6255</v>
      </c>
      <c r="C64" s="135"/>
      <c r="D64" s="135"/>
      <c r="E64" s="135">
        <f>'将来負担比率（分子）の構造'!J$43</f>
        <v>6193</v>
      </c>
      <c r="F64" s="135"/>
      <c r="G64" s="135"/>
      <c r="H64" s="135">
        <f>'将来負担比率（分子）の構造'!K$43</f>
        <v>6121</v>
      </c>
      <c r="I64" s="135"/>
      <c r="J64" s="135"/>
      <c r="K64" s="135">
        <f>'将来負担比率（分子）の構造'!L$43</f>
        <v>5965</v>
      </c>
      <c r="L64" s="135"/>
      <c r="M64" s="135"/>
      <c r="N64" s="135">
        <f>'将来負担比率（分子）の構造'!M$43</f>
        <v>5810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18936</v>
      </c>
      <c r="C66" s="135"/>
      <c r="D66" s="135"/>
      <c r="E66" s="135">
        <f>'将来負担比率（分子）の構造'!J$41</f>
        <v>24157</v>
      </c>
      <c r="F66" s="135"/>
      <c r="G66" s="135"/>
      <c r="H66" s="135">
        <f>'将来負担比率（分子）の構造'!K$41</f>
        <v>24563</v>
      </c>
      <c r="I66" s="135"/>
      <c r="J66" s="135"/>
      <c r="K66" s="135">
        <f>'将来負担比率（分子）の構造'!L$41</f>
        <v>24692</v>
      </c>
      <c r="L66" s="135"/>
      <c r="M66" s="135"/>
      <c r="N66" s="135">
        <f>'将来負担比率（分子）の構造'!M$41</f>
        <v>25383</v>
      </c>
      <c r="O66" s="135"/>
      <c r="P66" s="135"/>
    </row>
    <row r="67" spans="1:16" x14ac:dyDescent="0.15">
      <c r="A67" s="135" t="s">
        <v>62</v>
      </c>
      <c r="B67" s="135" t="e">
        <f>NA()</f>
        <v>#N/A</v>
      </c>
      <c r="C67" s="135">
        <f>IF(ISNUMBER('将来負担比率（分子）の構造'!I$52), IF('将来負担比率（分子）の構造'!I$52 &lt; 0, 0, '将来負担比率（分子）の構造'!I$52), NA())</f>
        <v>6613</v>
      </c>
      <c r="D67" s="135" t="e">
        <f>NA()</f>
        <v>#N/A</v>
      </c>
      <c r="E67" s="135" t="e">
        <f>NA()</f>
        <v>#N/A</v>
      </c>
      <c r="F67" s="135">
        <f>IF(ISNUMBER('将来負担比率（分子）の構造'!J$52), IF('将来負担比率（分子）の構造'!J$52 &lt; 0, 0, '将来負担比率（分子）の構造'!J$52), NA())</f>
        <v>9054</v>
      </c>
      <c r="G67" s="135" t="e">
        <f>NA()</f>
        <v>#N/A</v>
      </c>
      <c r="H67" s="135" t="e">
        <f>NA()</f>
        <v>#N/A</v>
      </c>
      <c r="I67" s="135">
        <f>IF(ISNUMBER('将来負担比率（分子）の構造'!K$52), IF('将来負担比率（分子）の構造'!K$52 &lt; 0, 0, '将来負担比率（分子）の構造'!K$52), NA())</f>
        <v>8725</v>
      </c>
      <c r="J67" s="135" t="e">
        <f>NA()</f>
        <v>#N/A</v>
      </c>
      <c r="K67" s="135" t="e">
        <f>NA()</f>
        <v>#N/A</v>
      </c>
      <c r="L67" s="135">
        <f>IF(ISNUMBER('将来負担比率（分子）の構造'!L$52), IF('将来負担比率（分子）の構造'!L$52 &lt; 0, 0, '将来負担比率（分子）の構造'!L$52), NA())</f>
        <v>7738</v>
      </c>
      <c r="M67" s="135" t="e">
        <f>NA()</f>
        <v>#N/A</v>
      </c>
      <c r="N67" s="135" t="e">
        <f>NA()</f>
        <v>#N/A</v>
      </c>
      <c r="O67" s="135">
        <f>IF(ISNUMBER('将来負担比率（分子）の構造'!M$52), IF('将来負担比率（分子）の構造'!M$52 &lt; 0, 0, '将来負担比率（分子）の構造'!M$52), NA())</f>
        <v>7126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3197418</v>
      </c>
      <c r="S5" s="669"/>
      <c r="T5" s="669"/>
      <c r="U5" s="669"/>
      <c r="V5" s="669"/>
      <c r="W5" s="669"/>
      <c r="X5" s="669"/>
      <c r="Y5" s="716"/>
      <c r="Z5" s="729">
        <v>16.5</v>
      </c>
      <c r="AA5" s="729"/>
      <c r="AB5" s="729"/>
      <c r="AC5" s="729"/>
      <c r="AD5" s="730">
        <v>3197418</v>
      </c>
      <c r="AE5" s="730"/>
      <c r="AF5" s="730"/>
      <c r="AG5" s="730"/>
      <c r="AH5" s="730"/>
      <c r="AI5" s="730"/>
      <c r="AJ5" s="730"/>
      <c r="AK5" s="730"/>
      <c r="AL5" s="717">
        <v>34.700000000000003</v>
      </c>
      <c r="AM5" s="686"/>
      <c r="AN5" s="686"/>
      <c r="AO5" s="718"/>
      <c r="AP5" s="705" t="s">
        <v>204</v>
      </c>
      <c r="AQ5" s="706"/>
      <c r="AR5" s="706"/>
      <c r="AS5" s="706"/>
      <c r="AT5" s="706"/>
      <c r="AU5" s="706"/>
      <c r="AV5" s="706"/>
      <c r="AW5" s="706"/>
      <c r="AX5" s="706"/>
      <c r="AY5" s="706"/>
      <c r="AZ5" s="706"/>
      <c r="BA5" s="706"/>
      <c r="BB5" s="706"/>
      <c r="BC5" s="706"/>
      <c r="BD5" s="706"/>
      <c r="BE5" s="706"/>
      <c r="BF5" s="707"/>
      <c r="BG5" s="618">
        <v>3191503</v>
      </c>
      <c r="BH5" s="619"/>
      <c r="BI5" s="619"/>
      <c r="BJ5" s="619"/>
      <c r="BK5" s="619"/>
      <c r="BL5" s="619"/>
      <c r="BM5" s="619"/>
      <c r="BN5" s="620"/>
      <c r="BO5" s="671">
        <v>99.8</v>
      </c>
      <c r="BP5" s="671"/>
      <c r="BQ5" s="671"/>
      <c r="BR5" s="671"/>
      <c r="BS5" s="672">
        <v>131040</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86429</v>
      </c>
      <c r="S6" s="619"/>
      <c r="T6" s="619"/>
      <c r="U6" s="619"/>
      <c r="V6" s="619"/>
      <c r="W6" s="619"/>
      <c r="X6" s="619"/>
      <c r="Y6" s="620"/>
      <c r="Z6" s="671">
        <v>0.4</v>
      </c>
      <c r="AA6" s="671"/>
      <c r="AB6" s="671"/>
      <c r="AC6" s="671"/>
      <c r="AD6" s="672">
        <v>86429</v>
      </c>
      <c r="AE6" s="672"/>
      <c r="AF6" s="672"/>
      <c r="AG6" s="672"/>
      <c r="AH6" s="672"/>
      <c r="AI6" s="672"/>
      <c r="AJ6" s="672"/>
      <c r="AK6" s="672"/>
      <c r="AL6" s="641">
        <v>0.9</v>
      </c>
      <c r="AM6" s="673"/>
      <c r="AN6" s="673"/>
      <c r="AO6" s="674"/>
      <c r="AP6" s="615" t="s">
        <v>209</v>
      </c>
      <c r="AQ6" s="616"/>
      <c r="AR6" s="616"/>
      <c r="AS6" s="616"/>
      <c r="AT6" s="616"/>
      <c r="AU6" s="616"/>
      <c r="AV6" s="616"/>
      <c r="AW6" s="616"/>
      <c r="AX6" s="616"/>
      <c r="AY6" s="616"/>
      <c r="AZ6" s="616"/>
      <c r="BA6" s="616"/>
      <c r="BB6" s="616"/>
      <c r="BC6" s="616"/>
      <c r="BD6" s="616"/>
      <c r="BE6" s="616"/>
      <c r="BF6" s="617"/>
      <c r="BG6" s="618">
        <v>3191503</v>
      </c>
      <c r="BH6" s="619"/>
      <c r="BI6" s="619"/>
      <c r="BJ6" s="619"/>
      <c r="BK6" s="619"/>
      <c r="BL6" s="619"/>
      <c r="BM6" s="619"/>
      <c r="BN6" s="620"/>
      <c r="BO6" s="671">
        <v>99.8</v>
      </c>
      <c r="BP6" s="671"/>
      <c r="BQ6" s="671"/>
      <c r="BR6" s="671"/>
      <c r="BS6" s="672">
        <v>131040</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194243</v>
      </c>
      <c r="CS6" s="619"/>
      <c r="CT6" s="619"/>
      <c r="CU6" s="619"/>
      <c r="CV6" s="619"/>
      <c r="CW6" s="619"/>
      <c r="CX6" s="619"/>
      <c r="CY6" s="620"/>
      <c r="CZ6" s="671">
        <v>1.1000000000000001</v>
      </c>
      <c r="DA6" s="671"/>
      <c r="DB6" s="671"/>
      <c r="DC6" s="671"/>
      <c r="DD6" s="624" t="s">
        <v>211</v>
      </c>
      <c r="DE6" s="619"/>
      <c r="DF6" s="619"/>
      <c r="DG6" s="619"/>
      <c r="DH6" s="619"/>
      <c r="DI6" s="619"/>
      <c r="DJ6" s="619"/>
      <c r="DK6" s="619"/>
      <c r="DL6" s="619"/>
      <c r="DM6" s="619"/>
      <c r="DN6" s="619"/>
      <c r="DO6" s="619"/>
      <c r="DP6" s="620"/>
      <c r="DQ6" s="624">
        <v>194242</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9175</v>
      </c>
      <c r="S7" s="619"/>
      <c r="T7" s="619"/>
      <c r="U7" s="619"/>
      <c r="V7" s="619"/>
      <c r="W7" s="619"/>
      <c r="X7" s="619"/>
      <c r="Y7" s="620"/>
      <c r="Z7" s="671">
        <v>0</v>
      </c>
      <c r="AA7" s="671"/>
      <c r="AB7" s="671"/>
      <c r="AC7" s="671"/>
      <c r="AD7" s="672">
        <v>9175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1435585</v>
      </c>
      <c r="BH7" s="619"/>
      <c r="BI7" s="619"/>
      <c r="BJ7" s="619"/>
      <c r="BK7" s="619"/>
      <c r="BL7" s="619"/>
      <c r="BM7" s="619"/>
      <c r="BN7" s="620"/>
      <c r="BO7" s="671">
        <v>44.9</v>
      </c>
      <c r="BP7" s="671"/>
      <c r="BQ7" s="671"/>
      <c r="BR7" s="671"/>
      <c r="BS7" s="672">
        <v>22467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3310021</v>
      </c>
      <c r="CS7" s="619"/>
      <c r="CT7" s="619"/>
      <c r="CU7" s="619"/>
      <c r="CV7" s="619"/>
      <c r="CW7" s="619"/>
      <c r="CX7" s="619"/>
      <c r="CY7" s="620"/>
      <c r="CZ7" s="671">
        <v>18</v>
      </c>
      <c r="DA7" s="671"/>
      <c r="DB7" s="671"/>
      <c r="DC7" s="671"/>
      <c r="DD7" s="624">
        <v>1145545</v>
      </c>
      <c r="DE7" s="619"/>
      <c r="DF7" s="619"/>
      <c r="DG7" s="619"/>
      <c r="DH7" s="619"/>
      <c r="DI7" s="619"/>
      <c r="DJ7" s="619"/>
      <c r="DK7" s="619"/>
      <c r="DL7" s="619"/>
      <c r="DM7" s="619"/>
      <c r="DN7" s="619"/>
      <c r="DO7" s="619"/>
      <c r="DP7" s="620"/>
      <c r="DQ7" s="624">
        <v>1851147</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27758</v>
      </c>
      <c r="S8" s="619"/>
      <c r="T8" s="619"/>
      <c r="U8" s="619"/>
      <c r="V8" s="619"/>
      <c r="W8" s="619"/>
      <c r="X8" s="619"/>
      <c r="Y8" s="620"/>
      <c r="Z8" s="671">
        <v>0.1</v>
      </c>
      <c r="AA8" s="671"/>
      <c r="AB8" s="671"/>
      <c r="AC8" s="671"/>
      <c r="AD8" s="672">
        <v>27758</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46303</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6055057</v>
      </c>
      <c r="CS8" s="619"/>
      <c r="CT8" s="619"/>
      <c r="CU8" s="619"/>
      <c r="CV8" s="619"/>
      <c r="CW8" s="619"/>
      <c r="CX8" s="619"/>
      <c r="CY8" s="620"/>
      <c r="CZ8" s="671">
        <v>33</v>
      </c>
      <c r="DA8" s="671"/>
      <c r="DB8" s="671"/>
      <c r="DC8" s="671"/>
      <c r="DD8" s="624">
        <v>453763</v>
      </c>
      <c r="DE8" s="619"/>
      <c r="DF8" s="619"/>
      <c r="DG8" s="619"/>
      <c r="DH8" s="619"/>
      <c r="DI8" s="619"/>
      <c r="DJ8" s="619"/>
      <c r="DK8" s="619"/>
      <c r="DL8" s="619"/>
      <c r="DM8" s="619"/>
      <c r="DN8" s="619"/>
      <c r="DO8" s="619"/>
      <c r="DP8" s="620"/>
      <c r="DQ8" s="624">
        <v>2774554</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22643</v>
      </c>
      <c r="S9" s="619"/>
      <c r="T9" s="619"/>
      <c r="U9" s="619"/>
      <c r="V9" s="619"/>
      <c r="W9" s="619"/>
      <c r="X9" s="619"/>
      <c r="Y9" s="620"/>
      <c r="Z9" s="671">
        <v>0.1</v>
      </c>
      <c r="AA9" s="671"/>
      <c r="AB9" s="671"/>
      <c r="AC9" s="671"/>
      <c r="AD9" s="672">
        <v>22643</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1132674</v>
      </c>
      <c r="BH9" s="619"/>
      <c r="BI9" s="619"/>
      <c r="BJ9" s="619"/>
      <c r="BK9" s="619"/>
      <c r="BL9" s="619"/>
      <c r="BM9" s="619"/>
      <c r="BN9" s="620"/>
      <c r="BO9" s="671">
        <v>35.4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2511562</v>
      </c>
      <c r="CS9" s="619"/>
      <c r="CT9" s="619"/>
      <c r="CU9" s="619"/>
      <c r="CV9" s="619"/>
      <c r="CW9" s="619"/>
      <c r="CX9" s="619"/>
      <c r="CY9" s="620"/>
      <c r="CZ9" s="671">
        <v>13.7</v>
      </c>
      <c r="DA9" s="671"/>
      <c r="DB9" s="671"/>
      <c r="DC9" s="671"/>
      <c r="DD9" s="624">
        <v>66402</v>
      </c>
      <c r="DE9" s="619"/>
      <c r="DF9" s="619"/>
      <c r="DG9" s="619"/>
      <c r="DH9" s="619"/>
      <c r="DI9" s="619"/>
      <c r="DJ9" s="619"/>
      <c r="DK9" s="619"/>
      <c r="DL9" s="619"/>
      <c r="DM9" s="619"/>
      <c r="DN9" s="619"/>
      <c r="DO9" s="619"/>
      <c r="DP9" s="620"/>
      <c r="DQ9" s="624">
        <v>1796609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590402</v>
      </c>
      <c r="S10" s="619"/>
      <c r="T10" s="619"/>
      <c r="U10" s="619"/>
      <c r="V10" s="619"/>
      <c r="W10" s="619"/>
      <c r="X10" s="619"/>
      <c r="Y10" s="620"/>
      <c r="Z10" s="671">
        <v>3.1</v>
      </c>
      <c r="AA10" s="671"/>
      <c r="AB10" s="671"/>
      <c r="AC10" s="671"/>
      <c r="AD10" s="672">
        <v>590402</v>
      </c>
      <c r="AE10" s="672"/>
      <c r="AF10" s="672"/>
      <c r="AG10" s="672"/>
      <c r="AH10" s="672"/>
      <c r="AI10" s="672"/>
      <c r="AJ10" s="672"/>
      <c r="AK10" s="672"/>
      <c r="AL10" s="641">
        <v>6.4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103532</v>
      </c>
      <c r="BH10" s="619"/>
      <c r="BI10" s="619"/>
      <c r="BJ10" s="619"/>
      <c r="BK10" s="619"/>
      <c r="BL10" s="619"/>
      <c r="BM10" s="619"/>
      <c r="BN10" s="620"/>
      <c r="BO10" s="671">
        <v>3.2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23567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622</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153076</v>
      </c>
      <c r="BH11" s="619"/>
      <c r="BI11" s="619"/>
      <c r="BJ11" s="619"/>
      <c r="BK11" s="619"/>
      <c r="BL11" s="619"/>
      <c r="BM11" s="619"/>
      <c r="BN11" s="620"/>
      <c r="BO11" s="671">
        <v>4.8</v>
      </c>
      <c r="BP11" s="671"/>
      <c r="BQ11" s="671"/>
      <c r="BR11" s="671"/>
      <c r="BS11" s="624">
        <v>22467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282682</v>
      </c>
      <c r="CS11" s="619"/>
      <c r="CT11" s="619"/>
      <c r="CU11" s="619"/>
      <c r="CV11" s="619"/>
      <c r="CW11" s="619"/>
      <c r="CX11" s="619"/>
      <c r="CY11" s="620"/>
      <c r="CZ11" s="671">
        <v>1.5</v>
      </c>
      <c r="DA11" s="671"/>
      <c r="DB11" s="671"/>
      <c r="DC11" s="671"/>
      <c r="DD11" s="624">
        <v>98446</v>
      </c>
      <c r="DE11" s="619"/>
      <c r="DF11" s="619"/>
      <c r="DG11" s="619"/>
      <c r="DH11" s="619"/>
      <c r="DI11" s="619"/>
      <c r="DJ11" s="619"/>
      <c r="DK11" s="619"/>
      <c r="DL11" s="619"/>
      <c r="DM11" s="619"/>
      <c r="DN11" s="619"/>
      <c r="DO11" s="619"/>
      <c r="DP11" s="620"/>
      <c r="DQ11" s="624">
        <v>159768</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1434921</v>
      </c>
      <c r="BH12" s="619"/>
      <c r="BI12" s="619"/>
      <c r="BJ12" s="619"/>
      <c r="BK12" s="619"/>
      <c r="BL12" s="619"/>
      <c r="BM12" s="619"/>
      <c r="BN12" s="620"/>
      <c r="BO12" s="671">
        <v>44.9</v>
      </c>
      <c r="BP12" s="671"/>
      <c r="BQ12" s="671"/>
      <c r="BR12" s="671"/>
      <c r="BS12" s="624">
        <v>108573</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381838</v>
      </c>
      <c r="CS12" s="619"/>
      <c r="CT12" s="619"/>
      <c r="CU12" s="619"/>
      <c r="CV12" s="619"/>
      <c r="CW12" s="619"/>
      <c r="CX12" s="619"/>
      <c r="CY12" s="620"/>
      <c r="CZ12" s="671">
        <v>2.1</v>
      </c>
      <c r="DA12" s="671"/>
      <c r="DB12" s="671"/>
      <c r="DC12" s="671"/>
      <c r="DD12" s="624" t="s">
        <v>108</v>
      </c>
      <c r="DE12" s="619"/>
      <c r="DF12" s="619"/>
      <c r="DG12" s="619"/>
      <c r="DH12" s="619"/>
      <c r="DI12" s="619"/>
      <c r="DJ12" s="619"/>
      <c r="DK12" s="619"/>
      <c r="DL12" s="619"/>
      <c r="DM12" s="619"/>
      <c r="DN12" s="619"/>
      <c r="DO12" s="619"/>
      <c r="DP12" s="620"/>
      <c r="DQ12" s="624">
        <v>339879</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19999</v>
      </c>
      <c r="S13" s="619"/>
      <c r="T13" s="619"/>
      <c r="U13" s="619"/>
      <c r="V13" s="619"/>
      <c r="W13" s="619"/>
      <c r="X13" s="619"/>
      <c r="Y13" s="620"/>
      <c r="Z13" s="671">
        <v>0.1</v>
      </c>
      <c r="AA13" s="671"/>
      <c r="AB13" s="671"/>
      <c r="AC13" s="671"/>
      <c r="AD13" s="672">
        <v>19999</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1416391</v>
      </c>
      <c r="BH13" s="619"/>
      <c r="BI13" s="619"/>
      <c r="BJ13" s="619"/>
      <c r="BK13" s="619"/>
      <c r="BL13" s="619"/>
      <c r="BM13" s="619"/>
      <c r="BN13" s="620"/>
      <c r="BO13" s="671">
        <v>44.3</v>
      </c>
      <c r="BP13" s="671"/>
      <c r="BQ13" s="671"/>
      <c r="BR13" s="671"/>
      <c r="BS13" s="624">
        <v>108573</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707358</v>
      </c>
      <c r="CS13" s="619"/>
      <c r="CT13" s="619"/>
      <c r="CU13" s="619"/>
      <c r="CV13" s="619"/>
      <c r="CW13" s="619"/>
      <c r="CX13" s="619"/>
      <c r="CY13" s="620"/>
      <c r="CZ13" s="671">
        <v>3.9</v>
      </c>
      <c r="DA13" s="671"/>
      <c r="DB13" s="671"/>
      <c r="DC13" s="671"/>
      <c r="DD13" s="624">
        <v>350368</v>
      </c>
      <c r="DE13" s="619"/>
      <c r="DF13" s="619"/>
      <c r="DG13" s="619"/>
      <c r="DH13" s="619"/>
      <c r="DI13" s="619"/>
      <c r="DJ13" s="619"/>
      <c r="DK13" s="619"/>
      <c r="DL13" s="619"/>
      <c r="DM13" s="619"/>
      <c r="DN13" s="619"/>
      <c r="DO13" s="619"/>
      <c r="DP13" s="620"/>
      <c r="DQ13" s="624">
        <v>324336</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75137</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810032</v>
      </c>
      <c r="CS14" s="619"/>
      <c r="CT14" s="619"/>
      <c r="CU14" s="619"/>
      <c r="CV14" s="619"/>
      <c r="CW14" s="619"/>
      <c r="CX14" s="619"/>
      <c r="CY14" s="620"/>
      <c r="CZ14" s="671">
        <v>4.4000000000000004</v>
      </c>
      <c r="DA14" s="671"/>
      <c r="DB14" s="671"/>
      <c r="DC14" s="671"/>
      <c r="DD14" s="624">
        <v>270581</v>
      </c>
      <c r="DE14" s="619"/>
      <c r="DF14" s="619"/>
      <c r="DG14" s="619"/>
      <c r="DH14" s="619"/>
      <c r="DI14" s="619"/>
      <c r="DJ14" s="619"/>
      <c r="DK14" s="619"/>
      <c r="DL14" s="619"/>
      <c r="DM14" s="619"/>
      <c r="DN14" s="619"/>
      <c r="DO14" s="619"/>
      <c r="DP14" s="620"/>
      <c r="DQ14" s="624">
        <v>526356</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10004</v>
      </c>
      <c r="S15" s="619"/>
      <c r="T15" s="619"/>
      <c r="U15" s="619"/>
      <c r="V15" s="619"/>
      <c r="W15" s="619"/>
      <c r="X15" s="619"/>
      <c r="Y15" s="620"/>
      <c r="Z15" s="671">
        <v>0.1</v>
      </c>
      <c r="AA15" s="671"/>
      <c r="AB15" s="671"/>
      <c r="AC15" s="671"/>
      <c r="AD15" s="672">
        <v>10004</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245860</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1371797</v>
      </c>
      <c r="CS15" s="619"/>
      <c r="CT15" s="619"/>
      <c r="CU15" s="619"/>
      <c r="CV15" s="619"/>
      <c r="CW15" s="619"/>
      <c r="CX15" s="619"/>
      <c r="CY15" s="620"/>
      <c r="CZ15" s="671">
        <v>7.5</v>
      </c>
      <c r="DA15" s="671"/>
      <c r="DB15" s="671"/>
      <c r="DC15" s="671"/>
      <c r="DD15" s="624">
        <v>339180</v>
      </c>
      <c r="DE15" s="619"/>
      <c r="DF15" s="619"/>
      <c r="DG15" s="619"/>
      <c r="DH15" s="619"/>
      <c r="DI15" s="619"/>
      <c r="DJ15" s="619"/>
      <c r="DK15" s="619"/>
      <c r="DL15" s="619"/>
      <c r="DM15" s="619"/>
      <c r="DN15" s="619"/>
      <c r="DO15" s="619"/>
      <c r="DP15" s="620"/>
      <c r="DQ15" s="624">
        <v>840354</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6338193</v>
      </c>
      <c r="S16" s="619"/>
      <c r="T16" s="619"/>
      <c r="U16" s="619"/>
      <c r="V16" s="619"/>
      <c r="W16" s="619"/>
      <c r="X16" s="619"/>
      <c r="Y16" s="620"/>
      <c r="Z16" s="671">
        <v>32.799999999999997</v>
      </c>
      <c r="AA16" s="671"/>
      <c r="AB16" s="671"/>
      <c r="AC16" s="671"/>
      <c r="AD16" s="672">
        <v>5175145</v>
      </c>
      <c r="AE16" s="672"/>
      <c r="AF16" s="672"/>
      <c r="AG16" s="672"/>
      <c r="AH16" s="672"/>
      <c r="AI16" s="672"/>
      <c r="AJ16" s="672"/>
      <c r="AK16" s="672"/>
      <c r="AL16" s="641">
        <v>56.2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13634</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11514</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5175145</v>
      </c>
      <c r="S17" s="619"/>
      <c r="T17" s="619"/>
      <c r="U17" s="619"/>
      <c r="V17" s="619"/>
      <c r="W17" s="619"/>
      <c r="X17" s="619"/>
      <c r="Y17" s="620"/>
      <c r="Z17" s="671">
        <v>26.7</v>
      </c>
      <c r="AA17" s="671"/>
      <c r="AB17" s="671"/>
      <c r="AC17" s="671"/>
      <c r="AD17" s="672">
        <v>5175145</v>
      </c>
      <c r="AE17" s="672"/>
      <c r="AF17" s="672"/>
      <c r="AG17" s="672"/>
      <c r="AH17" s="672"/>
      <c r="AI17" s="672"/>
      <c r="AJ17" s="672"/>
      <c r="AK17" s="672"/>
      <c r="AL17" s="641">
        <v>56.2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2684958</v>
      </c>
      <c r="CS17" s="619"/>
      <c r="CT17" s="619"/>
      <c r="CU17" s="619"/>
      <c r="CV17" s="619"/>
      <c r="CW17" s="619"/>
      <c r="CX17" s="619"/>
      <c r="CY17" s="620"/>
      <c r="CZ17" s="671">
        <v>14.6</v>
      </c>
      <c r="DA17" s="671"/>
      <c r="DB17" s="671"/>
      <c r="DC17" s="671"/>
      <c r="DD17" s="624" t="s">
        <v>108</v>
      </c>
      <c r="DE17" s="619"/>
      <c r="DF17" s="619"/>
      <c r="DG17" s="619"/>
      <c r="DH17" s="619"/>
      <c r="DI17" s="619"/>
      <c r="DJ17" s="619"/>
      <c r="DK17" s="619"/>
      <c r="DL17" s="619"/>
      <c r="DM17" s="619"/>
      <c r="DN17" s="619"/>
      <c r="DO17" s="619"/>
      <c r="DP17" s="620"/>
      <c r="DQ17" s="624">
        <v>2377745</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1163048</v>
      </c>
      <c r="S18" s="619"/>
      <c r="T18" s="619"/>
      <c r="U18" s="619"/>
      <c r="V18" s="619"/>
      <c r="W18" s="619"/>
      <c r="X18" s="619"/>
      <c r="Y18" s="620"/>
      <c r="Z18" s="671">
        <v>6</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5915</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10302021</v>
      </c>
      <c r="S20" s="619"/>
      <c r="T20" s="619"/>
      <c r="U20" s="619"/>
      <c r="V20" s="619"/>
      <c r="W20" s="619"/>
      <c r="X20" s="619"/>
      <c r="Y20" s="620"/>
      <c r="Z20" s="671">
        <v>53.2</v>
      </c>
      <c r="AA20" s="671"/>
      <c r="AB20" s="671"/>
      <c r="AC20" s="671"/>
      <c r="AD20" s="672">
        <v>9138973</v>
      </c>
      <c r="AE20" s="672"/>
      <c r="AF20" s="672"/>
      <c r="AG20" s="672"/>
      <c r="AH20" s="672"/>
      <c r="AI20" s="672"/>
      <c r="AJ20" s="672"/>
      <c r="AK20" s="672"/>
      <c r="AL20" s="641">
        <v>99.2</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5915</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18346749</v>
      </c>
      <c r="CS20" s="619"/>
      <c r="CT20" s="619"/>
      <c r="CU20" s="619"/>
      <c r="CV20" s="619"/>
      <c r="CW20" s="619"/>
      <c r="CX20" s="619"/>
      <c r="CY20" s="620"/>
      <c r="CZ20" s="671">
        <v>100</v>
      </c>
      <c r="DA20" s="671"/>
      <c r="DB20" s="671"/>
      <c r="DC20" s="671"/>
      <c r="DD20" s="624">
        <v>2724285</v>
      </c>
      <c r="DE20" s="619"/>
      <c r="DF20" s="619"/>
      <c r="DG20" s="619"/>
      <c r="DH20" s="619"/>
      <c r="DI20" s="619"/>
      <c r="DJ20" s="619"/>
      <c r="DK20" s="619"/>
      <c r="DL20" s="619"/>
      <c r="DM20" s="619"/>
      <c r="DN20" s="619"/>
      <c r="DO20" s="619"/>
      <c r="DP20" s="620"/>
      <c r="DQ20" s="624">
        <v>11197126</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4215</v>
      </c>
      <c r="S21" s="619"/>
      <c r="T21" s="619"/>
      <c r="U21" s="619"/>
      <c r="V21" s="619"/>
      <c r="W21" s="619"/>
      <c r="X21" s="619"/>
      <c r="Y21" s="620"/>
      <c r="Z21" s="671">
        <v>0</v>
      </c>
      <c r="AA21" s="671"/>
      <c r="AB21" s="671"/>
      <c r="AC21" s="671"/>
      <c r="AD21" s="672">
        <v>4215</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5915</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135391</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264167</v>
      </c>
      <c r="S23" s="619"/>
      <c r="T23" s="619"/>
      <c r="U23" s="619"/>
      <c r="V23" s="619"/>
      <c r="W23" s="619"/>
      <c r="X23" s="619"/>
      <c r="Y23" s="620"/>
      <c r="Z23" s="671">
        <v>1.4</v>
      </c>
      <c r="AA23" s="671"/>
      <c r="AB23" s="671"/>
      <c r="AC23" s="671"/>
      <c r="AD23" s="672">
        <v>9439</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84140</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8733096</v>
      </c>
      <c r="CS24" s="669"/>
      <c r="CT24" s="669"/>
      <c r="CU24" s="669"/>
      <c r="CV24" s="669"/>
      <c r="CW24" s="669"/>
      <c r="CX24" s="669"/>
      <c r="CY24" s="716"/>
      <c r="CZ24" s="720">
        <v>47.6</v>
      </c>
      <c r="DA24" s="721"/>
      <c r="DB24" s="721"/>
      <c r="DC24" s="722"/>
      <c r="DD24" s="715">
        <v>5654041</v>
      </c>
      <c r="DE24" s="669"/>
      <c r="DF24" s="669"/>
      <c r="DG24" s="669"/>
      <c r="DH24" s="669"/>
      <c r="DI24" s="669"/>
      <c r="DJ24" s="669"/>
      <c r="DK24" s="716"/>
      <c r="DL24" s="715">
        <v>5605612</v>
      </c>
      <c r="DM24" s="669"/>
      <c r="DN24" s="669"/>
      <c r="DO24" s="669"/>
      <c r="DP24" s="669"/>
      <c r="DQ24" s="669"/>
      <c r="DR24" s="669"/>
      <c r="DS24" s="669"/>
      <c r="DT24" s="669"/>
      <c r="DU24" s="669"/>
      <c r="DV24" s="716"/>
      <c r="DW24" s="717">
        <v>57.3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2333705</v>
      </c>
      <c r="S25" s="619"/>
      <c r="T25" s="619"/>
      <c r="U25" s="619"/>
      <c r="V25" s="619"/>
      <c r="W25" s="619"/>
      <c r="X25" s="619"/>
      <c r="Y25" s="620"/>
      <c r="Z25" s="671">
        <v>12.1</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2669230</v>
      </c>
      <c r="CS25" s="637"/>
      <c r="CT25" s="637"/>
      <c r="CU25" s="637"/>
      <c r="CV25" s="637"/>
      <c r="CW25" s="637"/>
      <c r="CX25" s="637"/>
      <c r="CY25" s="638"/>
      <c r="CZ25" s="621">
        <v>14.5</v>
      </c>
      <c r="DA25" s="639"/>
      <c r="DB25" s="639"/>
      <c r="DC25" s="640"/>
      <c r="DD25" s="624">
        <v>2337983</v>
      </c>
      <c r="DE25" s="637"/>
      <c r="DF25" s="637"/>
      <c r="DG25" s="637"/>
      <c r="DH25" s="637"/>
      <c r="DI25" s="637"/>
      <c r="DJ25" s="637"/>
      <c r="DK25" s="638"/>
      <c r="DL25" s="624">
        <v>2291268</v>
      </c>
      <c r="DM25" s="637"/>
      <c r="DN25" s="637"/>
      <c r="DO25" s="637"/>
      <c r="DP25" s="637"/>
      <c r="DQ25" s="637"/>
      <c r="DR25" s="637"/>
      <c r="DS25" s="637"/>
      <c r="DT25" s="637"/>
      <c r="DU25" s="637"/>
      <c r="DV25" s="638"/>
      <c r="DW25" s="641">
        <v>23.4</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1723425</v>
      </c>
      <c r="CS26" s="619"/>
      <c r="CT26" s="619"/>
      <c r="CU26" s="619"/>
      <c r="CV26" s="619"/>
      <c r="CW26" s="619"/>
      <c r="CX26" s="619"/>
      <c r="CY26" s="620"/>
      <c r="CZ26" s="621">
        <v>9.4</v>
      </c>
      <c r="DA26" s="639"/>
      <c r="DB26" s="639"/>
      <c r="DC26" s="640"/>
      <c r="DD26" s="624">
        <v>1593789</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1160069</v>
      </c>
      <c r="S27" s="619"/>
      <c r="T27" s="619"/>
      <c r="U27" s="619"/>
      <c r="V27" s="619"/>
      <c r="W27" s="619"/>
      <c r="X27" s="619"/>
      <c r="Y27" s="620"/>
      <c r="Z27" s="671">
        <v>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3197418</v>
      </c>
      <c r="BH27" s="619"/>
      <c r="BI27" s="619"/>
      <c r="BJ27" s="619"/>
      <c r="BK27" s="619"/>
      <c r="BL27" s="619"/>
      <c r="BM27" s="619"/>
      <c r="BN27" s="620"/>
      <c r="BO27" s="671">
        <v>100</v>
      </c>
      <c r="BP27" s="671"/>
      <c r="BQ27" s="671"/>
      <c r="BR27" s="671"/>
      <c r="BS27" s="624">
        <v>131040</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3378908</v>
      </c>
      <c r="CS27" s="637"/>
      <c r="CT27" s="637"/>
      <c r="CU27" s="637"/>
      <c r="CV27" s="637"/>
      <c r="CW27" s="637"/>
      <c r="CX27" s="637"/>
      <c r="CY27" s="638"/>
      <c r="CZ27" s="621">
        <v>18.399999999999999</v>
      </c>
      <c r="DA27" s="639"/>
      <c r="DB27" s="639"/>
      <c r="DC27" s="640"/>
      <c r="DD27" s="624">
        <v>938313</v>
      </c>
      <c r="DE27" s="637"/>
      <c r="DF27" s="637"/>
      <c r="DG27" s="637"/>
      <c r="DH27" s="637"/>
      <c r="DI27" s="637"/>
      <c r="DJ27" s="637"/>
      <c r="DK27" s="638"/>
      <c r="DL27" s="624">
        <v>936599</v>
      </c>
      <c r="DM27" s="637"/>
      <c r="DN27" s="637"/>
      <c r="DO27" s="637"/>
      <c r="DP27" s="637"/>
      <c r="DQ27" s="637"/>
      <c r="DR27" s="637"/>
      <c r="DS27" s="637"/>
      <c r="DT27" s="637"/>
      <c r="DU27" s="637"/>
      <c r="DV27" s="638"/>
      <c r="DW27" s="641">
        <v>9.6</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330003</v>
      </c>
      <c r="S28" s="619"/>
      <c r="T28" s="619"/>
      <c r="U28" s="619"/>
      <c r="V28" s="619"/>
      <c r="W28" s="619"/>
      <c r="X28" s="619"/>
      <c r="Y28" s="620"/>
      <c r="Z28" s="671">
        <v>1.7</v>
      </c>
      <c r="AA28" s="671"/>
      <c r="AB28" s="671"/>
      <c r="AC28" s="671"/>
      <c r="AD28" s="672">
        <v>55004</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2684958</v>
      </c>
      <c r="CS28" s="619"/>
      <c r="CT28" s="619"/>
      <c r="CU28" s="619"/>
      <c r="CV28" s="619"/>
      <c r="CW28" s="619"/>
      <c r="CX28" s="619"/>
      <c r="CY28" s="620"/>
      <c r="CZ28" s="621">
        <v>14.6</v>
      </c>
      <c r="DA28" s="639"/>
      <c r="DB28" s="639"/>
      <c r="DC28" s="640"/>
      <c r="DD28" s="624">
        <v>2377745</v>
      </c>
      <c r="DE28" s="619"/>
      <c r="DF28" s="619"/>
      <c r="DG28" s="619"/>
      <c r="DH28" s="619"/>
      <c r="DI28" s="619"/>
      <c r="DJ28" s="619"/>
      <c r="DK28" s="620"/>
      <c r="DL28" s="624">
        <v>2377745</v>
      </c>
      <c r="DM28" s="619"/>
      <c r="DN28" s="619"/>
      <c r="DO28" s="619"/>
      <c r="DP28" s="619"/>
      <c r="DQ28" s="619"/>
      <c r="DR28" s="619"/>
      <c r="DS28" s="619"/>
      <c r="DT28" s="619"/>
      <c r="DU28" s="619"/>
      <c r="DV28" s="620"/>
      <c r="DW28" s="641">
        <v>24.3</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24131</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2684958</v>
      </c>
      <c r="CS29" s="637"/>
      <c r="CT29" s="637"/>
      <c r="CU29" s="637"/>
      <c r="CV29" s="637"/>
      <c r="CW29" s="637"/>
      <c r="CX29" s="637"/>
      <c r="CY29" s="638"/>
      <c r="CZ29" s="621">
        <v>14.6</v>
      </c>
      <c r="DA29" s="639"/>
      <c r="DB29" s="639"/>
      <c r="DC29" s="640"/>
      <c r="DD29" s="624">
        <v>2377745</v>
      </c>
      <c r="DE29" s="637"/>
      <c r="DF29" s="637"/>
      <c r="DG29" s="637"/>
      <c r="DH29" s="637"/>
      <c r="DI29" s="637"/>
      <c r="DJ29" s="637"/>
      <c r="DK29" s="638"/>
      <c r="DL29" s="624">
        <v>2377745</v>
      </c>
      <c r="DM29" s="637"/>
      <c r="DN29" s="637"/>
      <c r="DO29" s="637"/>
      <c r="DP29" s="637"/>
      <c r="DQ29" s="637"/>
      <c r="DR29" s="637"/>
      <c r="DS29" s="637"/>
      <c r="DT29" s="637"/>
      <c r="DU29" s="637"/>
      <c r="DV29" s="638"/>
      <c r="DW29" s="641">
        <v>24.3</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275764</v>
      </c>
      <c r="S30" s="619"/>
      <c r="T30" s="619"/>
      <c r="U30" s="619"/>
      <c r="V30" s="619"/>
      <c r="W30" s="619"/>
      <c r="X30" s="619"/>
      <c r="Y30" s="620"/>
      <c r="Z30" s="671">
        <v>1.4</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98.2</v>
      </c>
      <c r="BH30" s="685"/>
      <c r="BI30" s="685"/>
      <c r="BJ30" s="685"/>
      <c r="BK30" s="685"/>
      <c r="BL30" s="685"/>
      <c r="BM30" s="686">
        <v>90.3</v>
      </c>
      <c r="BN30" s="685"/>
      <c r="BO30" s="685"/>
      <c r="BP30" s="685"/>
      <c r="BQ30" s="687"/>
      <c r="BR30" s="684">
        <v>97.9</v>
      </c>
      <c r="BS30" s="685"/>
      <c r="BT30" s="685"/>
      <c r="BU30" s="685"/>
      <c r="BV30" s="685"/>
      <c r="BW30" s="685"/>
      <c r="BX30" s="686">
        <v>89.6</v>
      </c>
      <c r="BY30" s="685"/>
      <c r="BZ30" s="685"/>
      <c r="CA30" s="685"/>
      <c r="CB30" s="687"/>
      <c r="CD30" s="690"/>
      <c r="CE30" s="691"/>
      <c r="CF30" s="655" t="s">
        <v>288</v>
      </c>
      <c r="CG30" s="652"/>
      <c r="CH30" s="652"/>
      <c r="CI30" s="652"/>
      <c r="CJ30" s="652"/>
      <c r="CK30" s="652"/>
      <c r="CL30" s="652"/>
      <c r="CM30" s="652"/>
      <c r="CN30" s="652"/>
      <c r="CO30" s="652"/>
      <c r="CP30" s="652"/>
      <c r="CQ30" s="653"/>
      <c r="CR30" s="618">
        <v>2463483</v>
      </c>
      <c r="CS30" s="619"/>
      <c r="CT30" s="619"/>
      <c r="CU30" s="619"/>
      <c r="CV30" s="619"/>
      <c r="CW30" s="619"/>
      <c r="CX30" s="619"/>
      <c r="CY30" s="620"/>
      <c r="CZ30" s="621">
        <v>13.4</v>
      </c>
      <c r="DA30" s="639"/>
      <c r="DB30" s="639"/>
      <c r="DC30" s="640"/>
      <c r="DD30" s="624">
        <v>2156874</v>
      </c>
      <c r="DE30" s="619"/>
      <c r="DF30" s="619"/>
      <c r="DG30" s="619"/>
      <c r="DH30" s="619"/>
      <c r="DI30" s="619"/>
      <c r="DJ30" s="619"/>
      <c r="DK30" s="620"/>
      <c r="DL30" s="624">
        <v>2156874</v>
      </c>
      <c r="DM30" s="619"/>
      <c r="DN30" s="619"/>
      <c r="DO30" s="619"/>
      <c r="DP30" s="619"/>
      <c r="DQ30" s="619"/>
      <c r="DR30" s="619"/>
      <c r="DS30" s="619"/>
      <c r="DT30" s="619"/>
      <c r="DU30" s="619"/>
      <c r="DV30" s="620"/>
      <c r="DW30" s="641">
        <v>22</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914741</v>
      </c>
      <c r="S31" s="619"/>
      <c r="T31" s="619"/>
      <c r="U31" s="619"/>
      <c r="V31" s="619"/>
      <c r="W31" s="619"/>
      <c r="X31" s="619"/>
      <c r="Y31" s="620"/>
      <c r="Z31" s="671">
        <v>4.7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v>
      </c>
      <c r="BH31" s="637"/>
      <c r="BI31" s="637"/>
      <c r="BJ31" s="637"/>
      <c r="BK31" s="637"/>
      <c r="BL31" s="637"/>
      <c r="BM31" s="673">
        <v>93.9</v>
      </c>
      <c r="BN31" s="683"/>
      <c r="BO31" s="683"/>
      <c r="BP31" s="683"/>
      <c r="BQ31" s="647"/>
      <c r="BR31" s="682">
        <v>97.9</v>
      </c>
      <c r="BS31" s="637"/>
      <c r="BT31" s="637"/>
      <c r="BU31" s="637"/>
      <c r="BV31" s="637"/>
      <c r="BW31" s="637"/>
      <c r="BX31" s="673">
        <v>93</v>
      </c>
      <c r="BY31" s="683"/>
      <c r="BZ31" s="683"/>
      <c r="CA31" s="683"/>
      <c r="CB31" s="647"/>
      <c r="CD31" s="690"/>
      <c r="CE31" s="691"/>
      <c r="CF31" s="655" t="s">
        <v>292</v>
      </c>
      <c r="CG31" s="652"/>
      <c r="CH31" s="652"/>
      <c r="CI31" s="652"/>
      <c r="CJ31" s="652"/>
      <c r="CK31" s="652"/>
      <c r="CL31" s="652"/>
      <c r="CM31" s="652"/>
      <c r="CN31" s="652"/>
      <c r="CO31" s="652"/>
      <c r="CP31" s="652"/>
      <c r="CQ31" s="653"/>
      <c r="CR31" s="618">
        <v>221475</v>
      </c>
      <c r="CS31" s="637"/>
      <c r="CT31" s="637"/>
      <c r="CU31" s="637"/>
      <c r="CV31" s="637"/>
      <c r="CW31" s="637"/>
      <c r="CX31" s="637"/>
      <c r="CY31" s="638"/>
      <c r="CZ31" s="621">
        <v>1.2</v>
      </c>
      <c r="DA31" s="639"/>
      <c r="DB31" s="639"/>
      <c r="DC31" s="640"/>
      <c r="DD31" s="624">
        <v>220871</v>
      </c>
      <c r="DE31" s="637"/>
      <c r="DF31" s="637"/>
      <c r="DG31" s="637"/>
      <c r="DH31" s="637"/>
      <c r="DI31" s="637"/>
      <c r="DJ31" s="637"/>
      <c r="DK31" s="638"/>
      <c r="DL31" s="624">
        <v>220871</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368509</v>
      </c>
      <c r="S32" s="619"/>
      <c r="T32" s="619"/>
      <c r="U32" s="619"/>
      <c r="V32" s="619"/>
      <c r="W32" s="619"/>
      <c r="X32" s="619"/>
      <c r="Y32" s="620"/>
      <c r="Z32" s="671">
        <v>1.9</v>
      </c>
      <c r="AA32" s="671"/>
      <c r="AB32" s="671"/>
      <c r="AC32" s="671"/>
      <c r="AD32" s="672">
        <v>1694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98.1</v>
      </c>
      <c r="BH32" s="603"/>
      <c r="BI32" s="603"/>
      <c r="BJ32" s="603"/>
      <c r="BK32" s="603"/>
      <c r="BL32" s="603"/>
      <c r="BM32" s="666">
        <v>85.4</v>
      </c>
      <c r="BN32" s="603"/>
      <c r="BO32" s="603"/>
      <c r="BP32" s="603"/>
      <c r="BQ32" s="660"/>
      <c r="BR32" s="681">
        <v>97.5</v>
      </c>
      <c r="BS32" s="603"/>
      <c r="BT32" s="603"/>
      <c r="BU32" s="603"/>
      <c r="BV32" s="603"/>
      <c r="BW32" s="603"/>
      <c r="BX32" s="666">
        <v>84.7</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3154800</v>
      </c>
      <c r="S33" s="619"/>
      <c r="T33" s="619"/>
      <c r="U33" s="619"/>
      <c r="V33" s="619"/>
      <c r="W33" s="619"/>
      <c r="X33" s="619"/>
      <c r="Y33" s="620"/>
      <c r="Z33" s="671">
        <v>16.3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6875734</v>
      </c>
      <c r="CS33" s="637"/>
      <c r="CT33" s="637"/>
      <c r="CU33" s="637"/>
      <c r="CV33" s="637"/>
      <c r="CW33" s="637"/>
      <c r="CX33" s="637"/>
      <c r="CY33" s="638"/>
      <c r="CZ33" s="621">
        <v>37.5</v>
      </c>
      <c r="DA33" s="639"/>
      <c r="DB33" s="639"/>
      <c r="DC33" s="640"/>
      <c r="DD33" s="624">
        <v>5275322</v>
      </c>
      <c r="DE33" s="637"/>
      <c r="DF33" s="637"/>
      <c r="DG33" s="637"/>
      <c r="DH33" s="637"/>
      <c r="DI33" s="637"/>
      <c r="DJ33" s="637"/>
      <c r="DK33" s="638"/>
      <c r="DL33" s="624">
        <v>3832196</v>
      </c>
      <c r="DM33" s="637"/>
      <c r="DN33" s="637"/>
      <c r="DO33" s="637"/>
      <c r="DP33" s="637"/>
      <c r="DQ33" s="637"/>
      <c r="DR33" s="637"/>
      <c r="DS33" s="637"/>
      <c r="DT33" s="637"/>
      <c r="DU33" s="637"/>
      <c r="DV33" s="638"/>
      <c r="DW33" s="641">
        <v>39.200000000000003</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2595093</v>
      </c>
      <c r="CS34" s="619"/>
      <c r="CT34" s="619"/>
      <c r="CU34" s="619"/>
      <c r="CV34" s="619"/>
      <c r="CW34" s="619"/>
      <c r="CX34" s="619"/>
      <c r="CY34" s="620"/>
      <c r="CZ34" s="621">
        <v>14.1</v>
      </c>
      <c r="DA34" s="639"/>
      <c r="DB34" s="639"/>
      <c r="DC34" s="640"/>
      <c r="DD34" s="624">
        <v>1986438</v>
      </c>
      <c r="DE34" s="619"/>
      <c r="DF34" s="619"/>
      <c r="DG34" s="619"/>
      <c r="DH34" s="619"/>
      <c r="DI34" s="619"/>
      <c r="DJ34" s="619"/>
      <c r="DK34" s="620"/>
      <c r="DL34" s="624">
        <v>1611895</v>
      </c>
      <c r="DM34" s="619"/>
      <c r="DN34" s="619"/>
      <c r="DO34" s="619"/>
      <c r="DP34" s="619"/>
      <c r="DQ34" s="619"/>
      <c r="DR34" s="619"/>
      <c r="DS34" s="619"/>
      <c r="DT34" s="619"/>
      <c r="DU34" s="619"/>
      <c r="DV34" s="620"/>
      <c r="DW34" s="641">
        <v>16.5</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572600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2278931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99937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96349</v>
      </c>
      <c r="CS35" s="637"/>
      <c r="CT35" s="637"/>
      <c r="CU35" s="637"/>
      <c r="CV35" s="637"/>
      <c r="CW35" s="637"/>
      <c r="CX35" s="637"/>
      <c r="CY35" s="638"/>
      <c r="CZ35" s="621">
        <v>0.5</v>
      </c>
      <c r="DA35" s="639"/>
      <c r="DB35" s="639"/>
      <c r="DC35" s="640"/>
      <c r="DD35" s="624">
        <v>74033</v>
      </c>
      <c r="DE35" s="637"/>
      <c r="DF35" s="637"/>
      <c r="DG35" s="637"/>
      <c r="DH35" s="637"/>
      <c r="DI35" s="637"/>
      <c r="DJ35" s="637"/>
      <c r="DK35" s="638"/>
      <c r="DL35" s="624">
        <v>74033</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19351656</v>
      </c>
      <c r="S36" s="659"/>
      <c r="T36" s="659"/>
      <c r="U36" s="659"/>
      <c r="V36" s="659"/>
      <c r="W36" s="659"/>
      <c r="X36" s="659"/>
      <c r="Y36" s="662"/>
      <c r="Z36" s="663">
        <v>100</v>
      </c>
      <c r="AA36" s="663"/>
      <c r="AB36" s="663"/>
      <c r="AC36" s="663"/>
      <c r="AD36" s="664">
        <v>9209325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710834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15367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1895560</v>
      </c>
      <c r="CS36" s="619"/>
      <c r="CT36" s="619"/>
      <c r="CU36" s="619"/>
      <c r="CV36" s="619"/>
      <c r="CW36" s="619"/>
      <c r="CX36" s="619"/>
      <c r="CY36" s="620"/>
      <c r="CZ36" s="621">
        <v>10.3</v>
      </c>
      <c r="DA36" s="639"/>
      <c r="DB36" s="639"/>
      <c r="DC36" s="640"/>
      <c r="DD36" s="624">
        <v>1241380</v>
      </c>
      <c r="DE36" s="619"/>
      <c r="DF36" s="619"/>
      <c r="DG36" s="619"/>
      <c r="DH36" s="619"/>
      <c r="DI36" s="619"/>
      <c r="DJ36" s="619"/>
      <c r="DK36" s="620"/>
      <c r="DL36" s="624">
        <v>1045899</v>
      </c>
      <c r="DM36" s="619"/>
      <c r="DN36" s="619"/>
      <c r="DO36" s="619"/>
      <c r="DP36" s="619"/>
      <c r="DQ36" s="619"/>
      <c r="DR36" s="619"/>
      <c r="DS36" s="619"/>
      <c r="DT36" s="619"/>
      <c r="DU36" s="619"/>
      <c r="DV36" s="620"/>
      <c r="DW36" s="641">
        <v>10.7</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68484</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5773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673179</v>
      </c>
      <c r="CS37" s="637"/>
      <c r="CT37" s="637"/>
      <c r="CU37" s="637"/>
      <c r="CV37" s="637"/>
      <c r="CW37" s="637"/>
      <c r="CX37" s="637"/>
      <c r="CY37" s="638"/>
      <c r="CZ37" s="621">
        <v>3.7</v>
      </c>
      <c r="DA37" s="639"/>
      <c r="DB37" s="639"/>
      <c r="DC37" s="640"/>
      <c r="DD37" s="624">
        <v>114656</v>
      </c>
      <c r="DE37" s="637"/>
      <c r="DF37" s="637"/>
      <c r="DG37" s="637"/>
      <c r="DH37" s="637"/>
      <c r="DI37" s="637"/>
      <c r="DJ37" s="637"/>
      <c r="DK37" s="638"/>
      <c r="DL37" s="624">
        <v>114541</v>
      </c>
      <c r="DM37" s="637"/>
      <c r="DN37" s="637"/>
      <c r="DO37" s="637"/>
      <c r="DP37" s="637"/>
      <c r="DQ37" s="637"/>
      <c r="DR37" s="637"/>
      <c r="DS37" s="637"/>
      <c r="DT37" s="637"/>
      <c r="DU37" s="637"/>
      <c r="DV37" s="638"/>
      <c r="DW37" s="641">
        <v>1.2</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34447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9565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1566777</v>
      </c>
      <c r="CS38" s="619"/>
      <c r="CT38" s="619"/>
      <c r="CU38" s="619"/>
      <c r="CV38" s="619"/>
      <c r="CW38" s="619"/>
      <c r="CX38" s="619"/>
      <c r="CY38" s="620"/>
      <c r="CZ38" s="621">
        <v>8.5</v>
      </c>
      <c r="DA38" s="639"/>
      <c r="DB38" s="639"/>
      <c r="DC38" s="640"/>
      <c r="DD38" s="624">
        <v>1271568</v>
      </c>
      <c r="DE38" s="619"/>
      <c r="DF38" s="619"/>
      <c r="DG38" s="619"/>
      <c r="DH38" s="619"/>
      <c r="DI38" s="619"/>
      <c r="DJ38" s="619"/>
      <c r="DK38" s="620"/>
      <c r="DL38" s="624">
        <v>1100369</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6160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718955</v>
      </c>
      <c r="CS39" s="637"/>
      <c r="CT39" s="637"/>
      <c r="CU39" s="637"/>
      <c r="CV39" s="637"/>
      <c r="CW39" s="637"/>
      <c r="CX39" s="637"/>
      <c r="CY39" s="638"/>
      <c r="CZ39" s="621">
        <v>3.9</v>
      </c>
      <c r="DA39" s="639"/>
      <c r="DB39" s="639"/>
      <c r="DC39" s="640"/>
      <c r="DD39" s="624">
        <v>701903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428647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3000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1030359</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2737919</v>
      </c>
      <c r="CS42" s="619"/>
      <c r="CT42" s="619"/>
      <c r="CU42" s="619"/>
      <c r="CV42" s="619"/>
      <c r="CW42" s="619"/>
      <c r="CX42" s="619"/>
      <c r="CY42" s="620"/>
      <c r="CZ42" s="621">
        <v>14.9</v>
      </c>
      <c r="DA42" s="622"/>
      <c r="DB42" s="622"/>
      <c r="DC42" s="623"/>
      <c r="DD42" s="624">
        <v>267763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69123</v>
      </c>
      <c r="CS43" s="637"/>
      <c r="CT43" s="637"/>
      <c r="CU43" s="637"/>
      <c r="CV43" s="637"/>
      <c r="CW43" s="637"/>
      <c r="CX43" s="637"/>
      <c r="CY43" s="638"/>
      <c r="CZ43" s="621">
        <v>0.4</v>
      </c>
      <c r="DA43" s="639"/>
      <c r="DB43" s="639"/>
      <c r="DC43" s="640"/>
      <c r="DD43" s="624">
        <v>69123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2724285</v>
      </c>
      <c r="CS44" s="619"/>
      <c r="CT44" s="619"/>
      <c r="CU44" s="619"/>
      <c r="CV44" s="619"/>
      <c r="CW44" s="619"/>
      <c r="CX44" s="619"/>
      <c r="CY44" s="620"/>
      <c r="CZ44" s="621">
        <v>14.8</v>
      </c>
      <c r="DA44" s="622"/>
      <c r="DB44" s="622"/>
      <c r="DC44" s="623"/>
      <c r="DD44" s="624">
        <v>256249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986220</v>
      </c>
      <c r="CS45" s="637"/>
      <c r="CT45" s="637"/>
      <c r="CU45" s="637"/>
      <c r="CV45" s="637"/>
      <c r="CW45" s="637"/>
      <c r="CX45" s="637"/>
      <c r="CY45" s="638"/>
      <c r="CZ45" s="621">
        <v>5.4</v>
      </c>
      <c r="DA45" s="639"/>
      <c r="DB45" s="639"/>
      <c r="DC45" s="640"/>
      <c r="DD45" s="624">
        <v>44602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1704233</v>
      </c>
      <c r="CS46" s="619"/>
      <c r="CT46" s="619"/>
      <c r="CU46" s="619"/>
      <c r="CV46" s="619"/>
      <c r="CW46" s="619"/>
      <c r="CX46" s="619"/>
      <c r="CY46" s="620"/>
      <c r="CZ46" s="621">
        <v>9.3000000000000007</v>
      </c>
      <c r="DA46" s="622"/>
      <c r="DB46" s="622"/>
      <c r="DC46" s="623"/>
      <c r="DD46" s="624">
        <v>210152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13634</v>
      </c>
      <c r="CS47" s="637"/>
      <c r="CT47" s="637"/>
      <c r="CU47" s="637"/>
      <c r="CV47" s="637"/>
      <c r="CW47" s="637"/>
      <c r="CX47" s="637"/>
      <c r="CY47" s="638"/>
      <c r="CZ47" s="621">
        <v>0.1</v>
      </c>
      <c r="DA47" s="639"/>
      <c r="DB47" s="639"/>
      <c r="DC47" s="640"/>
      <c r="DD47" s="624">
        <v>11514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18346749</v>
      </c>
      <c r="CS49" s="603"/>
      <c r="CT49" s="603"/>
      <c r="CU49" s="603"/>
      <c r="CV49" s="603"/>
      <c r="CW49" s="603"/>
      <c r="CX49" s="603"/>
      <c r="CY49" s="604"/>
      <c r="CZ49" s="605">
        <v>100</v>
      </c>
      <c r="DA49" s="606"/>
      <c r="DB49" s="606"/>
      <c r="DC49" s="607"/>
      <c r="DD49" s="608">
        <v>11197126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4" t="s">
        <v>338</v>
      </c>
      <c r="DK2" s="1135"/>
      <c r="DL2" s="1135"/>
      <c r="DM2" s="1135"/>
      <c r="DN2" s="1135"/>
      <c r="DO2" s="1136"/>
      <c r="DP2" s="200"/>
      <c r="DQ2" s="1134" t="s">
        <v>339</v>
      </c>
      <c r="DR2" s="1135"/>
      <c r="DS2" s="1135"/>
      <c r="DT2" s="1135"/>
      <c r="DU2" s="1135"/>
      <c r="DV2" s="1135"/>
      <c r="DW2" s="1135"/>
      <c r="DX2" s="1135"/>
      <c r="DY2" s="1135"/>
      <c r="DZ2" s="11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6" t="s">
        <v>340</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342</v>
      </c>
      <c r="B5" s="1019"/>
      <c r="C5" s="1019"/>
      <c r="D5" s="1019"/>
      <c r="E5" s="1019"/>
      <c r="F5" s="1019"/>
      <c r="G5" s="1019"/>
      <c r="H5" s="1019"/>
      <c r="I5" s="1019"/>
      <c r="J5" s="1019"/>
      <c r="K5" s="1019"/>
      <c r="L5" s="1019"/>
      <c r="M5" s="1019"/>
      <c r="N5" s="1019"/>
      <c r="O5" s="1019"/>
      <c r="P5" s="1020"/>
      <c r="Q5" s="1024" t="s">
        <v>343</v>
      </c>
      <c r="R5" s="1025"/>
      <c r="S5" s="1025"/>
      <c r="T5" s="1025"/>
      <c r="U5" s="1026"/>
      <c r="V5" s="1024" t="s">
        <v>344</v>
      </c>
      <c r="W5" s="1025"/>
      <c r="X5" s="1025"/>
      <c r="Y5" s="1025"/>
      <c r="Z5" s="1026"/>
      <c r="AA5" s="1024" t="s">
        <v>345</v>
      </c>
      <c r="AB5" s="1025"/>
      <c r="AC5" s="1025"/>
      <c r="AD5" s="1025"/>
      <c r="AE5" s="1025"/>
      <c r="AF5" s="1137" t="s">
        <v>346</v>
      </c>
      <c r="AG5" s="1025"/>
      <c r="AH5" s="1025"/>
      <c r="AI5" s="1025"/>
      <c r="AJ5" s="1040"/>
      <c r="AK5" s="1025" t="s">
        <v>347</v>
      </c>
      <c r="AL5" s="1025"/>
      <c r="AM5" s="1025"/>
      <c r="AN5" s="1025"/>
      <c r="AO5" s="1026"/>
      <c r="AP5" s="1024" t="s">
        <v>348</v>
      </c>
      <c r="AQ5" s="1025"/>
      <c r="AR5" s="1025"/>
      <c r="AS5" s="1025"/>
      <c r="AT5" s="1026"/>
      <c r="AU5" s="1024" t="s">
        <v>349</v>
      </c>
      <c r="AV5" s="1025"/>
      <c r="AW5" s="1025"/>
      <c r="AX5" s="1025"/>
      <c r="AY5" s="1040"/>
      <c r="AZ5" s="207"/>
      <c r="BA5" s="207"/>
      <c r="BB5" s="207"/>
      <c r="BC5" s="207"/>
      <c r="BD5" s="207"/>
      <c r="BE5" s="208"/>
      <c r="BF5" s="208"/>
      <c r="BG5" s="208"/>
      <c r="BH5" s="208"/>
      <c r="BI5" s="208"/>
      <c r="BJ5" s="208"/>
      <c r="BK5" s="208"/>
      <c r="BL5" s="208"/>
      <c r="BM5" s="208"/>
      <c r="BN5" s="208"/>
      <c r="BO5" s="208"/>
      <c r="BP5" s="208"/>
      <c r="BQ5" s="1018" t="s">
        <v>350</v>
      </c>
      <c r="BR5" s="1019"/>
      <c r="BS5" s="1019"/>
      <c r="BT5" s="1019"/>
      <c r="BU5" s="1019"/>
      <c r="BV5" s="1019"/>
      <c r="BW5" s="1019"/>
      <c r="BX5" s="1019"/>
      <c r="BY5" s="1019"/>
      <c r="BZ5" s="1019"/>
      <c r="CA5" s="1019"/>
      <c r="CB5" s="1019"/>
      <c r="CC5" s="1019"/>
      <c r="CD5" s="1019"/>
      <c r="CE5" s="1019"/>
      <c r="CF5" s="1019"/>
      <c r="CG5" s="1020"/>
      <c r="CH5" s="1024" t="s">
        <v>351</v>
      </c>
      <c r="CI5" s="1025"/>
      <c r="CJ5" s="1025"/>
      <c r="CK5" s="1025"/>
      <c r="CL5" s="1026"/>
      <c r="CM5" s="1024" t="s">
        <v>352</v>
      </c>
      <c r="CN5" s="1025"/>
      <c r="CO5" s="1025"/>
      <c r="CP5" s="1025"/>
      <c r="CQ5" s="1026"/>
      <c r="CR5" s="1024" t="s">
        <v>353</v>
      </c>
      <c r="CS5" s="1025"/>
      <c r="CT5" s="1025"/>
      <c r="CU5" s="1025"/>
      <c r="CV5" s="1026"/>
      <c r="CW5" s="1024" t="s">
        <v>354</v>
      </c>
      <c r="CX5" s="1025"/>
      <c r="CY5" s="1025"/>
      <c r="CZ5" s="1025"/>
      <c r="DA5" s="1026"/>
      <c r="DB5" s="1024" t="s">
        <v>355</v>
      </c>
      <c r="DC5" s="1025"/>
      <c r="DD5" s="1025"/>
      <c r="DE5" s="1025"/>
      <c r="DF5" s="1026"/>
      <c r="DG5" s="1122" t="s">
        <v>356</v>
      </c>
      <c r="DH5" s="1123"/>
      <c r="DI5" s="1123"/>
      <c r="DJ5" s="1123"/>
      <c r="DK5" s="1124"/>
      <c r="DL5" s="1122" t="s">
        <v>357</v>
      </c>
      <c r="DM5" s="1123"/>
      <c r="DN5" s="1123"/>
      <c r="DO5" s="1123"/>
      <c r="DP5" s="1124"/>
      <c r="DQ5" s="1024" t="s">
        <v>358</v>
      </c>
      <c r="DR5" s="1025"/>
      <c r="DS5" s="1025"/>
      <c r="DT5" s="1025"/>
      <c r="DU5" s="1026"/>
      <c r="DV5" s="1024" t="s">
        <v>349</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8"/>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5"/>
      <c r="DH6" s="1126"/>
      <c r="DI6" s="1126"/>
      <c r="DJ6" s="1126"/>
      <c r="DK6" s="1127"/>
      <c r="DL6" s="1125"/>
      <c r="DM6" s="1126"/>
      <c r="DN6" s="1126"/>
      <c r="DO6" s="1126"/>
      <c r="DP6" s="1127"/>
      <c r="DQ6" s="1027"/>
      <c r="DR6" s="1028"/>
      <c r="DS6" s="1028"/>
      <c r="DT6" s="1028"/>
      <c r="DU6" s="1029"/>
      <c r="DV6" s="1027"/>
      <c r="DW6" s="1028"/>
      <c r="DX6" s="1028"/>
      <c r="DY6" s="1028"/>
      <c r="DZ6" s="1041"/>
      <c r="EA6" s="205"/>
    </row>
    <row r="7" spans="1:131" s="206" customFormat="1" ht="26.25" customHeight="1" thickTop="1" x14ac:dyDescent="0.15">
      <c r="A7" s="209">
        <v>1</v>
      </c>
      <c r="B7" s="1073" t="s">
        <v>359</v>
      </c>
      <c r="C7" s="1074"/>
      <c r="D7" s="1074"/>
      <c r="E7" s="1074"/>
      <c r="F7" s="1074"/>
      <c r="G7" s="1074"/>
      <c r="H7" s="1074"/>
      <c r="I7" s="1074"/>
      <c r="J7" s="1074"/>
      <c r="K7" s="1074"/>
      <c r="L7" s="1074"/>
      <c r="M7" s="1074"/>
      <c r="N7" s="1074"/>
      <c r="O7" s="1074"/>
      <c r="P7" s="1075"/>
      <c r="Q7" s="1128">
        <v>19287</v>
      </c>
      <c r="R7" s="1129"/>
      <c r="S7" s="1129"/>
      <c r="T7" s="1129"/>
      <c r="U7" s="1129"/>
      <c r="V7" s="1129">
        <v>18314</v>
      </c>
      <c r="W7" s="1129"/>
      <c r="X7" s="1129"/>
      <c r="Y7" s="1129"/>
      <c r="Z7" s="1129"/>
      <c r="AA7" s="1129">
        <v>973</v>
      </c>
      <c r="AB7" s="1129"/>
      <c r="AC7" s="1129"/>
      <c r="AD7" s="1129"/>
      <c r="AE7" s="1130"/>
      <c r="AF7" s="1131">
        <v>921</v>
      </c>
      <c r="AG7" s="1132"/>
      <c r="AH7" s="1132"/>
      <c r="AI7" s="1132"/>
      <c r="AJ7" s="1133"/>
      <c r="AK7" s="1115">
        <v>277</v>
      </c>
      <c r="AL7" s="1116"/>
      <c r="AM7" s="1116"/>
      <c r="AN7" s="1116"/>
      <c r="AO7" s="1116"/>
      <c r="AP7" s="1116">
        <v>25370</v>
      </c>
      <c r="AQ7" s="1116"/>
      <c r="AR7" s="1116"/>
      <c r="AS7" s="1116"/>
      <c r="AT7" s="1116"/>
      <c r="AU7" s="1117"/>
      <c r="AV7" s="1117"/>
      <c r="AW7" s="1117"/>
      <c r="AX7" s="1117"/>
      <c r="AY7" s="1118"/>
      <c r="AZ7" s="203"/>
      <c r="BA7" s="203"/>
      <c r="BB7" s="203"/>
      <c r="BC7" s="203"/>
      <c r="BD7" s="203"/>
      <c r="BE7" s="204"/>
      <c r="BF7" s="204"/>
      <c r="BG7" s="204"/>
      <c r="BH7" s="204"/>
      <c r="BI7" s="204"/>
      <c r="BJ7" s="204"/>
      <c r="BK7" s="204"/>
      <c r="BL7" s="204"/>
      <c r="BM7" s="204"/>
      <c r="BN7" s="204"/>
      <c r="BO7" s="204"/>
      <c r="BP7" s="204"/>
      <c r="BQ7" s="210">
        <v>1</v>
      </c>
      <c r="BR7" s="211"/>
      <c r="BS7" s="1119" t="s">
        <v>555</v>
      </c>
      <c r="BT7" s="1120"/>
      <c r="BU7" s="1120"/>
      <c r="BV7" s="1120"/>
      <c r="BW7" s="1120"/>
      <c r="BX7" s="1120"/>
      <c r="BY7" s="1120"/>
      <c r="BZ7" s="1120"/>
      <c r="CA7" s="1120"/>
      <c r="CB7" s="1120"/>
      <c r="CC7" s="1120"/>
      <c r="CD7" s="1120"/>
      <c r="CE7" s="1120"/>
      <c r="CF7" s="1120"/>
      <c r="CG7" s="1121"/>
      <c r="CH7" s="1112">
        <v>-9</v>
      </c>
      <c r="CI7" s="1113"/>
      <c r="CJ7" s="1113"/>
      <c r="CK7" s="1113"/>
      <c r="CL7" s="1114"/>
      <c r="CM7" s="1112">
        <v>37</v>
      </c>
      <c r="CN7" s="1113"/>
      <c r="CO7" s="1113"/>
      <c r="CP7" s="1113"/>
      <c r="CQ7" s="1114"/>
      <c r="CR7" s="1112">
        <v>45</v>
      </c>
      <c r="CS7" s="1113"/>
      <c r="CT7" s="1113"/>
      <c r="CU7" s="1113"/>
      <c r="CV7" s="1114"/>
      <c r="CW7" s="1112">
        <v>2</v>
      </c>
      <c r="CX7" s="1113"/>
      <c r="CY7" s="1113"/>
      <c r="CZ7" s="1113"/>
      <c r="DA7" s="1114"/>
      <c r="DB7" s="1112" t="s">
        <v>562</v>
      </c>
      <c r="DC7" s="1113"/>
      <c r="DD7" s="1113"/>
      <c r="DE7" s="1113"/>
      <c r="DF7" s="1114"/>
      <c r="DG7" s="1112" t="s">
        <v>562</v>
      </c>
      <c r="DH7" s="1113"/>
      <c r="DI7" s="1113"/>
      <c r="DJ7" s="1113"/>
      <c r="DK7" s="1114"/>
      <c r="DL7" s="1112" t="s">
        <v>562</v>
      </c>
      <c r="DM7" s="1113"/>
      <c r="DN7" s="1113"/>
      <c r="DO7" s="1113"/>
      <c r="DP7" s="1114"/>
      <c r="DQ7" s="1112" t="s">
        <v>562</v>
      </c>
      <c r="DR7" s="1113"/>
      <c r="DS7" s="1113"/>
      <c r="DT7" s="1113"/>
      <c r="DU7" s="1114"/>
      <c r="DV7" s="1139"/>
      <c r="DW7" s="1140"/>
      <c r="DX7" s="1140"/>
      <c r="DY7" s="1140"/>
      <c r="DZ7" s="1141"/>
      <c r="EA7" s="205"/>
    </row>
    <row r="8" spans="1:131" s="206" customFormat="1" ht="26.25" customHeight="1" x14ac:dyDescent="0.15">
      <c r="A8" s="212">
        <v>2</v>
      </c>
      <c r="B8" s="1060" t="s">
        <v>360</v>
      </c>
      <c r="C8" s="1061"/>
      <c r="D8" s="1061"/>
      <c r="E8" s="1061"/>
      <c r="F8" s="1061"/>
      <c r="G8" s="1061"/>
      <c r="H8" s="1061"/>
      <c r="I8" s="1061"/>
      <c r="J8" s="1061"/>
      <c r="K8" s="1061"/>
      <c r="L8" s="1061"/>
      <c r="M8" s="1061"/>
      <c r="N8" s="1061"/>
      <c r="O8" s="1061"/>
      <c r="P8" s="1062"/>
      <c r="Q8" s="1066">
        <v>37</v>
      </c>
      <c r="R8" s="1067"/>
      <c r="S8" s="1067"/>
      <c r="T8" s="1067"/>
      <c r="U8" s="1067"/>
      <c r="V8" s="1067">
        <v>10</v>
      </c>
      <c r="W8" s="1067"/>
      <c r="X8" s="1067"/>
      <c r="Y8" s="1067"/>
      <c r="Z8" s="1067"/>
      <c r="AA8" s="1067">
        <v>27</v>
      </c>
      <c r="AB8" s="1067"/>
      <c r="AC8" s="1067"/>
      <c r="AD8" s="1067"/>
      <c r="AE8" s="1068"/>
      <c r="AF8" s="1042">
        <v>27</v>
      </c>
      <c r="AG8" s="1043"/>
      <c r="AH8" s="1043"/>
      <c r="AI8" s="1043"/>
      <c r="AJ8" s="1044"/>
      <c r="AK8" s="1110" t="s">
        <v>542</v>
      </c>
      <c r="AL8" s="1111"/>
      <c r="AM8" s="1111"/>
      <c r="AN8" s="1111"/>
      <c r="AO8" s="1111"/>
      <c r="AP8" s="1111">
        <v>13</v>
      </c>
      <c r="AQ8" s="1111"/>
      <c r="AR8" s="1111"/>
      <c r="AS8" s="1111"/>
      <c r="AT8" s="1111"/>
      <c r="AU8" s="1108"/>
      <c r="AV8" s="1108"/>
      <c r="AW8" s="1108"/>
      <c r="AX8" s="1108"/>
      <c r="AY8" s="1109"/>
      <c r="AZ8" s="203"/>
      <c r="BA8" s="203"/>
      <c r="BB8" s="203"/>
      <c r="BC8" s="203"/>
      <c r="BD8" s="203"/>
      <c r="BE8" s="204"/>
      <c r="BF8" s="204"/>
      <c r="BG8" s="204"/>
      <c r="BH8" s="204"/>
      <c r="BI8" s="204"/>
      <c r="BJ8" s="204"/>
      <c r="BK8" s="204"/>
      <c r="BL8" s="204"/>
      <c r="BM8" s="204"/>
      <c r="BN8" s="204"/>
      <c r="BO8" s="204"/>
      <c r="BP8" s="204"/>
      <c r="BQ8" s="213">
        <v>2</v>
      </c>
      <c r="BR8" s="214"/>
      <c r="BS8" s="1037" t="s">
        <v>556</v>
      </c>
      <c r="BT8" s="1038"/>
      <c r="BU8" s="1038"/>
      <c r="BV8" s="1038"/>
      <c r="BW8" s="1038"/>
      <c r="BX8" s="1038"/>
      <c r="BY8" s="1038"/>
      <c r="BZ8" s="1038"/>
      <c r="CA8" s="1038"/>
      <c r="CB8" s="1038"/>
      <c r="CC8" s="1038"/>
      <c r="CD8" s="1038"/>
      <c r="CE8" s="1038"/>
      <c r="CF8" s="1038"/>
      <c r="CG8" s="1039"/>
      <c r="CH8" s="1012">
        <v>2</v>
      </c>
      <c r="CI8" s="1013"/>
      <c r="CJ8" s="1013"/>
      <c r="CK8" s="1013"/>
      <c r="CL8" s="1014"/>
      <c r="CM8" s="1012">
        <v>33</v>
      </c>
      <c r="CN8" s="1013"/>
      <c r="CO8" s="1013"/>
      <c r="CP8" s="1013"/>
      <c r="CQ8" s="1014"/>
      <c r="CR8" s="1012">
        <v>20</v>
      </c>
      <c r="CS8" s="1013"/>
      <c r="CT8" s="1013"/>
      <c r="CU8" s="1013"/>
      <c r="CV8" s="1014"/>
      <c r="CW8" s="1012" t="s">
        <v>542</v>
      </c>
      <c r="CX8" s="1013"/>
      <c r="CY8" s="1013"/>
      <c r="CZ8" s="1013"/>
      <c r="DA8" s="1014"/>
      <c r="DB8" s="1012" t="s">
        <v>563</v>
      </c>
      <c r="DC8" s="1013"/>
      <c r="DD8" s="1013"/>
      <c r="DE8" s="1013"/>
      <c r="DF8" s="1014"/>
      <c r="DG8" s="1012" t="s">
        <v>563</v>
      </c>
      <c r="DH8" s="1013"/>
      <c r="DI8" s="1013"/>
      <c r="DJ8" s="1013"/>
      <c r="DK8" s="1014"/>
      <c r="DL8" s="1012" t="s">
        <v>563</v>
      </c>
      <c r="DM8" s="1013"/>
      <c r="DN8" s="1013"/>
      <c r="DO8" s="1013"/>
      <c r="DP8" s="1014"/>
      <c r="DQ8" s="1012" t="s">
        <v>563</v>
      </c>
      <c r="DR8" s="1013"/>
      <c r="DS8" s="1013"/>
      <c r="DT8" s="1013"/>
      <c r="DU8" s="1014"/>
      <c r="DV8" s="1015"/>
      <c r="DW8" s="1016"/>
      <c r="DX8" s="1016"/>
      <c r="DY8" s="1016"/>
      <c r="DZ8" s="1017"/>
      <c r="EA8" s="205"/>
    </row>
    <row r="9" spans="1:131" s="206" customFormat="1" ht="26.25" customHeight="1" x14ac:dyDescent="0.15">
      <c r="A9" s="212">
        <v>3</v>
      </c>
      <c r="B9" s="1060" t="s">
        <v>361</v>
      </c>
      <c r="C9" s="1061"/>
      <c r="D9" s="1061"/>
      <c r="E9" s="1061"/>
      <c r="F9" s="1061"/>
      <c r="G9" s="1061"/>
      <c r="H9" s="1061"/>
      <c r="I9" s="1061"/>
      <c r="J9" s="1061"/>
      <c r="K9" s="1061"/>
      <c r="L9" s="1061"/>
      <c r="M9" s="1061"/>
      <c r="N9" s="1061"/>
      <c r="O9" s="1061"/>
      <c r="P9" s="1062"/>
      <c r="Q9" s="1066">
        <v>3</v>
      </c>
      <c r="R9" s="1067"/>
      <c r="S9" s="1067"/>
      <c r="T9" s="1067"/>
      <c r="U9" s="1067"/>
      <c r="V9" s="1067">
        <v>0</v>
      </c>
      <c r="W9" s="1067"/>
      <c r="X9" s="1067"/>
      <c r="Y9" s="1067"/>
      <c r="Z9" s="1067"/>
      <c r="AA9" s="1067">
        <v>3</v>
      </c>
      <c r="AB9" s="1067"/>
      <c r="AC9" s="1067"/>
      <c r="AD9" s="1067"/>
      <c r="AE9" s="1068"/>
      <c r="AF9" s="1042">
        <v>3</v>
      </c>
      <c r="AG9" s="1043"/>
      <c r="AH9" s="1043"/>
      <c r="AI9" s="1043"/>
      <c r="AJ9" s="1044"/>
      <c r="AK9" s="1110" t="s">
        <v>542</v>
      </c>
      <c r="AL9" s="1111"/>
      <c r="AM9" s="1111"/>
      <c r="AN9" s="1111"/>
      <c r="AO9" s="1111"/>
      <c r="AP9" s="1111" t="s">
        <v>542</v>
      </c>
      <c r="AQ9" s="1111"/>
      <c r="AR9" s="1111"/>
      <c r="AS9" s="1111"/>
      <c r="AT9" s="1111"/>
      <c r="AU9" s="1108"/>
      <c r="AV9" s="1108"/>
      <c r="AW9" s="1108"/>
      <c r="AX9" s="1108"/>
      <c r="AY9" s="1109"/>
      <c r="AZ9" s="203"/>
      <c r="BA9" s="203"/>
      <c r="BB9" s="203"/>
      <c r="BC9" s="203"/>
      <c r="BD9" s="203"/>
      <c r="BE9" s="204"/>
      <c r="BF9" s="204"/>
      <c r="BG9" s="204"/>
      <c r="BH9" s="204"/>
      <c r="BI9" s="204"/>
      <c r="BJ9" s="204"/>
      <c r="BK9" s="204"/>
      <c r="BL9" s="204"/>
      <c r="BM9" s="204"/>
      <c r="BN9" s="204"/>
      <c r="BO9" s="204"/>
      <c r="BP9" s="204"/>
      <c r="BQ9" s="213">
        <v>3</v>
      </c>
      <c r="BR9" s="214"/>
      <c r="BS9" s="1037" t="s">
        <v>557</v>
      </c>
      <c r="BT9" s="1038"/>
      <c r="BU9" s="1038"/>
      <c r="BV9" s="1038"/>
      <c r="BW9" s="1038"/>
      <c r="BX9" s="1038"/>
      <c r="BY9" s="1038"/>
      <c r="BZ9" s="1038"/>
      <c r="CA9" s="1038"/>
      <c r="CB9" s="1038"/>
      <c r="CC9" s="1038"/>
      <c r="CD9" s="1038"/>
      <c r="CE9" s="1038"/>
      <c r="CF9" s="1038"/>
      <c r="CG9" s="1039"/>
      <c r="CH9" s="1012">
        <v>0</v>
      </c>
      <c r="CI9" s="1013"/>
      <c r="CJ9" s="1013"/>
      <c r="CK9" s="1013"/>
      <c r="CL9" s="1014"/>
      <c r="CM9" s="1012">
        <v>62</v>
      </c>
      <c r="CN9" s="1013"/>
      <c r="CO9" s="1013"/>
      <c r="CP9" s="1013"/>
      <c r="CQ9" s="1014"/>
      <c r="CR9" s="1012">
        <v>21</v>
      </c>
      <c r="CS9" s="1013"/>
      <c r="CT9" s="1013"/>
      <c r="CU9" s="1013"/>
      <c r="CV9" s="1014"/>
      <c r="CW9" s="1012" t="s">
        <v>561</v>
      </c>
      <c r="CX9" s="1013"/>
      <c r="CY9" s="1013"/>
      <c r="CZ9" s="1013"/>
      <c r="DA9" s="1014"/>
      <c r="DB9" s="1012" t="s">
        <v>542</v>
      </c>
      <c r="DC9" s="1013"/>
      <c r="DD9" s="1013"/>
      <c r="DE9" s="1013"/>
      <c r="DF9" s="1014"/>
      <c r="DG9" s="1012" t="s">
        <v>542</v>
      </c>
      <c r="DH9" s="1013"/>
      <c r="DI9" s="1013"/>
      <c r="DJ9" s="1013"/>
      <c r="DK9" s="1014"/>
      <c r="DL9" s="1012" t="s">
        <v>542</v>
      </c>
      <c r="DM9" s="1013"/>
      <c r="DN9" s="1013"/>
      <c r="DO9" s="1013"/>
      <c r="DP9" s="1014"/>
      <c r="DQ9" s="1012" t="s">
        <v>542</v>
      </c>
      <c r="DR9" s="1013"/>
      <c r="DS9" s="1013"/>
      <c r="DT9" s="1013"/>
      <c r="DU9" s="1014"/>
      <c r="DV9" s="1015"/>
      <c r="DW9" s="1016"/>
      <c r="DX9" s="1016"/>
      <c r="DY9" s="1016"/>
      <c r="DZ9" s="1017"/>
      <c r="EA9" s="205"/>
    </row>
    <row r="10" spans="1:131" s="206" customFormat="1" ht="26.25" customHeight="1" x14ac:dyDescent="0.15">
      <c r="A10" s="212">
        <v>4</v>
      </c>
      <c r="B10" s="1060" t="s">
        <v>362</v>
      </c>
      <c r="C10" s="1061"/>
      <c r="D10" s="1061"/>
      <c r="E10" s="1061"/>
      <c r="F10" s="1061"/>
      <c r="G10" s="1061"/>
      <c r="H10" s="1061"/>
      <c r="I10" s="1061"/>
      <c r="J10" s="1061"/>
      <c r="K10" s="1061"/>
      <c r="L10" s="1061"/>
      <c r="M10" s="1061"/>
      <c r="N10" s="1061"/>
      <c r="O10" s="1061"/>
      <c r="P10" s="1062"/>
      <c r="Q10" s="1066">
        <v>31</v>
      </c>
      <c r="R10" s="1067"/>
      <c r="S10" s="1067"/>
      <c r="T10" s="1067"/>
      <c r="U10" s="1067"/>
      <c r="V10" s="1067">
        <v>29</v>
      </c>
      <c r="W10" s="1067"/>
      <c r="X10" s="1067"/>
      <c r="Y10" s="1067"/>
      <c r="Z10" s="1067"/>
      <c r="AA10" s="1067">
        <v>2</v>
      </c>
      <c r="AB10" s="1067"/>
      <c r="AC10" s="1067"/>
      <c r="AD10" s="1067"/>
      <c r="AE10" s="1068"/>
      <c r="AF10" s="1042">
        <v>2</v>
      </c>
      <c r="AG10" s="1043"/>
      <c r="AH10" s="1043"/>
      <c r="AI10" s="1043"/>
      <c r="AJ10" s="1044"/>
      <c r="AK10" s="1110" t="s">
        <v>542</v>
      </c>
      <c r="AL10" s="1111"/>
      <c r="AM10" s="1111"/>
      <c r="AN10" s="1111"/>
      <c r="AO10" s="1111"/>
      <c r="AP10" s="1111" t="s">
        <v>542</v>
      </c>
      <c r="AQ10" s="1111"/>
      <c r="AR10" s="1111"/>
      <c r="AS10" s="1111"/>
      <c r="AT10" s="1111"/>
      <c r="AU10" s="1108"/>
      <c r="AV10" s="1108"/>
      <c r="AW10" s="1108"/>
      <c r="AX10" s="1108"/>
      <c r="AY10" s="1109"/>
      <c r="AZ10" s="203"/>
      <c r="BA10" s="203"/>
      <c r="BB10" s="203"/>
      <c r="BC10" s="203"/>
      <c r="BD10" s="203"/>
      <c r="BE10" s="204"/>
      <c r="BF10" s="204"/>
      <c r="BG10" s="204"/>
      <c r="BH10" s="204"/>
      <c r="BI10" s="204"/>
      <c r="BJ10" s="204"/>
      <c r="BK10" s="204"/>
      <c r="BL10" s="204"/>
      <c r="BM10" s="204"/>
      <c r="BN10" s="204"/>
      <c r="BO10" s="204"/>
      <c r="BP10" s="204"/>
      <c r="BQ10" s="213">
        <v>4</v>
      </c>
      <c r="BR10" s="214"/>
      <c r="BS10" s="1037" t="s">
        <v>558</v>
      </c>
      <c r="BT10" s="1038"/>
      <c r="BU10" s="1038"/>
      <c r="BV10" s="1038"/>
      <c r="BW10" s="1038"/>
      <c r="BX10" s="1038"/>
      <c r="BY10" s="1038"/>
      <c r="BZ10" s="1038"/>
      <c r="CA10" s="1038"/>
      <c r="CB10" s="1038"/>
      <c r="CC10" s="1038"/>
      <c r="CD10" s="1038"/>
      <c r="CE10" s="1038"/>
      <c r="CF10" s="1038"/>
      <c r="CG10" s="1039"/>
      <c r="CH10" s="1012">
        <v>173</v>
      </c>
      <c r="CI10" s="1013"/>
      <c r="CJ10" s="1013"/>
      <c r="CK10" s="1013"/>
      <c r="CL10" s="1014"/>
      <c r="CM10" s="1012">
        <v>1026</v>
      </c>
      <c r="CN10" s="1013"/>
      <c r="CO10" s="1013"/>
      <c r="CP10" s="1013"/>
      <c r="CQ10" s="1014"/>
      <c r="CR10" s="1012">
        <v>5</v>
      </c>
      <c r="CS10" s="1013"/>
      <c r="CT10" s="1013"/>
      <c r="CU10" s="1013"/>
      <c r="CV10" s="1014"/>
      <c r="CW10" s="1012" t="s">
        <v>542</v>
      </c>
      <c r="CX10" s="1013"/>
      <c r="CY10" s="1013"/>
      <c r="CZ10" s="1013"/>
      <c r="DA10" s="1014"/>
      <c r="DB10" s="1012" t="s">
        <v>562</v>
      </c>
      <c r="DC10" s="1013"/>
      <c r="DD10" s="1013"/>
      <c r="DE10" s="1013"/>
      <c r="DF10" s="1014"/>
      <c r="DG10" s="1012" t="s">
        <v>562</v>
      </c>
      <c r="DH10" s="1013"/>
      <c r="DI10" s="1013"/>
      <c r="DJ10" s="1013"/>
      <c r="DK10" s="1014"/>
      <c r="DL10" s="1012" t="s">
        <v>562</v>
      </c>
      <c r="DM10" s="1013"/>
      <c r="DN10" s="1013"/>
      <c r="DO10" s="1013"/>
      <c r="DP10" s="1014"/>
      <c r="DQ10" s="1012" t="s">
        <v>562</v>
      </c>
      <c r="DR10" s="1013"/>
      <c r="DS10" s="1013"/>
      <c r="DT10" s="1013"/>
      <c r="DU10" s="1014"/>
      <c r="DV10" s="1015"/>
      <c r="DW10" s="1016"/>
      <c r="DX10" s="1016"/>
      <c r="DY10" s="1016"/>
      <c r="DZ10" s="1017"/>
      <c r="EA10" s="205"/>
    </row>
    <row r="11" spans="1:131" s="206" customFormat="1" ht="26.25" customHeight="1" x14ac:dyDescent="0.15">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10"/>
      <c r="AL11" s="1111"/>
      <c r="AM11" s="1111"/>
      <c r="AN11" s="1111"/>
      <c r="AO11" s="1111"/>
      <c r="AP11" s="1111"/>
      <c r="AQ11" s="1111"/>
      <c r="AR11" s="1111"/>
      <c r="AS11" s="1111"/>
      <c r="AT11" s="1111"/>
      <c r="AU11" s="1108"/>
      <c r="AV11" s="1108"/>
      <c r="AW11" s="1108"/>
      <c r="AX11" s="1108"/>
      <c r="AY11" s="1109"/>
      <c r="AZ11" s="203"/>
      <c r="BA11" s="203"/>
      <c r="BB11" s="203"/>
      <c r="BC11" s="203"/>
      <c r="BD11" s="203"/>
      <c r="BE11" s="204"/>
      <c r="BF11" s="204"/>
      <c r="BG11" s="204"/>
      <c r="BH11" s="204"/>
      <c r="BI11" s="204"/>
      <c r="BJ11" s="204"/>
      <c r="BK11" s="204"/>
      <c r="BL11" s="204"/>
      <c r="BM11" s="204"/>
      <c r="BN11" s="204"/>
      <c r="BO11" s="204"/>
      <c r="BP11" s="204"/>
      <c r="BQ11" s="213">
        <v>5</v>
      </c>
      <c r="BR11" s="214"/>
      <c r="BS11" s="1037" t="s">
        <v>559</v>
      </c>
      <c r="BT11" s="1038"/>
      <c r="BU11" s="1038"/>
      <c r="BV11" s="1038"/>
      <c r="BW11" s="1038"/>
      <c r="BX11" s="1038"/>
      <c r="BY11" s="1038"/>
      <c r="BZ11" s="1038"/>
      <c r="CA11" s="1038"/>
      <c r="CB11" s="1038"/>
      <c r="CC11" s="1038"/>
      <c r="CD11" s="1038"/>
      <c r="CE11" s="1038"/>
      <c r="CF11" s="1038"/>
      <c r="CG11" s="1039"/>
      <c r="CH11" s="1012">
        <v>-3</v>
      </c>
      <c r="CI11" s="1013"/>
      <c r="CJ11" s="1013"/>
      <c r="CK11" s="1013"/>
      <c r="CL11" s="1014"/>
      <c r="CM11" s="1012">
        <v>2</v>
      </c>
      <c r="CN11" s="1013"/>
      <c r="CO11" s="1013"/>
      <c r="CP11" s="1013"/>
      <c r="CQ11" s="1014"/>
      <c r="CR11" s="1012">
        <v>43</v>
      </c>
      <c r="CS11" s="1013"/>
      <c r="CT11" s="1013"/>
      <c r="CU11" s="1013"/>
      <c r="CV11" s="1014"/>
      <c r="CW11" s="1012" t="s">
        <v>562</v>
      </c>
      <c r="CX11" s="1013"/>
      <c r="CY11" s="1013"/>
      <c r="CZ11" s="1013"/>
      <c r="DA11" s="1014"/>
      <c r="DB11" s="1012" t="s">
        <v>564</v>
      </c>
      <c r="DC11" s="1013"/>
      <c r="DD11" s="1013"/>
      <c r="DE11" s="1013"/>
      <c r="DF11" s="1014"/>
      <c r="DG11" s="1012" t="s">
        <v>564</v>
      </c>
      <c r="DH11" s="1013"/>
      <c r="DI11" s="1013"/>
      <c r="DJ11" s="1013"/>
      <c r="DK11" s="1014"/>
      <c r="DL11" s="1012" t="s">
        <v>564</v>
      </c>
      <c r="DM11" s="1013"/>
      <c r="DN11" s="1013"/>
      <c r="DO11" s="1013"/>
      <c r="DP11" s="1014"/>
      <c r="DQ11" s="1012" t="s">
        <v>564</v>
      </c>
      <c r="DR11" s="1013"/>
      <c r="DS11" s="1013"/>
      <c r="DT11" s="1013"/>
      <c r="DU11" s="1014"/>
      <c r="DV11" s="1015"/>
      <c r="DW11" s="1016"/>
      <c r="DX11" s="1016"/>
      <c r="DY11" s="1016"/>
      <c r="DZ11" s="1017"/>
      <c r="EA11" s="205"/>
    </row>
    <row r="12" spans="1:131" s="206" customFormat="1" ht="26.25" customHeight="1" x14ac:dyDescent="0.15">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10"/>
      <c r="AL12" s="1111"/>
      <c r="AM12" s="1111"/>
      <c r="AN12" s="1111"/>
      <c r="AO12" s="1111"/>
      <c r="AP12" s="1111"/>
      <c r="AQ12" s="1111"/>
      <c r="AR12" s="1111"/>
      <c r="AS12" s="1111"/>
      <c r="AT12" s="1111"/>
      <c r="AU12" s="1108"/>
      <c r="AV12" s="1108"/>
      <c r="AW12" s="1108"/>
      <c r="AX12" s="1108"/>
      <c r="AY12" s="1109"/>
      <c r="AZ12" s="203"/>
      <c r="BA12" s="203"/>
      <c r="BB12" s="203"/>
      <c r="BC12" s="203"/>
      <c r="BD12" s="203"/>
      <c r="BE12" s="204"/>
      <c r="BF12" s="204"/>
      <c r="BG12" s="204"/>
      <c r="BH12" s="204"/>
      <c r="BI12" s="204"/>
      <c r="BJ12" s="204"/>
      <c r="BK12" s="204"/>
      <c r="BL12" s="204"/>
      <c r="BM12" s="204"/>
      <c r="BN12" s="204"/>
      <c r="BO12" s="204"/>
      <c r="BP12" s="204"/>
      <c r="BQ12" s="213">
        <v>6</v>
      </c>
      <c r="BR12" s="214"/>
      <c r="BS12" s="1037" t="s">
        <v>560</v>
      </c>
      <c r="BT12" s="1038"/>
      <c r="BU12" s="1038"/>
      <c r="BV12" s="1038"/>
      <c r="BW12" s="1038"/>
      <c r="BX12" s="1038"/>
      <c r="BY12" s="1038"/>
      <c r="BZ12" s="1038"/>
      <c r="CA12" s="1038"/>
      <c r="CB12" s="1038"/>
      <c r="CC12" s="1038"/>
      <c r="CD12" s="1038"/>
      <c r="CE12" s="1038"/>
      <c r="CF12" s="1038"/>
      <c r="CG12" s="1039"/>
      <c r="CH12" s="1012">
        <v>-3</v>
      </c>
      <c r="CI12" s="1013"/>
      <c r="CJ12" s="1013"/>
      <c r="CK12" s="1013"/>
      <c r="CL12" s="1014"/>
      <c r="CM12" s="1012">
        <v>46</v>
      </c>
      <c r="CN12" s="1013"/>
      <c r="CO12" s="1013"/>
      <c r="CP12" s="1013"/>
      <c r="CQ12" s="1014"/>
      <c r="CR12" s="1012">
        <v>49</v>
      </c>
      <c r="CS12" s="1013"/>
      <c r="CT12" s="1013"/>
      <c r="CU12" s="1013"/>
      <c r="CV12" s="1014"/>
      <c r="CW12" s="1012">
        <v>4</v>
      </c>
      <c r="CX12" s="1013"/>
      <c r="CY12" s="1013"/>
      <c r="CZ12" s="1013"/>
      <c r="DA12" s="1014"/>
      <c r="DB12" s="1012" t="s">
        <v>562</v>
      </c>
      <c r="DC12" s="1013"/>
      <c r="DD12" s="1013"/>
      <c r="DE12" s="1013"/>
      <c r="DF12" s="1014"/>
      <c r="DG12" s="1012" t="s">
        <v>562</v>
      </c>
      <c r="DH12" s="1013"/>
      <c r="DI12" s="1013"/>
      <c r="DJ12" s="1013"/>
      <c r="DK12" s="1014"/>
      <c r="DL12" s="1012" t="s">
        <v>562</v>
      </c>
      <c r="DM12" s="1013"/>
      <c r="DN12" s="1013"/>
      <c r="DO12" s="1013"/>
      <c r="DP12" s="1014"/>
      <c r="DQ12" s="1012" t="s">
        <v>562</v>
      </c>
      <c r="DR12" s="1013"/>
      <c r="DS12" s="1013"/>
      <c r="DT12" s="1013"/>
      <c r="DU12" s="1014"/>
      <c r="DV12" s="1015"/>
      <c r="DW12" s="1016"/>
      <c r="DX12" s="1016"/>
      <c r="DY12" s="1016"/>
      <c r="DZ12" s="1017"/>
      <c r="EA12" s="205"/>
    </row>
    <row r="13" spans="1:131" s="206" customFormat="1" ht="26.25" customHeight="1" x14ac:dyDescent="0.15">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10"/>
      <c r="AL13" s="1111"/>
      <c r="AM13" s="1111"/>
      <c r="AN13" s="1111"/>
      <c r="AO13" s="1111"/>
      <c r="AP13" s="1111"/>
      <c r="AQ13" s="1111"/>
      <c r="AR13" s="1111"/>
      <c r="AS13" s="1111"/>
      <c r="AT13" s="1111"/>
      <c r="AU13" s="1108"/>
      <c r="AV13" s="1108"/>
      <c r="AW13" s="1108"/>
      <c r="AX13" s="1108"/>
      <c r="AY13" s="1109"/>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10"/>
      <c r="AL14" s="1111"/>
      <c r="AM14" s="1111"/>
      <c r="AN14" s="1111"/>
      <c r="AO14" s="1111"/>
      <c r="AP14" s="1111"/>
      <c r="AQ14" s="1111"/>
      <c r="AR14" s="1111"/>
      <c r="AS14" s="1111"/>
      <c r="AT14" s="1111"/>
      <c r="AU14" s="1108"/>
      <c r="AV14" s="1108"/>
      <c r="AW14" s="1108"/>
      <c r="AX14" s="1108"/>
      <c r="AY14" s="1109"/>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10"/>
      <c r="AL15" s="1111"/>
      <c r="AM15" s="1111"/>
      <c r="AN15" s="1111"/>
      <c r="AO15" s="1111"/>
      <c r="AP15" s="1111"/>
      <c r="AQ15" s="1111"/>
      <c r="AR15" s="1111"/>
      <c r="AS15" s="1111"/>
      <c r="AT15" s="1111"/>
      <c r="AU15" s="1108"/>
      <c r="AV15" s="1108"/>
      <c r="AW15" s="1108"/>
      <c r="AX15" s="1108"/>
      <c r="AY15" s="1109"/>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10"/>
      <c r="AL16" s="1111"/>
      <c r="AM16" s="1111"/>
      <c r="AN16" s="1111"/>
      <c r="AO16" s="1111"/>
      <c r="AP16" s="1111"/>
      <c r="AQ16" s="1111"/>
      <c r="AR16" s="1111"/>
      <c r="AS16" s="1111"/>
      <c r="AT16" s="1111"/>
      <c r="AU16" s="1108"/>
      <c r="AV16" s="1108"/>
      <c r="AW16" s="1108"/>
      <c r="AX16" s="1108"/>
      <c r="AY16" s="1109"/>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10"/>
      <c r="AL17" s="1111"/>
      <c r="AM17" s="1111"/>
      <c r="AN17" s="1111"/>
      <c r="AO17" s="1111"/>
      <c r="AP17" s="1111"/>
      <c r="AQ17" s="1111"/>
      <c r="AR17" s="1111"/>
      <c r="AS17" s="1111"/>
      <c r="AT17" s="1111"/>
      <c r="AU17" s="1108"/>
      <c r="AV17" s="1108"/>
      <c r="AW17" s="1108"/>
      <c r="AX17" s="1108"/>
      <c r="AY17" s="1109"/>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10"/>
      <c r="AL18" s="1111"/>
      <c r="AM18" s="1111"/>
      <c r="AN18" s="1111"/>
      <c r="AO18" s="1111"/>
      <c r="AP18" s="1111"/>
      <c r="AQ18" s="1111"/>
      <c r="AR18" s="1111"/>
      <c r="AS18" s="1111"/>
      <c r="AT18" s="1111"/>
      <c r="AU18" s="1108"/>
      <c r="AV18" s="1108"/>
      <c r="AW18" s="1108"/>
      <c r="AX18" s="1108"/>
      <c r="AY18" s="1109"/>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10"/>
      <c r="AL19" s="1111"/>
      <c r="AM19" s="1111"/>
      <c r="AN19" s="1111"/>
      <c r="AO19" s="1111"/>
      <c r="AP19" s="1111"/>
      <c r="AQ19" s="1111"/>
      <c r="AR19" s="1111"/>
      <c r="AS19" s="1111"/>
      <c r="AT19" s="1111"/>
      <c r="AU19" s="1108"/>
      <c r="AV19" s="1108"/>
      <c r="AW19" s="1108"/>
      <c r="AX19" s="1108"/>
      <c r="AY19" s="1109"/>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10"/>
      <c r="AL20" s="1111"/>
      <c r="AM20" s="1111"/>
      <c r="AN20" s="1111"/>
      <c r="AO20" s="1111"/>
      <c r="AP20" s="1111"/>
      <c r="AQ20" s="1111"/>
      <c r="AR20" s="1111"/>
      <c r="AS20" s="1111"/>
      <c r="AT20" s="1111"/>
      <c r="AU20" s="1108"/>
      <c r="AV20" s="1108"/>
      <c r="AW20" s="1108"/>
      <c r="AX20" s="1108"/>
      <c r="AY20" s="1109"/>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10"/>
      <c r="AL21" s="1111"/>
      <c r="AM21" s="1111"/>
      <c r="AN21" s="1111"/>
      <c r="AO21" s="1111"/>
      <c r="AP21" s="1111"/>
      <c r="AQ21" s="1111"/>
      <c r="AR21" s="1111"/>
      <c r="AS21" s="1111"/>
      <c r="AT21" s="1111"/>
      <c r="AU21" s="1108"/>
      <c r="AV21" s="1108"/>
      <c r="AW21" s="1108"/>
      <c r="AX21" s="1108"/>
      <c r="AY21" s="1109"/>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60"/>
      <c r="C22" s="1061"/>
      <c r="D22" s="1061"/>
      <c r="E22" s="1061"/>
      <c r="F22" s="1061"/>
      <c r="G22" s="1061"/>
      <c r="H22" s="1061"/>
      <c r="I22" s="1061"/>
      <c r="J22" s="1061"/>
      <c r="K22" s="1061"/>
      <c r="L22" s="1061"/>
      <c r="M22" s="1061"/>
      <c r="N22" s="1061"/>
      <c r="O22" s="1061"/>
      <c r="P22" s="1062"/>
      <c r="Q22" s="1105"/>
      <c r="R22" s="1106"/>
      <c r="S22" s="1106"/>
      <c r="T22" s="1106"/>
      <c r="U22" s="1106"/>
      <c r="V22" s="1106"/>
      <c r="W22" s="1106"/>
      <c r="X22" s="1106"/>
      <c r="Y22" s="1106"/>
      <c r="Z22" s="1106"/>
      <c r="AA22" s="1106"/>
      <c r="AB22" s="1106"/>
      <c r="AC22" s="1106"/>
      <c r="AD22" s="1106"/>
      <c r="AE22" s="1107"/>
      <c r="AF22" s="1042"/>
      <c r="AG22" s="1043"/>
      <c r="AH22" s="1043"/>
      <c r="AI22" s="1043"/>
      <c r="AJ22" s="1044"/>
      <c r="AK22" s="1101"/>
      <c r="AL22" s="1102"/>
      <c r="AM22" s="1102"/>
      <c r="AN22" s="1102"/>
      <c r="AO22" s="1102"/>
      <c r="AP22" s="1102"/>
      <c r="AQ22" s="1102"/>
      <c r="AR22" s="1102"/>
      <c r="AS22" s="1102"/>
      <c r="AT22" s="1102"/>
      <c r="AU22" s="1103"/>
      <c r="AV22" s="1103"/>
      <c r="AW22" s="1103"/>
      <c r="AX22" s="1103"/>
      <c r="AY22" s="1104"/>
      <c r="AZ22" s="1058" t="s">
        <v>363</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1">
        <v>19356</v>
      </c>
      <c r="R23" s="1092"/>
      <c r="S23" s="1092"/>
      <c r="T23" s="1092"/>
      <c r="U23" s="1092"/>
      <c r="V23" s="1093">
        <v>18351</v>
      </c>
      <c r="W23" s="1089"/>
      <c r="X23" s="1089"/>
      <c r="Y23" s="1089"/>
      <c r="Z23" s="1094"/>
      <c r="AA23" s="1093">
        <f t="shared" ref="AA23" si="0">SUM(AA7:AE10)</f>
        <v>1005</v>
      </c>
      <c r="AB23" s="1089"/>
      <c r="AC23" s="1089"/>
      <c r="AD23" s="1089"/>
      <c r="AE23" s="1090"/>
      <c r="AF23" s="1095">
        <v>953</v>
      </c>
      <c r="AG23" s="1092"/>
      <c r="AH23" s="1092"/>
      <c r="AI23" s="1092"/>
      <c r="AJ23" s="1096"/>
      <c r="AK23" s="1097"/>
      <c r="AL23" s="1098"/>
      <c r="AM23" s="1098"/>
      <c r="AN23" s="1098"/>
      <c r="AO23" s="1098"/>
      <c r="AP23" s="1092">
        <v>25383</v>
      </c>
      <c r="AQ23" s="1092"/>
      <c r="AR23" s="1092"/>
      <c r="AS23" s="1092"/>
      <c r="AT23" s="1092"/>
      <c r="AU23" s="1099"/>
      <c r="AV23" s="1099"/>
      <c r="AW23" s="1099"/>
      <c r="AX23" s="1099"/>
      <c r="AY23" s="1100"/>
      <c r="AZ23" s="1088" t="s">
        <v>108</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7" t="s">
        <v>366</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86" t="s">
        <v>367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342</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82" t="s">
        <v>371</v>
      </c>
      <c r="AG26" s="1031"/>
      <c r="AH26" s="1031"/>
      <c r="AI26" s="1031"/>
      <c r="AJ26" s="1083"/>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349</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3" t="s">
        <v>376</v>
      </c>
      <c r="C28" s="1074"/>
      <c r="D28" s="1074"/>
      <c r="E28" s="1074"/>
      <c r="F28" s="1074"/>
      <c r="G28" s="1074"/>
      <c r="H28" s="1074"/>
      <c r="I28" s="1074"/>
      <c r="J28" s="1074"/>
      <c r="K28" s="1074"/>
      <c r="L28" s="1074"/>
      <c r="M28" s="1074"/>
      <c r="N28" s="1074"/>
      <c r="O28" s="1074"/>
      <c r="P28" s="1075"/>
      <c r="Q28" s="1076">
        <v>4863</v>
      </c>
      <c r="R28" s="1077"/>
      <c r="S28" s="1077"/>
      <c r="T28" s="1077"/>
      <c r="U28" s="1077"/>
      <c r="V28" s="1077">
        <v>4763</v>
      </c>
      <c r="W28" s="1077"/>
      <c r="X28" s="1077"/>
      <c r="Y28" s="1077"/>
      <c r="Z28" s="1077"/>
      <c r="AA28" s="1077">
        <v>100</v>
      </c>
      <c r="AB28" s="1077"/>
      <c r="AC28" s="1077"/>
      <c r="AD28" s="1077"/>
      <c r="AE28" s="1078"/>
      <c r="AF28" s="1079">
        <v>100</v>
      </c>
      <c r="AG28" s="1077"/>
      <c r="AH28" s="1077"/>
      <c r="AI28" s="1077"/>
      <c r="AJ28" s="1080"/>
      <c r="AK28" s="1081">
        <v>429</v>
      </c>
      <c r="AL28" s="1069"/>
      <c r="AM28" s="1069"/>
      <c r="AN28" s="1069"/>
      <c r="AO28" s="1069"/>
      <c r="AP28" s="1069" t="s">
        <v>542</v>
      </c>
      <c r="AQ28" s="1069"/>
      <c r="AR28" s="1069"/>
      <c r="AS28" s="1069"/>
      <c r="AT28" s="1069"/>
      <c r="AU28" s="1069" t="s">
        <v>542</v>
      </c>
      <c r="AV28" s="1069"/>
      <c r="AW28" s="1069"/>
      <c r="AX28" s="1069"/>
      <c r="AY28" s="1069"/>
      <c r="AZ28" s="1070" t="s">
        <v>542</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60" t="s">
        <v>377</v>
      </c>
      <c r="C29" s="1061"/>
      <c r="D29" s="1061"/>
      <c r="E29" s="1061"/>
      <c r="F29" s="1061"/>
      <c r="G29" s="1061"/>
      <c r="H29" s="1061"/>
      <c r="I29" s="1061"/>
      <c r="J29" s="1061"/>
      <c r="K29" s="1061"/>
      <c r="L29" s="1061"/>
      <c r="M29" s="1061"/>
      <c r="N29" s="1061"/>
      <c r="O29" s="1061"/>
      <c r="P29" s="1062"/>
      <c r="Q29" s="1066">
        <v>93</v>
      </c>
      <c r="R29" s="1067"/>
      <c r="S29" s="1067"/>
      <c r="T29" s="1067"/>
      <c r="U29" s="1067"/>
      <c r="V29" s="1067">
        <v>92</v>
      </c>
      <c r="W29" s="1067"/>
      <c r="X29" s="1067"/>
      <c r="Y29" s="1067"/>
      <c r="Z29" s="1067"/>
      <c r="AA29" s="1067">
        <v>1</v>
      </c>
      <c r="AB29" s="1067"/>
      <c r="AC29" s="1067"/>
      <c r="AD29" s="1067"/>
      <c r="AE29" s="1068"/>
      <c r="AF29" s="1042">
        <v>1</v>
      </c>
      <c r="AG29" s="1043"/>
      <c r="AH29" s="1043"/>
      <c r="AI29" s="1043"/>
      <c r="AJ29" s="1044"/>
      <c r="AK29" s="1006">
        <v>23</v>
      </c>
      <c r="AL29" s="997"/>
      <c r="AM29" s="997"/>
      <c r="AN29" s="997"/>
      <c r="AO29" s="997"/>
      <c r="AP29" s="997" t="s">
        <v>542</v>
      </c>
      <c r="AQ29" s="997"/>
      <c r="AR29" s="997"/>
      <c r="AS29" s="997"/>
      <c r="AT29" s="997"/>
      <c r="AU29" s="997" t="s">
        <v>542</v>
      </c>
      <c r="AV29" s="997"/>
      <c r="AW29" s="997"/>
      <c r="AX29" s="997"/>
      <c r="AY29" s="997"/>
      <c r="AZ29" s="1065" t="s">
        <v>542</v>
      </c>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60" t="s">
        <v>378</v>
      </c>
      <c r="C30" s="1061"/>
      <c r="D30" s="1061"/>
      <c r="E30" s="1061"/>
      <c r="F30" s="1061"/>
      <c r="G30" s="1061"/>
      <c r="H30" s="1061"/>
      <c r="I30" s="1061"/>
      <c r="J30" s="1061"/>
      <c r="K30" s="1061"/>
      <c r="L30" s="1061"/>
      <c r="M30" s="1061"/>
      <c r="N30" s="1061"/>
      <c r="O30" s="1061"/>
      <c r="P30" s="1062"/>
      <c r="Q30" s="1066">
        <v>3886</v>
      </c>
      <c r="R30" s="1067"/>
      <c r="S30" s="1067"/>
      <c r="T30" s="1067"/>
      <c r="U30" s="1067"/>
      <c r="V30" s="1067">
        <v>3846</v>
      </c>
      <c r="W30" s="1067"/>
      <c r="X30" s="1067"/>
      <c r="Y30" s="1067"/>
      <c r="Z30" s="1067"/>
      <c r="AA30" s="1067">
        <v>40</v>
      </c>
      <c r="AB30" s="1067"/>
      <c r="AC30" s="1067"/>
      <c r="AD30" s="1067"/>
      <c r="AE30" s="1068"/>
      <c r="AF30" s="1042">
        <v>40</v>
      </c>
      <c r="AG30" s="1043"/>
      <c r="AH30" s="1043"/>
      <c r="AI30" s="1043"/>
      <c r="AJ30" s="1044"/>
      <c r="AK30" s="1006">
        <v>554</v>
      </c>
      <c r="AL30" s="997"/>
      <c r="AM30" s="997"/>
      <c r="AN30" s="997"/>
      <c r="AO30" s="997"/>
      <c r="AP30" s="997" t="s">
        <v>542</v>
      </c>
      <c r="AQ30" s="997"/>
      <c r="AR30" s="997"/>
      <c r="AS30" s="997"/>
      <c r="AT30" s="997"/>
      <c r="AU30" s="997" t="s">
        <v>542</v>
      </c>
      <c r="AV30" s="997"/>
      <c r="AW30" s="997"/>
      <c r="AX30" s="997"/>
      <c r="AY30" s="997"/>
      <c r="AZ30" s="1065" t="s">
        <v>542</v>
      </c>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60" t="s">
        <v>379</v>
      </c>
      <c r="C31" s="1061"/>
      <c r="D31" s="1061"/>
      <c r="E31" s="1061"/>
      <c r="F31" s="1061"/>
      <c r="G31" s="1061"/>
      <c r="H31" s="1061"/>
      <c r="I31" s="1061"/>
      <c r="J31" s="1061"/>
      <c r="K31" s="1061"/>
      <c r="L31" s="1061"/>
      <c r="M31" s="1061"/>
      <c r="N31" s="1061"/>
      <c r="O31" s="1061"/>
      <c r="P31" s="1062"/>
      <c r="Q31" s="1066">
        <v>764</v>
      </c>
      <c r="R31" s="1067"/>
      <c r="S31" s="1067"/>
      <c r="T31" s="1067"/>
      <c r="U31" s="1067"/>
      <c r="V31" s="1067">
        <v>756</v>
      </c>
      <c r="W31" s="1067"/>
      <c r="X31" s="1067"/>
      <c r="Y31" s="1067"/>
      <c r="Z31" s="1067"/>
      <c r="AA31" s="1067">
        <v>8</v>
      </c>
      <c r="AB31" s="1067"/>
      <c r="AC31" s="1067"/>
      <c r="AD31" s="1067"/>
      <c r="AE31" s="1068"/>
      <c r="AF31" s="1042">
        <v>8</v>
      </c>
      <c r="AG31" s="1043"/>
      <c r="AH31" s="1043"/>
      <c r="AI31" s="1043"/>
      <c r="AJ31" s="1044"/>
      <c r="AK31" s="1006">
        <v>472</v>
      </c>
      <c r="AL31" s="997"/>
      <c r="AM31" s="997"/>
      <c r="AN31" s="997"/>
      <c r="AO31" s="997"/>
      <c r="AP31" s="997" t="s">
        <v>542</v>
      </c>
      <c r="AQ31" s="997"/>
      <c r="AR31" s="997"/>
      <c r="AS31" s="997"/>
      <c r="AT31" s="997"/>
      <c r="AU31" s="997" t="s">
        <v>542</v>
      </c>
      <c r="AV31" s="997"/>
      <c r="AW31" s="997"/>
      <c r="AX31" s="997"/>
      <c r="AY31" s="997"/>
      <c r="AZ31" s="1065" t="s">
        <v>542</v>
      </c>
      <c r="BA31" s="1065"/>
      <c r="BB31" s="1065"/>
      <c r="BC31" s="1065"/>
      <c r="BD31" s="1065"/>
      <c r="BE31" s="1055"/>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60" t="s">
        <v>380</v>
      </c>
      <c r="C32" s="1061"/>
      <c r="D32" s="1061"/>
      <c r="E32" s="1061"/>
      <c r="F32" s="1061"/>
      <c r="G32" s="1061"/>
      <c r="H32" s="1061"/>
      <c r="I32" s="1061"/>
      <c r="J32" s="1061"/>
      <c r="K32" s="1061"/>
      <c r="L32" s="1061"/>
      <c r="M32" s="1061"/>
      <c r="N32" s="1061"/>
      <c r="O32" s="1061"/>
      <c r="P32" s="1062"/>
      <c r="Q32" s="1066">
        <v>9</v>
      </c>
      <c r="R32" s="1067"/>
      <c r="S32" s="1067"/>
      <c r="T32" s="1067"/>
      <c r="U32" s="1067"/>
      <c r="V32" s="1067">
        <v>6</v>
      </c>
      <c r="W32" s="1067"/>
      <c r="X32" s="1067"/>
      <c r="Y32" s="1067"/>
      <c r="Z32" s="1067"/>
      <c r="AA32" s="1067">
        <v>3</v>
      </c>
      <c r="AB32" s="1067"/>
      <c r="AC32" s="1067"/>
      <c r="AD32" s="1067"/>
      <c r="AE32" s="1068"/>
      <c r="AF32" s="1042">
        <v>3</v>
      </c>
      <c r="AG32" s="1043"/>
      <c r="AH32" s="1043"/>
      <c r="AI32" s="1043"/>
      <c r="AJ32" s="1044"/>
      <c r="AK32" s="1006" t="s">
        <v>565</v>
      </c>
      <c r="AL32" s="997"/>
      <c r="AM32" s="997"/>
      <c r="AN32" s="997"/>
      <c r="AO32" s="997"/>
      <c r="AP32" s="997" t="s">
        <v>542</v>
      </c>
      <c r="AQ32" s="997"/>
      <c r="AR32" s="997"/>
      <c r="AS32" s="997"/>
      <c r="AT32" s="997"/>
      <c r="AU32" s="997" t="s">
        <v>542</v>
      </c>
      <c r="AV32" s="997"/>
      <c r="AW32" s="997"/>
      <c r="AX32" s="997"/>
      <c r="AY32" s="997"/>
      <c r="AZ32" s="1065" t="s">
        <v>542</v>
      </c>
      <c r="BA32" s="1065"/>
      <c r="BB32" s="1065"/>
      <c r="BC32" s="1065"/>
      <c r="BD32" s="1065"/>
      <c r="BE32" s="1055"/>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60" t="s">
        <v>381</v>
      </c>
      <c r="C33" s="1061"/>
      <c r="D33" s="1061"/>
      <c r="E33" s="1061"/>
      <c r="F33" s="1061"/>
      <c r="G33" s="1061"/>
      <c r="H33" s="1061"/>
      <c r="I33" s="1061"/>
      <c r="J33" s="1061"/>
      <c r="K33" s="1061"/>
      <c r="L33" s="1061"/>
      <c r="M33" s="1061"/>
      <c r="N33" s="1061"/>
      <c r="O33" s="1061"/>
      <c r="P33" s="1062"/>
      <c r="Q33" s="1066">
        <v>6586</v>
      </c>
      <c r="R33" s="1067"/>
      <c r="S33" s="1067"/>
      <c r="T33" s="1067"/>
      <c r="U33" s="1067"/>
      <c r="V33" s="1067">
        <v>6764</v>
      </c>
      <c r="W33" s="1067"/>
      <c r="X33" s="1067"/>
      <c r="Y33" s="1067"/>
      <c r="Z33" s="1067"/>
      <c r="AA33" s="1067">
        <v>-179</v>
      </c>
      <c r="AB33" s="1067"/>
      <c r="AC33" s="1067"/>
      <c r="AD33" s="1067"/>
      <c r="AE33" s="1068"/>
      <c r="AF33" s="1042">
        <v>2580</v>
      </c>
      <c r="AG33" s="1043"/>
      <c r="AH33" s="1043"/>
      <c r="AI33" s="1043"/>
      <c r="AJ33" s="1044"/>
      <c r="AK33" s="1006">
        <v>711</v>
      </c>
      <c r="AL33" s="997"/>
      <c r="AM33" s="997"/>
      <c r="AN33" s="997"/>
      <c r="AO33" s="997"/>
      <c r="AP33" s="997">
        <v>8252</v>
      </c>
      <c r="AQ33" s="997"/>
      <c r="AR33" s="997"/>
      <c r="AS33" s="997"/>
      <c r="AT33" s="997"/>
      <c r="AU33" s="997">
        <v>5256</v>
      </c>
      <c r="AV33" s="997"/>
      <c r="AW33" s="997"/>
      <c r="AX33" s="997"/>
      <c r="AY33" s="997"/>
      <c r="AZ33" s="1065" t="s">
        <v>542</v>
      </c>
      <c r="BA33" s="1065"/>
      <c r="BB33" s="1065"/>
      <c r="BC33" s="1065"/>
      <c r="BD33" s="1065"/>
      <c r="BE33" s="1055" t="s">
        <v>382</v>
      </c>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60" t="s">
        <v>383</v>
      </c>
      <c r="C34" s="1061"/>
      <c r="D34" s="1061"/>
      <c r="E34" s="1061"/>
      <c r="F34" s="1061"/>
      <c r="G34" s="1061"/>
      <c r="H34" s="1061"/>
      <c r="I34" s="1061"/>
      <c r="J34" s="1061"/>
      <c r="K34" s="1061"/>
      <c r="L34" s="1061"/>
      <c r="M34" s="1061"/>
      <c r="N34" s="1061"/>
      <c r="O34" s="1061"/>
      <c r="P34" s="1062"/>
      <c r="Q34" s="1066">
        <v>674</v>
      </c>
      <c r="R34" s="1067"/>
      <c r="S34" s="1067"/>
      <c r="T34" s="1067"/>
      <c r="U34" s="1067"/>
      <c r="V34" s="1067">
        <v>569</v>
      </c>
      <c r="W34" s="1067"/>
      <c r="X34" s="1067"/>
      <c r="Y34" s="1067"/>
      <c r="Z34" s="1067"/>
      <c r="AA34" s="1067">
        <v>105</v>
      </c>
      <c r="AB34" s="1067"/>
      <c r="AC34" s="1067"/>
      <c r="AD34" s="1067"/>
      <c r="AE34" s="1068"/>
      <c r="AF34" s="1042">
        <v>745</v>
      </c>
      <c r="AG34" s="1043"/>
      <c r="AH34" s="1043"/>
      <c r="AI34" s="1043"/>
      <c r="AJ34" s="1044"/>
      <c r="AK34" s="1006">
        <v>1</v>
      </c>
      <c r="AL34" s="997"/>
      <c r="AM34" s="997"/>
      <c r="AN34" s="997"/>
      <c r="AO34" s="997"/>
      <c r="AP34" s="997">
        <v>3819</v>
      </c>
      <c r="AQ34" s="997"/>
      <c r="AR34" s="997"/>
      <c r="AS34" s="997"/>
      <c r="AT34" s="997"/>
      <c r="AU34" s="997">
        <v>15</v>
      </c>
      <c r="AV34" s="997"/>
      <c r="AW34" s="997"/>
      <c r="AX34" s="997"/>
      <c r="AY34" s="997"/>
      <c r="AZ34" s="1065" t="s">
        <v>542</v>
      </c>
      <c r="BA34" s="1065"/>
      <c r="BB34" s="1065"/>
      <c r="BC34" s="1065"/>
      <c r="BD34" s="1065"/>
      <c r="BE34" s="1055" t="s">
        <v>382</v>
      </c>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60" t="s">
        <v>384</v>
      </c>
      <c r="C35" s="1061"/>
      <c r="D35" s="1061"/>
      <c r="E35" s="1061"/>
      <c r="F35" s="1061"/>
      <c r="G35" s="1061"/>
      <c r="H35" s="1061"/>
      <c r="I35" s="1061"/>
      <c r="J35" s="1061"/>
      <c r="K35" s="1061"/>
      <c r="L35" s="1061"/>
      <c r="M35" s="1061"/>
      <c r="N35" s="1061"/>
      <c r="O35" s="1061"/>
      <c r="P35" s="1062"/>
      <c r="Q35" s="1066">
        <v>139</v>
      </c>
      <c r="R35" s="1067"/>
      <c r="S35" s="1067"/>
      <c r="T35" s="1067"/>
      <c r="U35" s="1067"/>
      <c r="V35" s="1067">
        <v>139</v>
      </c>
      <c r="W35" s="1067"/>
      <c r="X35" s="1067"/>
      <c r="Y35" s="1067"/>
      <c r="Z35" s="1067"/>
      <c r="AA35" s="1067" t="s">
        <v>542</v>
      </c>
      <c r="AB35" s="1067"/>
      <c r="AC35" s="1067"/>
      <c r="AD35" s="1067"/>
      <c r="AE35" s="1068"/>
      <c r="AF35" s="1042" t="s">
        <v>385</v>
      </c>
      <c r="AG35" s="1043"/>
      <c r="AH35" s="1043"/>
      <c r="AI35" s="1043"/>
      <c r="AJ35" s="1044"/>
      <c r="AK35" s="1006">
        <v>68</v>
      </c>
      <c r="AL35" s="997"/>
      <c r="AM35" s="997"/>
      <c r="AN35" s="997"/>
      <c r="AO35" s="997"/>
      <c r="AP35" s="997">
        <v>625</v>
      </c>
      <c r="AQ35" s="997"/>
      <c r="AR35" s="997"/>
      <c r="AS35" s="997"/>
      <c r="AT35" s="997"/>
      <c r="AU35" s="997">
        <v>539</v>
      </c>
      <c r="AV35" s="997"/>
      <c r="AW35" s="997"/>
      <c r="AX35" s="997"/>
      <c r="AY35" s="997"/>
      <c r="AZ35" s="1065" t="s">
        <v>542</v>
      </c>
      <c r="BA35" s="1065"/>
      <c r="BB35" s="1065"/>
      <c r="BC35" s="1065"/>
      <c r="BD35" s="1065"/>
      <c r="BE35" s="1055" t="s">
        <v>386</v>
      </c>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60" t="s">
        <v>387</v>
      </c>
      <c r="C36" s="1061"/>
      <c r="D36" s="1061"/>
      <c r="E36" s="1061"/>
      <c r="F36" s="1061"/>
      <c r="G36" s="1061"/>
      <c r="H36" s="1061"/>
      <c r="I36" s="1061"/>
      <c r="J36" s="1061"/>
      <c r="K36" s="1061"/>
      <c r="L36" s="1061"/>
      <c r="M36" s="1061"/>
      <c r="N36" s="1061"/>
      <c r="O36" s="1061"/>
      <c r="P36" s="1062"/>
      <c r="Q36" s="1066">
        <v>48</v>
      </c>
      <c r="R36" s="1067"/>
      <c r="S36" s="1067"/>
      <c r="T36" s="1067"/>
      <c r="U36" s="1067"/>
      <c r="V36" s="1067">
        <v>48</v>
      </c>
      <c r="W36" s="1067"/>
      <c r="X36" s="1067"/>
      <c r="Y36" s="1067"/>
      <c r="Z36" s="1067"/>
      <c r="AA36" s="1067" t="s">
        <v>542</v>
      </c>
      <c r="AB36" s="1067"/>
      <c r="AC36" s="1067"/>
      <c r="AD36" s="1067"/>
      <c r="AE36" s="1068"/>
      <c r="AF36" s="1042" t="s">
        <v>385</v>
      </c>
      <c r="AG36" s="1043"/>
      <c r="AH36" s="1043"/>
      <c r="AI36" s="1043"/>
      <c r="AJ36" s="1044"/>
      <c r="AK36" s="1006">
        <v>6</v>
      </c>
      <c r="AL36" s="997"/>
      <c r="AM36" s="997"/>
      <c r="AN36" s="997"/>
      <c r="AO36" s="997"/>
      <c r="AP36" s="997">
        <v>39</v>
      </c>
      <c r="AQ36" s="997"/>
      <c r="AR36" s="997"/>
      <c r="AS36" s="997"/>
      <c r="AT36" s="997"/>
      <c r="AU36" s="997" t="s">
        <v>542</v>
      </c>
      <c r="AV36" s="997"/>
      <c r="AW36" s="997"/>
      <c r="AX36" s="997"/>
      <c r="AY36" s="997"/>
      <c r="AZ36" s="1065" t="s">
        <v>542</v>
      </c>
      <c r="BA36" s="1065"/>
      <c r="BB36" s="1065"/>
      <c r="BC36" s="1065"/>
      <c r="BD36" s="1065"/>
      <c r="BE36" s="1055" t="s">
        <v>386</v>
      </c>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6"/>
      <c r="AL37" s="997"/>
      <c r="AM37" s="997"/>
      <c r="AN37" s="997"/>
      <c r="AO37" s="997"/>
      <c r="AP37" s="997"/>
      <c r="AQ37" s="997"/>
      <c r="AR37" s="997"/>
      <c r="AS37" s="997"/>
      <c r="AT37" s="997"/>
      <c r="AU37" s="997"/>
      <c r="AV37" s="997"/>
      <c r="AW37" s="997"/>
      <c r="AX37" s="997"/>
      <c r="AY37" s="997"/>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6"/>
      <c r="AL38" s="997"/>
      <c r="AM38" s="997"/>
      <c r="AN38" s="997"/>
      <c r="AO38" s="997"/>
      <c r="AP38" s="997"/>
      <c r="AQ38" s="997"/>
      <c r="AR38" s="997"/>
      <c r="AS38" s="997"/>
      <c r="AT38" s="997"/>
      <c r="AU38" s="997"/>
      <c r="AV38" s="997"/>
      <c r="AW38" s="997"/>
      <c r="AX38" s="997"/>
      <c r="AY38" s="997"/>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6"/>
      <c r="AL39" s="997"/>
      <c r="AM39" s="997"/>
      <c r="AN39" s="997"/>
      <c r="AO39" s="997"/>
      <c r="AP39" s="997"/>
      <c r="AQ39" s="997"/>
      <c r="AR39" s="997"/>
      <c r="AS39" s="997"/>
      <c r="AT39" s="997"/>
      <c r="AU39" s="997"/>
      <c r="AV39" s="997"/>
      <c r="AW39" s="997"/>
      <c r="AX39" s="997"/>
      <c r="AY39" s="997"/>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6"/>
      <c r="AL40" s="997"/>
      <c r="AM40" s="997"/>
      <c r="AN40" s="997"/>
      <c r="AO40" s="997"/>
      <c r="AP40" s="997"/>
      <c r="AQ40" s="997"/>
      <c r="AR40" s="997"/>
      <c r="AS40" s="997"/>
      <c r="AT40" s="997"/>
      <c r="AU40" s="997"/>
      <c r="AV40" s="997"/>
      <c r="AW40" s="997"/>
      <c r="AX40" s="997"/>
      <c r="AY40" s="997"/>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6"/>
      <c r="AL41" s="997"/>
      <c r="AM41" s="997"/>
      <c r="AN41" s="997"/>
      <c r="AO41" s="997"/>
      <c r="AP41" s="997"/>
      <c r="AQ41" s="997"/>
      <c r="AR41" s="997"/>
      <c r="AS41" s="997"/>
      <c r="AT41" s="997"/>
      <c r="AU41" s="997"/>
      <c r="AV41" s="997"/>
      <c r="AW41" s="997"/>
      <c r="AX41" s="997"/>
      <c r="AY41" s="997"/>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6"/>
      <c r="AL42" s="997"/>
      <c r="AM42" s="997"/>
      <c r="AN42" s="997"/>
      <c r="AO42" s="997"/>
      <c r="AP42" s="997"/>
      <c r="AQ42" s="997"/>
      <c r="AR42" s="997"/>
      <c r="AS42" s="997"/>
      <c r="AT42" s="997"/>
      <c r="AU42" s="997"/>
      <c r="AV42" s="997"/>
      <c r="AW42" s="997"/>
      <c r="AX42" s="997"/>
      <c r="AY42" s="997"/>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6"/>
      <c r="AL43" s="997"/>
      <c r="AM43" s="997"/>
      <c r="AN43" s="997"/>
      <c r="AO43" s="997"/>
      <c r="AP43" s="997"/>
      <c r="AQ43" s="997"/>
      <c r="AR43" s="997"/>
      <c r="AS43" s="997"/>
      <c r="AT43" s="997"/>
      <c r="AU43" s="997"/>
      <c r="AV43" s="997"/>
      <c r="AW43" s="997"/>
      <c r="AX43" s="997"/>
      <c r="AY43" s="997"/>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6"/>
      <c r="AL44" s="997"/>
      <c r="AM44" s="997"/>
      <c r="AN44" s="997"/>
      <c r="AO44" s="997"/>
      <c r="AP44" s="997"/>
      <c r="AQ44" s="997"/>
      <c r="AR44" s="997"/>
      <c r="AS44" s="997"/>
      <c r="AT44" s="997"/>
      <c r="AU44" s="997"/>
      <c r="AV44" s="997"/>
      <c r="AW44" s="997"/>
      <c r="AX44" s="997"/>
      <c r="AY44" s="997"/>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6"/>
      <c r="AL45" s="997"/>
      <c r="AM45" s="997"/>
      <c r="AN45" s="997"/>
      <c r="AO45" s="997"/>
      <c r="AP45" s="997"/>
      <c r="AQ45" s="997"/>
      <c r="AR45" s="997"/>
      <c r="AS45" s="997"/>
      <c r="AT45" s="997"/>
      <c r="AU45" s="997"/>
      <c r="AV45" s="997"/>
      <c r="AW45" s="997"/>
      <c r="AX45" s="997"/>
      <c r="AY45" s="997"/>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6"/>
      <c r="AL46" s="997"/>
      <c r="AM46" s="997"/>
      <c r="AN46" s="997"/>
      <c r="AO46" s="997"/>
      <c r="AP46" s="997"/>
      <c r="AQ46" s="997"/>
      <c r="AR46" s="997"/>
      <c r="AS46" s="997"/>
      <c r="AT46" s="997"/>
      <c r="AU46" s="997"/>
      <c r="AV46" s="997"/>
      <c r="AW46" s="997"/>
      <c r="AX46" s="997"/>
      <c r="AY46" s="997"/>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6"/>
      <c r="AL47" s="997"/>
      <c r="AM47" s="997"/>
      <c r="AN47" s="997"/>
      <c r="AO47" s="997"/>
      <c r="AP47" s="997"/>
      <c r="AQ47" s="997"/>
      <c r="AR47" s="997"/>
      <c r="AS47" s="997"/>
      <c r="AT47" s="997"/>
      <c r="AU47" s="997"/>
      <c r="AV47" s="997"/>
      <c r="AW47" s="997"/>
      <c r="AX47" s="997"/>
      <c r="AY47" s="997"/>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6"/>
      <c r="AL48" s="997"/>
      <c r="AM48" s="997"/>
      <c r="AN48" s="997"/>
      <c r="AO48" s="997"/>
      <c r="AP48" s="997"/>
      <c r="AQ48" s="997"/>
      <c r="AR48" s="997"/>
      <c r="AS48" s="997"/>
      <c r="AT48" s="997"/>
      <c r="AU48" s="997"/>
      <c r="AV48" s="997"/>
      <c r="AW48" s="997"/>
      <c r="AX48" s="997"/>
      <c r="AY48" s="997"/>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6"/>
      <c r="AL49" s="997"/>
      <c r="AM49" s="997"/>
      <c r="AN49" s="997"/>
      <c r="AO49" s="997"/>
      <c r="AP49" s="997"/>
      <c r="AQ49" s="997"/>
      <c r="AR49" s="997"/>
      <c r="AS49" s="997"/>
      <c r="AT49" s="997"/>
      <c r="AU49" s="997"/>
      <c r="AV49" s="997"/>
      <c r="AW49" s="997"/>
      <c r="AX49" s="997"/>
      <c r="AY49" s="997"/>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388</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v>3476</v>
      </c>
      <c r="AG63" s="985"/>
      <c r="AH63" s="985"/>
      <c r="AI63" s="985"/>
      <c r="AJ63" s="1053"/>
      <c r="AK63" s="1054"/>
      <c r="AL63" s="989"/>
      <c r="AM63" s="989"/>
      <c r="AN63" s="989"/>
      <c r="AO63" s="989"/>
      <c r="AP63" s="985">
        <v>12735</v>
      </c>
      <c r="AQ63" s="985"/>
      <c r="AR63" s="985"/>
      <c r="AS63" s="985"/>
      <c r="AT63" s="985"/>
      <c r="AU63" s="985">
        <v>5810</v>
      </c>
      <c r="AV63" s="985"/>
      <c r="AW63" s="985"/>
      <c r="AX63" s="985"/>
      <c r="AY63" s="985"/>
      <c r="AZ63" s="1048"/>
      <c r="BA63" s="1048"/>
      <c r="BB63" s="1048"/>
      <c r="BC63" s="1048"/>
      <c r="BD63" s="1048"/>
      <c r="BE63" s="986"/>
      <c r="BF63" s="986"/>
      <c r="BG63" s="986"/>
      <c r="BH63" s="986"/>
      <c r="BI63" s="987"/>
      <c r="BJ63" s="1049" t="s">
        <v>108</v>
      </c>
      <c r="BK63" s="977"/>
      <c r="BL63" s="977"/>
      <c r="BM63" s="977"/>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391</v>
      </c>
      <c r="B66" s="1019"/>
      <c r="C66" s="1019"/>
      <c r="D66" s="1019"/>
      <c r="E66" s="1019"/>
      <c r="F66" s="1019"/>
      <c r="G66" s="1019"/>
      <c r="H66" s="1019"/>
      <c r="I66" s="1019"/>
      <c r="J66" s="1019"/>
      <c r="K66" s="1019"/>
      <c r="L66" s="1019"/>
      <c r="M66" s="1019"/>
      <c r="N66" s="1019"/>
      <c r="O66" s="1019"/>
      <c r="P66" s="1020"/>
      <c r="Q66" s="1024" t="s">
        <v>368</v>
      </c>
      <c r="R66" s="1025"/>
      <c r="S66" s="1025"/>
      <c r="T66" s="1025"/>
      <c r="U66" s="1026"/>
      <c r="V66" s="1024" t="s">
        <v>369</v>
      </c>
      <c r="W66" s="1025"/>
      <c r="X66" s="1025"/>
      <c r="Y66" s="1025"/>
      <c r="Z66" s="1026"/>
      <c r="AA66" s="1024" t="s">
        <v>370</v>
      </c>
      <c r="AB66" s="1025"/>
      <c r="AC66" s="1025"/>
      <c r="AD66" s="1025"/>
      <c r="AE66" s="1026"/>
      <c r="AF66" s="1030" t="s">
        <v>371</v>
      </c>
      <c r="AG66" s="1031"/>
      <c r="AH66" s="1031"/>
      <c r="AI66" s="1031"/>
      <c r="AJ66" s="1032"/>
      <c r="AK66" s="1024" t="s">
        <v>372</v>
      </c>
      <c r="AL66" s="1019"/>
      <c r="AM66" s="1019"/>
      <c r="AN66" s="1019"/>
      <c r="AO66" s="1020"/>
      <c r="AP66" s="1024" t="s">
        <v>373</v>
      </c>
      <c r="AQ66" s="1025"/>
      <c r="AR66" s="1025"/>
      <c r="AS66" s="1025"/>
      <c r="AT66" s="1026"/>
      <c r="AU66" s="1024" t="s">
        <v>392</v>
      </c>
      <c r="AV66" s="1025"/>
      <c r="AW66" s="1025"/>
      <c r="AX66" s="1025"/>
      <c r="AY66" s="1026"/>
      <c r="AZ66" s="1024" t="s">
        <v>349</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0" t="s">
        <v>543</v>
      </c>
      <c r="C68" s="1001"/>
      <c r="D68" s="1001"/>
      <c r="E68" s="1001"/>
      <c r="F68" s="1001"/>
      <c r="G68" s="1001"/>
      <c r="H68" s="1001"/>
      <c r="I68" s="1001"/>
      <c r="J68" s="1001"/>
      <c r="K68" s="1001"/>
      <c r="L68" s="1001"/>
      <c r="M68" s="1001"/>
      <c r="N68" s="1001"/>
      <c r="O68" s="1001"/>
      <c r="P68" s="1002"/>
      <c r="Q68" s="1011">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t="s">
        <v>542</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138</v>
      </c>
      <c r="R69" s="997"/>
      <c r="S69" s="997"/>
      <c r="T69" s="997"/>
      <c r="U69" s="997"/>
      <c r="V69" s="997">
        <v>133</v>
      </c>
      <c r="W69" s="997"/>
      <c r="X69" s="997"/>
      <c r="Y69" s="997"/>
      <c r="Z69" s="997"/>
      <c r="AA69" s="997">
        <v>4</v>
      </c>
      <c r="AB69" s="997"/>
      <c r="AC69" s="997"/>
      <c r="AD69" s="997"/>
      <c r="AE69" s="997"/>
      <c r="AF69" s="997">
        <v>4</v>
      </c>
      <c r="AG69" s="997"/>
      <c r="AH69" s="997"/>
      <c r="AI69" s="997"/>
      <c r="AJ69" s="997"/>
      <c r="AK69" s="997" t="s">
        <v>542</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1383</v>
      </c>
      <c r="R70" s="997"/>
      <c r="S70" s="997"/>
      <c r="T70" s="997"/>
      <c r="U70" s="997"/>
      <c r="V70" s="997">
        <v>1360</v>
      </c>
      <c r="W70" s="997"/>
      <c r="X70" s="997"/>
      <c r="Y70" s="997"/>
      <c r="Z70" s="997"/>
      <c r="AA70" s="997">
        <v>23</v>
      </c>
      <c r="AB70" s="997"/>
      <c r="AC70" s="997"/>
      <c r="AD70" s="997"/>
      <c r="AE70" s="997"/>
      <c r="AF70" s="997">
        <v>23</v>
      </c>
      <c r="AG70" s="997"/>
      <c r="AH70" s="997"/>
      <c r="AI70" s="997"/>
      <c r="AJ70" s="997"/>
      <c r="AK70" s="997" t="s">
        <v>542</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165</v>
      </c>
      <c r="R71" s="997"/>
      <c r="S71" s="997"/>
      <c r="T71" s="997"/>
      <c r="U71" s="997"/>
      <c r="V71" s="997">
        <v>154</v>
      </c>
      <c r="W71" s="997"/>
      <c r="X71" s="997"/>
      <c r="Y71" s="997"/>
      <c r="Z71" s="997"/>
      <c r="AA71" s="997">
        <v>11</v>
      </c>
      <c r="AB71" s="997"/>
      <c r="AC71" s="997"/>
      <c r="AD71" s="997"/>
      <c r="AE71" s="997"/>
      <c r="AF71" s="997">
        <v>11</v>
      </c>
      <c r="AG71" s="997"/>
      <c r="AH71" s="997"/>
      <c r="AI71" s="997"/>
      <c r="AJ71" s="997"/>
      <c r="AK71" s="997">
        <v>35</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456</v>
      </c>
      <c r="R72" s="997"/>
      <c r="S72" s="997"/>
      <c r="T72" s="997"/>
      <c r="U72" s="997"/>
      <c r="V72" s="997">
        <v>447</v>
      </c>
      <c r="W72" s="997"/>
      <c r="X72" s="997"/>
      <c r="Y72" s="997"/>
      <c r="Z72" s="997"/>
      <c r="AA72" s="997">
        <v>28</v>
      </c>
      <c r="AB72" s="997"/>
      <c r="AC72" s="997"/>
      <c r="AD72" s="997"/>
      <c r="AE72" s="997"/>
      <c r="AF72" s="997">
        <v>28</v>
      </c>
      <c r="AG72" s="997"/>
      <c r="AH72" s="997"/>
      <c r="AI72" s="997"/>
      <c r="AJ72" s="997"/>
      <c r="AK72" s="997" t="s">
        <v>542</v>
      </c>
      <c r="AL72" s="997"/>
      <c r="AM72" s="997"/>
      <c r="AN72" s="997"/>
      <c r="AO72" s="997"/>
      <c r="AP72" s="997">
        <v>649</v>
      </c>
      <c r="AQ72" s="997"/>
      <c r="AR72" s="997"/>
      <c r="AS72" s="997"/>
      <c r="AT72" s="997"/>
      <c r="AU72" s="997">
        <v>222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5</v>
      </c>
      <c r="R73" s="997"/>
      <c r="S73" s="997"/>
      <c r="T73" s="997"/>
      <c r="U73" s="997"/>
      <c r="V73" s="997">
        <v>5</v>
      </c>
      <c r="W73" s="997"/>
      <c r="X73" s="997"/>
      <c r="Y73" s="997"/>
      <c r="Z73" s="997"/>
      <c r="AA73" s="997">
        <v>1</v>
      </c>
      <c r="AB73" s="997"/>
      <c r="AC73" s="997"/>
      <c r="AD73" s="997"/>
      <c r="AE73" s="997"/>
      <c r="AF73" s="997">
        <v>1</v>
      </c>
      <c r="AG73" s="997"/>
      <c r="AH73" s="997"/>
      <c r="AI73" s="997"/>
      <c r="AJ73" s="997"/>
      <c r="AK73" s="997" t="s">
        <v>542</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62</v>
      </c>
      <c r="R74" s="997"/>
      <c r="S74" s="997"/>
      <c r="T74" s="997"/>
      <c r="U74" s="997"/>
      <c r="V74" s="997">
        <v>57</v>
      </c>
      <c r="W74" s="997"/>
      <c r="X74" s="997"/>
      <c r="Y74" s="997"/>
      <c r="Z74" s="997"/>
      <c r="AA74" s="997">
        <v>12</v>
      </c>
      <c r="AB74" s="997"/>
      <c r="AC74" s="997"/>
      <c r="AD74" s="997"/>
      <c r="AE74" s="997"/>
      <c r="AF74" s="997">
        <v>12</v>
      </c>
      <c r="AG74" s="997"/>
      <c r="AH74" s="997"/>
      <c r="AI74" s="997"/>
      <c r="AJ74" s="997"/>
      <c r="AK74" s="997" t="s">
        <v>542</v>
      </c>
      <c r="AL74" s="997"/>
      <c r="AM74" s="997"/>
      <c r="AN74" s="997"/>
      <c r="AO74" s="997"/>
      <c r="AP74" s="997" t="s">
        <v>542</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146</v>
      </c>
      <c r="R75" s="1005"/>
      <c r="S75" s="1005"/>
      <c r="T75" s="1005"/>
      <c r="U75" s="1006"/>
      <c r="V75" s="1007">
        <v>129</v>
      </c>
      <c r="W75" s="1005"/>
      <c r="X75" s="1005"/>
      <c r="Y75" s="1005"/>
      <c r="Z75" s="1006"/>
      <c r="AA75" s="1007">
        <v>17</v>
      </c>
      <c r="AB75" s="1005"/>
      <c r="AC75" s="1005"/>
      <c r="AD75" s="1005"/>
      <c r="AE75" s="1006"/>
      <c r="AF75" s="1007">
        <v>17</v>
      </c>
      <c r="AG75" s="1005"/>
      <c r="AH75" s="1005"/>
      <c r="AI75" s="1005"/>
      <c r="AJ75" s="1006"/>
      <c r="AK75" s="1007" t="s">
        <v>542</v>
      </c>
      <c r="AL75" s="1005"/>
      <c r="AM75" s="1005"/>
      <c r="AN75" s="1005"/>
      <c r="AO75" s="1006"/>
      <c r="AP75" s="1007" t="s">
        <v>542</v>
      </c>
      <c r="AQ75" s="1005"/>
      <c r="AR75" s="1005"/>
      <c r="AS75" s="1005"/>
      <c r="AT75" s="1006"/>
      <c r="AU75" s="1007" t="s">
        <v>542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97</v>
      </c>
      <c r="R76" s="1005"/>
      <c r="S76" s="1005"/>
      <c r="T76" s="1005"/>
      <c r="U76" s="1006"/>
      <c r="V76" s="1007">
        <v>95</v>
      </c>
      <c r="W76" s="1005"/>
      <c r="X76" s="1005"/>
      <c r="Y76" s="1005"/>
      <c r="Z76" s="1006"/>
      <c r="AA76" s="1007">
        <v>3</v>
      </c>
      <c r="AB76" s="1005"/>
      <c r="AC76" s="1005"/>
      <c r="AD76" s="1005"/>
      <c r="AE76" s="1006"/>
      <c r="AF76" s="1007">
        <v>3</v>
      </c>
      <c r="AG76" s="1005"/>
      <c r="AH76" s="1005"/>
      <c r="AI76" s="1005"/>
      <c r="AJ76" s="1006"/>
      <c r="AK76" s="1007">
        <v>2</v>
      </c>
      <c r="AL76" s="1005"/>
      <c r="AM76" s="1005"/>
      <c r="AN76" s="1005"/>
      <c r="AO76" s="1006"/>
      <c r="AP76" s="1007" t="s">
        <v>542</v>
      </c>
      <c r="AQ76" s="1005"/>
      <c r="AR76" s="1005"/>
      <c r="AS76" s="1005"/>
      <c r="AT76" s="1006"/>
      <c r="AU76" s="1007" t="s">
        <v>542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140783</v>
      </c>
      <c r="R77" s="1005"/>
      <c r="S77" s="1005"/>
      <c r="T77" s="1005"/>
      <c r="U77" s="1006"/>
      <c r="V77" s="1007">
        <v>138611</v>
      </c>
      <c r="W77" s="1005"/>
      <c r="X77" s="1005"/>
      <c r="Y77" s="1005"/>
      <c r="Z77" s="1006"/>
      <c r="AA77" s="1007">
        <v>2172</v>
      </c>
      <c r="AB77" s="1005"/>
      <c r="AC77" s="1005"/>
      <c r="AD77" s="1005"/>
      <c r="AE77" s="1006"/>
      <c r="AF77" s="1007">
        <v>2172</v>
      </c>
      <c r="AG77" s="1005"/>
      <c r="AH77" s="1005"/>
      <c r="AI77" s="1005"/>
      <c r="AJ77" s="1006"/>
      <c r="AK77" s="1007">
        <v>97</v>
      </c>
      <c r="AL77" s="1005"/>
      <c r="AM77" s="1005"/>
      <c r="AN77" s="1005"/>
      <c r="AO77" s="1006"/>
      <c r="AP77" s="1007" t="s">
        <v>542</v>
      </c>
      <c r="AQ77" s="1005"/>
      <c r="AR77" s="1005"/>
      <c r="AS77" s="1005"/>
      <c r="AT77" s="1006"/>
      <c r="AU77" s="1007" t="s">
        <v>542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306</v>
      </c>
      <c r="R78" s="997"/>
      <c r="S78" s="997"/>
      <c r="T78" s="997"/>
      <c r="U78" s="997"/>
      <c r="V78" s="997">
        <v>287</v>
      </c>
      <c r="W78" s="997"/>
      <c r="X78" s="997"/>
      <c r="Y78" s="997"/>
      <c r="Z78" s="997"/>
      <c r="AA78" s="997">
        <v>18</v>
      </c>
      <c r="AB78" s="997"/>
      <c r="AC78" s="997"/>
      <c r="AD78" s="997"/>
      <c r="AE78" s="997"/>
      <c r="AF78" s="997">
        <v>18</v>
      </c>
      <c r="AG78" s="997"/>
      <c r="AH78" s="997"/>
      <c r="AI78" s="997"/>
      <c r="AJ78" s="997"/>
      <c r="AK78" s="997">
        <v>13</v>
      </c>
      <c r="AL78" s="997"/>
      <c r="AM78" s="997"/>
      <c r="AN78" s="997"/>
      <c r="AO78" s="997"/>
      <c r="AP78" s="997" t="s">
        <v>542</v>
      </c>
      <c r="AQ78" s="997"/>
      <c r="AR78" s="997"/>
      <c r="AS78" s="997"/>
      <c r="AT78" s="997"/>
      <c r="AU78" s="997" t="s">
        <v>542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3">
        <v>725</v>
      </c>
      <c r="R79" s="997"/>
      <c r="S79" s="997"/>
      <c r="T79" s="997"/>
      <c r="U79" s="997"/>
      <c r="V79" s="997">
        <v>725</v>
      </c>
      <c r="W79" s="997"/>
      <c r="X79" s="997"/>
      <c r="Y79" s="997"/>
      <c r="Z79" s="997"/>
      <c r="AA79" s="997" t="s">
        <v>542</v>
      </c>
      <c r="AB79" s="997"/>
      <c r="AC79" s="997"/>
      <c r="AD79" s="997"/>
      <c r="AE79" s="997"/>
      <c r="AF79" s="997" t="s">
        <v>542</v>
      </c>
      <c r="AG79" s="997"/>
      <c r="AH79" s="997"/>
      <c r="AI79" s="997"/>
      <c r="AJ79" s="997"/>
      <c r="AK79" s="997">
        <v>13</v>
      </c>
      <c r="AL79" s="997"/>
      <c r="AM79" s="997"/>
      <c r="AN79" s="997"/>
      <c r="AO79" s="997"/>
      <c r="AP79" s="997" t="s">
        <v>542</v>
      </c>
      <c r="AQ79" s="997"/>
      <c r="AR79" s="997"/>
      <c r="AS79" s="997"/>
      <c r="AT79" s="997"/>
      <c r="AU79" s="997" t="s">
        <v>542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3756</v>
      </c>
      <c r="AG88" s="985"/>
      <c r="AH88" s="985"/>
      <c r="AI88" s="985"/>
      <c r="AJ88" s="985"/>
      <c r="AK88" s="989"/>
      <c r="AL88" s="989"/>
      <c r="AM88" s="989"/>
      <c r="AN88" s="989"/>
      <c r="AO88" s="989"/>
      <c r="AP88" s="985">
        <v>649</v>
      </c>
      <c r="AQ88" s="985"/>
      <c r="AR88" s="985"/>
      <c r="AS88" s="985"/>
      <c r="AT88" s="985"/>
      <c r="AU88" s="985">
        <v>222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183</v>
      </c>
      <c r="CS102" s="977"/>
      <c r="CT102" s="977"/>
      <c r="CU102" s="977"/>
      <c r="CV102" s="978"/>
      <c r="CW102" s="976">
        <v>6</v>
      </c>
      <c r="CX102" s="977"/>
      <c r="CY102" s="977"/>
      <c r="CZ102" s="977"/>
      <c r="DA102" s="978"/>
      <c r="DB102" s="976" t="s">
        <v>542</v>
      </c>
      <c r="DC102" s="977"/>
      <c r="DD102" s="977"/>
      <c r="DE102" s="977"/>
      <c r="DF102" s="978"/>
      <c r="DG102" s="976" t="s">
        <v>542</v>
      </c>
      <c r="DH102" s="977"/>
      <c r="DI102" s="977"/>
      <c r="DJ102" s="977"/>
      <c r="DK102" s="978"/>
      <c r="DL102" s="976" t="s">
        <v>542</v>
      </c>
      <c r="DM102" s="977"/>
      <c r="DN102" s="977"/>
      <c r="DO102" s="977"/>
      <c r="DP102" s="978"/>
      <c r="DQ102" s="976" t="s">
        <v>542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2267428</v>
      </c>
      <c r="AB110" s="903"/>
      <c r="AC110" s="903"/>
      <c r="AD110" s="903"/>
      <c r="AE110" s="904"/>
      <c r="AF110" s="905">
        <v>2341592</v>
      </c>
      <c r="AG110" s="903"/>
      <c r="AH110" s="903"/>
      <c r="AI110" s="903"/>
      <c r="AJ110" s="904"/>
      <c r="AK110" s="905">
        <v>2434958</v>
      </c>
      <c r="AL110" s="903"/>
      <c r="AM110" s="903"/>
      <c r="AN110" s="903"/>
      <c r="AO110" s="904"/>
      <c r="AP110" s="906">
        <v>31.3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24562893</v>
      </c>
      <c r="BR110" s="830"/>
      <c r="BS110" s="830"/>
      <c r="BT110" s="830"/>
      <c r="BU110" s="830"/>
      <c r="BV110" s="830">
        <v>24691738</v>
      </c>
      <c r="BW110" s="830"/>
      <c r="BX110" s="830"/>
      <c r="BY110" s="830"/>
      <c r="BZ110" s="830"/>
      <c r="CA110" s="830">
        <v>25383055</v>
      </c>
      <c r="CB110" s="830"/>
      <c r="CC110" s="830"/>
      <c r="CD110" s="830"/>
      <c r="CE110" s="830"/>
      <c r="CF110" s="891">
        <v>326.3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6121148</v>
      </c>
      <c r="BR112" s="801"/>
      <c r="BS112" s="801"/>
      <c r="BT112" s="801"/>
      <c r="BU112" s="801"/>
      <c r="BV112" s="801">
        <v>5965439</v>
      </c>
      <c r="BW112" s="801"/>
      <c r="BX112" s="801"/>
      <c r="BY112" s="801"/>
      <c r="BZ112" s="801"/>
      <c r="CA112" s="801">
        <v>5810273</v>
      </c>
      <c r="CB112" s="801"/>
      <c r="CC112" s="801"/>
      <c r="CD112" s="801"/>
      <c r="CE112" s="801"/>
      <c r="CF112" s="878">
        <v>74.7</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501103</v>
      </c>
      <c r="AB113" s="939"/>
      <c r="AC113" s="939"/>
      <c r="AD113" s="939"/>
      <c r="AE113" s="940"/>
      <c r="AF113" s="941">
        <v>495270</v>
      </c>
      <c r="AG113" s="939"/>
      <c r="AH113" s="939"/>
      <c r="AI113" s="939"/>
      <c r="AJ113" s="940"/>
      <c r="AK113" s="941">
        <v>490415</v>
      </c>
      <c r="AL113" s="939"/>
      <c r="AM113" s="939"/>
      <c r="AN113" s="939"/>
      <c r="AO113" s="940"/>
      <c r="AP113" s="942">
        <v>6.3</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221656</v>
      </c>
      <c r="BR113" s="801"/>
      <c r="BS113" s="801"/>
      <c r="BT113" s="801"/>
      <c r="BU113" s="801"/>
      <c r="BV113" s="801">
        <v>221656</v>
      </c>
      <c r="BW113" s="801"/>
      <c r="BX113" s="801"/>
      <c r="BY113" s="801"/>
      <c r="BZ113" s="801"/>
      <c r="CA113" s="801">
        <v>221656</v>
      </c>
      <c r="CB113" s="801"/>
      <c r="CC113" s="801"/>
      <c r="CD113" s="801"/>
      <c r="CE113" s="801"/>
      <c r="CF113" s="878">
        <v>2.8</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3098975</v>
      </c>
      <c r="BR114" s="801"/>
      <c r="BS114" s="801"/>
      <c r="BT114" s="801"/>
      <c r="BU114" s="801"/>
      <c r="BV114" s="801">
        <v>2683782</v>
      </c>
      <c r="BW114" s="801"/>
      <c r="BX114" s="801"/>
      <c r="BY114" s="801"/>
      <c r="BZ114" s="801"/>
      <c r="CA114" s="801">
        <v>2762300</v>
      </c>
      <c r="CB114" s="801"/>
      <c r="CC114" s="801"/>
      <c r="CD114" s="801"/>
      <c r="CE114" s="801"/>
      <c r="CF114" s="878">
        <v>35.5</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2768531</v>
      </c>
      <c r="AB117" s="925"/>
      <c r="AC117" s="925"/>
      <c r="AD117" s="925"/>
      <c r="AE117" s="926"/>
      <c r="AF117" s="928">
        <v>2836862</v>
      </c>
      <c r="AG117" s="925"/>
      <c r="AH117" s="925"/>
      <c r="AI117" s="925"/>
      <c r="AJ117" s="926"/>
      <c r="AK117" s="928">
        <v>2925373</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34004672</v>
      </c>
      <c r="BR118" s="888"/>
      <c r="BS118" s="888"/>
      <c r="BT118" s="888"/>
      <c r="BU118" s="888"/>
      <c r="BV118" s="888">
        <v>33562615</v>
      </c>
      <c r="BW118" s="888"/>
      <c r="BX118" s="888"/>
      <c r="BY118" s="888"/>
      <c r="BZ118" s="888"/>
      <c r="CA118" s="888">
        <v>34177284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6118988</v>
      </c>
      <c r="BR119" s="830"/>
      <c r="BS119" s="830"/>
      <c r="BT119" s="830"/>
      <c r="BU119" s="830"/>
      <c r="BV119" s="830">
        <v>6599320</v>
      </c>
      <c r="BW119" s="830"/>
      <c r="BX119" s="830"/>
      <c r="BY119" s="830"/>
      <c r="BZ119" s="830"/>
      <c r="CA119" s="830">
        <v>7180961</v>
      </c>
      <c r="CB119" s="830"/>
      <c r="CC119" s="830"/>
      <c r="CD119" s="830"/>
      <c r="CE119" s="830"/>
      <c r="CF119" s="891">
        <v>92.3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1413311</v>
      </c>
      <c r="BR120" s="801"/>
      <c r="BS120" s="801"/>
      <c r="BT120" s="801"/>
      <c r="BU120" s="801"/>
      <c r="BV120" s="801">
        <v>1440153</v>
      </c>
      <c r="BW120" s="801"/>
      <c r="BX120" s="801"/>
      <c r="BY120" s="801"/>
      <c r="BZ120" s="801"/>
      <c r="CA120" s="801">
        <v>1204259</v>
      </c>
      <c r="CB120" s="801"/>
      <c r="CC120" s="801"/>
      <c r="CD120" s="801"/>
      <c r="CE120" s="801"/>
      <c r="CF120" s="878">
        <v>15.5</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5460570</v>
      </c>
      <c r="DH120" s="830"/>
      <c r="DI120" s="830"/>
      <c r="DJ120" s="830"/>
      <c r="DK120" s="830"/>
      <c r="DL120" s="830">
        <v>5362663</v>
      </c>
      <c r="DM120" s="830"/>
      <c r="DN120" s="830"/>
      <c r="DO120" s="830"/>
      <c r="DP120" s="830"/>
      <c r="DQ120" s="830">
        <v>5256395</v>
      </c>
      <c r="DR120" s="830"/>
      <c r="DS120" s="830"/>
      <c r="DT120" s="830"/>
      <c r="DU120" s="830"/>
      <c r="DV120" s="831">
        <v>67.599999999999994</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17747663</v>
      </c>
      <c r="BR121" s="888"/>
      <c r="BS121" s="888"/>
      <c r="BT121" s="888"/>
      <c r="BU121" s="888"/>
      <c r="BV121" s="888">
        <v>17785151</v>
      </c>
      <c r="BW121" s="888"/>
      <c r="BX121" s="888"/>
      <c r="BY121" s="888"/>
      <c r="BZ121" s="888"/>
      <c r="CA121" s="888">
        <v>18666385</v>
      </c>
      <c r="CB121" s="888"/>
      <c r="CC121" s="888"/>
      <c r="CD121" s="888"/>
      <c r="CE121" s="888"/>
      <c r="CF121" s="889">
        <v>239.9</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574625</v>
      </c>
      <c r="DH121" s="801"/>
      <c r="DI121" s="801"/>
      <c r="DJ121" s="801"/>
      <c r="DK121" s="801"/>
      <c r="DL121" s="801">
        <v>545462</v>
      </c>
      <c r="DM121" s="801"/>
      <c r="DN121" s="801"/>
      <c r="DO121" s="801"/>
      <c r="DP121" s="801"/>
      <c r="DQ121" s="801">
        <v>538601</v>
      </c>
      <c r="DR121" s="801"/>
      <c r="DS121" s="801"/>
      <c r="DT121" s="801"/>
      <c r="DU121" s="801"/>
      <c r="DV121" s="853">
        <v>6.9</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25279962</v>
      </c>
      <c r="BR122" s="870"/>
      <c r="BS122" s="870"/>
      <c r="BT122" s="870"/>
      <c r="BU122" s="870"/>
      <c r="BV122" s="870">
        <v>25824624</v>
      </c>
      <c r="BW122" s="870"/>
      <c r="BX122" s="870"/>
      <c r="BY122" s="870"/>
      <c r="BZ122" s="870"/>
      <c r="CA122" s="870">
        <v>27051605</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71976</v>
      </c>
      <c r="DH122" s="801"/>
      <c r="DI122" s="801"/>
      <c r="DJ122" s="801"/>
      <c r="DK122" s="801"/>
      <c r="DL122" s="801">
        <v>57314</v>
      </c>
      <c r="DM122" s="801"/>
      <c r="DN122" s="801"/>
      <c r="DO122" s="801"/>
      <c r="DP122" s="801"/>
      <c r="DQ122" s="801">
        <v>15277</v>
      </c>
      <c r="DR122" s="801"/>
      <c r="DS122" s="801"/>
      <c r="DT122" s="801"/>
      <c r="DU122" s="801"/>
      <c r="DV122" s="853">
        <v>0.2</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112.9</v>
      </c>
      <c r="BR123" s="862"/>
      <c r="BS123" s="862"/>
      <c r="BT123" s="862"/>
      <c r="BU123" s="862"/>
      <c r="BV123" s="862">
        <v>101.9</v>
      </c>
      <c r="BW123" s="862"/>
      <c r="BX123" s="862"/>
      <c r="BY123" s="862"/>
      <c r="BZ123" s="862"/>
      <c r="CA123" s="862">
        <v>91.5</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13977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13.43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38651</v>
      </c>
      <c r="AB128" s="754"/>
      <c r="AC128" s="754"/>
      <c r="AD128" s="754"/>
      <c r="AE128" s="755"/>
      <c r="AF128" s="756">
        <v>62469</v>
      </c>
      <c r="AG128" s="754"/>
      <c r="AH128" s="754"/>
      <c r="AI128" s="754"/>
      <c r="AJ128" s="755"/>
      <c r="AK128" s="756">
        <v>57213</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18.43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9285132</v>
      </c>
      <c r="AB129" s="814"/>
      <c r="AC129" s="814"/>
      <c r="AD129" s="814"/>
      <c r="AE129" s="815"/>
      <c r="AF129" s="816">
        <v>9204802</v>
      </c>
      <c r="AG129" s="814"/>
      <c r="AH129" s="814"/>
      <c r="AI129" s="814"/>
      <c r="AJ129" s="815"/>
      <c r="AK129" s="816">
        <v>9445238</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1557412</v>
      </c>
      <c r="AB130" s="814"/>
      <c r="AC130" s="814"/>
      <c r="AD130" s="814"/>
      <c r="AE130" s="815"/>
      <c r="AF130" s="816">
        <v>1616997</v>
      </c>
      <c r="AG130" s="814"/>
      <c r="AH130" s="814"/>
      <c r="AI130" s="814"/>
      <c r="AJ130" s="815"/>
      <c r="AK130" s="816">
        <v>1665876</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91.5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7727720</v>
      </c>
      <c r="AB131" s="747"/>
      <c r="AC131" s="747"/>
      <c r="AD131" s="747"/>
      <c r="AE131" s="748"/>
      <c r="AF131" s="749">
        <v>7587805</v>
      </c>
      <c r="AG131" s="747"/>
      <c r="AH131" s="747"/>
      <c r="AI131" s="747"/>
      <c r="AJ131" s="748"/>
      <c r="AK131" s="749">
        <v>7779362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15.172237089999999</v>
      </c>
      <c r="AB132" s="770"/>
      <c r="AC132" s="770"/>
      <c r="AD132" s="770"/>
      <c r="AE132" s="771"/>
      <c r="AF132" s="772">
        <v>15.25337038</v>
      </c>
      <c r="AG132" s="770"/>
      <c r="AH132" s="770"/>
      <c r="AI132" s="770"/>
      <c r="AJ132" s="771"/>
      <c r="AK132" s="772">
        <v>15.45478922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13.6</v>
      </c>
      <c r="AB133" s="779"/>
      <c r="AC133" s="779"/>
      <c r="AD133" s="779"/>
      <c r="AE133" s="780"/>
      <c r="AF133" s="778">
        <v>14.4</v>
      </c>
      <c r="AG133" s="779"/>
      <c r="AH133" s="779"/>
      <c r="AI133" s="779"/>
      <c r="AJ133" s="780"/>
      <c r="AK133" s="778">
        <v>15.2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61" t="s">
        <v>480</v>
      </c>
      <c r="H9" s="1162"/>
      <c r="I9" s="1162"/>
      <c r="J9" s="1163"/>
      <c r="K9" s="263">
        <v>2669230</v>
      </c>
      <c r="L9" s="264">
        <v>87714</v>
      </c>
      <c r="M9" s="265">
        <v>78171</v>
      </c>
      <c r="N9" s="266">
        <v>12.2</v>
      </c>
    </row>
    <row r="10" spans="1:16" x14ac:dyDescent="0.15">
      <c r="A10" s="248"/>
      <c r="B10" s="244"/>
      <c r="C10" s="244"/>
      <c r="D10" s="244"/>
      <c r="E10" s="244"/>
      <c r="F10" s="244"/>
      <c r="G10" s="1161" t="s">
        <v>481</v>
      </c>
      <c r="H10" s="1162"/>
      <c r="I10" s="1162"/>
      <c r="J10" s="1163"/>
      <c r="K10" s="267">
        <v>396041</v>
      </c>
      <c r="L10" s="268">
        <v>13014</v>
      </c>
      <c r="M10" s="269">
        <v>7086</v>
      </c>
      <c r="N10" s="270">
        <v>83.7</v>
      </c>
    </row>
    <row r="11" spans="1:16" ht="13.5" customHeight="1" x14ac:dyDescent="0.15">
      <c r="A11" s="248"/>
      <c r="B11" s="244"/>
      <c r="C11" s="244"/>
      <c r="D11" s="244"/>
      <c r="E11" s="244"/>
      <c r="F11" s="244"/>
      <c r="G11" s="1161" t="s">
        <v>482</v>
      </c>
      <c r="H11" s="1162"/>
      <c r="I11" s="1162"/>
      <c r="J11" s="1163"/>
      <c r="K11" s="267">
        <v>52839</v>
      </c>
      <c r="L11" s="268">
        <v>1736</v>
      </c>
      <c r="M11" s="269">
        <v>8305</v>
      </c>
      <c r="N11" s="270">
        <v>-79.099999999999994</v>
      </c>
    </row>
    <row r="12" spans="1:16" ht="13.5" customHeight="1" x14ac:dyDescent="0.15">
      <c r="A12" s="248"/>
      <c r="B12" s="244"/>
      <c r="C12" s="244"/>
      <c r="D12" s="244"/>
      <c r="E12" s="244"/>
      <c r="F12" s="244"/>
      <c r="G12" s="1161" t="s">
        <v>483</v>
      </c>
      <c r="H12" s="1162"/>
      <c r="I12" s="1162"/>
      <c r="J12" s="1163"/>
      <c r="K12" s="267" t="s">
        <v>484</v>
      </c>
      <c r="L12" s="268" t="s">
        <v>484</v>
      </c>
      <c r="M12" s="269">
        <v>1019</v>
      </c>
      <c r="N12" s="270" t="s">
        <v>484</v>
      </c>
    </row>
    <row r="13" spans="1:16" ht="13.5" customHeight="1" x14ac:dyDescent="0.15">
      <c r="A13" s="248"/>
      <c r="B13" s="244"/>
      <c r="C13" s="244"/>
      <c r="D13" s="244"/>
      <c r="E13" s="244"/>
      <c r="F13" s="244"/>
      <c r="G13" s="1161" t="s">
        <v>485</v>
      </c>
      <c r="H13" s="1162"/>
      <c r="I13" s="1162"/>
      <c r="J13" s="1163"/>
      <c r="K13" s="267" t="s">
        <v>484</v>
      </c>
      <c r="L13" s="268" t="s">
        <v>484</v>
      </c>
      <c r="M13" s="269" t="s">
        <v>484</v>
      </c>
      <c r="N13" s="270" t="s">
        <v>484</v>
      </c>
    </row>
    <row r="14" spans="1:16" ht="13.5" customHeight="1" x14ac:dyDescent="0.15">
      <c r="A14" s="248"/>
      <c r="B14" s="244"/>
      <c r="C14" s="244"/>
      <c r="D14" s="244"/>
      <c r="E14" s="244"/>
      <c r="F14" s="244"/>
      <c r="G14" s="1161" t="s">
        <v>486</v>
      </c>
      <c r="H14" s="1162"/>
      <c r="I14" s="1162"/>
      <c r="J14" s="1163"/>
      <c r="K14" s="267">
        <v>88625</v>
      </c>
      <c r="L14" s="268">
        <v>2912</v>
      </c>
      <c r="M14" s="269">
        <v>3571</v>
      </c>
      <c r="N14" s="270">
        <v>-18.5</v>
      </c>
    </row>
    <row r="15" spans="1:16" ht="13.5" customHeight="1" x14ac:dyDescent="0.15">
      <c r="A15" s="248"/>
      <c r="B15" s="244"/>
      <c r="C15" s="244"/>
      <c r="D15" s="244"/>
      <c r="E15" s="244"/>
      <c r="F15" s="244"/>
      <c r="G15" s="1161" t="s">
        <v>487</v>
      </c>
      <c r="H15" s="1162"/>
      <c r="I15" s="1162"/>
      <c r="J15" s="1163"/>
      <c r="K15" s="267">
        <v>69123</v>
      </c>
      <c r="L15" s="268">
        <v>2271</v>
      </c>
      <c r="M15" s="269">
        <v>1563</v>
      </c>
      <c r="N15" s="270">
        <v>45.3</v>
      </c>
    </row>
    <row r="16" spans="1:16" x14ac:dyDescent="0.15">
      <c r="A16" s="248"/>
      <c r="B16" s="244"/>
      <c r="C16" s="244"/>
      <c r="D16" s="244"/>
      <c r="E16" s="244"/>
      <c r="F16" s="244"/>
      <c r="G16" s="1164" t="s">
        <v>488</v>
      </c>
      <c r="H16" s="1165"/>
      <c r="I16" s="1165"/>
      <c r="J16" s="1166"/>
      <c r="K16" s="268">
        <v>-312000</v>
      </c>
      <c r="L16" s="268">
        <v>-10253</v>
      </c>
      <c r="M16" s="269">
        <v>-7459</v>
      </c>
      <c r="N16" s="270">
        <v>37.5</v>
      </c>
    </row>
    <row r="17" spans="1:16" x14ac:dyDescent="0.15">
      <c r="A17" s="248"/>
      <c r="B17" s="244"/>
      <c r="C17" s="244"/>
      <c r="D17" s="244"/>
      <c r="E17" s="244"/>
      <c r="F17" s="244"/>
      <c r="G17" s="1164" t="s">
        <v>165</v>
      </c>
      <c r="H17" s="1165"/>
      <c r="I17" s="1165"/>
      <c r="J17" s="1166"/>
      <c r="K17" s="268">
        <v>2963858</v>
      </c>
      <c r="L17" s="268">
        <v>97396</v>
      </c>
      <c r="M17" s="269">
        <v>92257</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58" t="s">
        <v>493</v>
      </c>
      <c r="H21" s="1159"/>
      <c r="I21" s="1159"/>
      <c r="J21" s="1160"/>
      <c r="K21" s="280">
        <v>9.9600000000000009</v>
      </c>
      <c r="L21" s="281">
        <v>8.7899999999999991</v>
      </c>
      <c r="M21" s="282">
        <v>1.17</v>
      </c>
      <c r="N21" s="249"/>
      <c r="O21" s="283"/>
      <c r="P21" s="279"/>
    </row>
    <row r="22" spans="1:16" s="284" customFormat="1" x14ac:dyDescent="0.15">
      <c r="A22" s="279"/>
      <c r="B22" s="249"/>
      <c r="C22" s="249"/>
      <c r="D22" s="249"/>
      <c r="E22" s="249"/>
      <c r="F22" s="249"/>
      <c r="G22" s="1158" t="s">
        <v>494</v>
      </c>
      <c r="H22" s="1159"/>
      <c r="I22" s="1159"/>
      <c r="J22" s="1160"/>
      <c r="K22" s="285">
        <v>97.1</v>
      </c>
      <c r="L22" s="286">
        <v>97.6</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49" t="s">
        <v>498</v>
      </c>
      <c r="H32" s="1150"/>
      <c r="I32" s="1150"/>
      <c r="J32" s="1151"/>
      <c r="K32" s="294">
        <v>2434958</v>
      </c>
      <c r="L32" s="294">
        <v>80016</v>
      </c>
      <c r="M32" s="295">
        <v>53720</v>
      </c>
      <c r="N32" s="296">
        <v>49</v>
      </c>
    </row>
    <row r="33" spans="1:16" ht="13.5" customHeight="1" x14ac:dyDescent="0.15">
      <c r="A33" s="248"/>
      <c r="B33" s="244"/>
      <c r="C33" s="244"/>
      <c r="D33" s="244"/>
      <c r="E33" s="244"/>
      <c r="F33" s="244"/>
      <c r="G33" s="1149" t="s">
        <v>499</v>
      </c>
      <c r="H33" s="1150"/>
      <c r="I33" s="1150"/>
      <c r="J33" s="1151"/>
      <c r="K33" s="294" t="s">
        <v>484</v>
      </c>
      <c r="L33" s="294" t="s">
        <v>484</v>
      </c>
      <c r="M33" s="295" t="s">
        <v>484</v>
      </c>
      <c r="N33" s="296" t="s">
        <v>484</v>
      </c>
    </row>
    <row r="34" spans="1:16" ht="27" customHeight="1" x14ac:dyDescent="0.15">
      <c r="A34" s="248"/>
      <c r="B34" s="244"/>
      <c r="C34" s="244"/>
      <c r="D34" s="244"/>
      <c r="E34" s="244"/>
      <c r="F34" s="244"/>
      <c r="G34" s="1149" t="s">
        <v>500</v>
      </c>
      <c r="H34" s="1150"/>
      <c r="I34" s="1150"/>
      <c r="J34" s="1151"/>
      <c r="K34" s="294" t="s">
        <v>484</v>
      </c>
      <c r="L34" s="294" t="s">
        <v>484</v>
      </c>
      <c r="M34" s="295">
        <v>10</v>
      </c>
      <c r="N34" s="296" t="s">
        <v>484</v>
      </c>
    </row>
    <row r="35" spans="1:16" ht="27" customHeight="1" x14ac:dyDescent="0.15">
      <c r="A35" s="248"/>
      <c r="B35" s="244"/>
      <c r="C35" s="244"/>
      <c r="D35" s="244"/>
      <c r="E35" s="244"/>
      <c r="F35" s="244"/>
      <c r="G35" s="1149" t="s">
        <v>501</v>
      </c>
      <c r="H35" s="1150"/>
      <c r="I35" s="1150"/>
      <c r="J35" s="1151"/>
      <c r="K35" s="294">
        <v>490415</v>
      </c>
      <c r="L35" s="294">
        <v>16116</v>
      </c>
      <c r="M35" s="295">
        <v>17157</v>
      </c>
      <c r="N35" s="296">
        <v>-6.1</v>
      </c>
    </row>
    <row r="36" spans="1:16" ht="27" customHeight="1" x14ac:dyDescent="0.15">
      <c r="A36" s="248"/>
      <c r="B36" s="244"/>
      <c r="C36" s="244"/>
      <c r="D36" s="244"/>
      <c r="E36" s="244"/>
      <c r="F36" s="244"/>
      <c r="G36" s="1149" t="s">
        <v>502</v>
      </c>
      <c r="H36" s="1150"/>
      <c r="I36" s="1150"/>
      <c r="J36" s="1151"/>
      <c r="K36" s="294" t="s">
        <v>484</v>
      </c>
      <c r="L36" s="294" t="s">
        <v>484</v>
      </c>
      <c r="M36" s="295">
        <v>2855</v>
      </c>
      <c r="N36" s="296" t="s">
        <v>484</v>
      </c>
    </row>
    <row r="37" spans="1:16" ht="13.5" customHeight="1" x14ac:dyDescent="0.15">
      <c r="A37" s="248"/>
      <c r="B37" s="244"/>
      <c r="C37" s="244"/>
      <c r="D37" s="244"/>
      <c r="E37" s="244"/>
      <c r="F37" s="244"/>
      <c r="G37" s="1149" t="s">
        <v>503</v>
      </c>
      <c r="H37" s="1150"/>
      <c r="I37" s="1150"/>
      <c r="J37" s="1151"/>
      <c r="K37" s="294" t="s">
        <v>484</v>
      </c>
      <c r="L37" s="294" t="s">
        <v>484</v>
      </c>
      <c r="M37" s="295">
        <v>650</v>
      </c>
      <c r="N37" s="296" t="s">
        <v>484</v>
      </c>
    </row>
    <row r="38" spans="1:16" ht="27" customHeight="1" x14ac:dyDescent="0.15">
      <c r="A38" s="248"/>
      <c r="B38" s="244"/>
      <c r="C38" s="244"/>
      <c r="D38" s="244"/>
      <c r="E38" s="244"/>
      <c r="F38" s="244"/>
      <c r="G38" s="1152" t="s">
        <v>504</v>
      </c>
      <c r="H38" s="1153"/>
      <c r="I38" s="1153"/>
      <c r="J38" s="1154"/>
      <c r="K38" s="297" t="s">
        <v>484</v>
      </c>
      <c r="L38" s="297" t="s">
        <v>484</v>
      </c>
      <c r="M38" s="298">
        <v>6</v>
      </c>
      <c r="N38" s="299" t="s">
        <v>484</v>
      </c>
      <c r="O38" s="293"/>
    </row>
    <row r="39" spans="1:16" x14ac:dyDescent="0.15">
      <c r="A39" s="248"/>
      <c r="B39" s="244"/>
      <c r="C39" s="244"/>
      <c r="D39" s="244"/>
      <c r="E39" s="244"/>
      <c r="F39" s="244"/>
      <c r="G39" s="1152" t="s">
        <v>505</v>
      </c>
      <c r="H39" s="1153"/>
      <c r="I39" s="1153"/>
      <c r="J39" s="1154"/>
      <c r="K39" s="300">
        <v>-57213</v>
      </c>
      <c r="L39" s="300">
        <v>-1880</v>
      </c>
      <c r="M39" s="301">
        <v>-6166</v>
      </c>
      <c r="N39" s="302">
        <v>-69.5</v>
      </c>
      <c r="O39" s="293"/>
    </row>
    <row r="40" spans="1:16" ht="27" customHeight="1" x14ac:dyDescent="0.15">
      <c r="A40" s="248"/>
      <c r="B40" s="244"/>
      <c r="C40" s="244"/>
      <c r="D40" s="244"/>
      <c r="E40" s="244"/>
      <c r="F40" s="244"/>
      <c r="G40" s="1149" t="s">
        <v>506</v>
      </c>
      <c r="H40" s="1150"/>
      <c r="I40" s="1150"/>
      <c r="J40" s="1151"/>
      <c r="K40" s="300">
        <v>-1665876</v>
      </c>
      <c r="L40" s="300">
        <v>-54743</v>
      </c>
      <c r="M40" s="301">
        <v>-46160</v>
      </c>
      <c r="N40" s="302">
        <v>18.600000000000001</v>
      </c>
      <c r="O40" s="293"/>
    </row>
    <row r="41" spans="1:16" x14ac:dyDescent="0.15">
      <c r="A41" s="248"/>
      <c r="B41" s="244"/>
      <c r="C41" s="244"/>
      <c r="D41" s="244"/>
      <c r="E41" s="244"/>
      <c r="F41" s="244"/>
      <c r="G41" s="1155" t="s">
        <v>276</v>
      </c>
      <c r="H41" s="1156"/>
      <c r="I41" s="1156"/>
      <c r="J41" s="1157"/>
      <c r="K41" s="294">
        <v>1202284</v>
      </c>
      <c r="L41" s="300">
        <v>39509</v>
      </c>
      <c r="M41" s="301">
        <v>22072</v>
      </c>
      <c r="N41" s="302">
        <v>79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2" t="s">
        <v>475</v>
      </c>
      <c r="J49" s="1144" t="s">
        <v>510</v>
      </c>
      <c r="K49" s="1145"/>
      <c r="L49" s="1145"/>
      <c r="M49" s="1145"/>
      <c r="N49" s="1146"/>
    </row>
    <row r="50" spans="1:14" x14ac:dyDescent="0.15">
      <c r="A50" s="248"/>
      <c r="B50" s="244"/>
      <c r="C50" s="244"/>
      <c r="D50" s="244"/>
      <c r="E50" s="244"/>
      <c r="F50" s="244"/>
      <c r="G50" s="312"/>
      <c r="H50" s="313"/>
      <c r="I50" s="1143"/>
      <c r="J50" s="314" t="s">
        <v>511</v>
      </c>
      <c r="K50" s="315" t="s">
        <v>512</v>
      </c>
      <c r="L50" s="316" t="s">
        <v>513</v>
      </c>
      <c r="M50" s="317" t="s">
        <v>514</v>
      </c>
      <c r="N50" s="318" t="s">
        <v>515</v>
      </c>
    </row>
    <row r="51" spans="1:14" x14ac:dyDescent="0.15">
      <c r="A51" s="248"/>
      <c r="B51" s="244"/>
      <c r="C51" s="244"/>
      <c r="D51" s="244"/>
      <c r="E51" s="244"/>
      <c r="F51" s="244"/>
      <c r="G51" s="310" t="s">
        <v>516</v>
      </c>
      <c r="H51" s="311"/>
      <c r="I51" s="319">
        <v>2990813</v>
      </c>
      <c r="J51" s="320">
        <v>94142</v>
      </c>
      <c r="K51" s="321">
        <v>50.2</v>
      </c>
      <c r="L51" s="322">
        <v>67201</v>
      </c>
      <c r="M51" s="323">
        <v>6.1</v>
      </c>
      <c r="N51" s="324">
        <v>44.1</v>
      </c>
    </row>
    <row r="52" spans="1:14" x14ac:dyDescent="0.15">
      <c r="A52" s="248"/>
      <c r="B52" s="244"/>
      <c r="C52" s="244"/>
      <c r="D52" s="244"/>
      <c r="E52" s="244"/>
      <c r="F52" s="244"/>
      <c r="G52" s="325"/>
      <c r="H52" s="326" t="s">
        <v>517</v>
      </c>
      <c r="I52" s="327">
        <v>1351973</v>
      </c>
      <c r="J52" s="328">
        <v>42556</v>
      </c>
      <c r="K52" s="329">
        <v>57.2</v>
      </c>
      <c r="L52" s="330">
        <v>35210</v>
      </c>
      <c r="M52" s="331">
        <v>9</v>
      </c>
      <c r="N52" s="332">
        <v>48.2</v>
      </c>
    </row>
    <row r="53" spans="1:14" x14ac:dyDescent="0.15">
      <c r="A53" s="248"/>
      <c r="B53" s="244"/>
      <c r="C53" s="244"/>
      <c r="D53" s="244"/>
      <c r="E53" s="244"/>
      <c r="F53" s="244"/>
      <c r="G53" s="310" t="s">
        <v>518</v>
      </c>
      <c r="H53" s="311"/>
      <c r="I53" s="319">
        <v>2606128</v>
      </c>
      <c r="J53" s="320">
        <v>82711</v>
      </c>
      <c r="K53" s="321">
        <v>-12.1</v>
      </c>
      <c r="L53" s="322">
        <v>75709</v>
      </c>
      <c r="M53" s="323">
        <v>12.7</v>
      </c>
      <c r="N53" s="324">
        <v>-24.8</v>
      </c>
    </row>
    <row r="54" spans="1:14" x14ac:dyDescent="0.15">
      <c r="A54" s="248"/>
      <c r="B54" s="244"/>
      <c r="C54" s="244"/>
      <c r="D54" s="244"/>
      <c r="E54" s="244"/>
      <c r="F54" s="244"/>
      <c r="G54" s="325"/>
      <c r="H54" s="326" t="s">
        <v>517</v>
      </c>
      <c r="I54" s="327">
        <v>2007878</v>
      </c>
      <c r="J54" s="328">
        <v>63724</v>
      </c>
      <c r="K54" s="329">
        <v>49.7</v>
      </c>
      <c r="L54" s="330">
        <v>35212</v>
      </c>
      <c r="M54" s="331">
        <v>0</v>
      </c>
      <c r="N54" s="332">
        <v>49.7</v>
      </c>
    </row>
    <row r="55" spans="1:14" x14ac:dyDescent="0.15">
      <c r="A55" s="248"/>
      <c r="B55" s="244"/>
      <c r="C55" s="244"/>
      <c r="D55" s="244"/>
      <c r="E55" s="244"/>
      <c r="F55" s="244"/>
      <c r="G55" s="310" t="s">
        <v>519</v>
      </c>
      <c r="H55" s="311"/>
      <c r="I55" s="319">
        <v>1598168</v>
      </c>
      <c r="J55" s="320">
        <v>50900</v>
      </c>
      <c r="K55" s="321">
        <v>-38.5</v>
      </c>
      <c r="L55" s="322">
        <v>90961</v>
      </c>
      <c r="M55" s="323">
        <v>20.100000000000001</v>
      </c>
      <c r="N55" s="324">
        <v>-58.6</v>
      </c>
    </row>
    <row r="56" spans="1:14" x14ac:dyDescent="0.15">
      <c r="A56" s="248"/>
      <c r="B56" s="244"/>
      <c r="C56" s="244"/>
      <c r="D56" s="244"/>
      <c r="E56" s="244"/>
      <c r="F56" s="244"/>
      <c r="G56" s="325"/>
      <c r="H56" s="326" t="s">
        <v>517</v>
      </c>
      <c r="I56" s="327">
        <v>515027</v>
      </c>
      <c r="J56" s="328">
        <v>16403</v>
      </c>
      <c r="K56" s="329">
        <v>-74.3</v>
      </c>
      <c r="L56" s="330">
        <v>37720</v>
      </c>
      <c r="M56" s="331">
        <v>7.1</v>
      </c>
      <c r="N56" s="332">
        <v>-81.400000000000006</v>
      </c>
    </row>
    <row r="57" spans="1:14" x14ac:dyDescent="0.15">
      <c r="A57" s="248"/>
      <c r="B57" s="244"/>
      <c r="C57" s="244"/>
      <c r="D57" s="244"/>
      <c r="E57" s="244"/>
      <c r="F57" s="244"/>
      <c r="G57" s="310" t="s">
        <v>520</v>
      </c>
      <c r="H57" s="311"/>
      <c r="I57" s="319">
        <v>1974248</v>
      </c>
      <c r="J57" s="320">
        <v>63832</v>
      </c>
      <c r="K57" s="321">
        <v>25.4</v>
      </c>
      <c r="L57" s="322">
        <v>106614</v>
      </c>
      <c r="M57" s="323">
        <v>17.2</v>
      </c>
      <c r="N57" s="324">
        <v>8.1999999999999993</v>
      </c>
    </row>
    <row r="58" spans="1:14" x14ac:dyDescent="0.15">
      <c r="A58" s="248"/>
      <c r="B58" s="244"/>
      <c r="C58" s="244"/>
      <c r="D58" s="244"/>
      <c r="E58" s="244"/>
      <c r="F58" s="244"/>
      <c r="G58" s="325"/>
      <c r="H58" s="326" t="s">
        <v>517</v>
      </c>
      <c r="I58" s="327">
        <v>986605</v>
      </c>
      <c r="J58" s="328">
        <v>31899</v>
      </c>
      <c r="K58" s="329">
        <v>94.5</v>
      </c>
      <c r="L58" s="330">
        <v>45545</v>
      </c>
      <c r="M58" s="331">
        <v>20.7</v>
      </c>
      <c r="N58" s="332">
        <v>73.8</v>
      </c>
    </row>
    <row r="59" spans="1:14" x14ac:dyDescent="0.15">
      <c r="A59" s="248"/>
      <c r="B59" s="244"/>
      <c r="C59" s="244"/>
      <c r="D59" s="244"/>
      <c r="E59" s="244"/>
      <c r="F59" s="244"/>
      <c r="G59" s="310" t="s">
        <v>521</v>
      </c>
      <c r="H59" s="311"/>
      <c r="I59" s="319">
        <v>2724285</v>
      </c>
      <c r="J59" s="320">
        <v>89523</v>
      </c>
      <c r="K59" s="321">
        <v>40.200000000000003</v>
      </c>
      <c r="L59" s="322">
        <v>63727</v>
      </c>
      <c r="M59" s="323">
        <v>-40.200000000000003</v>
      </c>
      <c r="N59" s="324">
        <v>80.400000000000006</v>
      </c>
    </row>
    <row r="60" spans="1:14" x14ac:dyDescent="0.15">
      <c r="A60" s="248"/>
      <c r="B60" s="244"/>
      <c r="C60" s="244"/>
      <c r="D60" s="244"/>
      <c r="E60" s="244"/>
      <c r="F60" s="244"/>
      <c r="G60" s="325"/>
      <c r="H60" s="326" t="s">
        <v>517</v>
      </c>
      <c r="I60" s="333">
        <v>1704233</v>
      </c>
      <c r="J60" s="328">
        <v>56003</v>
      </c>
      <c r="K60" s="329">
        <v>75.599999999999994</v>
      </c>
      <c r="L60" s="330">
        <v>34577</v>
      </c>
      <c r="M60" s="331">
        <v>-24.1</v>
      </c>
      <c r="N60" s="332">
        <v>99.7</v>
      </c>
    </row>
    <row r="61" spans="1:14" x14ac:dyDescent="0.15">
      <c r="A61" s="248"/>
      <c r="B61" s="244"/>
      <c r="C61" s="244"/>
      <c r="D61" s="244"/>
      <c r="E61" s="244"/>
      <c r="F61" s="244"/>
      <c r="G61" s="310" t="s">
        <v>522</v>
      </c>
      <c r="H61" s="334"/>
      <c r="I61" s="335">
        <v>2378728</v>
      </c>
      <c r="J61" s="336">
        <v>76222</v>
      </c>
      <c r="K61" s="337">
        <v>13</v>
      </c>
      <c r="L61" s="338">
        <v>80842</v>
      </c>
      <c r="M61" s="339">
        <v>3.2</v>
      </c>
      <c r="N61" s="324">
        <v>9.8000000000000007</v>
      </c>
    </row>
    <row r="62" spans="1:14" x14ac:dyDescent="0.15">
      <c r="A62" s="248"/>
      <c r="B62" s="244"/>
      <c r="C62" s="244"/>
      <c r="D62" s="244"/>
      <c r="E62" s="244"/>
      <c r="F62" s="244"/>
      <c r="G62" s="325"/>
      <c r="H62" s="326" t="s">
        <v>517</v>
      </c>
      <c r="I62" s="327">
        <v>1313143</v>
      </c>
      <c r="J62" s="328">
        <v>42117</v>
      </c>
      <c r="K62" s="329">
        <v>40.5</v>
      </c>
      <c r="L62" s="330">
        <v>37653</v>
      </c>
      <c r="M62" s="331">
        <v>2.5</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7" t="s">
        <v>3</v>
      </c>
      <c r="D47" s="1167"/>
      <c r="E47" s="1168"/>
      <c r="F47" s="11">
        <v>15.61</v>
      </c>
      <c r="G47" s="12">
        <v>15.65</v>
      </c>
      <c r="H47" s="12">
        <v>15.72</v>
      </c>
      <c r="I47" s="12">
        <v>16.399999999999999</v>
      </c>
      <c r="J47" s="13">
        <v>18.850000000000001</v>
      </c>
    </row>
    <row r="48" spans="2:10" ht="57.75" customHeight="1" x14ac:dyDescent="0.15">
      <c r="B48" s="14"/>
      <c r="C48" s="1169" t="s">
        <v>4</v>
      </c>
      <c r="D48" s="1169"/>
      <c r="E48" s="1170"/>
      <c r="F48" s="15">
        <v>8.1300000000000008</v>
      </c>
      <c r="G48" s="16">
        <v>3.28</v>
      </c>
      <c r="H48" s="16">
        <v>10.46</v>
      </c>
      <c r="I48" s="16">
        <v>8.98</v>
      </c>
      <c r="J48" s="17">
        <v>10.09</v>
      </c>
    </row>
    <row r="49" spans="2:10" ht="57.75" customHeight="1" thickBot="1" x14ac:dyDescent="0.2">
      <c r="B49" s="18"/>
      <c r="C49" s="1171" t="s">
        <v>5</v>
      </c>
      <c r="D49" s="1171"/>
      <c r="E49" s="1172"/>
      <c r="F49" s="19" t="s">
        <v>529</v>
      </c>
      <c r="G49" s="20" t="s">
        <v>530</v>
      </c>
      <c r="H49" s="20">
        <v>7.3</v>
      </c>
      <c r="I49" s="20" t="s">
        <v>531</v>
      </c>
      <c r="J49" s="21">
        <v>6.85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2017-05-09T04:26:42Z</cp:lastPrinted>
  <dcterms:created xsi:type="dcterms:W3CDTF">2017-02-15T21:07:08Z</dcterms:created>
  <dcterms:modified xsi:type="dcterms:W3CDTF">2017-05-23T05:40:42Z</dcterms:modified>
  <cp:category/>
</cp:coreProperties>
</file>