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4940" windowHeight="7875" tabRatio="76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 name="Sheet1" sheetId="17" r:id="rId17"/>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l="1"/>
  <c r="U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W34" i="9" l="1"/>
  <c r="BW35" i="9" s="1"/>
  <c r="BW36" i="9" s="1"/>
  <c r="BW37" i="9" s="1"/>
  <c r="BW38" i="9" s="1"/>
  <c r="BW39" i="9" s="1"/>
  <c r="BW40" i="9" s="1"/>
  <c r="BW41" i="9" s="1"/>
  <c r="BW42" i="9" s="1"/>
  <c r="BW43" i="9" s="1"/>
  <c r="BE34" i="9"/>
  <c r="BE35" i="9" s="1"/>
  <c r="CO34" i="9"/>
</calcChain>
</file>

<file path=xl/sharedStrings.xml><?xml version="1.0" encoding="utf-8"?>
<sst xmlns="http://schemas.openxmlformats.org/spreadsheetml/2006/main" count="1078" uniqueCount="567">
  <si>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</si>
  <si>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</si>
  <si>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</si>
  <si>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</si>
  <si>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</si>
  <si>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</si>
  <si>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</si>
  <si>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</si>
  <si>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</si>
  <si>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</si>
  <si>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</si>
  <si>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</si>
  <si>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</si>
  <si>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</si>
  <si>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</si>
  <si>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</si>
  <si>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</si>
  <si>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</si>
  <si>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</si>
  <si>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</si>
  <si>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</si>
  <si>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</si>
  <si>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</si>
  <si>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</si>
  <si>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</si>
  <si>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</si>
  <si>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</si>
  <si>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</si>
  <si>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</si>
  <si>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</si>
  <si>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</si>
  <si>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</si>
  <si>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</si>
  <si>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</si>
  <si>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</si>
  <si>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</si>
  <si>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</si>
  <si>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</si>
  <si>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</si>
  <si>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</si>
  <si>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</si>
  <si>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</si>
  <si>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</si>
  <si>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</si>
  <si>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</si>
  <si>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</si>
  <si>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</si>
  <si>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</si>
  <si>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</si>
  <si>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</si>
  <si>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</si>
  <si>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</si>
  <si>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</si>
  <si>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</si>
  <si>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</si>
  <si>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</si>
  <si>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</si>
  <si>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</si>
  <si>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</si>
  <si>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</si>
  <si>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</si>
  <si>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</si>
  <si>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</si>
  <si>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</si>
  <si>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</si>
  <si>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</si>
  <si>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</si>
  <si>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</si>
  <si>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</si>
  <si>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</si>
  <si>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</si>
  <si>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</si>
  <si>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</si>
  <si>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</si>
  <si>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</si>
  <si>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</si>
  <si>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</si>
  <si>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</si>
  <si>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</si>
  <si>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</si>
  <si>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</si>
  <si>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</si>
  <si>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</si>
  <si>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</si>
  <si>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</si>
  <si>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</si>
  <si>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</si>
  <si>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</si>
  <si>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</si>
  <si>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</si>
  <si>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</si>
  <si>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</si>
  <si>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</si>
  <si>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</si>
  <si>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</si>
  <si>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</si>
  <si>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</si>
  <si>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</si>
  <si>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</si>
  <si>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</si>
  <si>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</si>
  <si>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</si>
  <si>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</si>
  <si>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</si>
  <si>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</si>
  <si>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</si>
  <si>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</si>
  <si>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</si>
  <si>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</si>
  <si>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</si>
  <si>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</si>
  <si>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</si>
  <si>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</si>
  <si>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</si>
  <si>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</si>
  <si>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</si>
  <si>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</si>
  <si>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</si>
  <si>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</si>
  <si>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</si>
  <si>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</si>
  <si>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</si>
  <si>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</si>
  <si>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</si>
  <si>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</si>
  <si>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</si>
  <si>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</si>
  <si>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</si>
  <si>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</si>
  <si>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</si>
  <si>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</si>
  <si>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</si>
  <si>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</si>
  <si>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</si>
  <si>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</si>
  <si>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</si>
  <si>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</si>
  <si>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</si>
  <si>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</si>
  <si>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</si>
  <si>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</si>
  <si>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</si>
  <si>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</si>
  <si>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</si>
  <si>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</si>
  <si>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</si>
  <si>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</si>
  <si>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</si>
  <si>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</si>
  <si>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</si>
  <si>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</si>
  <si>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</si>
  <si>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</si>
  <si>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</si>
  <si>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</si>
  <si>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</si>
  <si>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</si>
  <si>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</si>
  <si>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</si>
  <si>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</si>
  <si>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</si>
  <si>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</si>
  <si>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</si>
  <si>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</si>
  <si>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</si>
  <si>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</si>
  <si>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</si>
  <si>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</si>
  <si>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</si>
  <si>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</si>
  <si>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</si>
  <si>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</si>
  <si>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</si>
  <si>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</si>
  <si>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</si>
  <si>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</si>
  <si>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</si>
  <si>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</si>
  <si>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</si>
  <si>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</si>
  <si>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</si>
  <si>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</si>
  <si>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</si>
  <si>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</si>
  <si>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</si>
  <si>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</si>
  <si>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</si>
  <si>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</si>
  <si>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</si>
  <si>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</si>
  <si>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</si>
  <si>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</si>
  <si>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</si>
  <si>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和歌山県御坊市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</si>
  <si>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</si>
  <si>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</si>
  <si>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</si>
  <si>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</si>
  <si>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</si>
  <si>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</si>
  <si>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</si>
  <si>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</si>
  <si>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</si>
  <si>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</si>
  <si>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</si>
  <si>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</si>
  <si>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</si>
  <si>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</si>
  <si>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</si>
  <si>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</si>
  <si>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</si>
  <si>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</si>
  <si>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</si>
  <si>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</si>
  <si>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</si>
  <si>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</si>
  <si>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</si>
  <si>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</si>
  <si>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</si>
  <si>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</si>
  <si>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</si>
  <si>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</si>
  <si>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</si>
  <si>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</si>
  <si>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</si>
  <si>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</si>
  <si>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</si>
  <si>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</si>
  <si>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</si>
  <si>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</si>
  <si>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</si>
  <si>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</si>
  <si>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</si>
  <si>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</si>
  <si>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</si>
  <si>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</si>
  <si>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</si>
  <si>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</si>
  <si>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</si>
  <si>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</si>
  <si>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</si>
  <si>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</si>
  <si>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</si>
  <si>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</si>
  <si>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</si>
  <si>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</si>
  <si>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</si>
  <si>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</si>
  <si>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</si>
  <si>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</si>
  <si>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</si>
  <si>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</si>
  <si>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</si>
  <si>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</si>
  <si>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</si>
  <si>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</si>
  <si>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</si>
  <si>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</si>
  <si>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</si>
  <si>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</si>
  <si>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</si>
  <si>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</si>
  <si>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</si>
  <si>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</si>
  <si>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</si>
  <si>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</si>
  <si>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</si>
  <si>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</si>
  <si>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</si>
  <si>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</si>
  <si>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</si>
  <si>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</si>
  <si>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</si>
  <si>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</si>
  <si>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</si>
  <si>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</si>
  <si>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</si>
  <si>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</si>
  <si>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</si>
  <si>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</si>
  <si>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</si>
  <si>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</si>
  <si>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</si>
  <si>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</si>
  <si>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</si>
  <si>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</si>
  <si>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</si>
  <si>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</si>
  <si>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</si>
  <si>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</si>
  <si>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</si>
  <si>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</si>
  <si>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</si>
  <si>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</si>
  <si>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</si>
  <si>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</si>
  <si>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</si>
  <si>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</si>
  <si>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</si>
  <si>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</si>
  <si>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</si>
  <si>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</si>
  <si>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</si>
  <si>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</si>
  <si>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</si>
  <si>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</si>
  <si>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</si>
  <si>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</si>
  <si>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</si>
  <si>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</si>
  <si>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</si>
  <si>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</si>
  <si>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</si>
  <si>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</si>
  <si>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</si>
  <si>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</si>
  <si>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</si>
  <si>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</si>
  <si>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</si>
  <si>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</si>
  <si>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</si>
  <si>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</si>
  <si>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</si>
  <si>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</si>
  <si>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</si>
  <si>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</si>
  <si>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</si>
  <si>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</si>
  <si>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</si>
  <si>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</si>
  <si>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</si>
  <si>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</si>
  <si>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</si>
  <si>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</si>
  <si>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</si>
  <si>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</si>
  <si>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</si>
  <si>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</si>
  <si>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</si>
  <si>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</si>
  <si>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</si>
  <si>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和歌山県御坊市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</si>
  <si>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</si>
  <si>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</si>
  <si>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</si>
  <si>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</si>
  <si>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</si>
  <si>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</si>
  <si>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</si>
  <si>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</si>
  <si>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</si>
  <si>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</si>
  <si>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</si>
  <si>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</si>
  <si>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</si>
  <si>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</si>
  <si>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</si>
  <si>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</si>
  <si>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</si>
  <si>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</si>
  <si>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</si>
  <si>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</si>
  <si>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</si>
  <si>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</si>
  <si>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</si>
  <si>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</si>
  <si>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</si>
  <si>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</si>
  <si>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</si>
  <si>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</si>
  <si>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</si>
  <si>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</si>
  <si>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</si>
  <si>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</si>
  <si>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</si>
  <si>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</si>
  <si>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</si>
  <si>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</si>
  <si>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</si>
  <si>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</si>
  <si>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</si>
  <si>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</si>
  <si>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</si>
  <si>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</si>
  <si>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</si>
  <si>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</si>
  <si>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</si>
  <si>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</si>
  <si>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</si>
  <si>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</si>
  <si>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</si>
  <si>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</si>
  <si>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</si>
  <si>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</si>
  <si>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</si>
  <si>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</si>
  <si>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</si>
  <si>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</si>
  <si>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</si>
  <si>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</si>
  <si>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</si>
  <si>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</si>
  <si>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</si>
  <si>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</si>
  <si>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</si>
  <si>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</si>
  <si>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</si>
  <si>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</si>
  <si>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</si>
  <si>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</si>
  <si>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</si>
  <si>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</si>
  <si>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</si>
  <si>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</si>
  <si>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</si>
  <si>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</si>
  <si>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</si>
  <si>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</si>
  <si>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</si>
  <si>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</si>
  <si>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</si>
  <si>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</si>
  <si>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</si>
  <si>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</si>
  <si>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</si>
  <si>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</si>
  <si>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</si>
  <si>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</si>
  <si>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</si>
  <si>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</si>
  <si>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</si>
  <si>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</si>
  <si>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</si>
  <si>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</si>
  <si>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</si>
  <si>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</si>
  <si>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</si>
  <si>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</si>
  <si>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</si>
  <si>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</si>
  <si>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</si>
  <si>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</si>
  <si>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</si>
  <si>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</si>
  <si>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</si>
  <si>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</si>
  <si>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</si>
  <si>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</si>
  <si>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</si>
  <si>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</si>
  <si>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</si>
  <si>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</si>
  <si>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</si>
  <si>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</si>
  <si>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</si>
  <si>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</si>
  <si>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</si>
  <si>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</si>
  <si>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</si>
  <si>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</si>
  <si>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</si>
  <si>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</si>
  <si>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</si>
  <si>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</si>
  <si>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</si>
  <si>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</si>
  <si>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</si>
  <si>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</si>
  <si>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</si>
  <si>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</si>
  <si>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</si>
  <si>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</si>
  <si>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</si>
  <si>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</si>
  <si>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</si>
  <si>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</si>
  <si>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</si>
  <si>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</si>
  <si>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</si>
  <si>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</si>
  <si>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</si>
  <si>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</si>
  <si>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</si>
  <si>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</si>
  <si>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</si>
  <si>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</si>
  <si>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</si>
  <si>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</si>
  <si>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</si>
  <si>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</si>
  <si>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</si>
  <si>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</si>
  <si>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</si>
  <si>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</si>
  <si>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</si>
  <si>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</si>
  <si>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</si>
  <si>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</si>
  <si>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</si>
  <si>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</si>
  <si>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</si>
  <si>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</si>
  <si>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</si>
  <si>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</si>
  <si>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</si>
  <si>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</si>
  <si>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</si>
  <si>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</si>
  <si>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</si>
  <si>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</si>
  <si>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</si>
  <si>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</si>
  <si>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</si>
  <si>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</si>
  <si>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</si>
  <si>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</si>
  <si>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</si>
  <si>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</si>
  <si>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</si>
  <si>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</si>
  <si>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</si>
  <si>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</si>
  <si>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</si>
  <si>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</si>
  <si>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1.52</t>
  </si>
  <si>
    <t>▲ 5.58</t>
  </si>
  <si>
    <t>▲ 0.27</t>
  </si>
  <si>
    <t>水道事業会計</t>
  </si>
  <si>
    <t>国民健康保険特別会計</t>
  </si>
  <si>
    <t>公共下水道事業特別会計</t>
  </si>
  <si>
    <t>同和対策住宅新築資金等貸付事業特別会計</t>
  </si>
  <si>
    <t>一般会計</t>
  </si>
  <si>
    <t>介護保険特別会計</t>
  </si>
  <si>
    <t>後期高齢者医療特別会計</t>
  </si>
  <si>
    <t>農業集落排水事業特別会計</t>
  </si>
  <si>
    <t>その他会計（赤字）</t>
  </si>
  <si>
    <t>その他会計（黒字）</t>
  </si>
  <si>
    <t>-</t>
    <phoneticPr fontId="2"/>
  </si>
  <si>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</si>
  <si>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</si>
  <si>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2"/>
  </si>
  <si>
    <t>御坊市日高川町中学校組合</t>
    <rPh sb="0" eb="3">
      <t>ゴボウシ</t>
    </rPh>
    <rPh sb="3" eb="7">
      <t>ヒダカガワチョウ</t>
    </rPh>
    <rPh sb="7" eb="8">
      <t>チュウ</t>
    </rPh>
    <rPh sb="8" eb="10">
      <t>ガッコウ</t>
    </rPh>
    <rPh sb="10" eb="12">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</si>
  <si>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</si>
  <si>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</si>
  <si>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御坊広域行政事務組合</t>
    <rPh sb="0" eb="2">
      <t>ゴボウ</t>
    </rPh>
    <rPh sb="2" eb="4">
      <t>コウイキ</t>
    </rPh>
    <rPh sb="4" eb="6">
      <t>ギョウセイ</t>
    </rPh>
    <rPh sb="6" eb="8">
      <t>ジム</t>
    </rPh>
    <rPh sb="8" eb="10">
      <t>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</si>
  <si>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</si>
  <si>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</si>
  <si>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</si>
  <si>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和歌山県住宅新築資金等貸付金回収管理組合</t>
    <rPh sb="0" eb="4">
      <t>ワカヤマケン</t>
    </rPh>
    <rPh sb="4" eb="6">
      <t>ジュウタク</t>
    </rPh>
    <rPh sb="6" eb="8">
      <t>シンチク</t>
    </rPh>
    <rPh sb="8" eb="10">
      <t>シキン</t>
    </rPh>
    <rPh sb="10" eb="11">
      <t>トウ</t>
    </rPh>
    <rPh sb="11" eb="13">
      <t>カシツケ</t>
    </rPh>
    <rPh sb="13" eb="14">
      <t>キン</t>
    </rPh>
    <rPh sb="14" eb="16">
      <t>カイシュウ</t>
    </rPh>
    <rPh sb="16" eb="18">
      <t>カンリ</t>
    </rPh>
    <rPh sb="18" eb="20">
      <t>クミアイ</t>
    </rPh>
    <phoneticPr fontId="2"/>
  </si>
  <si>
    <t>御坊市外五ヶ町病院経営事務組合</t>
    <rPh sb="0" eb="3">
      <t>ゴボウシ</t>
    </rPh>
    <rPh sb="3" eb="4">
      <t>ホカ</t>
    </rPh>
    <rPh sb="4" eb="5">
      <t>５</t>
    </rPh>
    <rPh sb="6" eb="7">
      <t>チョウ</t>
    </rPh>
    <rPh sb="7" eb="9">
      <t>ビョウイン</t>
    </rPh>
    <rPh sb="9" eb="11">
      <t>ケイエイ</t>
    </rPh>
    <rPh sb="11" eb="13">
      <t>ジム</t>
    </rPh>
    <rPh sb="13" eb="15">
      <t>クミアイ</t>
    </rPh>
    <phoneticPr fontId="2"/>
  </si>
  <si>
    <t>-</t>
    <phoneticPr fontId="2"/>
  </si>
  <si>
    <t>-</t>
    <phoneticPr fontId="2"/>
  </si>
  <si>
    <t>御坊市ふれあいセンター</t>
    <rPh sb="0" eb="3">
      <t>ゴボウシ</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</si>
  <si>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</si>
  <si>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</si>
  <si>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</si>
  <si>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</si>
  <si>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</si>
  <si>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</si>
  <si>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</si>
  <si>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</si>
  <si>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</si>
  <si>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</si>
  <si>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</si>
  <si>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</si>
  <si>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</si>
  <si>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ものの、将来負担比率は類似団体より高くなっている。これは、市内公立中学校の改築事業の起債の増によるものであり、平成30年頃からその元利償還が開始されるため、実質公債費比率も増加を見込んでいる。しかし、後世への過大な負担を残すことのないよう、事業の実施を厳選して、より一層の公債費の適正化に努める必要がある。</t>
    <rPh sb="0" eb="2">
      <t>ジッシツ</t>
    </rPh>
    <rPh sb="2" eb="5">
      <t>コウサイヒ</t>
    </rPh>
    <rPh sb="5" eb="7">
      <t>ヒリツ</t>
    </rPh>
    <rPh sb="8" eb="10">
      <t>ルイジ</t>
    </rPh>
    <rPh sb="10" eb="12">
      <t>ダンタイ</t>
    </rPh>
    <rPh sb="13" eb="15">
      <t>ヒカク</t>
    </rPh>
    <rPh sb="17" eb="18">
      <t>ヒク</t>
    </rPh>
    <rPh sb="23" eb="25">
      <t>ショウライ</t>
    </rPh>
    <rPh sb="25" eb="27">
      <t>フタン</t>
    </rPh>
    <rPh sb="27" eb="29">
      <t>ヒリツ</t>
    </rPh>
    <rPh sb="30" eb="32">
      <t>ルイジ</t>
    </rPh>
    <rPh sb="32" eb="34">
      <t>ダンタイ</t>
    </rPh>
    <rPh sb="36" eb="37">
      <t>タカ</t>
    </rPh>
    <rPh sb="48" eb="49">
      <t>シ</t>
    </rPh>
    <rPh sb="49" eb="50">
      <t>ナイ</t>
    </rPh>
    <rPh sb="50" eb="52">
      <t>コウリツ</t>
    </rPh>
    <rPh sb="52" eb="55">
      <t>チュウガッコウ</t>
    </rPh>
    <rPh sb="56" eb="58">
      <t>カイチク</t>
    </rPh>
    <rPh sb="58" eb="60">
      <t>ジギョウ</t>
    </rPh>
    <rPh sb="61" eb="63">
      <t>キサイ</t>
    </rPh>
    <rPh sb="64" eb="65">
      <t>ゾウ</t>
    </rPh>
    <rPh sb="74" eb="76">
      <t>ヘイセイ</t>
    </rPh>
    <rPh sb="78" eb="79">
      <t>ネン</t>
    </rPh>
    <rPh sb="79" eb="80">
      <t>ゴロ</t>
    </rPh>
    <rPh sb="84" eb="86">
      <t>ガンリ</t>
    </rPh>
    <rPh sb="86" eb="88">
      <t>ショウカン</t>
    </rPh>
    <rPh sb="89" eb="91">
      <t>カイシ</t>
    </rPh>
    <rPh sb="97" eb="99">
      <t>ジッシツ</t>
    </rPh>
    <rPh sb="99" eb="102">
      <t>コウサイヒ</t>
    </rPh>
    <rPh sb="102" eb="104">
      <t>ヒリツ</t>
    </rPh>
    <rPh sb="105" eb="107">
      <t>ゾウカ</t>
    </rPh>
    <rPh sb="108" eb="110">
      <t>ミコ</t>
    </rPh>
    <rPh sb="119" eb="121">
      <t>コウセイ</t>
    </rPh>
    <rPh sb="123" eb="125">
      <t>カダイ</t>
    </rPh>
    <rPh sb="126" eb="128">
      <t>フタン</t>
    </rPh>
    <rPh sb="129" eb="130">
      <t>ノコ</t>
    </rPh>
    <rPh sb="139" eb="141">
      <t>ジギョウ</t>
    </rPh>
    <rPh sb="142" eb="144">
      <t>ジッシ</t>
    </rPh>
    <rPh sb="145" eb="147">
      <t>ゲンセン</t>
    </rPh>
    <rPh sb="152" eb="154">
      <t>イッソウ</t>
    </rPh>
    <rPh sb="155" eb="158">
      <t>コウサイヒ</t>
    </rPh>
    <rPh sb="159" eb="162">
      <t>テキセイカ</t>
    </rPh>
    <rPh sb="163" eb="164">
      <t>ツト</t>
    </rPh>
    <rPh sb="166" eb="16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</si>
</sst>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47180</c:v>
                </c:pt>
                <c:pt idx="1">
                  <c:v>31600</c:v>
                </c:pt>
                <c:pt idx="2">
                  <c:v>47894</c:v>
                </c:pt>
                <c:pt idx="3">
                  <c:v>60872</c:v>
                </c:pt>
                <c:pt idx="4">
                  <c:v>87408</c:v>
                </c:pt>
              </c:numCache>
            </c:numRef>
          </c:val>
          <c:smooth val="0"/>
        </c:ser>
        <c:dLbls>
          <c:showLegendKey val="0"/>
          <c:showVal val="0"/>
          <c:showCatName val="0"/>
          <c:showSerName val="0"/>
          <c:showPercent val="0"/>
          <c:showBubbleSize val="0"/>
        </c:dLbls>
        <c:marker val="1"/>
        <c:smooth val="0"/>
        <c:axId val="89251200"/>
        <c:axId val="89724416"/>
      </c:lineChart>
      <c:catAx>
        <c:axId val="89251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724416"/>
        <c:crosses val="autoZero"/>
        <c:auto val="1"/>
        <c:lblAlgn val="ctr"/>
        <c:lblOffset val="100"/>
        <c:tickLblSkip val="1"/>
        <c:tickMarkSkip val="1"/>
        <c:noMultiLvlLbl val="0"/>
      </c:catAx>
      <c:valAx>
        <c:axId val="897244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251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5.84</c:v>
                </c:pt>
                <c:pt idx="1">
                  <c:v>1.2</c:v>
                </c:pt>
                <c:pt idx="2">
                  <c:v>4.38</c:v>
                </c:pt>
                <c:pt idx="3">
                  <c:v>0.5</c:v>
                </c:pt>
                <c:pt idx="4">
                  <c:v>0.85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40.76</c:v>
                </c:pt>
                <c:pt idx="1">
                  <c:v>44.58</c:v>
                </c:pt>
                <c:pt idx="2">
                  <c:v>45.04</c:v>
                </c:pt>
                <c:pt idx="3">
                  <c:v>43.55</c:v>
                </c:pt>
                <c:pt idx="4">
                  <c:v>42.09</c:v>
                </c:pt>
              </c:numCache>
            </c:numRef>
          </c:val>
        </c:ser>
        <c:dLbls>
          <c:showLegendKey val="0"/>
          <c:showVal val="0"/>
          <c:showCatName val="0"/>
          <c:showSerName val="0"/>
          <c:showPercent val="0"/>
          <c:showBubbleSize val="0"/>
        </c:dLbls>
        <c:gapWidth val="250"/>
        <c:overlap val="100"/>
        <c:axId val="96239616"/>
        <c:axId val="96241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2.71</c:v>
                </c:pt>
                <c:pt idx="1">
                  <c:v>-1.52</c:v>
                </c:pt>
                <c:pt idx="2">
                  <c:v>3.51</c:v>
                </c:pt>
                <c:pt idx="3">
                  <c:v>-5.58</c:v>
                </c:pt>
                <c:pt idx="4">
                  <c:v>-0.27</c:v>
                </c:pt>
              </c:numCache>
            </c:numRef>
          </c:val>
          <c:smooth val="0"/>
        </c:ser>
        <c:dLbls>
          <c:showLegendKey val="0"/>
          <c:showVal val="0"/>
          <c:showCatName val="0"/>
          <c:showSerName val="0"/>
          <c:showPercent val="0"/>
          <c:showBubbleSize val="0"/>
        </c:dLbls>
        <c:marker val="1"/>
        <c:smooth val="0"/>
        <c:axId val="96239616"/>
        <c:axId val="96241536"/>
      </c:lineChart>
      <c:catAx>
        <c:axId val="9623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241536"/>
        <c:crosses val="autoZero"/>
        <c:auto val="1"/>
        <c:lblAlgn val="ctr"/>
        <c:lblOffset val="100"/>
        <c:tickLblSkip val="1"/>
        <c:tickMarkSkip val="1"/>
        <c:noMultiLvlLbl val="0"/>
      </c:catAx>
      <c:valAx>
        <c:axId val="9624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3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0.09</c:v>
                </c:pt>
                <c:pt idx="4">
                  <c:v>#N/A</c:v>
                </c:pt>
                <c:pt idx="5">
                  <c:v>0.09</c:v>
                </c:pt>
                <c:pt idx="6">
                  <c:v>#N/A</c:v>
                </c:pt>
                <c:pt idx="7">
                  <c:v>0.1</c:v>
                </c:pt>
                <c:pt idx="8">
                  <c:v>#N/A</c:v>
                </c:pt>
                <c:pt idx="9">
                  <c:v>0.1</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0.22</c:v>
                </c:pt>
                <c:pt idx="4">
                  <c:v>#N/A</c:v>
                </c:pt>
                <c:pt idx="5">
                  <c:v>0.74</c:v>
                </c:pt>
                <c:pt idx="6">
                  <c:v>#N/A</c:v>
                </c:pt>
                <c:pt idx="7">
                  <c:v>0.84</c:v>
                </c:pt>
                <c:pt idx="8">
                  <c:v>#N/A</c:v>
                </c:pt>
                <c:pt idx="9">
                  <c:v>0.37</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5.83</c:v>
                </c:pt>
                <c:pt idx="2">
                  <c:v>#N/A</c:v>
                </c:pt>
                <c:pt idx="3">
                  <c:v>1.2</c:v>
                </c:pt>
                <c:pt idx="4">
                  <c:v>#N/A</c:v>
                </c:pt>
                <c:pt idx="5">
                  <c:v>4.17</c:v>
                </c:pt>
                <c:pt idx="6">
                  <c:v>#N/A</c:v>
                </c:pt>
                <c:pt idx="7">
                  <c:v>0.21</c:v>
                </c:pt>
                <c:pt idx="8">
                  <c:v>#N/A</c:v>
                </c:pt>
                <c:pt idx="9">
                  <c:v>0.37</c:v>
                </c:pt>
              </c:numCache>
            </c:numRef>
          </c:val>
        </c:ser>
        <c:ser>
          <c:idx val="6"/>
          <c:order val="6"/>
          <c:tx>
            <c:strRef>
              <c:f>データシート!$A$33</c:f>
              <c:strCache>
                <c:ptCount val="1"/>
                <c:pt idx="0">
                  <c:v>同和対策住宅新築資金等貸付事業特別会計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0.2</c:v>
                </c:pt>
                <c:pt idx="6">
                  <c:v>#N/A</c:v>
                </c:pt>
                <c:pt idx="7">
                  <c:v>0.27</c:v>
                </c:pt>
                <c:pt idx="8">
                  <c:v>#N/A</c:v>
                </c:pt>
                <c:pt idx="9">
                  <c:v>0.47</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0.32</c:v>
                </c:pt>
                <c:pt idx="2">
                  <c:v>#N/A</c:v>
                </c:pt>
                <c:pt idx="3">
                  <c:v>0.4</c:v>
                </c:pt>
                <c:pt idx="4">
                  <c:v>#N/A</c:v>
                </c:pt>
                <c:pt idx="5">
                  <c:v>0.32</c:v>
                </c:pt>
                <c:pt idx="6">
                  <c:v>#N/A</c:v>
                </c:pt>
                <c:pt idx="7">
                  <c:v>0.68</c:v>
                </c:pt>
                <c:pt idx="8">
                  <c:v>#N/A</c:v>
                </c:pt>
                <c:pt idx="9">
                  <c:v>0.71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0.69</c:v>
                </c:pt>
                <c:pt idx="2">
                  <c:v>#N/A</c:v>
                </c:pt>
                <c:pt idx="3">
                  <c:v>0.28000000000000003</c:v>
                </c:pt>
                <c:pt idx="4">
                  <c:v>#N/A</c:v>
                </c:pt>
                <c:pt idx="5">
                  <c:v>0.27</c:v>
                </c:pt>
                <c:pt idx="6">
                  <c:v>#N/A</c:v>
                </c:pt>
                <c:pt idx="7">
                  <c:v>1</c:v>
                </c:pt>
                <c:pt idx="8">
                  <c:v>#N/A</c:v>
                </c:pt>
                <c:pt idx="9">
                  <c:v>2.15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8.32</c:v>
                </c:pt>
                <c:pt idx="2">
                  <c:v>#N/A</c:v>
                </c:pt>
                <c:pt idx="3">
                  <c:v>8.3000000000000007</c:v>
                </c:pt>
                <c:pt idx="4">
                  <c:v>#N/A</c:v>
                </c:pt>
                <c:pt idx="5">
                  <c:v>9.4499999999999993</c:v>
                </c:pt>
                <c:pt idx="6">
                  <c:v>#N/A</c:v>
                </c:pt>
                <c:pt idx="7">
                  <c:v>7.89</c:v>
                </c:pt>
                <c:pt idx="8">
                  <c:v>#N/A</c:v>
                </c:pt>
                <c:pt idx="9">
                  <c:v>9.08</c:v>
                </c:pt>
              </c:numCache>
            </c:numRef>
          </c:val>
        </c:ser>
        <c:dLbls>
          <c:showLegendKey val="0"/>
          <c:showVal val="0"/>
          <c:showCatName val="0"/>
          <c:showSerName val="0"/>
          <c:showPercent val="0"/>
          <c:showBubbleSize val="0"/>
        </c:dLbls>
        <c:gapWidth val="150"/>
        <c:overlap val="100"/>
        <c:axId val="96368128"/>
        <c:axId val="96369664"/>
      </c:barChart>
      <c:catAx>
        <c:axId val="9636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369664"/>
        <c:crosses val="autoZero"/>
        <c:auto val="1"/>
        <c:lblAlgn val="ctr"/>
        <c:lblOffset val="100"/>
        <c:tickLblSkip val="1"/>
        <c:tickMarkSkip val="1"/>
        <c:noMultiLvlLbl val="0"/>
      </c:catAx>
      <c:valAx>
        <c:axId val="96369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368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1125</c:v>
                </c:pt>
                <c:pt idx="5">
                  <c:v>1068</c:v>
                </c:pt>
                <c:pt idx="8">
                  <c:v>986</c:v>
                </c:pt>
                <c:pt idx="11">
                  <c:v>1063</c:v>
                </c:pt>
                <c:pt idx="14">
                  <c:v>1042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326</c:v>
                </c:pt>
                <c:pt idx="3">
                  <c:v>232</c:v>
                </c:pt>
                <c:pt idx="6">
                  <c:v>165</c:v>
                </c:pt>
                <c:pt idx="9">
                  <c:v>192</c:v>
                </c:pt>
                <c:pt idx="12">
                  <c:v>165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106</c:v>
                </c:pt>
                <c:pt idx="3">
                  <c:v>114</c:v>
                </c:pt>
                <c:pt idx="6">
                  <c:v>115</c:v>
                </c:pt>
                <c:pt idx="9">
                  <c:v>126</c:v>
                </c:pt>
                <c:pt idx="12">
                  <c:v>131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1433</c:v>
                </c:pt>
                <c:pt idx="3">
                  <c:v>1351</c:v>
                </c:pt>
                <c:pt idx="6">
                  <c:v>1300</c:v>
                </c:pt>
                <c:pt idx="9">
                  <c:v>1402</c:v>
                </c:pt>
                <c:pt idx="12">
                  <c:v>1394</c:v>
                </c:pt>
              </c:numCache>
            </c:numRef>
          </c:val>
        </c:ser>
        <c:dLbls>
          <c:showLegendKey val="0"/>
          <c:showVal val="0"/>
          <c:showCatName val="0"/>
          <c:showSerName val="0"/>
          <c:showPercent val="0"/>
          <c:showBubbleSize val="0"/>
        </c:dLbls>
        <c:gapWidth val="100"/>
        <c:overlap val="100"/>
        <c:axId val="89273472"/>
        <c:axId val="8927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740</c:v>
                </c:pt>
                <c:pt idx="2">
                  <c:v>#N/A</c:v>
                </c:pt>
                <c:pt idx="3">
                  <c:v>#N/A</c:v>
                </c:pt>
                <c:pt idx="4">
                  <c:v>629</c:v>
                </c:pt>
                <c:pt idx="5">
                  <c:v>#N/A</c:v>
                </c:pt>
                <c:pt idx="6">
                  <c:v>#N/A</c:v>
                </c:pt>
                <c:pt idx="7">
                  <c:v>594</c:v>
                </c:pt>
                <c:pt idx="8">
                  <c:v>#N/A</c:v>
                </c:pt>
                <c:pt idx="9">
                  <c:v>#N/A</c:v>
                </c:pt>
                <c:pt idx="10">
                  <c:v>657</c:v>
                </c:pt>
                <c:pt idx="11">
                  <c:v>#N/A</c:v>
                </c:pt>
                <c:pt idx="12">
                  <c:v>#N/A</c:v>
                </c:pt>
                <c:pt idx="13">
                  <c:v>648</c:v>
                </c:pt>
                <c:pt idx="14">
                  <c:v>#N/A</c:v>
                </c:pt>
              </c:numCache>
            </c:numRef>
          </c:val>
          <c:smooth val="0"/>
        </c:ser>
        <c:dLbls>
          <c:showLegendKey val="0"/>
          <c:showVal val="0"/>
          <c:showCatName val="0"/>
          <c:showSerName val="0"/>
          <c:showPercent val="0"/>
          <c:showBubbleSize val="0"/>
        </c:dLbls>
        <c:marker val="1"/>
        <c:smooth val="0"/>
        <c:axId val="89273472"/>
        <c:axId val="89275392"/>
      </c:lineChart>
      <c:catAx>
        <c:axId val="8927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275392"/>
        <c:crosses val="autoZero"/>
        <c:auto val="1"/>
        <c:lblAlgn val="ctr"/>
        <c:lblOffset val="100"/>
        <c:tickLblSkip val="1"/>
        <c:tickMarkSkip val="1"/>
        <c:noMultiLvlLbl val="0"/>
      </c:catAx>
      <c:valAx>
        <c:axId val="8927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273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9043</c:v>
                </c:pt>
                <c:pt idx="5">
                  <c:v>9121</c:v>
                </c:pt>
                <c:pt idx="8">
                  <c:v>9239</c:v>
                </c:pt>
                <c:pt idx="11">
                  <c:v>9259</c:v>
                </c:pt>
                <c:pt idx="14">
                  <c:v>9515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1427</c:v>
                </c:pt>
                <c:pt idx="5">
                  <c:v>2555</c:v>
                </c:pt>
                <c:pt idx="8">
                  <c:v>2306</c:v>
                </c:pt>
                <c:pt idx="11">
                  <c:v>2173</c:v>
                </c:pt>
                <c:pt idx="14">
                  <c:v>2101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3981</c:v>
                </c:pt>
                <c:pt idx="5">
                  <c:v>4278</c:v>
                </c:pt>
                <c:pt idx="8">
                  <c:v>4313</c:v>
                </c:pt>
                <c:pt idx="11">
                  <c:v>4280</c:v>
                </c:pt>
                <c:pt idx="14">
                  <c:v>4276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881</c:v>
                </c:pt>
                <c:pt idx="3">
                  <c:v>742</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2833</c:v>
                </c:pt>
                <c:pt idx="3">
                  <c:v>2693</c:v>
                </c:pt>
                <c:pt idx="6">
                  <c:v>2725</c:v>
                </c:pt>
                <c:pt idx="9">
                  <c:v>2418</c:v>
                </c:pt>
                <c:pt idx="12">
                  <c:v>2341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2064</c:v>
                </c:pt>
                <c:pt idx="3">
                  <c:v>2198</c:v>
                </c:pt>
                <c:pt idx="6">
                  <c:v>2183</c:v>
                </c:pt>
                <c:pt idx="9">
                  <c:v>2016</c:v>
                </c:pt>
                <c:pt idx="12">
                  <c:v>1883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2506</c:v>
                </c:pt>
                <c:pt idx="3">
                  <c:v>2539</c:v>
                </c:pt>
                <c:pt idx="6">
                  <c:v>2450</c:v>
                </c:pt>
                <c:pt idx="9">
                  <c:v>2511</c:v>
                </c:pt>
                <c:pt idx="12">
                  <c:v>2491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13082</c:v>
                </c:pt>
                <c:pt idx="3">
                  <c:v>13097</c:v>
                </c:pt>
                <c:pt idx="6">
                  <c:v>13886</c:v>
                </c:pt>
                <c:pt idx="9">
                  <c:v>14311</c:v>
                </c:pt>
                <c:pt idx="12">
                  <c:v>14862</c:v>
                </c:pt>
              </c:numCache>
            </c:numRef>
          </c:val>
        </c:ser>
        <c:dLbls>
          <c:showLegendKey val="0"/>
          <c:showVal val="0"/>
          <c:showCatName val="0"/>
          <c:showSerName val="0"/>
          <c:showPercent val="0"/>
          <c:showBubbleSize val="0"/>
        </c:dLbls>
        <c:gapWidth val="100"/>
        <c:overlap val="100"/>
        <c:axId val="96289920"/>
        <c:axId val="9629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6916</c:v>
                </c:pt>
                <c:pt idx="2">
                  <c:v>#N/A</c:v>
                </c:pt>
                <c:pt idx="3">
                  <c:v>#N/A</c:v>
                </c:pt>
                <c:pt idx="4">
                  <c:v>5316</c:v>
                </c:pt>
                <c:pt idx="5">
                  <c:v>#N/A</c:v>
                </c:pt>
                <c:pt idx="6">
                  <c:v>#N/A</c:v>
                </c:pt>
                <c:pt idx="7">
                  <c:v>5386</c:v>
                </c:pt>
                <c:pt idx="8">
                  <c:v>#N/A</c:v>
                </c:pt>
                <c:pt idx="9">
                  <c:v>#N/A</c:v>
                </c:pt>
                <c:pt idx="10">
                  <c:v>5543</c:v>
                </c:pt>
                <c:pt idx="11">
                  <c:v>#N/A</c:v>
                </c:pt>
                <c:pt idx="12">
                  <c:v>#N/A</c:v>
                </c:pt>
                <c:pt idx="13">
                  <c:v>5685</c:v>
                </c:pt>
                <c:pt idx="14">
                  <c:v>#N/A</c:v>
                </c:pt>
              </c:numCache>
            </c:numRef>
          </c:val>
          <c:smooth val="0"/>
        </c:ser>
        <c:dLbls>
          <c:showLegendKey val="0"/>
          <c:showVal val="0"/>
          <c:showCatName val="0"/>
          <c:showSerName val="0"/>
          <c:showPercent val="0"/>
          <c:showBubbleSize val="0"/>
        </c:dLbls>
        <c:marker val="1"/>
        <c:smooth val="0"/>
        <c:axId val="96289920"/>
        <c:axId val="96291840"/>
      </c:lineChart>
      <c:catAx>
        <c:axId val="9628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291840"/>
        <c:crosses val="autoZero"/>
        <c:auto val="1"/>
        <c:lblAlgn val="ctr"/>
        <c:lblOffset val="100"/>
        <c:tickLblSkip val="1"/>
        <c:tickMarkSkip val="1"/>
        <c:noMultiLvlLbl val="0"/>
      </c:catAx>
      <c:valAx>
        <c:axId val="9629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28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2517632"/>
        <c:axId val="42519552"/>
      </c:scatterChart>
      <c:valAx>
        <c:axId val="42517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519552"/>
        <c:crosses val="autoZero"/>
        <c:crossBetween val="midCat"/>
      </c:valAx>
      <c:valAx>
        <c:axId val="425195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17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manualLayout>
                  <c:x val="-4.5171070442460083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manualLayout>
                  <c:x val="-1.82398540811673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13.3</c:v>
                </c:pt>
                <c:pt idx="1">
                  <c:v>12.1</c:v>
                </c:pt>
                <c:pt idx="2">
                  <c:v>11</c:v>
                </c:pt>
                <c:pt idx="3">
                  <c:v>10.6</c:v>
                </c:pt>
                <c:pt idx="4">
                  <c:v>10.6</c:v>
                </c:pt>
              </c:numCache>
            </c:numRef>
          </c:xVal>
          <c:yVal>
            <c:numRef>
              <c:f>公会計指標分析・財政指標組合せ分析表!$K$73:$O$73</c:f>
              <c:numCache>
                <c:formatCode>#,##0.0;"▲ "#,##0.0</c:formatCode>
                <c:ptCount val="5"/>
                <c:pt idx="0">
                  <c:v>116.2</c:v>
                </c:pt>
                <c:pt idx="1">
                  <c:v>89.9</c:v>
                </c:pt>
                <c:pt idx="2">
                  <c:v>90.9</c:v>
                </c:pt>
                <c:pt idx="3">
                  <c:v>94.6</c:v>
                </c:pt>
                <c:pt idx="4">
                  <c:v>94.7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96201728"/>
        <c:axId val="96200576"/>
      </c:scatterChart>
      <c:valAx>
        <c:axId val="96201728"/>
        <c:scaling>
          <c:orientation val="minMax"/>
          <c:max val="14.1"/>
          <c:min val="1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200576"/>
        <c:crosses val="autoZero"/>
        <c:crossBetween val="midCat"/>
      </c:valAx>
      <c:valAx>
        <c:axId val="96200576"/>
        <c:scaling>
          <c:orientation val="minMax"/>
          <c:max val="126"/>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6201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同和対策事事業などの大型事業の償還が進み、元利償還金は年々減少し、また、公的補償金免除繰上償還に伴う借換債の活用などで公債費の抑制に努め、財政健全化に取り組んできたところである。しかし、平成２５年度に土地開発公社の解散に際し発行した第３セクター等改革推進債の償還開始により、元利償還金が増加。現在、市内中学校の改築事業や南海・東南海地震といった大規模災害への対応のため、ここ数年間は、公債費が若干増加する見込みである。今後は、事業の優先順位等を見定めて、交付税措置のある有利な起債を活用しつつ、今後も引き続き健全化に取り組み、安定した財政運営に努め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内中学校の改築事業の起債増により地方債残高が増加し、将来負担額が増加している。市内中学校改築事業は平成２９年度までの事業計画で、公共下水道事業などの継続事業や防災対策に関連する事業もあり、また公共施設の老朽化に伴う大規模な改修等も予定されており、負担増の要因もあるが、世代間負担の公平性の観点から後世への過大な負担を残すことのないよう、事業の優先順位等を見定めて、公共施設等の在り方の検討を進め負担の平準化を図るなど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24,599
24,418
43.91
13,720,950
13,648,351
58,325
6,870,022
14,861,663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24,599
24,418
43.91
13,720,950
13,648,351
58,325
6,870,022
14,861,663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24,599
24,418
43.91
13,720,950
13,648,351
58,325
6,870,022
14,861,663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24,599
24,418
43.91
13,720,950
13,648,351
58,325
6,870,022
14,861,663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大手電力会社からの税収により</a:t>
          </a:r>
          <a:r>
            <a:rPr lang="en-US" altLang="ja-JP" sz="1100">
              <a:solidFill>
                <a:schemeClr val="dk1"/>
              </a:solidFill>
              <a:effectLst/>
              <a:latin typeface="+mn-lt"/>
              <a:ea typeface="+mn-ea"/>
              <a:cs typeface="+mn-cs"/>
            </a:rPr>
            <a:t>0.51</a:t>
          </a:r>
          <a:r>
            <a:rPr lang="ja-JP" altLang="ja-JP" sz="1100">
              <a:solidFill>
                <a:schemeClr val="dk1"/>
              </a:solidFill>
              <a:effectLst/>
              <a:latin typeface="+mn-lt"/>
              <a:ea typeface="+mn-ea"/>
              <a:cs typeface="+mn-cs"/>
            </a:rPr>
            <a:t>と類似団体平均を上回っている。平成２７年度では、法人税割の税制改正に伴う税率の引き下げや企業業績の悪化などで法人税が減となったほか、固定資産税も評価替えで減少しており、特に東日本大震災以降、大手電力会社などの主要企業の業績の悪化もあり、税収は減少傾向となっている。税収面での厳しい状況が今後も予想される中、企業誘致の推進</a:t>
          </a:r>
          <a:r>
            <a:rPr lang="ja-JP" altLang="en-US" sz="1100">
              <a:solidFill>
                <a:schemeClr val="dk1"/>
              </a:solidFill>
              <a:effectLst/>
              <a:latin typeface="+mn-lt"/>
              <a:ea typeface="+mn-ea"/>
              <a:cs typeface="+mn-cs"/>
            </a:rPr>
            <a:t>、まち・ひと・しごと創生総合戦略による人口減少抑制や地域資源を活かした振興施策の実施</a:t>
          </a:r>
          <a:r>
            <a:rPr lang="ja-JP" altLang="ja-JP" sz="1100">
              <a:solidFill>
                <a:schemeClr val="dk1"/>
              </a:solidFill>
              <a:effectLst/>
              <a:latin typeface="+mn-lt"/>
              <a:ea typeface="+mn-ea"/>
              <a:cs typeface="+mn-cs"/>
            </a:rPr>
            <a:t>など</a:t>
          </a:r>
          <a:r>
            <a:rPr lang="ja-JP" altLang="en-US" sz="1100">
              <a:solidFill>
                <a:schemeClr val="dk1"/>
              </a:solidFill>
              <a:effectLst/>
              <a:latin typeface="+mn-lt"/>
              <a:ea typeface="+mn-ea"/>
              <a:cs typeface="+mn-cs"/>
            </a:rPr>
            <a:t>で地域の活性化を図り、市税等</a:t>
          </a:r>
          <a:r>
            <a:rPr lang="ja-JP" altLang="ja-JP" sz="1100">
              <a:solidFill>
                <a:schemeClr val="dk1"/>
              </a:solidFill>
              <a:effectLst/>
              <a:latin typeface="+mn-lt"/>
              <a:ea typeface="+mn-ea"/>
              <a:cs typeface="+mn-cs"/>
            </a:rPr>
            <a:t>歳入確保に努めるとともに、定員管理・給与の適正化など歳出抑制に取り組むことにより、財政基盤の強化に努める。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116417</xdr:rowOff>
    </xdr:to>
    <xdr:cxnSp macro="">
      <xdr:nvCxnSpPr>
        <xdr:cNvPr id="71" name="直線コネクタ 70"/>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136525</xdr:rowOff>
    </xdr:to>
    <xdr:cxnSp macro="">
      <xdr:nvCxnSpPr>
        <xdr:cNvPr id="74" name="直線コネクタ 73"/>
        <xdr:cNvCxnSpPr/>
      </xdr:nvCxnSpPr>
      <xdr:spPr>
        <a:xfrm flipV="1">
          <a:off x="2336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136525</xdr:rowOff>
    </xdr:to>
    <xdr:cxnSp macro="">
      <xdr:nvCxnSpPr>
        <xdr:cNvPr id="77" name="直線コネクタ 76"/>
        <xdr:cNvCxnSpPr/>
      </xdr:nvCxnSpPr>
      <xdr:spPr>
        <a:xfrm>
          <a:off x="1447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85725</xdr:rowOff>
    </xdr:from>
    <xdr:to>
      <xdr:col>7</xdr:col>
      <xdr:colOff>203200</xdr:colOff>
      <xdr:row>42</xdr:row>
      <xdr:rowOff>15875</xdr:rowOff>
    </xdr:to>
    <xdr:sp macro="" textlink="">
      <xdr:nvSpPr>
        <xdr:cNvPr id="87" name="円/楕円 86"/>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102252</xdr:rowOff>
    </xdr:from>
    <xdr:ext cx="762000" cy="259045"/>
    <xdr:sp macro="" textlink="">
      <xdr:nvSpPr>
        <xdr:cNvPr id="88"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65617</xdr:rowOff>
    </xdr:from>
    <xdr:to>
      <xdr:col>4</xdr:col>
      <xdr:colOff>533400</xdr:colOff>
      <xdr:row>41</xdr:row>
      <xdr:rowOff>167217</xdr:rowOff>
    </xdr:to>
    <xdr:sp macro="" textlink="">
      <xdr:nvSpPr>
        <xdr:cNvPr id="91" name="円/楕円 90"/>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92" name="テキスト ボックス 91"/>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26052</xdr:rowOff>
    </xdr:from>
    <xdr:ext cx="762000" cy="259045"/>
    <xdr:sp macro="" textlink="">
      <xdr:nvSpPr>
        <xdr:cNvPr id="94" name="テキスト ボックス 93"/>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においては、市税は減となったものの、地方消費税交付金や普通交付税が増となっており、歳出において、人件費では職員給や退職手当の減、一部事務組合の負担金や公債費が減となったことで前年度より</a:t>
          </a:r>
          <a:r>
            <a:rPr kumimoji="1" lang="en-US" altLang="ja-JP" sz="1300">
              <a:latin typeface="ＭＳ Ｐゴシック"/>
            </a:rPr>
            <a:t>3.3</a:t>
          </a:r>
          <a:r>
            <a:rPr kumimoji="1" lang="ja-JP" altLang="en-US" sz="1300">
              <a:latin typeface="ＭＳ Ｐゴシック"/>
            </a:rPr>
            <a:t>％改善した。</a:t>
          </a:r>
          <a:r>
            <a:rPr kumimoji="1" lang="en-US" altLang="ja-JP" sz="1300">
              <a:latin typeface="ＭＳ Ｐゴシック"/>
            </a:rPr>
            <a:t>100%</a:t>
          </a:r>
          <a:r>
            <a:rPr kumimoji="1" lang="ja-JP" altLang="en-US" sz="1300">
              <a:latin typeface="ＭＳ Ｐゴシック"/>
            </a:rPr>
            <a:t>を下回ったものの依然厳しい財政状況であり、類似団体の平均値を大きく上回っている。今後も引き続き財政健全化計画に則り、市税の徴収強化などによる自主財源の確保に努めながらも、定員管理及び給与の適正化、事務事業の見直し、経費の節減合理化などに努め、より一層の財政健全化をあらゆる側面から推進し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48471</xdr:rowOff>
    </xdr:from>
    <xdr:to>
      <xdr:col>7</xdr:col>
      <xdr:colOff>152400</xdr:colOff>
      <xdr:row>63</xdr:row>
      <xdr:rowOff>9737</xdr:rowOff>
    </xdr:to>
    <xdr:cxnSp macro="">
      <xdr:nvCxnSpPr>
        <xdr:cNvPr id="131" name="直線コネクタ 130"/>
        <xdr:cNvCxnSpPr/>
      </xdr:nvCxnSpPr>
      <xdr:spPr>
        <a:xfrm flipV="1">
          <a:off x="4114800" y="10678371"/>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159596</xdr:rowOff>
    </xdr:from>
    <xdr:to>
      <xdr:col>6</xdr:col>
      <xdr:colOff>0</xdr:colOff>
      <xdr:row>63</xdr:row>
      <xdr:rowOff>9737</xdr:rowOff>
    </xdr:to>
    <xdr:cxnSp macro="">
      <xdr:nvCxnSpPr>
        <xdr:cNvPr id="134" name="直線コネクタ 133"/>
        <xdr:cNvCxnSpPr/>
      </xdr:nvCxnSpPr>
      <xdr:spPr>
        <a:xfrm>
          <a:off x="3225800" y="1061804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63</xdr:row>
      <xdr:rowOff>70062</xdr:rowOff>
    </xdr:to>
    <xdr:cxnSp macro="">
      <xdr:nvCxnSpPr>
        <xdr:cNvPr id="137" name="直線コネクタ 136"/>
        <xdr:cNvCxnSpPr/>
      </xdr:nvCxnSpPr>
      <xdr:spPr>
        <a:xfrm flipV="1">
          <a:off x="2336800" y="10618046"/>
          <a:ext cx="889000" cy="2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36406</xdr:rowOff>
    </xdr:from>
    <xdr:to>
      <xdr:col>3</xdr:col>
      <xdr:colOff>279400</xdr:colOff>
      <xdr:row>63</xdr:row>
      <xdr:rowOff>70062</xdr:rowOff>
    </xdr:to>
    <xdr:cxnSp macro="">
      <xdr:nvCxnSpPr>
        <xdr:cNvPr id="140" name="直線コネクタ 139"/>
        <xdr:cNvCxnSpPr/>
      </xdr:nvCxnSpPr>
      <xdr:spPr>
        <a:xfrm>
          <a:off x="1447800" y="10666306"/>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169121</xdr:rowOff>
    </xdr:from>
    <xdr:to>
      <xdr:col>7</xdr:col>
      <xdr:colOff>203200</xdr:colOff>
      <xdr:row>62</xdr:row>
      <xdr:rowOff>99271</xdr:rowOff>
    </xdr:to>
    <xdr:sp macro="" textlink="">
      <xdr:nvSpPr>
        <xdr:cNvPr id="150" name="円/楕円 149"/>
        <xdr:cNvSpPr/>
      </xdr:nvSpPr>
      <xdr:spPr>
        <a:xfrm>
          <a:off x="4902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141198</xdr:rowOff>
    </xdr:from>
    <xdr:ext cx="762000" cy="259045"/>
    <xdr:sp macro="" textlink="">
      <xdr:nvSpPr>
        <xdr:cNvPr id="151" name="財政構造の弾力性該当値テキスト"/>
        <xdr:cNvSpPr txBox="1"/>
      </xdr:nvSpPr>
      <xdr:spPr>
        <a:xfrm>
          <a:off x="5041900" y="105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130387</xdr:rowOff>
    </xdr:from>
    <xdr:to>
      <xdr:col>6</xdr:col>
      <xdr:colOff>50800</xdr:colOff>
      <xdr:row>63</xdr:row>
      <xdr:rowOff>60537</xdr:rowOff>
    </xdr:to>
    <xdr:sp macro="" textlink="">
      <xdr:nvSpPr>
        <xdr:cNvPr id="152" name="円/楕円 151"/>
        <xdr:cNvSpPr/>
      </xdr:nvSpPr>
      <xdr:spPr>
        <a:xfrm>
          <a:off x="4064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45314</xdr:rowOff>
    </xdr:from>
    <xdr:ext cx="736600" cy="259045"/>
    <xdr:sp macro="" textlink="">
      <xdr:nvSpPr>
        <xdr:cNvPr id="153" name="テキスト ボックス 152"/>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108796</xdr:rowOff>
    </xdr:from>
    <xdr:to>
      <xdr:col>4</xdr:col>
      <xdr:colOff>533400</xdr:colOff>
      <xdr:row>62</xdr:row>
      <xdr:rowOff>38946</xdr:rowOff>
    </xdr:to>
    <xdr:sp macro="" textlink="">
      <xdr:nvSpPr>
        <xdr:cNvPr id="154" name="円/楕円 153"/>
        <xdr:cNvSpPr/>
      </xdr:nvSpPr>
      <xdr:spPr>
        <a:xfrm>
          <a:off x="3175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23723</xdr:rowOff>
    </xdr:from>
    <xdr:ext cx="762000" cy="259045"/>
    <xdr:sp macro="" textlink="">
      <xdr:nvSpPr>
        <xdr:cNvPr id="155" name="テキスト ボックス 154"/>
        <xdr:cNvSpPr txBox="1"/>
      </xdr:nvSpPr>
      <xdr:spPr>
        <a:xfrm>
          <a:off x="2844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19262</xdr:rowOff>
    </xdr:from>
    <xdr:to>
      <xdr:col>3</xdr:col>
      <xdr:colOff>330200</xdr:colOff>
      <xdr:row>63</xdr:row>
      <xdr:rowOff>120862</xdr:rowOff>
    </xdr:to>
    <xdr:sp macro="" textlink="">
      <xdr:nvSpPr>
        <xdr:cNvPr id="156" name="円/楕円 155"/>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105639</xdr:rowOff>
    </xdr:from>
    <xdr:ext cx="762000" cy="259045"/>
    <xdr:sp macro="" textlink="">
      <xdr:nvSpPr>
        <xdr:cNvPr id="157" name="テキスト ボックス 156"/>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58" name="円/楕円 157"/>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71983</xdr:rowOff>
    </xdr:from>
    <xdr:ext cx="762000" cy="259045"/>
    <xdr:sp macro="" textlink="">
      <xdr:nvSpPr>
        <xdr:cNvPr id="159" name="テキスト ボックス 158"/>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[155,580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人件費では職員数の削減、物件費では経常的な経費の１割カットなどを行い削減に努めてきたところである。前年度と比較すると人口</a:t>
          </a:r>
          <a:r>
            <a:rPr kumimoji="1" lang="en-US" altLang="ja-JP" sz="1300">
              <a:latin typeface="ＭＳ Ｐゴシック"/>
            </a:rPr>
            <a:t>1</a:t>
          </a:r>
          <a:r>
            <a:rPr kumimoji="1" lang="ja-JP" altLang="en-US" sz="1300">
              <a:latin typeface="ＭＳ Ｐゴシック"/>
            </a:rPr>
            <a:t>人当たりの決算額は微増ではあるものの、経費抑制に努めた結果、類似団体平均を若干下回る状況となった。今後も、歳出内容の見直しに取組み、歳出の抑制と適正な定員管理に努めていく。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6330</xdr:rowOff>
    </xdr:from>
    <xdr:to>
      <xdr:col>7</xdr:col>
      <xdr:colOff>152400</xdr:colOff>
      <xdr:row>83</xdr:row>
      <xdr:rowOff>17365</xdr:rowOff>
    </xdr:to>
    <xdr:cxnSp macro="">
      <xdr:nvCxnSpPr>
        <xdr:cNvPr id="194" name="直線コネクタ 193"/>
        <xdr:cNvCxnSpPr/>
      </xdr:nvCxnSpPr>
      <xdr:spPr>
        <a:xfrm>
          <a:off x="4114800" y="14236680"/>
          <a:ext cx="8382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77978</xdr:rowOff>
    </xdr:from>
    <xdr:to>
      <xdr:col>6</xdr:col>
      <xdr:colOff>0</xdr:colOff>
      <xdr:row>83</xdr:row>
      <xdr:rowOff>6330</xdr:rowOff>
    </xdr:to>
    <xdr:cxnSp macro="">
      <xdr:nvCxnSpPr>
        <xdr:cNvPr id="197" name="直線コネクタ 196"/>
        <xdr:cNvCxnSpPr/>
      </xdr:nvCxnSpPr>
      <xdr:spPr>
        <a:xfrm>
          <a:off x="3225800" y="14136878"/>
          <a:ext cx="889000" cy="9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77978</xdr:rowOff>
    </xdr:from>
    <xdr:to>
      <xdr:col>4</xdr:col>
      <xdr:colOff>482600</xdr:colOff>
      <xdr:row>82</xdr:row>
      <xdr:rowOff>122344</xdr:rowOff>
    </xdr:to>
    <xdr:cxnSp macro="">
      <xdr:nvCxnSpPr>
        <xdr:cNvPr id="200" name="直線コネクタ 199"/>
        <xdr:cNvCxnSpPr/>
      </xdr:nvCxnSpPr>
      <xdr:spPr>
        <a:xfrm flipV="1">
          <a:off x="2336800" y="14136878"/>
          <a:ext cx="889000" cy="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122344</xdr:rowOff>
    </xdr:from>
    <xdr:to>
      <xdr:col>3</xdr:col>
      <xdr:colOff>279400</xdr:colOff>
      <xdr:row>82</xdr:row>
      <xdr:rowOff>124822</xdr:rowOff>
    </xdr:to>
    <xdr:cxnSp macro="">
      <xdr:nvCxnSpPr>
        <xdr:cNvPr id="203" name="直線コネクタ 202"/>
        <xdr:cNvCxnSpPr/>
      </xdr:nvCxnSpPr>
      <xdr:spPr>
        <a:xfrm flipV="1">
          <a:off x="1447800" y="14181244"/>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138015</xdr:rowOff>
    </xdr:from>
    <xdr:to>
      <xdr:col>7</xdr:col>
      <xdr:colOff>203200</xdr:colOff>
      <xdr:row>83</xdr:row>
      <xdr:rowOff>68165</xdr:rowOff>
    </xdr:to>
    <xdr:sp macro="" textlink="">
      <xdr:nvSpPr>
        <xdr:cNvPr id="213" name="円/楕円 212"/>
        <xdr:cNvSpPr/>
      </xdr:nvSpPr>
      <xdr:spPr>
        <a:xfrm>
          <a:off x="4902200" y="141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154542</xdr:rowOff>
    </xdr:from>
    <xdr:ext cx="762000" cy="259045"/>
    <xdr:sp macro="" textlink="">
      <xdr:nvSpPr>
        <xdr:cNvPr id="214" name="人件費・物件費等の状況該当値テキスト"/>
        <xdr:cNvSpPr txBox="1"/>
      </xdr:nvSpPr>
      <xdr:spPr>
        <a:xfrm>
          <a:off x="5041900" y="1404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155,580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126980</xdr:rowOff>
    </xdr:from>
    <xdr:to>
      <xdr:col>6</xdr:col>
      <xdr:colOff>50800</xdr:colOff>
      <xdr:row>83</xdr:row>
      <xdr:rowOff>57130</xdr:rowOff>
    </xdr:to>
    <xdr:sp macro="" textlink="">
      <xdr:nvSpPr>
        <xdr:cNvPr id="215" name="円/楕円 214"/>
        <xdr:cNvSpPr/>
      </xdr:nvSpPr>
      <xdr:spPr>
        <a:xfrm>
          <a:off x="4064000" y="141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41907</xdr:rowOff>
    </xdr:from>
    <xdr:ext cx="736600" cy="259045"/>
    <xdr:sp macro="" textlink="">
      <xdr:nvSpPr>
        <xdr:cNvPr id="216" name="テキスト ボックス 215"/>
        <xdr:cNvSpPr txBox="1"/>
      </xdr:nvSpPr>
      <xdr:spPr>
        <a:xfrm>
          <a:off x="3733800" y="14272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154,208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27178</xdr:rowOff>
    </xdr:from>
    <xdr:to>
      <xdr:col>4</xdr:col>
      <xdr:colOff>533400</xdr:colOff>
      <xdr:row>82</xdr:row>
      <xdr:rowOff>128778</xdr:rowOff>
    </xdr:to>
    <xdr:sp macro="" textlink="">
      <xdr:nvSpPr>
        <xdr:cNvPr id="217" name="円/楕円 216"/>
        <xdr:cNvSpPr/>
      </xdr:nvSpPr>
      <xdr:spPr>
        <a:xfrm>
          <a:off x="3175000" y="140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138955</xdr:rowOff>
    </xdr:from>
    <xdr:ext cx="762000" cy="259045"/>
    <xdr:sp macro="" textlink="">
      <xdr:nvSpPr>
        <xdr:cNvPr id="218" name="テキスト ボックス 217"/>
        <xdr:cNvSpPr txBox="1"/>
      </xdr:nvSpPr>
      <xdr:spPr>
        <a:xfrm>
          <a:off x="2844800" y="1385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71544</xdr:rowOff>
    </xdr:from>
    <xdr:to>
      <xdr:col>3</xdr:col>
      <xdr:colOff>330200</xdr:colOff>
      <xdr:row>83</xdr:row>
      <xdr:rowOff>1694</xdr:rowOff>
    </xdr:to>
    <xdr:sp macro="" textlink="">
      <xdr:nvSpPr>
        <xdr:cNvPr id="219" name="円/楕円 218"/>
        <xdr:cNvSpPr/>
      </xdr:nvSpPr>
      <xdr:spPr>
        <a:xfrm>
          <a:off x="2286000" y="141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11871</xdr:rowOff>
    </xdr:from>
    <xdr:ext cx="762000" cy="259045"/>
    <xdr:sp macro="" textlink="">
      <xdr:nvSpPr>
        <xdr:cNvPr id="220" name="テキスト ボックス 219"/>
        <xdr:cNvSpPr txBox="1"/>
      </xdr:nvSpPr>
      <xdr:spPr>
        <a:xfrm>
          <a:off x="1955800" y="138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147,316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74022</xdr:rowOff>
    </xdr:from>
    <xdr:to>
      <xdr:col>2</xdr:col>
      <xdr:colOff>127000</xdr:colOff>
      <xdr:row>83</xdr:row>
      <xdr:rowOff>4172</xdr:rowOff>
    </xdr:to>
    <xdr:sp macro="" textlink="">
      <xdr:nvSpPr>
        <xdr:cNvPr id="221" name="円/楕円 220"/>
        <xdr:cNvSpPr/>
      </xdr:nvSpPr>
      <xdr:spPr>
        <a:xfrm>
          <a:off x="1397000" y="1413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14349</xdr:rowOff>
    </xdr:from>
    <xdr:ext cx="762000" cy="259045"/>
    <xdr:sp macro="" textlink="">
      <xdr:nvSpPr>
        <xdr:cNvPr id="222" name="テキスト ボックス 221"/>
        <xdr:cNvSpPr txBox="1"/>
      </xdr:nvSpPr>
      <xdr:spPr>
        <a:xfrm>
          <a:off x="1066800" y="139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類似団体より若干高いが、平成１８年度の給与構造改革での取り組みで給与体系の見直しを行うなど適正化に努めてきた中ではあるが、前年よりも</a:t>
          </a:r>
          <a:r>
            <a:rPr kumimoji="1" lang="en-US" altLang="ja-JP" sz="1300">
              <a:latin typeface="ＭＳ Ｐゴシック"/>
            </a:rPr>
            <a:t>0.3</a:t>
          </a:r>
          <a:r>
            <a:rPr kumimoji="1" lang="ja-JP" altLang="en-US" sz="1300">
              <a:latin typeface="ＭＳ Ｐゴシック"/>
            </a:rPr>
            <a:t>ポイントの微増となった。今後も国県の方針・指導に基づき、他市の状況も踏まえながら引き続き健全な給与制度の構築と、指数の改善を図り、類似団体に近づけるよう努める。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5080</xdr:rowOff>
    </xdr:to>
    <xdr:cxnSp macro="">
      <xdr:nvCxnSpPr>
        <xdr:cNvPr id="254" name="直線コネクタ 253"/>
        <xdr:cNvCxnSpPr/>
      </xdr:nvCxnSpPr>
      <xdr:spPr>
        <a:xfrm>
          <a:off x="16179800" y="1473530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157226</xdr:rowOff>
    </xdr:from>
    <xdr:to>
      <xdr:col>23</xdr:col>
      <xdr:colOff>406400</xdr:colOff>
      <xdr:row>85</xdr:row>
      <xdr:rowOff>162052</xdr:rowOff>
    </xdr:to>
    <xdr:cxnSp macro="">
      <xdr:nvCxnSpPr>
        <xdr:cNvPr id="257" name="直線コネクタ 256"/>
        <xdr:cNvCxnSpPr/>
      </xdr:nvCxnSpPr>
      <xdr:spPr>
        <a:xfrm>
          <a:off x="15290800" y="1473047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157226</xdr:rowOff>
    </xdr:from>
    <xdr:to>
      <xdr:col>22</xdr:col>
      <xdr:colOff>203200</xdr:colOff>
      <xdr:row>88</xdr:row>
      <xdr:rowOff>38608</xdr:rowOff>
    </xdr:to>
    <xdr:cxnSp macro="">
      <xdr:nvCxnSpPr>
        <xdr:cNvPr id="260" name="直線コネクタ 259"/>
        <xdr:cNvCxnSpPr/>
      </xdr:nvCxnSpPr>
      <xdr:spPr>
        <a:xfrm flipV="1">
          <a:off x="14401800" y="14730476"/>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38608</xdr:rowOff>
    </xdr:from>
    <xdr:to>
      <xdr:col>21</xdr:col>
      <xdr:colOff>0</xdr:colOff>
      <xdr:row>88</xdr:row>
      <xdr:rowOff>43435</xdr:rowOff>
    </xdr:to>
    <xdr:cxnSp macro="">
      <xdr:nvCxnSpPr>
        <xdr:cNvPr id="263" name="直線コネクタ 262"/>
        <xdr:cNvCxnSpPr/>
      </xdr:nvCxnSpPr>
      <xdr:spPr>
        <a:xfrm flipV="1">
          <a:off x="13512800" y="15126208"/>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3" name="円/楕円 272"/>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4"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111252</xdr:rowOff>
    </xdr:from>
    <xdr:to>
      <xdr:col>23</xdr:col>
      <xdr:colOff>457200</xdr:colOff>
      <xdr:row>86</xdr:row>
      <xdr:rowOff>41402</xdr:rowOff>
    </xdr:to>
    <xdr:sp macro="" textlink="">
      <xdr:nvSpPr>
        <xdr:cNvPr id="275" name="円/楕円 274"/>
        <xdr:cNvSpPr/>
      </xdr:nvSpPr>
      <xdr:spPr>
        <a:xfrm>
          <a:off x="16129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26179</xdr:rowOff>
    </xdr:from>
    <xdr:ext cx="736600" cy="259045"/>
    <xdr:sp macro="" textlink="">
      <xdr:nvSpPr>
        <xdr:cNvPr id="276" name="テキスト ボックス 275"/>
        <xdr:cNvSpPr txBox="1"/>
      </xdr:nvSpPr>
      <xdr:spPr>
        <a:xfrm>
          <a:off x="15798800" y="1477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106426</xdr:rowOff>
    </xdr:from>
    <xdr:to>
      <xdr:col>22</xdr:col>
      <xdr:colOff>254000</xdr:colOff>
      <xdr:row>86</xdr:row>
      <xdr:rowOff>36576</xdr:rowOff>
    </xdr:to>
    <xdr:sp macro="" textlink="">
      <xdr:nvSpPr>
        <xdr:cNvPr id="277" name="円/楕円 276"/>
        <xdr:cNvSpPr/>
      </xdr:nvSpPr>
      <xdr:spPr>
        <a:xfrm>
          <a:off x="15240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21353</xdr:rowOff>
    </xdr:from>
    <xdr:ext cx="762000" cy="259045"/>
    <xdr:sp macro="" textlink="">
      <xdr:nvSpPr>
        <xdr:cNvPr id="278" name="テキスト ボックス 277"/>
        <xdr:cNvSpPr txBox="1"/>
      </xdr:nvSpPr>
      <xdr:spPr>
        <a:xfrm>
          <a:off x="14909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159258</xdr:rowOff>
    </xdr:from>
    <xdr:to>
      <xdr:col>21</xdr:col>
      <xdr:colOff>50800</xdr:colOff>
      <xdr:row>88</xdr:row>
      <xdr:rowOff>89408</xdr:rowOff>
    </xdr:to>
    <xdr:sp macro="" textlink="">
      <xdr:nvSpPr>
        <xdr:cNvPr id="279" name="円/楕円 278"/>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74185</xdr:rowOff>
    </xdr:from>
    <xdr:ext cx="762000" cy="259045"/>
    <xdr:sp macro="" textlink="">
      <xdr:nvSpPr>
        <xdr:cNvPr id="280" name="テキスト ボックス 279"/>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164085</xdr:rowOff>
    </xdr:from>
    <xdr:to>
      <xdr:col>19</xdr:col>
      <xdr:colOff>533400</xdr:colOff>
      <xdr:row>88</xdr:row>
      <xdr:rowOff>94235</xdr:rowOff>
    </xdr:to>
    <xdr:sp macro="" textlink="">
      <xdr:nvSpPr>
        <xdr:cNvPr id="281" name="円/楕円 280"/>
        <xdr:cNvSpPr/>
      </xdr:nvSpPr>
      <xdr:spPr>
        <a:xfrm>
          <a:off x="13462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79012</xdr:rowOff>
    </xdr:from>
    <xdr:ext cx="762000" cy="259045"/>
    <xdr:sp macro="" textlink="">
      <xdr:nvSpPr>
        <xdr:cNvPr id="282" name="テキスト ボックス 281"/>
        <xdr:cNvSpPr txBox="1"/>
      </xdr:nvSpPr>
      <xdr:spPr>
        <a:xfrm>
          <a:off x="13131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関西電力御坊発電所の防災対策基準を充たすための消防職員の拡充や福祉施策を充実するための福祉職員の配置、平成２７年度開催の紀の国わかやま国体の実施体制の構築など新たな業務増の対応により、また、人口の減少による母数の減により前年度より</a:t>
          </a:r>
          <a:r>
            <a:rPr kumimoji="1" lang="en-US" altLang="ja-JP" sz="1100">
              <a:latin typeface="ＭＳ Ｐゴシック"/>
            </a:rPr>
            <a:t>0.49</a:t>
          </a:r>
          <a:r>
            <a:rPr kumimoji="1" lang="ja-JP" altLang="en-US" sz="1100">
              <a:latin typeface="ＭＳ Ｐゴシック"/>
            </a:rPr>
            <a:t>人の増となり、類似団体平均を上回っている。事務事業の見直し及び組織機構の見直しを積極的に進めてきた中、当初の集中改革プランで定めた退職者に対する５割以内の補充を限度とするなどして、目標を上回る削減を達成したことを踏まえ、今後は現行の職員数の維持を基本にした３２５名を平成３１年４月時点での目標職員数に設定し、今後も引き続き適正な定員管理に努め、総人件費の抑制を図る。</a:t>
          </a:r>
        </a:p>
        <a:p>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166824</xdr:rowOff>
    </xdr:from>
    <xdr:to>
      <xdr:col>24</xdr:col>
      <xdr:colOff>558800</xdr:colOff>
      <xdr:row>63</xdr:row>
      <xdr:rowOff>79828</xdr:rowOff>
    </xdr:to>
    <xdr:cxnSp macro="">
      <xdr:nvCxnSpPr>
        <xdr:cNvPr id="319" name="直線コネクタ 318"/>
        <xdr:cNvCxnSpPr/>
      </xdr:nvCxnSpPr>
      <xdr:spPr>
        <a:xfrm>
          <a:off x="16179800" y="10796724"/>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166824</xdr:rowOff>
    </xdr:from>
    <xdr:to>
      <xdr:col>23</xdr:col>
      <xdr:colOff>406400</xdr:colOff>
      <xdr:row>63</xdr:row>
      <xdr:rowOff>26398</xdr:rowOff>
    </xdr:to>
    <xdr:cxnSp macro="">
      <xdr:nvCxnSpPr>
        <xdr:cNvPr id="322" name="直線コネクタ 321"/>
        <xdr:cNvCxnSpPr/>
      </xdr:nvCxnSpPr>
      <xdr:spPr>
        <a:xfrm flipV="1">
          <a:off x="15290800" y="1079672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5715</xdr:rowOff>
    </xdr:from>
    <xdr:to>
      <xdr:col>22</xdr:col>
      <xdr:colOff>203200</xdr:colOff>
      <xdr:row>63</xdr:row>
      <xdr:rowOff>26398</xdr:rowOff>
    </xdr:to>
    <xdr:cxnSp macro="">
      <xdr:nvCxnSpPr>
        <xdr:cNvPr id="325" name="直線コネクタ 324"/>
        <xdr:cNvCxnSpPr/>
      </xdr:nvCxnSpPr>
      <xdr:spPr>
        <a:xfrm>
          <a:off x="14401800" y="1080706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544</xdr:rowOff>
    </xdr:from>
    <xdr:to>
      <xdr:col>21</xdr:col>
      <xdr:colOff>0</xdr:colOff>
      <xdr:row>63</xdr:row>
      <xdr:rowOff>5715</xdr:rowOff>
    </xdr:to>
    <xdr:cxnSp macro="">
      <xdr:nvCxnSpPr>
        <xdr:cNvPr id="328" name="直線コネクタ 327"/>
        <xdr:cNvCxnSpPr/>
      </xdr:nvCxnSpPr>
      <xdr:spPr>
        <a:xfrm>
          <a:off x="13512800" y="1080189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29028</xdr:rowOff>
    </xdr:from>
    <xdr:to>
      <xdr:col>24</xdr:col>
      <xdr:colOff>609600</xdr:colOff>
      <xdr:row>63</xdr:row>
      <xdr:rowOff>130628</xdr:rowOff>
    </xdr:to>
    <xdr:sp macro="" textlink="">
      <xdr:nvSpPr>
        <xdr:cNvPr id="338" name="円/楕円 337"/>
        <xdr:cNvSpPr/>
      </xdr:nvSpPr>
      <xdr:spPr>
        <a:xfrm>
          <a:off x="16967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1105</xdr:rowOff>
    </xdr:from>
    <xdr:ext cx="762000" cy="259045"/>
    <xdr:sp macro="" textlink="">
      <xdr:nvSpPr>
        <xdr:cNvPr id="339" name="定員管理の状況該当値テキスト"/>
        <xdr:cNvSpPr txBox="1"/>
      </xdr:nvSpPr>
      <xdr:spPr>
        <a:xfrm>
          <a:off x="17106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116024</xdr:rowOff>
    </xdr:from>
    <xdr:to>
      <xdr:col>23</xdr:col>
      <xdr:colOff>457200</xdr:colOff>
      <xdr:row>63</xdr:row>
      <xdr:rowOff>46174</xdr:rowOff>
    </xdr:to>
    <xdr:sp macro="" textlink="">
      <xdr:nvSpPr>
        <xdr:cNvPr id="340" name="円/楕円 339"/>
        <xdr:cNvSpPr/>
      </xdr:nvSpPr>
      <xdr:spPr>
        <a:xfrm>
          <a:off x="16129000" y="107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30951</xdr:rowOff>
    </xdr:from>
    <xdr:ext cx="736600" cy="259045"/>
    <xdr:sp macro="" textlink="">
      <xdr:nvSpPr>
        <xdr:cNvPr id="341" name="テキスト ボックス 340"/>
        <xdr:cNvSpPr txBox="1"/>
      </xdr:nvSpPr>
      <xdr:spPr>
        <a:xfrm>
          <a:off x="15798800" y="10832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147048</xdr:rowOff>
    </xdr:from>
    <xdr:to>
      <xdr:col>22</xdr:col>
      <xdr:colOff>254000</xdr:colOff>
      <xdr:row>63</xdr:row>
      <xdr:rowOff>77198</xdr:rowOff>
    </xdr:to>
    <xdr:sp macro="" textlink="">
      <xdr:nvSpPr>
        <xdr:cNvPr id="342" name="円/楕円 341"/>
        <xdr:cNvSpPr/>
      </xdr:nvSpPr>
      <xdr:spPr>
        <a:xfrm>
          <a:off x="15240000" y="107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61975</xdr:rowOff>
    </xdr:from>
    <xdr:ext cx="762000" cy="259045"/>
    <xdr:sp macro="" textlink="">
      <xdr:nvSpPr>
        <xdr:cNvPr id="343" name="テキスト ボックス 342"/>
        <xdr:cNvSpPr txBox="1"/>
      </xdr:nvSpPr>
      <xdr:spPr>
        <a:xfrm>
          <a:off x="14909800" y="1086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126365</xdr:rowOff>
    </xdr:from>
    <xdr:to>
      <xdr:col>21</xdr:col>
      <xdr:colOff>50800</xdr:colOff>
      <xdr:row>63</xdr:row>
      <xdr:rowOff>56515</xdr:rowOff>
    </xdr:to>
    <xdr:sp macro="" textlink="">
      <xdr:nvSpPr>
        <xdr:cNvPr id="344" name="円/楕円 343"/>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41292</xdr:rowOff>
    </xdr:from>
    <xdr:ext cx="762000" cy="259045"/>
    <xdr:sp macro="" textlink="">
      <xdr:nvSpPr>
        <xdr:cNvPr id="345" name="テキスト ボックス 344"/>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121194</xdr:rowOff>
    </xdr:from>
    <xdr:to>
      <xdr:col>19</xdr:col>
      <xdr:colOff>533400</xdr:colOff>
      <xdr:row>63</xdr:row>
      <xdr:rowOff>51344</xdr:rowOff>
    </xdr:to>
    <xdr:sp macro="" textlink="">
      <xdr:nvSpPr>
        <xdr:cNvPr id="346" name="円/楕円 345"/>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36121</xdr:rowOff>
    </xdr:from>
    <xdr:ext cx="762000" cy="259045"/>
    <xdr:sp macro="" textlink="">
      <xdr:nvSpPr>
        <xdr:cNvPr id="347" name="テキスト ボックス 346"/>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同和対策事業等の大型事業や一部事務組合における施設整備事業の起債の償還終了、事業の適切な取捨選択の結果、類似団体平均を若干下回っており、前年度と同値で推移した。市内中学校の改築事業や組合立の病院事業の建設費の元利償還が平成</a:t>
          </a:r>
          <a:r>
            <a:rPr kumimoji="1" lang="en-US" altLang="ja-JP" sz="1300">
              <a:latin typeface="ＭＳ Ｐゴシック"/>
            </a:rPr>
            <a:t>30</a:t>
          </a:r>
          <a:r>
            <a:rPr kumimoji="1" lang="ja-JP" altLang="en-US" sz="1300">
              <a:latin typeface="ＭＳ Ｐゴシック"/>
            </a:rPr>
            <a:t>年度から順次始まり、南海・東南海地震といった大規模災害への対応などもあり、今後は増加する見込みである。緊急度や住民ニーズを的確に把握し、引き続き事業の実施を厳選した上で、安定した財政運営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50165</xdr:rowOff>
    </xdr:from>
    <xdr:to>
      <xdr:col>24</xdr:col>
      <xdr:colOff>558800</xdr:colOff>
      <xdr:row>37</xdr:row>
      <xdr:rowOff>50165</xdr:rowOff>
    </xdr:to>
    <xdr:cxnSp macro="">
      <xdr:nvCxnSpPr>
        <xdr:cNvPr id="381" name="直線コネクタ 380"/>
        <xdr:cNvCxnSpPr/>
      </xdr:nvCxnSpPr>
      <xdr:spPr>
        <a:xfrm>
          <a:off x="16179800" y="639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144903</xdr:rowOff>
    </xdr:from>
    <xdr:ext cx="762000" cy="259045"/>
    <xdr:sp macro="" textlink="">
      <xdr:nvSpPr>
        <xdr:cNvPr id="382" name="公債費負担の状況平均値テキスト"/>
        <xdr:cNvSpPr txBox="1"/>
      </xdr:nvSpPr>
      <xdr:spPr>
        <a:xfrm>
          <a:off x="17106900" y="6317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50165</xdr:rowOff>
    </xdr:from>
    <xdr:to>
      <xdr:col>23</xdr:col>
      <xdr:colOff>406400</xdr:colOff>
      <xdr:row>37</xdr:row>
      <xdr:rowOff>58208</xdr:rowOff>
    </xdr:to>
    <xdr:cxnSp macro="">
      <xdr:nvCxnSpPr>
        <xdr:cNvPr id="384" name="直線コネクタ 383"/>
        <xdr:cNvCxnSpPr/>
      </xdr:nvCxnSpPr>
      <xdr:spPr>
        <a:xfrm flipV="1">
          <a:off x="15290800" y="639381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58208</xdr:rowOff>
    </xdr:from>
    <xdr:to>
      <xdr:col>22</xdr:col>
      <xdr:colOff>203200</xdr:colOff>
      <xdr:row>37</xdr:row>
      <xdr:rowOff>80328</xdr:rowOff>
    </xdr:to>
    <xdr:cxnSp macro="">
      <xdr:nvCxnSpPr>
        <xdr:cNvPr id="387" name="直線コネクタ 386"/>
        <xdr:cNvCxnSpPr/>
      </xdr:nvCxnSpPr>
      <xdr:spPr>
        <a:xfrm flipV="1">
          <a:off x="14401800" y="640185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80328</xdr:rowOff>
    </xdr:from>
    <xdr:to>
      <xdr:col>21</xdr:col>
      <xdr:colOff>0</xdr:colOff>
      <xdr:row>37</xdr:row>
      <xdr:rowOff>104458</xdr:rowOff>
    </xdr:to>
    <xdr:cxnSp macro="">
      <xdr:nvCxnSpPr>
        <xdr:cNvPr id="390" name="直線コネクタ 389"/>
        <xdr:cNvCxnSpPr/>
      </xdr:nvCxnSpPr>
      <xdr:spPr>
        <a:xfrm flipV="1">
          <a:off x="13512800" y="64239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170815</xdr:rowOff>
    </xdr:from>
    <xdr:to>
      <xdr:col>24</xdr:col>
      <xdr:colOff>609600</xdr:colOff>
      <xdr:row>37</xdr:row>
      <xdr:rowOff>100965</xdr:rowOff>
    </xdr:to>
    <xdr:sp macro="" textlink="">
      <xdr:nvSpPr>
        <xdr:cNvPr id="400" name="円/楕円 399"/>
        <xdr:cNvSpPr/>
      </xdr:nvSpPr>
      <xdr:spPr>
        <a:xfrm>
          <a:off x="169672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15892</xdr:rowOff>
    </xdr:from>
    <xdr:ext cx="762000" cy="259045"/>
    <xdr:sp macro="" textlink="">
      <xdr:nvSpPr>
        <xdr:cNvPr id="401" name="公債費負担の状況該当値テキスト"/>
        <xdr:cNvSpPr txBox="1"/>
      </xdr:nvSpPr>
      <xdr:spPr>
        <a:xfrm>
          <a:off x="17106900" y="618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170815</xdr:rowOff>
    </xdr:from>
    <xdr:to>
      <xdr:col>23</xdr:col>
      <xdr:colOff>457200</xdr:colOff>
      <xdr:row>37</xdr:row>
      <xdr:rowOff>100965</xdr:rowOff>
    </xdr:to>
    <xdr:sp macro="" textlink="">
      <xdr:nvSpPr>
        <xdr:cNvPr id="402" name="円/楕円 401"/>
        <xdr:cNvSpPr/>
      </xdr:nvSpPr>
      <xdr:spPr>
        <a:xfrm>
          <a:off x="16129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111142</xdr:rowOff>
    </xdr:from>
    <xdr:ext cx="736600" cy="259045"/>
    <xdr:sp macro="" textlink="">
      <xdr:nvSpPr>
        <xdr:cNvPr id="403" name="テキスト ボックス 402"/>
        <xdr:cNvSpPr txBox="1"/>
      </xdr:nvSpPr>
      <xdr:spPr>
        <a:xfrm>
          <a:off x="15798800" y="611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7408</xdr:rowOff>
    </xdr:from>
    <xdr:to>
      <xdr:col>22</xdr:col>
      <xdr:colOff>254000</xdr:colOff>
      <xdr:row>37</xdr:row>
      <xdr:rowOff>109008</xdr:rowOff>
    </xdr:to>
    <xdr:sp macro="" textlink="">
      <xdr:nvSpPr>
        <xdr:cNvPr id="404" name="円/楕円 403"/>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119185</xdr:rowOff>
    </xdr:from>
    <xdr:ext cx="762000" cy="259045"/>
    <xdr:sp macro="" textlink="">
      <xdr:nvSpPr>
        <xdr:cNvPr id="405" name="テキスト ボックス 404"/>
        <xdr:cNvSpPr txBox="1"/>
      </xdr:nvSpPr>
      <xdr:spPr>
        <a:xfrm>
          <a:off x="14909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29528</xdr:rowOff>
    </xdr:from>
    <xdr:to>
      <xdr:col>21</xdr:col>
      <xdr:colOff>50800</xdr:colOff>
      <xdr:row>37</xdr:row>
      <xdr:rowOff>131128</xdr:rowOff>
    </xdr:to>
    <xdr:sp macro="" textlink="">
      <xdr:nvSpPr>
        <xdr:cNvPr id="406" name="円/楕円 405"/>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141305</xdr:rowOff>
    </xdr:from>
    <xdr:ext cx="762000" cy="259045"/>
    <xdr:sp macro="" textlink="">
      <xdr:nvSpPr>
        <xdr:cNvPr id="407" name="テキスト ボックス 406"/>
        <xdr:cNvSpPr txBox="1"/>
      </xdr:nvSpPr>
      <xdr:spPr>
        <a:xfrm>
          <a:off x="14020800" y="6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53658</xdr:rowOff>
    </xdr:from>
    <xdr:to>
      <xdr:col>19</xdr:col>
      <xdr:colOff>533400</xdr:colOff>
      <xdr:row>37</xdr:row>
      <xdr:rowOff>155258</xdr:rowOff>
    </xdr:to>
    <xdr:sp macro="" textlink="">
      <xdr:nvSpPr>
        <xdr:cNvPr id="408" name="円/楕円 407"/>
        <xdr:cNvSpPr/>
      </xdr:nvSpPr>
      <xdr:spPr>
        <a:xfrm>
          <a:off x="13462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165435</xdr:rowOff>
    </xdr:from>
    <xdr:ext cx="762000" cy="259045"/>
    <xdr:sp macro="" textlink="">
      <xdr:nvSpPr>
        <xdr:cNvPr id="409" name="テキスト ボックス 408"/>
        <xdr:cNvSpPr txBox="1"/>
      </xdr:nvSpPr>
      <xdr:spPr>
        <a:xfrm>
          <a:off x="13131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市内中学校改築事業の起債の増により、将来負担比率は前年度比</a:t>
          </a:r>
          <a:r>
            <a:rPr kumimoji="1" lang="en-US" altLang="ja-JP" sz="1300">
              <a:latin typeface="ＭＳ Ｐゴシック"/>
            </a:rPr>
            <a:t>0.1%</a:t>
          </a:r>
          <a:r>
            <a:rPr kumimoji="1" lang="ja-JP" altLang="en-US" sz="1300">
              <a:latin typeface="ＭＳ Ｐゴシック"/>
            </a:rPr>
            <a:t>増となった。ここ数年、改善傾向にはあったが、現在、市内中学校の改築事業を継続して進めており、また、教育・子育て環境の改善や防災対策事業などにより、ここ数年間は、増加する見込みである。しかし、後世への過大な負担を残すことのないよう負担を軽減し、公営企業・一部事務組合とも合わせて、より一層の財政健全化を推進し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107620</xdr:rowOff>
    </xdr:from>
    <xdr:to>
      <xdr:col>24</xdr:col>
      <xdr:colOff>558800</xdr:colOff>
      <xdr:row>15</xdr:row>
      <xdr:rowOff>107861</xdr:rowOff>
    </xdr:to>
    <xdr:cxnSp macro="">
      <xdr:nvCxnSpPr>
        <xdr:cNvPr id="441" name="直線コネクタ 440"/>
        <xdr:cNvCxnSpPr/>
      </xdr:nvCxnSpPr>
      <xdr:spPr>
        <a:xfrm>
          <a:off x="16179800" y="2679370"/>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98692</xdr:rowOff>
    </xdr:from>
    <xdr:to>
      <xdr:col>23</xdr:col>
      <xdr:colOff>406400</xdr:colOff>
      <xdr:row>15</xdr:row>
      <xdr:rowOff>107620</xdr:rowOff>
    </xdr:to>
    <xdr:cxnSp macro="">
      <xdr:nvCxnSpPr>
        <xdr:cNvPr id="444" name="直線コネクタ 443"/>
        <xdr:cNvCxnSpPr/>
      </xdr:nvCxnSpPr>
      <xdr:spPr>
        <a:xfrm>
          <a:off x="15290800" y="2670442"/>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96279</xdr:rowOff>
    </xdr:from>
    <xdr:to>
      <xdr:col>22</xdr:col>
      <xdr:colOff>203200</xdr:colOff>
      <xdr:row>15</xdr:row>
      <xdr:rowOff>98692</xdr:rowOff>
    </xdr:to>
    <xdr:cxnSp macro="">
      <xdr:nvCxnSpPr>
        <xdr:cNvPr id="447" name="直線コネクタ 446"/>
        <xdr:cNvCxnSpPr/>
      </xdr:nvCxnSpPr>
      <xdr:spPr>
        <a:xfrm>
          <a:off x="14401800" y="266802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96279</xdr:rowOff>
    </xdr:from>
    <xdr:to>
      <xdr:col>21</xdr:col>
      <xdr:colOff>0</xdr:colOff>
      <xdr:row>15</xdr:row>
      <xdr:rowOff>159741</xdr:rowOff>
    </xdr:to>
    <xdr:cxnSp macro="">
      <xdr:nvCxnSpPr>
        <xdr:cNvPr id="450" name="直線コネクタ 449"/>
        <xdr:cNvCxnSpPr/>
      </xdr:nvCxnSpPr>
      <xdr:spPr>
        <a:xfrm flipV="1">
          <a:off x="13512800" y="2668029"/>
          <a:ext cx="889000" cy="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57061</xdr:rowOff>
    </xdr:from>
    <xdr:to>
      <xdr:col>24</xdr:col>
      <xdr:colOff>609600</xdr:colOff>
      <xdr:row>15</xdr:row>
      <xdr:rowOff>158661</xdr:rowOff>
    </xdr:to>
    <xdr:sp macro="" textlink="">
      <xdr:nvSpPr>
        <xdr:cNvPr id="460" name="円/楕円 459"/>
        <xdr:cNvSpPr/>
      </xdr:nvSpPr>
      <xdr:spPr>
        <a:xfrm>
          <a:off x="16967200" y="26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29138</xdr:rowOff>
    </xdr:from>
    <xdr:ext cx="762000" cy="259045"/>
    <xdr:sp macro="" textlink="">
      <xdr:nvSpPr>
        <xdr:cNvPr id="461" name="将来負担の状況該当値テキスト"/>
        <xdr:cNvSpPr txBox="1"/>
      </xdr:nvSpPr>
      <xdr:spPr>
        <a:xfrm>
          <a:off x="17106900" y="260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56820</xdr:rowOff>
    </xdr:from>
    <xdr:to>
      <xdr:col>23</xdr:col>
      <xdr:colOff>457200</xdr:colOff>
      <xdr:row>15</xdr:row>
      <xdr:rowOff>158420</xdr:rowOff>
    </xdr:to>
    <xdr:sp macro="" textlink="">
      <xdr:nvSpPr>
        <xdr:cNvPr id="462" name="円/楕円 461"/>
        <xdr:cNvSpPr/>
      </xdr:nvSpPr>
      <xdr:spPr>
        <a:xfrm>
          <a:off x="16129000" y="262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143197</xdr:rowOff>
    </xdr:from>
    <xdr:ext cx="736600" cy="259045"/>
    <xdr:sp macro="" textlink="">
      <xdr:nvSpPr>
        <xdr:cNvPr id="463" name="テキスト ボックス 462"/>
        <xdr:cNvSpPr txBox="1"/>
      </xdr:nvSpPr>
      <xdr:spPr>
        <a:xfrm>
          <a:off x="15798800" y="271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47892</xdr:rowOff>
    </xdr:from>
    <xdr:to>
      <xdr:col>22</xdr:col>
      <xdr:colOff>254000</xdr:colOff>
      <xdr:row>15</xdr:row>
      <xdr:rowOff>149492</xdr:rowOff>
    </xdr:to>
    <xdr:sp macro="" textlink="">
      <xdr:nvSpPr>
        <xdr:cNvPr id="464" name="円/楕円 463"/>
        <xdr:cNvSpPr/>
      </xdr:nvSpPr>
      <xdr:spPr>
        <a:xfrm>
          <a:off x="15240000" y="26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134269</xdr:rowOff>
    </xdr:from>
    <xdr:ext cx="762000" cy="259045"/>
    <xdr:sp macro="" textlink="">
      <xdr:nvSpPr>
        <xdr:cNvPr id="465" name="テキスト ボックス 464"/>
        <xdr:cNvSpPr txBox="1"/>
      </xdr:nvSpPr>
      <xdr:spPr>
        <a:xfrm>
          <a:off x="14909800" y="270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45479</xdr:rowOff>
    </xdr:from>
    <xdr:to>
      <xdr:col>21</xdr:col>
      <xdr:colOff>50800</xdr:colOff>
      <xdr:row>15</xdr:row>
      <xdr:rowOff>147079</xdr:rowOff>
    </xdr:to>
    <xdr:sp macro="" textlink="">
      <xdr:nvSpPr>
        <xdr:cNvPr id="466" name="円/楕円 465"/>
        <xdr:cNvSpPr/>
      </xdr:nvSpPr>
      <xdr:spPr>
        <a:xfrm>
          <a:off x="14351000" y="261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131856</xdr:rowOff>
    </xdr:from>
    <xdr:ext cx="762000" cy="259045"/>
    <xdr:sp macro="" textlink="">
      <xdr:nvSpPr>
        <xdr:cNvPr id="467" name="テキスト ボックス 466"/>
        <xdr:cNvSpPr txBox="1"/>
      </xdr:nvSpPr>
      <xdr:spPr>
        <a:xfrm>
          <a:off x="14020800" y="270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108941</xdr:rowOff>
    </xdr:from>
    <xdr:to>
      <xdr:col>19</xdr:col>
      <xdr:colOff>533400</xdr:colOff>
      <xdr:row>16</xdr:row>
      <xdr:rowOff>39091</xdr:rowOff>
    </xdr:to>
    <xdr:sp macro="" textlink="">
      <xdr:nvSpPr>
        <xdr:cNvPr id="468" name="円/楕円 467"/>
        <xdr:cNvSpPr/>
      </xdr:nvSpPr>
      <xdr:spPr>
        <a:xfrm>
          <a:off x="13462000" y="26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23868</xdr:rowOff>
    </xdr:from>
    <xdr:ext cx="762000" cy="259045"/>
    <xdr:sp macro="" textlink="">
      <xdr:nvSpPr>
        <xdr:cNvPr id="469" name="テキスト ボックス 468"/>
        <xdr:cNvSpPr txBox="1"/>
      </xdr:nvSpPr>
      <xdr:spPr>
        <a:xfrm>
          <a:off x="13131800" y="276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24,599
24,418
43.91
13,720,950
13,648,351
58,325
6,870,022
14,861,663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退職者数の５割以内の補充採用等の定員適正化に努めてきたところであるが、平成２７年度は、退職者と新規採用職員との給与差による減や標準報酬制への移行に伴う共済費の減、退職手当の減などで前年度比</a:t>
          </a:r>
          <a:r>
            <a:rPr kumimoji="1" lang="en-US" altLang="ja-JP" sz="1200">
              <a:latin typeface="ＭＳ Ｐゴシック"/>
            </a:rPr>
            <a:t>1.3</a:t>
          </a:r>
          <a:r>
            <a:rPr kumimoji="1" lang="ja-JP" altLang="en-US" sz="1200">
              <a:latin typeface="ＭＳ Ｐゴシック"/>
            </a:rPr>
            <a:t>％減となった。依然として、類似団体を大きく上回っているのは、関西電力御坊発電所の防災対策基準を充たすための消防職員の拡充や福祉施策を充実するための福祉職員の配置などのため、類似団体を上回っていると考えられる。今後も引き続き適正な定員管理を行い、総人件費の抑制に努める。</a:t>
          </a: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100330</xdr:rowOff>
    </xdr:from>
    <xdr:to>
      <xdr:col>7</xdr:col>
      <xdr:colOff>15875</xdr:colOff>
      <xdr:row>40</xdr:row>
      <xdr:rowOff>27940</xdr:rowOff>
    </xdr:to>
    <xdr:cxnSp macro="">
      <xdr:nvCxnSpPr>
        <xdr:cNvPr id="66" name="直線コネクタ 65"/>
        <xdr:cNvCxnSpPr/>
      </xdr:nvCxnSpPr>
      <xdr:spPr>
        <a:xfrm flipV="1">
          <a:off x="3987800" y="6786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40</xdr:row>
      <xdr:rowOff>27940</xdr:rowOff>
    </xdr:to>
    <xdr:cxnSp macro="">
      <xdr:nvCxnSpPr>
        <xdr:cNvPr id="69" name="直線コネクタ 68"/>
        <xdr:cNvCxnSpPr/>
      </xdr:nvCxnSpPr>
      <xdr:spPr>
        <a:xfrm>
          <a:off x="3098800" y="6756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40</xdr:row>
      <xdr:rowOff>127000</xdr:rowOff>
    </xdr:to>
    <xdr:cxnSp macro="">
      <xdr:nvCxnSpPr>
        <xdr:cNvPr id="72" name="直線コネクタ 71"/>
        <xdr:cNvCxnSpPr/>
      </xdr:nvCxnSpPr>
      <xdr:spPr>
        <a:xfrm flipV="1">
          <a:off x="2209800" y="6756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127000</xdr:rowOff>
    </xdr:to>
    <xdr:cxnSp macro="">
      <xdr:nvCxnSpPr>
        <xdr:cNvPr id="75" name="直線コネクタ 74"/>
        <xdr:cNvCxnSpPr/>
      </xdr:nvCxnSpPr>
      <xdr:spPr>
        <a:xfrm>
          <a:off x="1320800" y="687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49530</xdr:rowOff>
    </xdr:from>
    <xdr:to>
      <xdr:col>7</xdr:col>
      <xdr:colOff>66675</xdr:colOff>
      <xdr:row>39</xdr:row>
      <xdr:rowOff>151130</xdr:rowOff>
    </xdr:to>
    <xdr:sp macro="" textlink="">
      <xdr:nvSpPr>
        <xdr:cNvPr id="85" name="円/楕円 84"/>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21607</xdr:rowOff>
    </xdr:from>
    <xdr:ext cx="762000" cy="259045"/>
    <xdr:sp macro="" textlink="">
      <xdr:nvSpPr>
        <xdr:cNvPr id="86"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148590</xdr:rowOff>
    </xdr:from>
    <xdr:to>
      <xdr:col>5</xdr:col>
      <xdr:colOff>600075</xdr:colOff>
      <xdr:row>40</xdr:row>
      <xdr:rowOff>78740</xdr:rowOff>
    </xdr:to>
    <xdr:sp macro="" textlink="">
      <xdr:nvSpPr>
        <xdr:cNvPr id="87" name="円/楕円 86"/>
        <xdr:cNvSpPr/>
      </xdr:nvSpPr>
      <xdr:spPr>
        <a:xfrm>
          <a:off x="3937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63517</xdr:rowOff>
    </xdr:from>
    <xdr:ext cx="736600" cy="259045"/>
    <xdr:sp macro="" textlink="">
      <xdr:nvSpPr>
        <xdr:cNvPr id="88" name="テキスト ボックス 87"/>
        <xdr:cNvSpPr txBox="1"/>
      </xdr:nvSpPr>
      <xdr:spPr>
        <a:xfrm>
          <a:off x="3606800" y="692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9" name="円/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76200</xdr:rowOff>
    </xdr:from>
    <xdr:to>
      <xdr:col>3</xdr:col>
      <xdr:colOff>193675</xdr:colOff>
      <xdr:row>41</xdr:row>
      <xdr:rowOff>6350</xdr:rowOff>
    </xdr:to>
    <xdr:sp macro="" textlink="">
      <xdr:nvSpPr>
        <xdr:cNvPr id="91" name="円/楕円 90"/>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162577</xdr:rowOff>
    </xdr:from>
    <xdr:ext cx="762000" cy="259045"/>
    <xdr:sp macro="" textlink="">
      <xdr:nvSpPr>
        <xdr:cNvPr id="92" name="テキスト ボックス 91"/>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3" name="円/楕円 92"/>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4" name="テキスト ボックス 93"/>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物件費の１割カットや事務の効率化、クラウドシステムの導入等で歳出の削減に取り組んでおり類似団体の平均を下回っている。今後も経費の内容を充分に精査しながら、歳出の抑制に努めていく。</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137886</xdr:rowOff>
    </xdr:from>
    <xdr:to>
      <xdr:col>24</xdr:col>
      <xdr:colOff>31750</xdr:colOff>
      <xdr:row>14</xdr:row>
      <xdr:rowOff>159657</xdr:rowOff>
    </xdr:to>
    <xdr:cxnSp macro="">
      <xdr:nvCxnSpPr>
        <xdr:cNvPr id="129" name="直線コネクタ 128"/>
        <xdr:cNvCxnSpPr/>
      </xdr:nvCxnSpPr>
      <xdr:spPr>
        <a:xfrm flipV="1">
          <a:off x="15671800" y="2538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94343</xdr:rowOff>
    </xdr:from>
    <xdr:to>
      <xdr:col>22</xdr:col>
      <xdr:colOff>565150</xdr:colOff>
      <xdr:row>14</xdr:row>
      <xdr:rowOff>159657</xdr:rowOff>
    </xdr:to>
    <xdr:cxnSp macro="">
      <xdr:nvCxnSpPr>
        <xdr:cNvPr id="132" name="直線コネクタ 131"/>
        <xdr:cNvCxnSpPr/>
      </xdr:nvCxnSpPr>
      <xdr:spPr>
        <a:xfrm>
          <a:off x="14782800" y="2494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116114</xdr:rowOff>
    </xdr:to>
    <xdr:cxnSp macro="">
      <xdr:nvCxnSpPr>
        <xdr:cNvPr id="135" name="直線コネクタ 134"/>
        <xdr:cNvCxnSpPr/>
      </xdr:nvCxnSpPr>
      <xdr:spPr>
        <a:xfrm flipV="1">
          <a:off x="13893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72571</xdr:rowOff>
    </xdr:from>
    <xdr:to>
      <xdr:col>20</xdr:col>
      <xdr:colOff>158750</xdr:colOff>
      <xdr:row>14</xdr:row>
      <xdr:rowOff>116114</xdr:rowOff>
    </xdr:to>
    <xdr:cxnSp macro="">
      <xdr:nvCxnSpPr>
        <xdr:cNvPr id="138" name="直線コネクタ 137"/>
        <xdr:cNvCxnSpPr/>
      </xdr:nvCxnSpPr>
      <xdr:spPr>
        <a:xfrm>
          <a:off x="13004800" y="2472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87086</xdr:rowOff>
    </xdr:from>
    <xdr:to>
      <xdr:col>24</xdr:col>
      <xdr:colOff>82550</xdr:colOff>
      <xdr:row>15</xdr:row>
      <xdr:rowOff>17236</xdr:rowOff>
    </xdr:to>
    <xdr:sp macro="" textlink="">
      <xdr:nvSpPr>
        <xdr:cNvPr id="148" name="円/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103613</xdr:rowOff>
    </xdr:from>
    <xdr:ext cx="762000" cy="259045"/>
    <xdr:sp macro="" textlink="">
      <xdr:nvSpPr>
        <xdr:cNvPr id="149"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0" name="円/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43543</xdr:rowOff>
    </xdr:from>
    <xdr:to>
      <xdr:col>21</xdr:col>
      <xdr:colOff>412750</xdr:colOff>
      <xdr:row>14</xdr:row>
      <xdr:rowOff>145143</xdr:rowOff>
    </xdr:to>
    <xdr:sp macro="" textlink="">
      <xdr:nvSpPr>
        <xdr:cNvPr id="152" name="円/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155320</xdr:rowOff>
    </xdr:from>
    <xdr:ext cx="762000" cy="259045"/>
    <xdr:sp macro="" textlink="">
      <xdr:nvSpPr>
        <xdr:cNvPr id="153" name="テキスト ボックス 152"/>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65314</xdr:rowOff>
    </xdr:from>
    <xdr:to>
      <xdr:col>20</xdr:col>
      <xdr:colOff>209550</xdr:colOff>
      <xdr:row>14</xdr:row>
      <xdr:rowOff>166914</xdr:rowOff>
    </xdr:to>
    <xdr:sp macro="" textlink="">
      <xdr:nvSpPr>
        <xdr:cNvPr id="154" name="円/楕円 153"/>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5641</xdr:rowOff>
    </xdr:from>
    <xdr:ext cx="762000" cy="259045"/>
    <xdr:sp macro="" textlink="">
      <xdr:nvSpPr>
        <xdr:cNvPr id="155" name="テキスト ボックス 154"/>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21771</xdr:rowOff>
    </xdr:from>
    <xdr:to>
      <xdr:col>19</xdr:col>
      <xdr:colOff>6350</xdr:colOff>
      <xdr:row>14</xdr:row>
      <xdr:rowOff>123371</xdr:rowOff>
    </xdr:to>
    <xdr:sp macro="" textlink="">
      <xdr:nvSpPr>
        <xdr:cNvPr id="156" name="円/楕円 155"/>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133548</xdr:rowOff>
    </xdr:from>
    <xdr:ext cx="762000" cy="259045"/>
    <xdr:sp macro="" textlink="">
      <xdr:nvSpPr>
        <xdr:cNvPr id="157" name="テキスト ボックス 156"/>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から生活保護率が高いことから類似団体平均を大きく上回っている。また、子育て環境の充実や障害者福祉対策、高齢化の進展などにより扶助費は増加傾向にある。扶助費の抑制対策として、引き続き生活保護世帯の自立を促すために就労支援員の配置や医療機関への適正な受診の指導等を行い、単独施策の内容が財政力に比して過重となっていないかなどの調査を行うなどの見直しに取り組んで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95250</xdr:rowOff>
    </xdr:from>
    <xdr:to>
      <xdr:col>7</xdr:col>
      <xdr:colOff>15875</xdr:colOff>
      <xdr:row>59</xdr:row>
      <xdr:rowOff>146050</xdr:rowOff>
    </xdr:to>
    <xdr:cxnSp macro="">
      <xdr:nvCxnSpPr>
        <xdr:cNvPr id="190" name="直線コネクタ 189"/>
        <xdr:cNvCxnSpPr/>
      </xdr:nvCxnSpPr>
      <xdr:spPr>
        <a:xfrm flipV="1">
          <a:off x="3987800" y="10210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146050</xdr:rowOff>
    </xdr:from>
    <xdr:to>
      <xdr:col>5</xdr:col>
      <xdr:colOff>549275</xdr:colOff>
      <xdr:row>60</xdr:row>
      <xdr:rowOff>12700</xdr:rowOff>
    </xdr:to>
    <xdr:cxnSp macro="">
      <xdr:nvCxnSpPr>
        <xdr:cNvPr id="193" name="直線コネクタ 192"/>
        <xdr:cNvCxnSpPr/>
      </xdr:nvCxnSpPr>
      <xdr:spPr>
        <a:xfrm flipV="1">
          <a:off x="3098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107950</xdr:rowOff>
    </xdr:from>
    <xdr:to>
      <xdr:col>4</xdr:col>
      <xdr:colOff>346075</xdr:colOff>
      <xdr:row>60</xdr:row>
      <xdr:rowOff>12700</xdr:rowOff>
    </xdr:to>
    <xdr:cxnSp macro="">
      <xdr:nvCxnSpPr>
        <xdr:cNvPr id="196" name="直線コネクタ 195"/>
        <xdr:cNvCxnSpPr/>
      </xdr:nvCxnSpPr>
      <xdr:spPr>
        <a:xfrm>
          <a:off x="2209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76200</xdr:rowOff>
    </xdr:from>
    <xdr:to>
      <xdr:col>3</xdr:col>
      <xdr:colOff>142875</xdr:colOff>
      <xdr:row>59</xdr:row>
      <xdr:rowOff>107950</xdr:rowOff>
    </xdr:to>
    <xdr:cxnSp macro="">
      <xdr:nvCxnSpPr>
        <xdr:cNvPr id="199" name="直線コネクタ 198"/>
        <xdr:cNvCxnSpPr/>
      </xdr:nvCxnSpPr>
      <xdr:spPr>
        <a:xfrm>
          <a:off x="1320800" y="10020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44450</xdr:rowOff>
    </xdr:from>
    <xdr:to>
      <xdr:col>7</xdr:col>
      <xdr:colOff>66675</xdr:colOff>
      <xdr:row>59</xdr:row>
      <xdr:rowOff>146050</xdr:rowOff>
    </xdr:to>
    <xdr:sp macro="" textlink="">
      <xdr:nvSpPr>
        <xdr:cNvPr id="209" name="円/楕円 208"/>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16527</xdr:rowOff>
    </xdr:from>
    <xdr:ext cx="762000" cy="259045"/>
    <xdr:sp macro="" textlink="">
      <xdr:nvSpPr>
        <xdr:cNvPr id="210"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95250</xdr:rowOff>
    </xdr:from>
    <xdr:to>
      <xdr:col>5</xdr:col>
      <xdr:colOff>600075</xdr:colOff>
      <xdr:row>60</xdr:row>
      <xdr:rowOff>25400</xdr:rowOff>
    </xdr:to>
    <xdr:sp macro="" textlink="">
      <xdr:nvSpPr>
        <xdr:cNvPr id="211" name="円/楕円 210"/>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10177</xdr:rowOff>
    </xdr:from>
    <xdr:ext cx="736600" cy="259045"/>
    <xdr:sp macro="" textlink="">
      <xdr:nvSpPr>
        <xdr:cNvPr id="212" name="テキスト ボックス 211"/>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133350</xdr:rowOff>
    </xdr:from>
    <xdr:to>
      <xdr:col>4</xdr:col>
      <xdr:colOff>396875</xdr:colOff>
      <xdr:row>60</xdr:row>
      <xdr:rowOff>63500</xdr:rowOff>
    </xdr:to>
    <xdr:sp macro="" textlink="">
      <xdr:nvSpPr>
        <xdr:cNvPr id="213" name="円/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57150</xdr:rowOff>
    </xdr:from>
    <xdr:to>
      <xdr:col>3</xdr:col>
      <xdr:colOff>193675</xdr:colOff>
      <xdr:row>59</xdr:row>
      <xdr:rowOff>158750</xdr:rowOff>
    </xdr:to>
    <xdr:sp macro="" textlink="">
      <xdr:nvSpPr>
        <xdr:cNvPr id="215" name="円/楕円 214"/>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143527</xdr:rowOff>
    </xdr:from>
    <xdr:ext cx="762000" cy="259045"/>
    <xdr:sp macro="" textlink="">
      <xdr:nvSpPr>
        <xdr:cNvPr id="216" name="テキスト ボックス 215"/>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25400</xdr:rowOff>
    </xdr:from>
    <xdr:to>
      <xdr:col>1</xdr:col>
      <xdr:colOff>676275</xdr:colOff>
      <xdr:row>58</xdr:row>
      <xdr:rowOff>127000</xdr:rowOff>
    </xdr:to>
    <xdr:sp macro="" textlink="">
      <xdr:nvSpPr>
        <xdr:cNvPr id="217" name="円/楕円 216"/>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111777</xdr:rowOff>
    </xdr:from>
    <xdr:ext cx="762000" cy="259045"/>
    <xdr:sp macro="" textlink="">
      <xdr:nvSpPr>
        <xdr:cNvPr id="218" name="テキスト ボックス 217"/>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他会計繰出金等で類似団体の平均よりも下回っている。しかし、社会保障給付の増加に伴い介護保険や後期高齢者医療等で高齢者に対する給付費の増加が見込まれることや、公共下水道事業の元利償還金が増加していくことから、社会保障給付については過度な利用がないよう適正な利用を促し、健全な制度運営に取り組んでいく。公共下水道事業などは計画に則り進めているが、接続状況など経営状況を精査し、必要があれば、計画の見直しや検証を行う。</a:t>
          </a:r>
        </a:p>
        <a:p>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81280</xdr:rowOff>
    </xdr:to>
    <xdr:cxnSp macro="">
      <xdr:nvCxnSpPr>
        <xdr:cNvPr id="251" name="直線コネクタ 250"/>
        <xdr:cNvCxnSpPr/>
      </xdr:nvCxnSpPr>
      <xdr:spPr>
        <a:xfrm>
          <a:off x="15671800" y="9674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73660</xdr:rowOff>
    </xdr:to>
    <xdr:cxnSp macro="">
      <xdr:nvCxnSpPr>
        <xdr:cNvPr id="254" name="直線コネクタ 253"/>
        <xdr:cNvCxnSpPr/>
      </xdr:nvCxnSpPr>
      <xdr:spPr>
        <a:xfrm>
          <a:off x="14782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58420</xdr:rowOff>
    </xdr:from>
    <xdr:to>
      <xdr:col>21</xdr:col>
      <xdr:colOff>361950</xdr:colOff>
      <xdr:row>56</xdr:row>
      <xdr:rowOff>104140</xdr:rowOff>
    </xdr:to>
    <xdr:cxnSp macro="">
      <xdr:nvCxnSpPr>
        <xdr:cNvPr id="257" name="直線コネクタ 256"/>
        <xdr:cNvCxnSpPr/>
      </xdr:nvCxnSpPr>
      <xdr:spPr>
        <a:xfrm flipV="1">
          <a:off x="13893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104140</xdr:rowOff>
    </xdr:to>
    <xdr:cxnSp macro="">
      <xdr:nvCxnSpPr>
        <xdr:cNvPr id="260" name="直線コネクタ 259"/>
        <xdr:cNvCxnSpPr/>
      </xdr:nvCxnSpPr>
      <xdr:spPr>
        <a:xfrm>
          <a:off x="13004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70" name="円/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7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22860</xdr:rowOff>
    </xdr:from>
    <xdr:to>
      <xdr:col>22</xdr:col>
      <xdr:colOff>615950</xdr:colOff>
      <xdr:row>56</xdr:row>
      <xdr:rowOff>124460</xdr:rowOff>
    </xdr:to>
    <xdr:sp macro="" textlink="">
      <xdr:nvSpPr>
        <xdr:cNvPr id="272" name="円/楕円 271"/>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134637</xdr:rowOff>
    </xdr:from>
    <xdr:ext cx="736600" cy="259045"/>
    <xdr:sp macro="" textlink="">
      <xdr:nvSpPr>
        <xdr:cNvPr id="273" name="テキスト ボックス 272"/>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74" name="円/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78" name="円/楕円 277"/>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79" name="テキスト ボックス 278"/>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一部事務組合の負担金の減により、前年度比</a:t>
          </a:r>
          <a:r>
            <a:rPr kumimoji="1" lang="en-US" altLang="ja-JP" sz="1200">
              <a:latin typeface="ＭＳ Ｐゴシック"/>
            </a:rPr>
            <a:t>0.8%</a:t>
          </a:r>
          <a:r>
            <a:rPr kumimoji="1" lang="ja-JP" altLang="en-US" sz="1200">
              <a:latin typeface="ＭＳ Ｐゴシック"/>
            </a:rPr>
            <a:t>減となったが、依然として類似団体の平均を上回っている。今後も補助金については、目的が達成されたと思われるものや不明瞭な補助金等は廃止をするなど、更なる削減を検討していき、負担金についても、内容を精査し削減を求めていくとともに、一部事務組合においては、起債の償還が終了してきている中でも、その負担金が大きな比率を占めることから、一部事務組合と合わせて歳出削減に取り組んでいく。</a:t>
          </a:r>
        </a:p>
        <a:p>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65278</xdr:rowOff>
    </xdr:to>
    <xdr:cxnSp macro="">
      <xdr:nvCxnSpPr>
        <xdr:cNvPr id="309" name="直線コネクタ 308"/>
        <xdr:cNvCxnSpPr/>
      </xdr:nvCxnSpPr>
      <xdr:spPr>
        <a:xfrm flipV="1">
          <a:off x="15671800" y="63723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65278</xdr:rowOff>
    </xdr:to>
    <xdr:cxnSp macro="">
      <xdr:nvCxnSpPr>
        <xdr:cNvPr id="312" name="直線コネクタ 311"/>
        <xdr:cNvCxnSpPr/>
      </xdr:nvCxnSpPr>
      <xdr:spPr>
        <a:xfrm>
          <a:off x="14782800" y="63540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10414</xdr:rowOff>
    </xdr:from>
    <xdr:to>
      <xdr:col>21</xdr:col>
      <xdr:colOff>361950</xdr:colOff>
      <xdr:row>37</xdr:row>
      <xdr:rowOff>110998</xdr:rowOff>
    </xdr:to>
    <xdr:cxnSp macro="">
      <xdr:nvCxnSpPr>
        <xdr:cNvPr id="315" name="直線コネクタ 314"/>
        <xdr:cNvCxnSpPr/>
      </xdr:nvCxnSpPr>
      <xdr:spPr>
        <a:xfrm flipV="1">
          <a:off x="13893800" y="63540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78994</xdr:rowOff>
    </xdr:from>
    <xdr:to>
      <xdr:col>20</xdr:col>
      <xdr:colOff>158750</xdr:colOff>
      <xdr:row>37</xdr:row>
      <xdr:rowOff>110998</xdr:rowOff>
    </xdr:to>
    <xdr:cxnSp macro="">
      <xdr:nvCxnSpPr>
        <xdr:cNvPr id="318" name="直線コネクタ 317"/>
        <xdr:cNvCxnSpPr/>
      </xdr:nvCxnSpPr>
      <xdr:spPr>
        <a:xfrm>
          <a:off x="13004800" y="64226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28" name="円/楕円 327"/>
        <xdr:cNvSpPr/>
      </xdr:nvSpPr>
      <xdr:spPr>
        <a:xfrm>
          <a:off x="16459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121429</xdr:rowOff>
    </xdr:from>
    <xdr:ext cx="762000" cy="259045"/>
    <xdr:sp macro="" textlink="">
      <xdr:nvSpPr>
        <xdr:cNvPr id="329" name="補助費等該当値テキスト"/>
        <xdr:cNvSpPr txBox="1"/>
      </xdr:nvSpPr>
      <xdr:spPr>
        <a:xfrm>
          <a:off x="16598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0" name="円/楕円 32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31" name="テキスト ボックス 330"/>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32" name="円/楕円 331"/>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33" name="テキスト ボックス 332"/>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60198</xdr:rowOff>
    </xdr:from>
    <xdr:to>
      <xdr:col>20</xdr:col>
      <xdr:colOff>209550</xdr:colOff>
      <xdr:row>37</xdr:row>
      <xdr:rowOff>161798</xdr:rowOff>
    </xdr:to>
    <xdr:sp macro="" textlink="">
      <xdr:nvSpPr>
        <xdr:cNvPr id="334" name="円/楕円 333"/>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146575</xdr:rowOff>
    </xdr:from>
    <xdr:ext cx="762000" cy="259045"/>
    <xdr:sp macro="" textlink="">
      <xdr:nvSpPr>
        <xdr:cNvPr id="335" name="テキスト ボックス 334"/>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36" name="円/楕円 335"/>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37" name="テキスト ボックス 336"/>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起債の償還額が年々減少してきていたが、平成</a:t>
          </a:r>
          <a:r>
            <a:rPr kumimoji="1" lang="en-US" altLang="ja-JP" sz="1300">
              <a:latin typeface="ＭＳ Ｐゴシック"/>
            </a:rPr>
            <a:t>27</a:t>
          </a:r>
          <a:r>
            <a:rPr kumimoji="1" lang="ja-JP" altLang="en-US" sz="1300">
              <a:latin typeface="ＭＳ Ｐゴシック"/>
            </a:rPr>
            <a:t>年度は利子償還額が減少し、類似団体の平均を下回っており、前年度比で</a:t>
          </a:r>
          <a:r>
            <a:rPr kumimoji="1" lang="en-US" altLang="ja-JP" sz="1300">
              <a:latin typeface="ＭＳ Ｐゴシック"/>
            </a:rPr>
            <a:t>0.7%</a:t>
          </a:r>
          <a:r>
            <a:rPr kumimoji="1" lang="ja-JP" altLang="en-US" sz="1300">
              <a:latin typeface="ＭＳ Ｐゴシック"/>
            </a:rPr>
            <a:t>減となっている。今後、中学校改築事業等の元利償還も始まり、公債費の増が見込まれることから、継続・単独事業の精査を行い、事業の実施をより一層厳選し、適正な起債の活用・管理に努める。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xdr:rowOff>
    </xdr:from>
    <xdr:to>
      <xdr:col>7</xdr:col>
      <xdr:colOff>15875</xdr:colOff>
      <xdr:row>75</xdr:row>
      <xdr:rowOff>24130</xdr:rowOff>
    </xdr:to>
    <xdr:cxnSp macro="">
      <xdr:nvCxnSpPr>
        <xdr:cNvPr id="369" name="直線コネクタ 368"/>
        <xdr:cNvCxnSpPr/>
      </xdr:nvCxnSpPr>
      <xdr:spPr>
        <a:xfrm flipV="1">
          <a:off x="3987800" y="128695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168910</xdr:rowOff>
    </xdr:from>
    <xdr:to>
      <xdr:col>5</xdr:col>
      <xdr:colOff>549275</xdr:colOff>
      <xdr:row>75</xdr:row>
      <xdr:rowOff>24130</xdr:rowOff>
    </xdr:to>
    <xdr:cxnSp macro="">
      <xdr:nvCxnSpPr>
        <xdr:cNvPr id="372" name="直線コネクタ 371"/>
        <xdr:cNvCxnSpPr/>
      </xdr:nvCxnSpPr>
      <xdr:spPr>
        <a:xfrm>
          <a:off x="3098800" y="12856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168910</xdr:rowOff>
    </xdr:from>
    <xdr:to>
      <xdr:col>4</xdr:col>
      <xdr:colOff>346075</xdr:colOff>
      <xdr:row>75</xdr:row>
      <xdr:rowOff>14605</xdr:rowOff>
    </xdr:to>
    <xdr:cxnSp macro="">
      <xdr:nvCxnSpPr>
        <xdr:cNvPr id="375" name="直線コネクタ 374"/>
        <xdr:cNvCxnSpPr/>
      </xdr:nvCxnSpPr>
      <xdr:spPr>
        <a:xfrm flipV="1">
          <a:off x="2209800" y="128562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xdr:rowOff>
    </xdr:from>
    <xdr:to>
      <xdr:col>3</xdr:col>
      <xdr:colOff>142875</xdr:colOff>
      <xdr:row>75</xdr:row>
      <xdr:rowOff>16510</xdr:rowOff>
    </xdr:to>
    <xdr:cxnSp macro="">
      <xdr:nvCxnSpPr>
        <xdr:cNvPr id="378" name="直線コネクタ 377"/>
        <xdr:cNvCxnSpPr/>
      </xdr:nvCxnSpPr>
      <xdr:spPr>
        <a:xfrm flipV="1">
          <a:off x="1320800" y="128733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131445</xdr:rowOff>
    </xdr:from>
    <xdr:to>
      <xdr:col>7</xdr:col>
      <xdr:colOff>66675</xdr:colOff>
      <xdr:row>75</xdr:row>
      <xdr:rowOff>61595</xdr:rowOff>
    </xdr:to>
    <xdr:sp macro="" textlink="">
      <xdr:nvSpPr>
        <xdr:cNvPr id="388" name="円/楕円 387"/>
        <xdr:cNvSpPr/>
      </xdr:nvSpPr>
      <xdr:spPr>
        <a:xfrm>
          <a:off x="47752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147972</xdr:rowOff>
    </xdr:from>
    <xdr:ext cx="762000" cy="259045"/>
    <xdr:sp macro="" textlink="">
      <xdr:nvSpPr>
        <xdr:cNvPr id="389" name="公債費該当値テキスト"/>
        <xdr:cNvSpPr txBox="1"/>
      </xdr:nvSpPr>
      <xdr:spPr>
        <a:xfrm>
          <a:off x="49149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90" name="円/楕円 389"/>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91" name="テキスト ボックス 390"/>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118110</xdr:rowOff>
    </xdr:from>
    <xdr:to>
      <xdr:col>4</xdr:col>
      <xdr:colOff>396875</xdr:colOff>
      <xdr:row>75</xdr:row>
      <xdr:rowOff>48260</xdr:rowOff>
    </xdr:to>
    <xdr:sp macro="" textlink="">
      <xdr:nvSpPr>
        <xdr:cNvPr id="392" name="円/楕円 391"/>
        <xdr:cNvSpPr/>
      </xdr:nvSpPr>
      <xdr:spPr>
        <a:xfrm>
          <a:off x="3048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58437</xdr:rowOff>
    </xdr:from>
    <xdr:ext cx="762000" cy="259045"/>
    <xdr:sp macro="" textlink="">
      <xdr:nvSpPr>
        <xdr:cNvPr id="393" name="テキスト ボックス 392"/>
        <xdr:cNvSpPr txBox="1"/>
      </xdr:nvSpPr>
      <xdr:spPr>
        <a:xfrm>
          <a:off x="2717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135255</xdr:rowOff>
    </xdr:from>
    <xdr:to>
      <xdr:col>3</xdr:col>
      <xdr:colOff>193675</xdr:colOff>
      <xdr:row>75</xdr:row>
      <xdr:rowOff>65405</xdr:rowOff>
    </xdr:to>
    <xdr:sp macro="" textlink="">
      <xdr:nvSpPr>
        <xdr:cNvPr id="394" name="円/楕円 393"/>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75582</xdr:rowOff>
    </xdr:from>
    <xdr:ext cx="762000" cy="259045"/>
    <xdr:sp macro="" textlink="">
      <xdr:nvSpPr>
        <xdr:cNvPr id="395" name="テキスト ボックス 394"/>
        <xdr:cNvSpPr txBox="1"/>
      </xdr:nvSpPr>
      <xdr:spPr>
        <a:xfrm>
          <a:off x="1828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137160</xdr:rowOff>
    </xdr:from>
    <xdr:to>
      <xdr:col>1</xdr:col>
      <xdr:colOff>676275</xdr:colOff>
      <xdr:row>75</xdr:row>
      <xdr:rowOff>67310</xdr:rowOff>
    </xdr:to>
    <xdr:sp macro="" textlink="">
      <xdr:nvSpPr>
        <xdr:cNvPr id="396" name="円/楕円 395"/>
        <xdr:cNvSpPr/>
      </xdr:nvSpPr>
      <xdr:spPr>
        <a:xfrm>
          <a:off x="1270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77487</xdr:rowOff>
    </xdr:from>
    <xdr:ext cx="762000" cy="259045"/>
    <xdr:sp macro="" textlink="">
      <xdr:nvSpPr>
        <xdr:cNvPr id="397" name="テキスト ボックス 396"/>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人件費や扶助費、補助費等が類似団体に比べて高いため、公債費以外としても類似団体の平均を上回っているが、人件費や公債費、補助費等で改善が見られたため前年度より</a:t>
          </a:r>
          <a:r>
            <a:rPr kumimoji="1" lang="en-US" altLang="ja-JP" sz="1300">
              <a:latin typeface="ＭＳ Ｐゴシック"/>
            </a:rPr>
            <a:t>2.6%</a:t>
          </a:r>
          <a:r>
            <a:rPr kumimoji="1" lang="ja-JP" altLang="en-US" sz="1300">
              <a:latin typeface="ＭＳ Ｐゴシック"/>
            </a:rPr>
            <a:t>改善している。それぞれの対策において真摯に取り組むことで、健全化に向けて徹底した歳出削減抑制に努める。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50800</xdr:rowOff>
    </xdr:from>
    <xdr:to>
      <xdr:col>24</xdr:col>
      <xdr:colOff>31750</xdr:colOff>
      <xdr:row>79</xdr:row>
      <xdr:rowOff>153670</xdr:rowOff>
    </xdr:to>
    <xdr:cxnSp macro="">
      <xdr:nvCxnSpPr>
        <xdr:cNvPr id="425" name="直線コネクタ 424"/>
        <xdr:cNvCxnSpPr/>
      </xdr:nvCxnSpPr>
      <xdr:spPr>
        <a:xfrm flipV="1">
          <a:off x="16510000" y="1256665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125747</xdr:rowOff>
    </xdr:from>
    <xdr:ext cx="762000" cy="259045"/>
    <xdr:sp macro="" textlink="">
      <xdr:nvSpPr>
        <xdr:cNvPr id="426" name="公債費以外最小値テキスト"/>
        <xdr:cNvSpPr txBox="1"/>
      </xdr:nvSpPr>
      <xdr:spPr>
        <a:xfrm>
          <a:off x="16598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79</xdr:row>
      <xdr:rowOff>153670</xdr:rowOff>
    </xdr:from>
    <xdr:to>
      <xdr:col>24</xdr:col>
      <xdr:colOff>120650</xdr:colOff>
      <xdr:row>79</xdr:row>
      <xdr:rowOff>153670</xdr:rowOff>
    </xdr:to>
    <xdr:cxnSp macro="">
      <xdr:nvCxnSpPr>
        <xdr:cNvPr id="427" name="直線コネクタ 426"/>
        <xdr:cNvCxnSpPr/>
      </xdr:nvCxnSpPr>
      <xdr:spPr>
        <a:xfrm>
          <a:off x="16421100" y="1369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137177</xdr:rowOff>
    </xdr:from>
    <xdr:ext cx="762000" cy="259045"/>
    <xdr:sp macro="" textlink="">
      <xdr:nvSpPr>
        <xdr:cNvPr id="428" name="公債費以外最大値テキスト"/>
        <xdr:cNvSpPr txBox="1"/>
      </xdr:nvSpPr>
      <xdr:spPr>
        <a:xfrm>
          <a:off x="16598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50800</xdr:rowOff>
    </xdr:from>
    <xdr:to>
      <xdr:col>24</xdr:col>
      <xdr:colOff>120650</xdr:colOff>
      <xdr:row>73</xdr:row>
      <xdr:rowOff>50800</xdr:rowOff>
    </xdr:to>
    <xdr:cxnSp macro="">
      <xdr:nvCxnSpPr>
        <xdr:cNvPr id="429" name="直線コネクタ 428"/>
        <xdr:cNvCxnSpPr/>
      </xdr:nvCxnSpPr>
      <xdr:spPr>
        <a:xfrm>
          <a:off x="16421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39370</xdr:rowOff>
    </xdr:from>
    <xdr:to>
      <xdr:col>24</xdr:col>
      <xdr:colOff>31750</xdr:colOff>
      <xdr:row>79</xdr:row>
      <xdr:rowOff>138430</xdr:rowOff>
    </xdr:to>
    <xdr:cxnSp macro="">
      <xdr:nvCxnSpPr>
        <xdr:cNvPr id="430" name="直線コネクタ 429"/>
        <xdr:cNvCxnSpPr/>
      </xdr:nvCxnSpPr>
      <xdr:spPr>
        <a:xfrm flipV="1">
          <a:off x="15671800" y="13583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2" name="フローチャート :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8889</xdr:rowOff>
    </xdr:from>
    <xdr:to>
      <xdr:col>22</xdr:col>
      <xdr:colOff>565150</xdr:colOff>
      <xdr:row>79</xdr:row>
      <xdr:rowOff>138430</xdr:rowOff>
    </xdr:to>
    <xdr:cxnSp macro="">
      <xdr:nvCxnSpPr>
        <xdr:cNvPr id="433" name="直線コネクタ 432"/>
        <xdr:cNvCxnSpPr/>
      </xdr:nvCxnSpPr>
      <xdr:spPr>
        <a:xfrm>
          <a:off x="14782800" y="135534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34289</xdr:rowOff>
    </xdr:from>
    <xdr:to>
      <xdr:col>22</xdr:col>
      <xdr:colOff>615950</xdr:colOff>
      <xdr:row>77</xdr:row>
      <xdr:rowOff>135889</xdr:rowOff>
    </xdr:to>
    <xdr:sp macro="" textlink="">
      <xdr:nvSpPr>
        <xdr:cNvPr id="434" name="フローチャート : 判断 433"/>
        <xdr:cNvSpPr/>
      </xdr:nvSpPr>
      <xdr:spPr>
        <a:xfrm>
          <a:off x="15621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146066</xdr:rowOff>
    </xdr:from>
    <xdr:ext cx="736600" cy="259045"/>
    <xdr:sp macro="" textlink="">
      <xdr:nvSpPr>
        <xdr:cNvPr id="435" name="テキスト ボックス 434"/>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8889</xdr:rowOff>
    </xdr:from>
    <xdr:to>
      <xdr:col>21</xdr:col>
      <xdr:colOff>361950</xdr:colOff>
      <xdr:row>80</xdr:row>
      <xdr:rowOff>43180</xdr:rowOff>
    </xdr:to>
    <xdr:cxnSp macro="">
      <xdr:nvCxnSpPr>
        <xdr:cNvPr id="436" name="直線コネクタ 435"/>
        <xdr:cNvCxnSpPr/>
      </xdr:nvCxnSpPr>
      <xdr:spPr>
        <a:xfrm flipV="1">
          <a:off x="13893800" y="13553439"/>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7" name="フローチャート : 判断 436"/>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8" name="テキスト ボックス 437"/>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16511</xdr:rowOff>
    </xdr:from>
    <xdr:to>
      <xdr:col>20</xdr:col>
      <xdr:colOff>158750</xdr:colOff>
      <xdr:row>80</xdr:row>
      <xdr:rowOff>43180</xdr:rowOff>
    </xdr:to>
    <xdr:cxnSp macro="">
      <xdr:nvCxnSpPr>
        <xdr:cNvPr id="439" name="直線コネクタ 438"/>
        <xdr:cNvCxnSpPr/>
      </xdr:nvCxnSpPr>
      <xdr:spPr>
        <a:xfrm>
          <a:off x="13004800" y="1356106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40" name="フローチャート :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41" name="テキスト ボックス 44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42" name="フローチャート : 判断 441"/>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43" name="テキスト ボックス 442"/>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160020</xdr:rowOff>
    </xdr:from>
    <xdr:to>
      <xdr:col>24</xdr:col>
      <xdr:colOff>82550</xdr:colOff>
      <xdr:row>79</xdr:row>
      <xdr:rowOff>90170</xdr:rowOff>
    </xdr:to>
    <xdr:sp macro="" textlink="">
      <xdr:nvSpPr>
        <xdr:cNvPr id="449" name="円/楕円 448"/>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68597</xdr:rowOff>
    </xdr:from>
    <xdr:ext cx="762000" cy="259045"/>
    <xdr:sp macro="" textlink="">
      <xdr:nvSpPr>
        <xdr:cNvPr id="450" name="公債費以外該当値テキスト"/>
        <xdr:cNvSpPr txBox="1"/>
      </xdr:nvSpPr>
      <xdr:spPr>
        <a:xfrm>
          <a:off x="16598900" y="1344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87630</xdr:rowOff>
    </xdr:from>
    <xdr:to>
      <xdr:col>22</xdr:col>
      <xdr:colOff>615950</xdr:colOff>
      <xdr:row>80</xdr:row>
      <xdr:rowOff>17780</xdr:rowOff>
    </xdr:to>
    <xdr:sp macro="" textlink="">
      <xdr:nvSpPr>
        <xdr:cNvPr id="451" name="円/楕円 450"/>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2557</xdr:rowOff>
    </xdr:from>
    <xdr:ext cx="736600" cy="259045"/>
    <xdr:sp macro="" textlink="">
      <xdr:nvSpPr>
        <xdr:cNvPr id="452" name="テキスト ボックス 451"/>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129539</xdr:rowOff>
    </xdr:from>
    <xdr:to>
      <xdr:col>21</xdr:col>
      <xdr:colOff>412750</xdr:colOff>
      <xdr:row>79</xdr:row>
      <xdr:rowOff>59689</xdr:rowOff>
    </xdr:to>
    <xdr:sp macro="" textlink="">
      <xdr:nvSpPr>
        <xdr:cNvPr id="453" name="円/楕円 452"/>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44466</xdr:rowOff>
    </xdr:from>
    <xdr:ext cx="762000" cy="259045"/>
    <xdr:sp macro="" textlink="">
      <xdr:nvSpPr>
        <xdr:cNvPr id="454" name="テキスト ボックス 453"/>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163830</xdr:rowOff>
    </xdr:from>
    <xdr:to>
      <xdr:col>20</xdr:col>
      <xdr:colOff>209550</xdr:colOff>
      <xdr:row>80</xdr:row>
      <xdr:rowOff>93980</xdr:rowOff>
    </xdr:to>
    <xdr:sp macro="" textlink="">
      <xdr:nvSpPr>
        <xdr:cNvPr id="455" name="円/楕円 454"/>
        <xdr:cNvSpPr/>
      </xdr:nvSpPr>
      <xdr:spPr>
        <a:xfrm>
          <a:off x="13843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78757</xdr:rowOff>
    </xdr:from>
    <xdr:ext cx="762000" cy="259045"/>
    <xdr:sp macro="" textlink="">
      <xdr:nvSpPr>
        <xdr:cNvPr id="456" name="テキスト ボックス 455"/>
        <xdr:cNvSpPr txBox="1"/>
      </xdr:nvSpPr>
      <xdr:spPr>
        <a:xfrm>
          <a:off x="13512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137161</xdr:rowOff>
    </xdr:from>
    <xdr:to>
      <xdr:col>19</xdr:col>
      <xdr:colOff>6350</xdr:colOff>
      <xdr:row>79</xdr:row>
      <xdr:rowOff>67311</xdr:rowOff>
    </xdr:to>
    <xdr:sp macro="" textlink="">
      <xdr:nvSpPr>
        <xdr:cNvPr id="457" name="円/楕円 456"/>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52088</xdr:rowOff>
    </xdr:from>
    <xdr:ext cx="762000" cy="259045"/>
    <xdr:sp macro="" textlink="">
      <xdr:nvSpPr>
        <xdr:cNvPr id="458" name="テキスト ボックス 457"/>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和歌山県御坊市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144042</xdr:rowOff>
    </xdr:from>
    <xdr:to>
      <xdr:col>4</xdr:col>
      <xdr:colOff>1117600</xdr:colOff>
      <xdr:row>15</xdr:row>
      <xdr:rowOff>29040</xdr:rowOff>
    </xdr:to>
    <xdr:cxnSp macro="">
      <xdr:nvCxnSpPr>
        <xdr:cNvPr id="52" name="直線コネクタ 51"/>
        <xdr:cNvCxnSpPr/>
      </xdr:nvCxnSpPr>
      <xdr:spPr bwMode="auto">
        <a:xfrm flipV="1">
          <a:off x="5003800" y="2591967"/>
          <a:ext cx="647700" cy="5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29040</xdr:rowOff>
    </xdr:from>
    <xdr:to>
      <xdr:col>4</xdr:col>
      <xdr:colOff>469900</xdr:colOff>
      <xdr:row>15</xdr:row>
      <xdr:rowOff>146915</xdr:rowOff>
    </xdr:to>
    <xdr:cxnSp macro="">
      <xdr:nvCxnSpPr>
        <xdr:cNvPr id="55" name="直線コネクタ 54"/>
        <xdr:cNvCxnSpPr/>
      </xdr:nvCxnSpPr>
      <xdr:spPr bwMode="auto">
        <a:xfrm flipV="1">
          <a:off x="4305300" y="2648415"/>
          <a:ext cx="698500" cy="117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86075</xdr:rowOff>
    </xdr:from>
    <xdr:to>
      <xdr:col>3</xdr:col>
      <xdr:colOff>904875</xdr:colOff>
      <xdr:row>15</xdr:row>
      <xdr:rowOff>146915</xdr:rowOff>
    </xdr:to>
    <xdr:cxnSp macro="">
      <xdr:nvCxnSpPr>
        <xdr:cNvPr id="58" name="直線コネクタ 57"/>
        <xdr:cNvCxnSpPr/>
      </xdr:nvCxnSpPr>
      <xdr:spPr bwMode="auto">
        <a:xfrm>
          <a:off x="3606800" y="2705450"/>
          <a:ext cx="698500" cy="60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86075</xdr:rowOff>
    </xdr:from>
    <xdr:to>
      <xdr:col>3</xdr:col>
      <xdr:colOff>206375</xdr:colOff>
      <xdr:row>15</xdr:row>
      <xdr:rowOff>91676</xdr:rowOff>
    </xdr:to>
    <xdr:cxnSp macro="">
      <xdr:nvCxnSpPr>
        <xdr:cNvPr id="61" name="直線コネクタ 60"/>
        <xdr:cNvCxnSpPr/>
      </xdr:nvCxnSpPr>
      <xdr:spPr bwMode="auto">
        <a:xfrm flipV="1">
          <a:off x="2908300" y="2705450"/>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93242</xdr:rowOff>
    </xdr:from>
    <xdr:to>
      <xdr:col>5</xdr:col>
      <xdr:colOff>34925</xdr:colOff>
      <xdr:row>15</xdr:row>
      <xdr:rowOff>23392</xdr:rowOff>
    </xdr:to>
    <xdr:sp macro="" textlink="">
      <xdr:nvSpPr>
        <xdr:cNvPr id="71" name="円/楕円 70"/>
        <xdr:cNvSpPr/>
      </xdr:nvSpPr>
      <xdr:spPr bwMode="auto">
        <a:xfrm>
          <a:off x="5600700" y="254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109769</xdr:rowOff>
    </xdr:from>
    <xdr:ext cx="762000" cy="259045"/>
    <xdr:sp macro="" textlink="">
      <xdr:nvSpPr>
        <xdr:cNvPr id="72" name="人口1人当たり決算額の推移該当値テキスト130"/>
        <xdr:cNvSpPr txBox="1"/>
      </xdr:nvSpPr>
      <xdr:spPr>
        <a:xfrm>
          <a:off x="5740400" y="238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122,373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149690</xdr:rowOff>
    </xdr:from>
    <xdr:to>
      <xdr:col>4</xdr:col>
      <xdr:colOff>520700</xdr:colOff>
      <xdr:row>15</xdr:row>
      <xdr:rowOff>79840</xdr:rowOff>
    </xdr:to>
    <xdr:sp macro="" textlink="">
      <xdr:nvSpPr>
        <xdr:cNvPr id="73" name="円/楕円 72"/>
        <xdr:cNvSpPr/>
      </xdr:nvSpPr>
      <xdr:spPr bwMode="auto">
        <a:xfrm>
          <a:off x="4953000" y="259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90017</xdr:rowOff>
    </xdr:from>
    <xdr:ext cx="736600" cy="259045"/>
    <xdr:sp macro="" textlink="">
      <xdr:nvSpPr>
        <xdr:cNvPr id="74" name="テキスト ボックス 73"/>
        <xdr:cNvSpPr txBox="1"/>
      </xdr:nvSpPr>
      <xdr:spPr>
        <a:xfrm>
          <a:off x="4622800" y="236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118,916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96115</xdr:rowOff>
    </xdr:from>
    <xdr:to>
      <xdr:col>3</xdr:col>
      <xdr:colOff>955675</xdr:colOff>
      <xdr:row>16</xdr:row>
      <xdr:rowOff>26265</xdr:rowOff>
    </xdr:to>
    <xdr:sp macro="" textlink="">
      <xdr:nvSpPr>
        <xdr:cNvPr id="75" name="円/楕円 74"/>
        <xdr:cNvSpPr/>
      </xdr:nvSpPr>
      <xdr:spPr bwMode="auto">
        <a:xfrm>
          <a:off x="4254500" y="271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36442</xdr:rowOff>
    </xdr:from>
    <xdr:ext cx="762000" cy="259045"/>
    <xdr:sp macro="" textlink="">
      <xdr:nvSpPr>
        <xdr:cNvPr id="76" name="テキスト ボックス 75"/>
        <xdr:cNvSpPr txBox="1"/>
      </xdr:nvSpPr>
      <xdr:spPr>
        <a:xfrm>
          <a:off x="3924300" y="24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111,697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35275</xdr:rowOff>
    </xdr:from>
    <xdr:to>
      <xdr:col>3</xdr:col>
      <xdr:colOff>257175</xdr:colOff>
      <xdr:row>15</xdr:row>
      <xdr:rowOff>136875</xdr:rowOff>
    </xdr:to>
    <xdr:sp macro="" textlink="">
      <xdr:nvSpPr>
        <xdr:cNvPr id="77" name="円/楕円 76"/>
        <xdr:cNvSpPr/>
      </xdr:nvSpPr>
      <xdr:spPr bwMode="auto">
        <a:xfrm>
          <a:off x="3556000" y="265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147052</xdr:rowOff>
    </xdr:from>
    <xdr:ext cx="762000" cy="259045"/>
    <xdr:sp macro="" textlink="">
      <xdr:nvSpPr>
        <xdr:cNvPr id="78" name="テキスト ボックス 77"/>
        <xdr:cNvSpPr txBox="1"/>
      </xdr:nvSpPr>
      <xdr:spPr>
        <a:xfrm>
          <a:off x="3225800" y="242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115,423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40876</xdr:rowOff>
    </xdr:from>
    <xdr:to>
      <xdr:col>2</xdr:col>
      <xdr:colOff>692150</xdr:colOff>
      <xdr:row>15</xdr:row>
      <xdr:rowOff>142476</xdr:rowOff>
    </xdr:to>
    <xdr:sp macro="" textlink="">
      <xdr:nvSpPr>
        <xdr:cNvPr id="79" name="円/楕円 78"/>
        <xdr:cNvSpPr/>
      </xdr:nvSpPr>
      <xdr:spPr bwMode="auto">
        <a:xfrm>
          <a:off x="2857500" y="266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152653</xdr:rowOff>
    </xdr:from>
    <xdr:ext cx="762000" cy="259045"/>
    <xdr:sp macro="" textlink="">
      <xdr:nvSpPr>
        <xdr:cNvPr id="80" name="テキスト ボックス 79"/>
        <xdr:cNvSpPr txBox="1"/>
      </xdr:nvSpPr>
      <xdr:spPr>
        <a:xfrm>
          <a:off x="2527300" y="242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331273</xdr:rowOff>
    </xdr:from>
    <xdr:to>
      <xdr:col>4</xdr:col>
      <xdr:colOff>1117600</xdr:colOff>
      <xdr:row>37</xdr:row>
      <xdr:rowOff>331491</xdr:rowOff>
    </xdr:to>
    <xdr:cxnSp macro="">
      <xdr:nvCxnSpPr>
        <xdr:cNvPr id="114" name="直線コネクタ 113"/>
        <xdr:cNvCxnSpPr/>
      </xdr:nvCxnSpPr>
      <xdr:spPr bwMode="auto">
        <a:xfrm flipV="1">
          <a:off x="5003800" y="7455973"/>
          <a:ext cx="647700" cy="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331491</xdr:rowOff>
    </xdr:from>
    <xdr:to>
      <xdr:col>4</xdr:col>
      <xdr:colOff>469900</xdr:colOff>
      <xdr:row>37</xdr:row>
      <xdr:rowOff>342257</xdr:rowOff>
    </xdr:to>
    <xdr:cxnSp macro="">
      <xdr:nvCxnSpPr>
        <xdr:cNvPr id="117" name="直線コネクタ 116"/>
        <xdr:cNvCxnSpPr/>
      </xdr:nvCxnSpPr>
      <xdr:spPr bwMode="auto">
        <a:xfrm flipV="1">
          <a:off x="4305300" y="7456191"/>
          <a:ext cx="698500" cy="10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337853</xdr:rowOff>
    </xdr:from>
    <xdr:to>
      <xdr:col>3</xdr:col>
      <xdr:colOff>904875</xdr:colOff>
      <xdr:row>37</xdr:row>
      <xdr:rowOff>342257</xdr:rowOff>
    </xdr:to>
    <xdr:cxnSp macro="">
      <xdr:nvCxnSpPr>
        <xdr:cNvPr id="120" name="直線コネクタ 119"/>
        <xdr:cNvCxnSpPr/>
      </xdr:nvCxnSpPr>
      <xdr:spPr bwMode="auto">
        <a:xfrm>
          <a:off x="3606800" y="7462553"/>
          <a:ext cx="698500" cy="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321622</xdr:rowOff>
    </xdr:from>
    <xdr:to>
      <xdr:col>3</xdr:col>
      <xdr:colOff>206375</xdr:colOff>
      <xdr:row>37</xdr:row>
      <xdr:rowOff>337853</xdr:rowOff>
    </xdr:to>
    <xdr:cxnSp macro="">
      <xdr:nvCxnSpPr>
        <xdr:cNvPr id="123" name="直線コネクタ 122"/>
        <xdr:cNvCxnSpPr/>
      </xdr:nvCxnSpPr>
      <xdr:spPr bwMode="auto">
        <a:xfrm>
          <a:off x="2908300" y="7446322"/>
          <a:ext cx="698500" cy="16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280473</xdr:rowOff>
    </xdr:from>
    <xdr:to>
      <xdr:col>5</xdr:col>
      <xdr:colOff>34925</xdr:colOff>
      <xdr:row>38</xdr:row>
      <xdr:rowOff>39173</xdr:rowOff>
    </xdr:to>
    <xdr:sp macro="" textlink="">
      <xdr:nvSpPr>
        <xdr:cNvPr id="133" name="円/楕円 132"/>
        <xdr:cNvSpPr/>
      </xdr:nvSpPr>
      <xdr:spPr bwMode="auto">
        <a:xfrm>
          <a:off x="5600700" y="740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26,385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280691</xdr:rowOff>
    </xdr:from>
    <xdr:to>
      <xdr:col>4</xdr:col>
      <xdr:colOff>520700</xdr:colOff>
      <xdr:row>38</xdr:row>
      <xdr:rowOff>39391</xdr:rowOff>
    </xdr:to>
    <xdr:sp macro="" textlink="">
      <xdr:nvSpPr>
        <xdr:cNvPr id="135" name="円/楕円 134"/>
        <xdr:cNvSpPr/>
      </xdr:nvSpPr>
      <xdr:spPr bwMode="auto">
        <a:xfrm>
          <a:off x="4953000" y="740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24168</xdr:rowOff>
    </xdr:from>
    <xdr:ext cx="736600" cy="259045"/>
    <xdr:sp macro="" textlink="">
      <xdr:nvSpPr>
        <xdr:cNvPr id="136" name="テキスト ボックス 135"/>
        <xdr:cNvSpPr txBox="1"/>
      </xdr:nvSpPr>
      <xdr:spPr>
        <a:xfrm>
          <a:off x="4622800" y="749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291457</xdr:rowOff>
    </xdr:from>
    <xdr:to>
      <xdr:col>3</xdr:col>
      <xdr:colOff>955675</xdr:colOff>
      <xdr:row>38</xdr:row>
      <xdr:rowOff>50157</xdr:rowOff>
    </xdr:to>
    <xdr:sp macro="" textlink="">
      <xdr:nvSpPr>
        <xdr:cNvPr id="137" name="円/楕円 136"/>
        <xdr:cNvSpPr/>
      </xdr:nvSpPr>
      <xdr:spPr bwMode="auto">
        <a:xfrm>
          <a:off x="4254500" y="7416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34934</xdr:rowOff>
    </xdr:from>
    <xdr:ext cx="762000" cy="259045"/>
    <xdr:sp macro="" textlink="">
      <xdr:nvSpPr>
        <xdr:cNvPr id="138" name="テキスト ボックス 137"/>
        <xdr:cNvSpPr txBox="1"/>
      </xdr:nvSpPr>
      <xdr:spPr>
        <a:xfrm>
          <a:off x="3924300" y="75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287053</xdr:rowOff>
    </xdr:from>
    <xdr:to>
      <xdr:col>3</xdr:col>
      <xdr:colOff>257175</xdr:colOff>
      <xdr:row>38</xdr:row>
      <xdr:rowOff>45753</xdr:rowOff>
    </xdr:to>
    <xdr:sp macro="" textlink="">
      <xdr:nvSpPr>
        <xdr:cNvPr id="139" name="円/楕円 138"/>
        <xdr:cNvSpPr/>
      </xdr:nvSpPr>
      <xdr:spPr bwMode="auto">
        <a:xfrm>
          <a:off x="3556000" y="741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30530</xdr:rowOff>
    </xdr:from>
    <xdr:ext cx="762000" cy="259045"/>
    <xdr:sp macro="" textlink="">
      <xdr:nvSpPr>
        <xdr:cNvPr id="140" name="テキスト ボックス 139"/>
        <xdr:cNvSpPr txBox="1"/>
      </xdr:nvSpPr>
      <xdr:spPr>
        <a:xfrm>
          <a:off x="3225800" y="749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270822</xdr:rowOff>
    </xdr:from>
    <xdr:to>
      <xdr:col>2</xdr:col>
      <xdr:colOff>692150</xdr:colOff>
      <xdr:row>38</xdr:row>
      <xdr:rowOff>29522</xdr:rowOff>
    </xdr:to>
    <xdr:sp macro="" textlink="">
      <xdr:nvSpPr>
        <xdr:cNvPr id="141" name="円/楕円 140"/>
        <xdr:cNvSpPr/>
      </xdr:nvSpPr>
      <xdr:spPr bwMode="auto">
        <a:xfrm>
          <a:off x="2857500" y="7395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14299</xdr:rowOff>
    </xdr:from>
    <xdr:ext cx="762000" cy="259045"/>
    <xdr:sp macro="" textlink="">
      <xdr:nvSpPr>
        <xdr:cNvPr id="142" name="テキスト ボックス 141"/>
        <xdr:cNvSpPr txBox="1"/>
      </xdr:nvSpPr>
      <xdr:spPr>
        <a:xfrm>
          <a:off x="2527300" y="748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24,599
24,418
43.91
13,720,950
13,648,351
58,325
6,870,022
14,861,663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37044</xdr:rowOff>
    </xdr:from>
    <xdr:to>
      <xdr:col>6</xdr:col>
      <xdr:colOff>511175</xdr:colOff>
      <xdr:row>34</xdr:row>
      <xdr:rowOff>130799</xdr:rowOff>
    </xdr:to>
    <xdr:cxnSp macro="">
      <xdr:nvCxnSpPr>
        <xdr:cNvPr id="65" name="直線コネクタ 64"/>
        <xdr:cNvCxnSpPr/>
      </xdr:nvCxnSpPr>
      <xdr:spPr>
        <a:xfrm>
          <a:off x="3797300" y="5866344"/>
          <a:ext cx="838200" cy="9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37044</xdr:rowOff>
    </xdr:from>
    <xdr:to>
      <xdr:col>5</xdr:col>
      <xdr:colOff>358775</xdr:colOff>
      <xdr:row>35</xdr:row>
      <xdr:rowOff>139414</xdr:rowOff>
    </xdr:to>
    <xdr:cxnSp macro="">
      <xdr:nvCxnSpPr>
        <xdr:cNvPr id="68" name="直線コネクタ 67"/>
        <xdr:cNvCxnSpPr/>
      </xdr:nvCxnSpPr>
      <xdr:spPr>
        <a:xfrm flipV="1">
          <a:off x="2908300" y="5866344"/>
          <a:ext cx="889000" cy="27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51546</xdr:rowOff>
    </xdr:from>
    <xdr:to>
      <xdr:col>4</xdr:col>
      <xdr:colOff>155575</xdr:colOff>
      <xdr:row>35</xdr:row>
      <xdr:rowOff>139414</xdr:rowOff>
    </xdr:to>
    <xdr:cxnSp macro="">
      <xdr:nvCxnSpPr>
        <xdr:cNvPr id="71" name="直線コネクタ 70"/>
        <xdr:cNvCxnSpPr/>
      </xdr:nvCxnSpPr>
      <xdr:spPr>
        <a:xfrm>
          <a:off x="2019300" y="5880846"/>
          <a:ext cx="889000" cy="25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51546</xdr:rowOff>
    </xdr:from>
    <xdr:to>
      <xdr:col>2</xdr:col>
      <xdr:colOff>638175</xdr:colOff>
      <xdr:row>34</xdr:row>
      <xdr:rowOff>157531</xdr:rowOff>
    </xdr:to>
    <xdr:cxnSp macro="">
      <xdr:nvCxnSpPr>
        <xdr:cNvPr id="74" name="直線コネクタ 73"/>
        <xdr:cNvCxnSpPr/>
      </xdr:nvCxnSpPr>
      <xdr:spPr>
        <a:xfrm flipV="1">
          <a:off x="1130300" y="5880846"/>
          <a:ext cx="889000" cy="10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79999</xdr:rowOff>
    </xdr:from>
    <xdr:to>
      <xdr:col>6</xdr:col>
      <xdr:colOff>561975</xdr:colOff>
      <xdr:row>35</xdr:row>
      <xdr:rowOff>10149</xdr:rowOff>
    </xdr:to>
    <xdr:sp macro="" textlink="">
      <xdr:nvSpPr>
        <xdr:cNvPr id="84" name="円/楕円 83"/>
        <xdr:cNvSpPr/>
      </xdr:nvSpPr>
      <xdr:spPr>
        <a:xfrm>
          <a:off x="4584700" y="59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102876</xdr:rowOff>
    </xdr:from>
    <xdr:ext cx="599010" cy="259045"/>
    <xdr:sp macro="" textlink="">
      <xdr:nvSpPr>
        <xdr:cNvPr id="85" name="人件費該当値テキスト"/>
        <xdr:cNvSpPr txBox="1"/>
      </xdr:nvSpPr>
      <xdr:spPr>
        <a:xfrm>
          <a:off x="4686300" y="576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100,623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157694</xdr:rowOff>
    </xdr:from>
    <xdr:to>
      <xdr:col>5</xdr:col>
      <xdr:colOff>409575</xdr:colOff>
      <xdr:row>34</xdr:row>
      <xdr:rowOff>87844</xdr:rowOff>
    </xdr:to>
    <xdr:sp macro="" textlink="">
      <xdr:nvSpPr>
        <xdr:cNvPr id="86" name="円/楕円 85"/>
        <xdr:cNvSpPr/>
      </xdr:nvSpPr>
      <xdr:spPr>
        <a:xfrm>
          <a:off x="3746500" y="58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104371</xdr:rowOff>
    </xdr:from>
    <xdr:ext cx="599010" cy="259045"/>
    <xdr:sp macro="" textlink="">
      <xdr:nvSpPr>
        <xdr:cNvPr id="87" name="テキスト ボックス 86"/>
        <xdr:cNvSpPr txBox="1"/>
      </xdr:nvSpPr>
      <xdr:spPr>
        <a:xfrm>
          <a:off x="3497794" y="559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88614</xdr:rowOff>
    </xdr:from>
    <xdr:to>
      <xdr:col>4</xdr:col>
      <xdr:colOff>206375</xdr:colOff>
      <xdr:row>36</xdr:row>
      <xdr:rowOff>18764</xdr:rowOff>
    </xdr:to>
    <xdr:sp macro="" textlink="">
      <xdr:nvSpPr>
        <xdr:cNvPr id="88" name="円/楕円 87"/>
        <xdr:cNvSpPr/>
      </xdr:nvSpPr>
      <xdr:spPr>
        <a:xfrm>
          <a:off x="2857500" y="60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35291</xdr:rowOff>
    </xdr:from>
    <xdr:ext cx="534377" cy="259045"/>
    <xdr:sp macro="" textlink="">
      <xdr:nvSpPr>
        <xdr:cNvPr id="89" name="テキスト ボックス 88"/>
        <xdr:cNvSpPr txBox="1"/>
      </xdr:nvSpPr>
      <xdr:spPr>
        <a:xfrm>
          <a:off x="2641111" y="586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88,020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746</xdr:rowOff>
    </xdr:from>
    <xdr:to>
      <xdr:col>3</xdr:col>
      <xdr:colOff>3175</xdr:colOff>
      <xdr:row>34</xdr:row>
      <xdr:rowOff>102346</xdr:rowOff>
    </xdr:to>
    <xdr:sp macro="" textlink="">
      <xdr:nvSpPr>
        <xdr:cNvPr id="90" name="円/楕円 89"/>
        <xdr:cNvSpPr/>
      </xdr:nvSpPr>
      <xdr:spPr>
        <a:xfrm>
          <a:off x="1968500" y="58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118873</xdr:rowOff>
    </xdr:from>
    <xdr:ext cx="599010" cy="259045"/>
    <xdr:sp macro="" textlink="">
      <xdr:nvSpPr>
        <xdr:cNvPr id="91" name="テキスト ボックス 90"/>
        <xdr:cNvSpPr txBox="1"/>
      </xdr:nvSpPr>
      <xdr:spPr>
        <a:xfrm>
          <a:off x="1719794" y="560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106731</xdr:rowOff>
    </xdr:from>
    <xdr:to>
      <xdr:col>1</xdr:col>
      <xdr:colOff>485775</xdr:colOff>
      <xdr:row>35</xdr:row>
      <xdr:rowOff>36881</xdr:rowOff>
    </xdr:to>
    <xdr:sp macro="" textlink="">
      <xdr:nvSpPr>
        <xdr:cNvPr id="92" name="円/楕円 91"/>
        <xdr:cNvSpPr/>
      </xdr:nvSpPr>
      <xdr:spPr>
        <a:xfrm>
          <a:off x="1079500" y="593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53408</xdr:rowOff>
    </xdr:from>
    <xdr:ext cx="534377" cy="259045"/>
    <xdr:sp macro="" textlink="">
      <xdr:nvSpPr>
        <xdr:cNvPr id="93" name="テキスト ボックス 92"/>
        <xdr:cNvSpPr txBox="1"/>
      </xdr:nvSpPr>
      <xdr:spPr>
        <a:xfrm>
          <a:off x="863111" y="571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155207</xdr:rowOff>
    </xdr:from>
    <xdr:to>
      <xdr:col>6</xdr:col>
      <xdr:colOff>511175</xdr:colOff>
      <xdr:row>56</xdr:row>
      <xdr:rowOff>168263</xdr:rowOff>
    </xdr:to>
    <xdr:cxnSp macro="">
      <xdr:nvCxnSpPr>
        <xdr:cNvPr id="123" name="直線コネクタ 122"/>
        <xdr:cNvCxnSpPr/>
      </xdr:nvCxnSpPr>
      <xdr:spPr>
        <a:xfrm flipV="1">
          <a:off x="3797300" y="9756407"/>
          <a:ext cx="838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168263</xdr:rowOff>
    </xdr:from>
    <xdr:to>
      <xdr:col>5</xdr:col>
      <xdr:colOff>358775</xdr:colOff>
      <xdr:row>57</xdr:row>
      <xdr:rowOff>55423</xdr:rowOff>
    </xdr:to>
    <xdr:cxnSp macro="">
      <xdr:nvCxnSpPr>
        <xdr:cNvPr id="126" name="直線コネクタ 125"/>
        <xdr:cNvCxnSpPr/>
      </xdr:nvCxnSpPr>
      <xdr:spPr>
        <a:xfrm flipV="1">
          <a:off x="2908300" y="9769463"/>
          <a:ext cx="889000" cy="5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47599</xdr:rowOff>
    </xdr:from>
    <xdr:to>
      <xdr:col>4</xdr:col>
      <xdr:colOff>155575</xdr:colOff>
      <xdr:row>57</xdr:row>
      <xdr:rowOff>55423</xdr:rowOff>
    </xdr:to>
    <xdr:cxnSp macro="">
      <xdr:nvCxnSpPr>
        <xdr:cNvPr id="129" name="直線コネクタ 128"/>
        <xdr:cNvCxnSpPr/>
      </xdr:nvCxnSpPr>
      <xdr:spPr>
        <a:xfrm>
          <a:off x="2019300" y="9820249"/>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47599</xdr:rowOff>
    </xdr:from>
    <xdr:to>
      <xdr:col>2</xdr:col>
      <xdr:colOff>638175</xdr:colOff>
      <xdr:row>57</xdr:row>
      <xdr:rowOff>51994</xdr:rowOff>
    </xdr:to>
    <xdr:cxnSp macro="">
      <xdr:nvCxnSpPr>
        <xdr:cNvPr id="132" name="直線コネクタ 131"/>
        <xdr:cNvCxnSpPr/>
      </xdr:nvCxnSpPr>
      <xdr:spPr>
        <a:xfrm flipV="1">
          <a:off x="1130300" y="9820249"/>
          <a:ext cx="889000" cy="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104407</xdr:rowOff>
    </xdr:from>
    <xdr:to>
      <xdr:col>6</xdr:col>
      <xdr:colOff>561975</xdr:colOff>
      <xdr:row>57</xdr:row>
      <xdr:rowOff>34557</xdr:rowOff>
    </xdr:to>
    <xdr:sp macro="" textlink="">
      <xdr:nvSpPr>
        <xdr:cNvPr id="142" name="円/楕円 141"/>
        <xdr:cNvSpPr/>
      </xdr:nvSpPr>
      <xdr:spPr>
        <a:xfrm>
          <a:off x="4584700" y="97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82834</xdr:rowOff>
    </xdr:from>
    <xdr:ext cx="534377" cy="259045"/>
    <xdr:sp macro="" textlink="">
      <xdr:nvSpPr>
        <xdr:cNvPr id="143" name="物件費該当値テキスト"/>
        <xdr:cNvSpPr txBox="1"/>
      </xdr:nvSpPr>
      <xdr:spPr>
        <a:xfrm>
          <a:off x="4686300" y="96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61,779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117463</xdr:rowOff>
    </xdr:from>
    <xdr:to>
      <xdr:col>5</xdr:col>
      <xdr:colOff>409575</xdr:colOff>
      <xdr:row>57</xdr:row>
      <xdr:rowOff>47613</xdr:rowOff>
    </xdr:to>
    <xdr:sp macro="" textlink="">
      <xdr:nvSpPr>
        <xdr:cNvPr id="144" name="円/楕円 143"/>
        <xdr:cNvSpPr/>
      </xdr:nvSpPr>
      <xdr:spPr>
        <a:xfrm>
          <a:off x="3746500" y="971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38740</xdr:rowOff>
    </xdr:from>
    <xdr:ext cx="534377" cy="259045"/>
    <xdr:sp macro="" textlink="">
      <xdr:nvSpPr>
        <xdr:cNvPr id="145" name="テキスト ボックス 144"/>
        <xdr:cNvSpPr txBox="1"/>
      </xdr:nvSpPr>
      <xdr:spPr>
        <a:xfrm>
          <a:off x="3530111" y="98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4623</xdr:rowOff>
    </xdr:from>
    <xdr:to>
      <xdr:col>4</xdr:col>
      <xdr:colOff>206375</xdr:colOff>
      <xdr:row>57</xdr:row>
      <xdr:rowOff>106223</xdr:rowOff>
    </xdr:to>
    <xdr:sp macro="" textlink="">
      <xdr:nvSpPr>
        <xdr:cNvPr id="146" name="円/楕円 145"/>
        <xdr:cNvSpPr/>
      </xdr:nvSpPr>
      <xdr:spPr>
        <a:xfrm>
          <a:off x="2857500" y="97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97350</xdr:rowOff>
    </xdr:from>
    <xdr:ext cx="534377" cy="259045"/>
    <xdr:sp macro="" textlink="">
      <xdr:nvSpPr>
        <xdr:cNvPr id="147" name="テキスト ボックス 146"/>
        <xdr:cNvSpPr txBox="1"/>
      </xdr:nvSpPr>
      <xdr:spPr>
        <a:xfrm>
          <a:off x="2641111" y="987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168249</xdr:rowOff>
    </xdr:from>
    <xdr:to>
      <xdr:col>3</xdr:col>
      <xdr:colOff>3175</xdr:colOff>
      <xdr:row>57</xdr:row>
      <xdr:rowOff>98399</xdr:rowOff>
    </xdr:to>
    <xdr:sp macro="" textlink="">
      <xdr:nvSpPr>
        <xdr:cNvPr id="148" name="円/楕円 147"/>
        <xdr:cNvSpPr/>
      </xdr:nvSpPr>
      <xdr:spPr>
        <a:xfrm>
          <a:off x="1968500" y="97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89526</xdr:rowOff>
    </xdr:from>
    <xdr:ext cx="534377" cy="259045"/>
    <xdr:sp macro="" textlink="">
      <xdr:nvSpPr>
        <xdr:cNvPr id="149" name="テキスト ボックス 148"/>
        <xdr:cNvSpPr txBox="1"/>
      </xdr:nvSpPr>
      <xdr:spPr>
        <a:xfrm>
          <a:off x="1752111" y="98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1194</xdr:rowOff>
    </xdr:from>
    <xdr:to>
      <xdr:col>1</xdr:col>
      <xdr:colOff>485775</xdr:colOff>
      <xdr:row>57</xdr:row>
      <xdr:rowOff>102794</xdr:rowOff>
    </xdr:to>
    <xdr:sp macro="" textlink="">
      <xdr:nvSpPr>
        <xdr:cNvPr id="150" name="円/楕円 149"/>
        <xdr:cNvSpPr/>
      </xdr:nvSpPr>
      <xdr:spPr>
        <a:xfrm>
          <a:off x="1079500" y="97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93921</xdr:rowOff>
    </xdr:from>
    <xdr:ext cx="534377" cy="259045"/>
    <xdr:sp macro="" textlink="">
      <xdr:nvSpPr>
        <xdr:cNvPr id="151" name="テキスト ボックス 150"/>
        <xdr:cNvSpPr txBox="1"/>
      </xdr:nvSpPr>
      <xdr:spPr>
        <a:xfrm>
          <a:off x="863111" y="986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166636</xdr:rowOff>
    </xdr:from>
    <xdr:to>
      <xdr:col>6</xdr:col>
      <xdr:colOff>511175</xdr:colOff>
      <xdr:row>78</xdr:row>
      <xdr:rowOff>168503</xdr:rowOff>
    </xdr:to>
    <xdr:cxnSp macro="">
      <xdr:nvCxnSpPr>
        <xdr:cNvPr id="180" name="直線コネクタ 179"/>
        <xdr:cNvCxnSpPr/>
      </xdr:nvCxnSpPr>
      <xdr:spPr>
        <a:xfrm>
          <a:off x="3797300" y="13539736"/>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166636</xdr:rowOff>
    </xdr:from>
    <xdr:to>
      <xdr:col>5</xdr:col>
      <xdr:colOff>358775</xdr:colOff>
      <xdr:row>79</xdr:row>
      <xdr:rowOff>25</xdr:rowOff>
    </xdr:to>
    <xdr:cxnSp macro="">
      <xdr:nvCxnSpPr>
        <xdr:cNvPr id="183" name="直線コネクタ 182"/>
        <xdr:cNvCxnSpPr/>
      </xdr:nvCxnSpPr>
      <xdr:spPr>
        <a:xfrm flipV="1">
          <a:off x="2908300" y="13539736"/>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169608</xdr:rowOff>
    </xdr:from>
    <xdr:to>
      <xdr:col>4</xdr:col>
      <xdr:colOff>155575</xdr:colOff>
      <xdr:row>79</xdr:row>
      <xdr:rowOff>25</xdr:rowOff>
    </xdr:to>
    <xdr:cxnSp macro="">
      <xdr:nvCxnSpPr>
        <xdr:cNvPr id="186" name="直線コネクタ 185"/>
        <xdr:cNvCxnSpPr/>
      </xdr:nvCxnSpPr>
      <xdr:spPr>
        <a:xfrm>
          <a:off x="2019300" y="1354270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168808</xdr:rowOff>
    </xdr:from>
    <xdr:to>
      <xdr:col>2</xdr:col>
      <xdr:colOff>638175</xdr:colOff>
      <xdr:row>78</xdr:row>
      <xdr:rowOff>169608</xdr:rowOff>
    </xdr:to>
    <xdr:cxnSp macro="">
      <xdr:nvCxnSpPr>
        <xdr:cNvPr id="189" name="直線コネクタ 188"/>
        <xdr:cNvCxnSpPr/>
      </xdr:nvCxnSpPr>
      <xdr:spPr>
        <a:xfrm>
          <a:off x="1130300" y="1354190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117703</xdr:rowOff>
    </xdr:from>
    <xdr:to>
      <xdr:col>6</xdr:col>
      <xdr:colOff>561975</xdr:colOff>
      <xdr:row>79</xdr:row>
      <xdr:rowOff>47853</xdr:rowOff>
    </xdr:to>
    <xdr:sp macro="" textlink="">
      <xdr:nvSpPr>
        <xdr:cNvPr id="199" name="円/楕円 198"/>
        <xdr:cNvSpPr/>
      </xdr:nvSpPr>
      <xdr:spPr>
        <a:xfrm>
          <a:off x="4584700" y="134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32630</xdr:rowOff>
    </xdr:from>
    <xdr:ext cx="469744" cy="259045"/>
    <xdr:sp macro="" textlink="">
      <xdr:nvSpPr>
        <xdr:cNvPr id="200" name="維持補修費該当値テキスト"/>
        <xdr:cNvSpPr txBox="1"/>
      </xdr:nvSpPr>
      <xdr:spPr>
        <a:xfrm>
          <a:off x="4686300" y="134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115836</xdr:rowOff>
    </xdr:from>
    <xdr:to>
      <xdr:col>5</xdr:col>
      <xdr:colOff>409575</xdr:colOff>
      <xdr:row>79</xdr:row>
      <xdr:rowOff>45986</xdr:rowOff>
    </xdr:to>
    <xdr:sp macro="" textlink="">
      <xdr:nvSpPr>
        <xdr:cNvPr id="201" name="円/楕円 200"/>
        <xdr:cNvSpPr/>
      </xdr:nvSpPr>
      <xdr:spPr>
        <a:xfrm>
          <a:off x="3746500" y="1348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37113</xdr:rowOff>
    </xdr:from>
    <xdr:ext cx="469744" cy="259045"/>
    <xdr:sp macro="" textlink="">
      <xdr:nvSpPr>
        <xdr:cNvPr id="202" name="テキスト ボックス 201"/>
        <xdr:cNvSpPr txBox="1"/>
      </xdr:nvSpPr>
      <xdr:spPr>
        <a:xfrm>
          <a:off x="3562427" y="135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120675</xdr:rowOff>
    </xdr:from>
    <xdr:to>
      <xdr:col>4</xdr:col>
      <xdr:colOff>206375</xdr:colOff>
      <xdr:row>79</xdr:row>
      <xdr:rowOff>50825</xdr:rowOff>
    </xdr:to>
    <xdr:sp macro="" textlink="">
      <xdr:nvSpPr>
        <xdr:cNvPr id="203" name="円/楕円 202"/>
        <xdr:cNvSpPr/>
      </xdr:nvSpPr>
      <xdr:spPr>
        <a:xfrm>
          <a:off x="2857500" y="134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41952</xdr:rowOff>
    </xdr:from>
    <xdr:ext cx="469744" cy="259045"/>
    <xdr:sp macro="" textlink="">
      <xdr:nvSpPr>
        <xdr:cNvPr id="204" name="テキスト ボックス 203"/>
        <xdr:cNvSpPr txBox="1"/>
      </xdr:nvSpPr>
      <xdr:spPr>
        <a:xfrm>
          <a:off x="2673427"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118808</xdr:rowOff>
    </xdr:from>
    <xdr:to>
      <xdr:col>3</xdr:col>
      <xdr:colOff>3175</xdr:colOff>
      <xdr:row>79</xdr:row>
      <xdr:rowOff>48958</xdr:rowOff>
    </xdr:to>
    <xdr:sp macro="" textlink="">
      <xdr:nvSpPr>
        <xdr:cNvPr id="205" name="円/楕円 204"/>
        <xdr:cNvSpPr/>
      </xdr:nvSpPr>
      <xdr:spPr>
        <a:xfrm>
          <a:off x="1968500" y="134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40085</xdr:rowOff>
    </xdr:from>
    <xdr:ext cx="469744" cy="259045"/>
    <xdr:sp macro="" textlink="">
      <xdr:nvSpPr>
        <xdr:cNvPr id="206" name="テキスト ボックス 205"/>
        <xdr:cNvSpPr txBox="1"/>
      </xdr:nvSpPr>
      <xdr:spPr>
        <a:xfrm>
          <a:off x="1784427" y="135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118008</xdr:rowOff>
    </xdr:from>
    <xdr:to>
      <xdr:col>1</xdr:col>
      <xdr:colOff>485775</xdr:colOff>
      <xdr:row>79</xdr:row>
      <xdr:rowOff>48158</xdr:rowOff>
    </xdr:to>
    <xdr:sp macro="" textlink="">
      <xdr:nvSpPr>
        <xdr:cNvPr id="207" name="円/楕円 206"/>
        <xdr:cNvSpPr/>
      </xdr:nvSpPr>
      <xdr:spPr>
        <a:xfrm>
          <a:off x="1079500" y="134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39285</xdr:rowOff>
    </xdr:from>
    <xdr:ext cx="469744" cy="259045"/>
    <xdr:sp macro="" textlink="">
      <xdr:nvSpPr>
        <xdr:cNvPr id="208" name="テキスト ボックス 207"/>
        <xdr:cNvSpPr txBox="1"/>
      </xdr:nvSpPr>
      <xdr:spPr>
        <a:xfrm>
          <a:off x="895427" y="1358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84265</xdr:rowOff>
    </xdr:from>
    <xdr:to>
      <xdr:col>6</xdr:col>
      <xdr:colOff>511175</xdr:colOff>
      <xdr:row>94</xdr:row>
      <xdr:rowOff>101295</xdr:rowOff>
    </xdr:to>
    <xdr:cxnSp macro="">
      <xdr:nvCxnSpPr>
        <xdr:cNvPr id="238" name="直線コネクタ 237"/>
        <xdr:cNvCxnSpPr/>
      </xdr:nvCxnSpPr>
      <xdr:spPr>
        <a:xfrm flipV="1">
          <a:off x="3797300" y="16200565"/>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101295</xdr:rowOff>
    </xdr:from>
    <xdr:to>
      <xdr:col>5</xdr:col>
      <xdr:colOff>358775</xdr:colOff>
      <xdr:row>95</xdr:row>
      <xdr:rowOff>6122</xdr:rowOff>
    </xdr:to>
    <xdr:cxnSp macro="">
      <xdr:nvCxnSpPr>
        <xdr:cNvPr id="241" name="直線コネクタ 240"/>
        <xdr:cNvCxnSpPr/>
      </xdr:nvCxnSpPr>
      <xdr:spPr>
        <a:xfrm flipV="1">
          <a:off x="2908300" y="16217595"/>
          <a:ext cx="889000" cy="7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6122</xdr:rowOff>
    </xdr:from>
    <xdr:to>
      <xdr:col>4</xdr:col>
      <xdr:colOff>155575</xdr:colOff>
      <xdr:row>95</xdr:row>
      <xdr:rowOff>19545</xdr:rowOff>
    </xdr:to>
    <xdr:cxnSp macro="">
      <xdr:nvCxnSpPr>
        <xdr:cNvPr id="244" name="直線コネクタ 243"/>
        <xdr:cNvCxnSpPr/>
      </xdr:nvCxnSpPr>
      <xdr:spPr>
        <a:xfrm flipV="1">
          <a:off x="2019300" y="16293872"/>
          <a:ext cx="889000" cy="1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19545</xdr:rowOff>
    </xdr:from>
    <xdr:to>
      <xdr:col>2</xdr:col>
      <xdr:colOff>638175</xdr:colOff>
      <xdr:row>95</xdr:row>
      <xdr:rowOff>63385</xdr:rowOff>
    </xdr:to>
    <xdr:cxnSp macro="">
      <xdr:nvCxnSpPr>
        <xdr:cNvPr id="247" name="直線コネクタ 246"/>
        <xdr:cNvCxnSpPr/>
      </xdr:nvCxnSpPr>
      <xdr:spPr>
        <a:xfrm flipV="1">
          <a:off x="1130300" y="16307295"/>
          <a:ext cx="889000" cy="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33465</xdr:rowOff>
    </xdr:from>
    <xdr:to>
      <xdr:col>6</xdr:col>
      <xdr:colOff>561975</xdr:colOff>
      <xdr:row>94</xdr:row>
      <xdr:rowOff>135065</xdr:rowOff>
    </xdr:to>
    <xdr:sp macro="" textlink="">
      <xdr:nvSpPr>
        <xdr:cNvPr id="257" name="円/楕円 256"/>
        <xdr:cNvSpPr/>
      </xdr:nvSpPr>
      <xdr:spPr>
        <a:xfrm>
          <a:off x="4584700" y="161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56342</xdr:rowOff>
    </xdr:from>
    <xdr:ext cx="599010" cy="259045"/>
    <xdr:sp macro="" textlink="">
      <xdr:nvSpPr>
        <xdr:cNvPr id="258" name="扶助費該当値テキスト"/>
        <xdr:cNvSpPr txBox="1"/>
      </xdr:nvSpPr>
      <xdr:spPr>
        <a:xfrm>
          <a:off x="4686300" y="1600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124,365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50495</xdr:rowOff>
    </xdr:from>
    <xdr:to>
      <xdr:col>5</xdr:col>
      <xdr:colOff>409575</xdr:colOff>
      <xdr:row>94</xdr:row>
      <xdr:rowOff>152095</xdr:rowOff>
    </xdr:to>
    <xdr:sp macro="" textlink="">
      <xdr:nvSpPr>
        <xdr:cNvPr id="259" name="円/楕円 258"/>
        <xdr:cNvSpPr/>
      </xdr:nvSpPr>
      <xdr:spPr>
        <a:xfrm>
          <a:off x="3746500" y="161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168622</xdr:rowOff>
    </xdr:from>
    <xdr:ext cx="599010" cy="259045"/>
    <xdr:sp macro="" textlink="">
      <xdr:nvSpPr>
        <xdr:cNvPr id="260" name="テキスト ボックス 259"/>
        <xdr:cNvSpPr txBox="1"/>
      </xdr:nvSpPr>
      <xdr:spPr>
        <a:xfrm>
          <a:off x="3497794" y="1594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123,024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126772</xdr:rowOff>
    </xdr:from>
    <xdr:to>
      <xdr:col>4</xdr:col>
      <xdr:colOff>206375</xdr:colOff>
      <xdr:row>95</xdr:row>
      <xdr:rowOff>56922</xdr:rowOff>
    </xdr:to>
    <xdr:sp macro="" textlink="">
      <xdr:nvSpPr>
        <xdr:cNvPr id="261" name="円/楕円 260"/>
        <xdr:cNvSpPr/>
      </xdr:nvSpPr>
      <xdr:spPr>
        <a:xfrm>
          <a:off x="2857500" y="1624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73449</xdr:rowOff>
    </xdr:from>
    <xdr:ext cx="599010" cy="259045"/>
    <xdr:sp macro="" textlink="">
      <xdr:nvSpPr>
        <xdr:cNvPr id="262" name="テキスト ボックス 261"/>
        <xdr:cNvSpPr txBox="1"/>
      </xdr:nvSpPr>
      <xdr:spPr>
        <a:xfrm>
          <a:off x="2608794" y="1601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117,018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140195</xdr:rowOff>
    </xdr:from>
    <xdr:to>
      <xdr:col>3</xdr:col>
      <xdr:colOff>3175</xdr:colOff>
      <xdr:row>95</xdr:row>
      <xdr:rowOff>70345</xdr:rowOff>
    </xdr:to>
    <xdr:sp macro="" textlink="">
      <xdr:nvSpPr>
        <xdr:cNvPr id="263" name="円/楕円 262"/>
        <xdr:cNvSpPr/>
      </xdr:nvSpPr>
      <xdr:spPr>
        <a:xfrm>
          <a:off x="1968500" y="162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86872</xdr:rowOff>
    </xdr:from>
    <xdr:ext cx="599010" cy="259045"/>
    <xdr:sp macro="" textlink="">
      <xdr:nvSpPr>
        <xdr:cNvPr id="264" name="テキスト ボックス 263"/>
        <xdr:cNvSpPr txBox="1"/>
      </xdr:nvSpPr>
      <xdr:spPr>
        <a:xfrm>
          <a:off x="1719794" y="1603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115,961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12585</xdr:rowOff>
    </xdr:from>
    <xdr:to>
      <xdr:col>1</xdr:col>
      <xdr:colOff>485775</xdr:colOff>
      <xdr:row>95</xdr:row>
      <xdr:rowOff>114185</xdr:rowOff>
    </xdr:to>
    <xdr:sp macro="" textlink="">
      <xdr:nvSpPr>
        <xdr:cNvPr id="265" name="円/楕円 264"/>
        <xdr:cNvSpPr/>
      </xdr:nvSpPr>
      <xdr:spPr>
        <a:xfrm>
          <a:off x="1079500" y="16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130712</xdr:rowOff>
    </xdr:from>
    <xdr:ext cx="599010" cy="259045"/>
    <xdr:sp macro="" textlink="">
      <xdr:nvSpPr>
        <xdr:cNvPr id="266" name="テキスト ボックス 265"/>
        <xdr:cNvSpPr txBox="1"/>
      </xdr:nvSpPr>
      <xdr:spPr>
        <a:xfrm>
          <a:off x="830794" y="1607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76807</xdr:rowOff>
    </xdr:from>
    <xdr:to>
      <xdr:col>15</xdr:col>
      <xdr:colOff>180975</xdr:colOff>
      <xdr:row>36</xdr:row>
      <xdr:rowOff>86513</xdr:rowOff>
    </xdr:to>
    <xdr:cxnSp macro="">
      <xdr:nvCxnSpPr>
        <xdr:cNvPr id="299" name="直線コネクタ 298"/>
        <xdr:cNvCxnSpPr/>
      </xdr:nvCxnSpPr>
      <xdr:spPr>
        <a:xfrm flipV="1">
          <a:off x="9639300" y="6249007"/>
          <a:ext cx="8382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33229</xdr:rowOff>
    </xdr:from>
    <xdr:to>
      <xdr:col>14</xdr:col>
      <xdr:colOff>28575</xdr:colOff>
      <xdr:row>36</xdr:row>
      <xdr:rowOff>86513</xdr:rowOff>
    </xdr:to>
    <xdr:cxnSp macro="">
      <xdr:nvCxnSpPr>
        <xdr:cNvPr id="302" name="直線コネクタ 301"/>
        <xdr:cNvCxnSpPr/>
      </xdr:nvCxnSpPr>
      <xdr:spPr>
        <a:xfrm>
          <a:off x="8750300" y="6205429"/>
          <a:ext cx="889000" cy="5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33229</xdr:rowOff>
    </xdr:from>
    <xdr:to>
      <xdr:col>12</xdr:col>
      <xdr:colOff>511175</xdr:colOff>
      <xdr:row>36</xdr:row>
      <xdr:rowOff>137042</xdr:rowOff>
    </xdr:to>
    <xdr:cxnSp macro="">
      <xdr:nvCxnSpPr>
        <xdr:cNvPr id="305" name="直線コネクタ 304"/>
        <xdr:cNvCxnSpPr/>
      </xdr:nvCxnSpPr>
      <xdr:spPr>
        <a:xfrm flipV="1">
          <a:off x="7861300" y="6205429"/>
          <a:ext cx="889000" cy="10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126822</xdr:rowOff>
    </xdr:from>
    <xdr:to>
      <xdr:col>11</xdr:col>
      <xdr:colOff>307975</xdr:colOff>
      <xdr:row>36</xdr:row>
      <xdr:rowOff>137042</xdr:rowOff>
    </xdr:to>
    <xdr:cxnSp macro="">
      <xdr:nvCxnSpPr>
        <xdr:cNvPr id="308" name="直線コネクタ 307"/>
        <xdr:cNvCxnSpPr/>
      </xdr:nvCxnSpPr>
      <xdr:spPr>
        <a:xfrm>
          <a:off x="6972300" y="6299022"/>
          <a:ext cx="889000" cy="1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26007</xdr:rowOff>
    </xdr:from>
    <xdr:to>
      <xdr:col>15</xdr:col>
      <xdr:colOff>231775</xdr:colOff>
      <xdr:row>36</xdr:row>
      <xdr:rowOff>127607</xdr:rowOff>
    </xdr:to>
    <xdr:sp macro="" textlink="">
      <xdr:nvSpPr>
        <xdr:cNvPr id="318" name="円/楕円 317"/>
        <xdr:cNvSpPr/>
      </xdr:nvSpPr>
      <xdr:spPr>
        <a:xfrm>
          <a:off x="10426700" y="61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4434</xdr:rowOff>
    </xdr:from>
    <xdr:ext cx="534377" cy="259045"/>
    <xdr:sp macro="" textlink="">
      <xdr:nvSpPr>
        <xdr:cNvPr id="319" name="補助費等該当値テキスト"/>
        <xdr:cNvSpPr txBox="1"/>
      </xdr:nvSpPr>
      <xdr:spPr>
        <a:xfrm>
          <a:off x="10528300" y="61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60,603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35713</xdr:rowOff>
    </xdr:from>
    <xdr:to>
      <xdr:col>14</xdr:col>
      <xdr:colOff>79375</xdr:colOff>
      <xdr:row>36</xdr:row>
      <xdr:rowOff>137313</xdr:rowOff>
    </xdr:to>
    <xdr:sp macro="" textlink="">
      <xdr:nvSpPr>
        <xdr:cNvPr id="320" name="円/楕円 319"/>
        <xdr:cNvSpPr/>
      </xdr:nvSpPr>
      <xdr:spPr>
        <a:xfrm>
          <a:off x="9588500" y="62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128440</xdr:rowOff>
    </xdr:from>
    <xdr:ext cx="534377" cy="259045"/>
    <xdr:sp macro="" textlink="">
      <xdr:nvSpPr>
        <xdr:cNvPr id="321" name="テキスト ボックス 320"/>
        <xdr:cNvSpPr txBox="1"/>
      </xdr:nvSpPr>
      <xdr:spPr>
        <a:xfrm>
          <a:off x="9372111" y="630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153879</xdr:rowOff>
    </xdr:from>
    <xdr:to>
      <xdr:col>12</xdr:col>
      <xdr:colOff>561975</xdr:colOff>
      <xdr:row>36</xdr:row>
      <xdr:rowOff>84029</xdr:rowOff>
    </xdr:to>
    <xdr:sp macro="" textlink="">
      <xdr:nvSpPr>
        <xdr:cNvPr id="322" name="円/楕円 321"/>
        <xdr:cNvSpPr/>
      </xdr:nvSpPr>
      <xdr:spPr>
        <a:xfrm>
          <a:off x="8699500" y="61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100556</xdr:rowOff>
    </xdr:from>
    <xdr:ext cx="534377" cy="259045"/>
    <xdr:sp macro="" textlink="">
      <xdr:nvSpPr>
        <xdr:cNvPr id="323" name="テキスト ボックス 322"/>
        <xdr:cNvSpPr txBox="1"/>
      </xdr:nvSpPr>
      <xdr:spPr>
        <a:xfrm>
          <a:off x="8483111" y="592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86242</xdr:rowOff>
    </xdr:from>
    <xdr:to>
      <xdr:col>11</xdr:col>
      <xdr:colOff>358775</xdr:colOff>
      <xdr:row>37</xdr:row>
      <xdr:rowOff>16392</xdr:rowOff>
    </xdr:to>
    <xdr:sp macro="" textlink="">
      <xdr:nvSpPr>
        <xdr:cNvPr id="324" name="円/楕円 323"/>
        <xdr:cNvSpPr/>
      </xdr:nvSpPr>
      <xdr:spPr>
        <a:xfrm>
          <a:off x="7810500" y="62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7519</xdr:rowOff>
    </xdr:from>
    <xdr:ext cx="534377" cy="259045"/>
    <xdr:sp macro="" textlink="">
      <xdr:nvSpPr>
        <xdr:cNvPr id="325" name="テキスト ボックス 324"/>
        <xdr:cNvSpPr txBox="1"/>
      </xdr:nvSpPr>
      <xdr:spPr>
        <a:xfrm>
          <a:off x="7594111" y="635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54,279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76022</xdr:rowOff>
    </xdr:from>
    <xdr:to>
      <xdr:col>10</xdr:col>
      <xdr:colOff>155575</xdr:colOff>
      <xdr:row>37</xdr:row>
      <xdr:rowOff>6172</xdr:rowOff>
    </xdr:to>
    <xdr:sp macro="" textlink="">
      <xdr:nvSpPr>
        <xdr:cNvPr id="326" name="円/楕円 325"/>
        <xdr:cNvSpPr/>
      </xdr:nvSpPr>
      <xdr:spPr>
        <a:xfrm>
          <a:off x="6921500" y="624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22699</xdr:rowOff>
    </xdr:from>
    <xdr:ext cx="534377" cy="259045"/>
    <xdr:sp macro="" textlink="">
      <xdr:nvSpPr>
        <xdr:cNvPr id="327" name="テキスト ボックス 326"/>
        <xdr:cNvSpPr txBox="1"/>
      </xdr:nvSpPr>
      <xdr:spPr>
        <a:xfrm>
          <a:off x="6705111" y="602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59774</xdr:rowOff>
    </xdr:from>
    <xdr:to>
      <xdr:col>15</xdr:col>
      <xdr:colOff>180975</xdr:colOff>
      <xdr:row>58</xdr:row>
      <xdr:rowOff>84038</xdr:rowOff>
    </xdr:to>
    <xdr:cxnSp macro="">
      <xdr:nvCxnSpPr>
        <xdr:cNvPr id="354" name="直線コネクタ 353"/>
        <xdr:cNvCxnSpPr/>
      </xdr:nvCxnSpPr>
      <xdr:spPr>
        <a:xfrm flipV="1">
          <a:off x="9639300" y="10003874"/>
          <a:ext cx="8382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84038</xdr:rowOff>
    </xdr:from>
    <xdr:to>
      <xdr:col>14</xdr:col>
      <xdr:colOff>28575</xdr:colOff>
      <xdr:row>58</xdr:row>
      <xdr:rowOff>95906</xdr:rowOff>
    </xdr:to>
    <xdr:cxnSp macro="">
      <xdr:nvCxnSpPr>
        <xdr:cNvPr id="357" name="直線コネクタ 356"/>
        <xdr:cNvCxnSpPr/>
      </xdr:nvCxnSpPr>
      <xdr:spPr>
        <a:xfrm flipV="1">
          <a:off x="8750300" y="10028138"/>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95906</xdr:rowOff>
    </xdr:from>
    <xdr:to>
      <xdr:col>12</xdr:col>
      <xdr:colOff>511175</xdr:colOff>
      <xdr:row>58</xdr:row>
      <xdr:rowOff>110805</xdr:rowOff>
    </xdr:to>
    <xdr:cxnSp macro="">
      <xdr:nvCxnSpPr>
        <xdr:cNvPr id="360" name="直線コネクタ 359"/>
        <xdr:cNvCxnSpPr/>
      </xdr:nvCxnSpPr>
      <xdr:spPr>
        <a:xfrm flipV="1">
          <a:off x="7861300" y="10040006"/>
          <a:ext cx="889000" cy="1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96558</xdr:rowOff>
    </xdr:from>
    <xdr:to>
      <xdr:col>11</xdr:col>
      <xdr:colOff>307975</xdr:colOff>
      <xdr:row>58</xdr:row>
      <xdr:rowOff>110805</xdr:rowOff>
    </xdr:to>
    <xdr:cxnSp macro="">
      <xdr:nvCxnSpPr>
        <xdr:cNvPr id="363" name="直線コネクタ 362"/>
        <xdr:cNvCxnSpPr/>
      </xdr:nvCxnSpPr>
      <xdr:spPr>
        <a:xfrm>
          <a:off x="6972300" y="10040658"/>
          <a:ext cx="8890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8974</xdr:rowOff>
    </xdr:from>
    <xdr:to>
      <xdr:col>15</xdr:col>
      <xdr:colOff>231775</xdr:colOff>
      <xdr:row>58</xdr:row>
      <xdr:rowOff>110574</xdr:rowOff>
    </xdr:to>
    <xdr:sp macro="" textlink="">
      <xdr:nvSpPr>
        <xdr:cNvPr id="373" name="円/楕円 372"/>
        <xdr:cNvSpPr/>
      </xdr:nvSpPr>
      <xdr:spPr>
        <a:xfrm>
          <a:off x="10426700" y="99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139801</xdr:rowOff>
    </xdr:from>
    <xdr:ext cx="534377" cy="259045"/>
    <xdr:sp macro="" textlink="">
      <xdr:nvSpPr>
        <xdr:cNvPr id="374" name="普通建設事業費該当値テキスト"/>
        <xdr:cNvSpPr txBox="1"/>
      </xdr:nvSpPr>
      <xdr:spPr>
        <a:xfrm>
          <a:off x="10528300" y="97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33238</xdr:rowOff>
    </xdr:from>
    <xdr:to>
      <xdr:col>14</xdr:col>
      <xdr:colOff>79375</xdr:colOff>
      <xdr:row>58</xdr:row>
      <xdr:rowOff>134838</xdr:rowOff>
    </xdr:to>
    <xdr:sp macro="" textlink="">
      <xdr:nvSpPr>
        <xdr:cNvPr id="375" name="円/楕円 374"/>
        <xdr:cNvSpPr/>
      </xdr:nvSpPr>
      <xdr:spPr>
        <a:xfrm>
          <a:off x="9588500" y="99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125965</xdr:rowOff>
    </xdr:from>
    <xdr:ext cx="534377" cy="259045"/>
    <xdr:sp macro="" textlink="">
      <xdr:nvSpPr>
        <xdr:cNvPr id="376" name="テキスト ボックス 375"/>
        <xdr:cNvSpPr txBox="1"/>
      </xdr:nvSpPr>
      <xdr:spPr>
        <a:xfrm>
          <a:off x="9372111" y="1007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45106</xdr:rowOff>
    </xdr:from>
    <xdr:to>
      <xdr:col>12</xdr:col>
      <xdr:colOff>561975</xdr:colOff>
      <xdr:row>58</xdr:row>
      <xdr:rowOff>146706</xdr:rowOff>
    </xdr:to>
    <xdr:sp macro="" textlink="">
      <xdr:nvSpPr>
        <xdr:cNvPr id="377" name="円/楕円 376"/>
        <xdr:cNvSpPr/>
      </xdr:nvSpPr>
      <xdr:spPr>
        <a:xfrm>
          <a:off x="8699500" y="998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137833</xdr:rowOff>
    </xdr:from>
    <xdr:ext cx="534377" cy="259045"/>
    <xdr:sp macro="" textlink="">
      <xdr:nvSpPr>
        <xdr:cNvPr id="378" name="テキスト ボックス 377"/>
        <xdr:cNvSpPr txBox="1"/>
      </xdr:nvSpPr>
      <xdr:spPr>
        <a:xfrm>
          <a:off x="8483111" y="1008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60005</xdr:rowOff>
    </xdr:from>
    <xdr:to>
      <xdr:col>11</xdr:col>
      <xdr:colOff>358775</xdr:colOff>
      <xdr:row>58</xdr:row>
      <xdr:rowOff>161605</xdr:rowOff>
    </xdr:to>
    <xdr:sp macro="" textlink="">
      <xdr:nvSpPr>
        <xdr:cNvPr id="379" name="円/楕円 378"/>
        <xdr:cNvSpPr/>
      </xdr:nvSpPr>
      <xdr:spPr>
        <a:xfrm>
          <a:off x="7810500" y="100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152732</xdr:rowOff>
    </xdr:from>
    <xdr:ext cx="534377" cy="259045"/>
    <xdr:sp macro="" textlink="">
      <xdr:nvSpPr>
        <xdr:cNvPr id="380" name="テキスト ボックス 379"/>
        <xdr:cNvSpPr txBox="1"/>
      </xdr:nvSpPr>
      <xdr:spPr>
        <a:xfrm>
          <a:off x="7594111" y="1009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45758</xdr:rowOff>
    </xdr:from>
    <xdr:to>
      <xdr:col>10</xdr:col>
      <xdr:colOff>155575</xdr:colOff>
      <xdr:row>58</xdr:row>
      <xdr:rowOff>147358</xdr:rowOff>
    </xdr:to>
    <xdr:sp macro="" textlink="">
      <xdr:nvSpPr>
        <xdr:cNvPr id="381" name="円/楕円 380"/>
        <xdr:cNvSpPr/>
      </xdr:nvSpPr>
      <xdr:spPr>
        <a:xfrm>
          <a:off x="6921500" y="99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138485</xdr:rowOff>
    </xdr:from>
    <xdr:ext cx="534377" cy="259045"/>
    <xdr:sp macro="" textlink="">
      <xdr:nvSpPr>
        <xdr:cNvPr id="382" name="テキスト ボックス 381"/>
        <xdr:cNvSpPr txBox="1"/>
      </xdr:nvSpPr>
      <xdr:spPr>
        <a:xfrm>
          <a:off x="6705111" y="1008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11906</xdr:rowOff>
    </xdr:from>
    <xdr:to>
      <xdr:col>15</xdr:col>
      <xdr:colOff>180975</xdr:colOff>
      <xdr:row>79</xdr:row>
      <xdr:rowOff>21406</xdr:rowOff>
    </xdr:to>
    <xdr:cxnSp macro="">
      <xdr:nvCxnSpPr>
        <xdr:cNvPr id="411" name="直線コネクタ 410"/>
        <xdr:cNvCxnSpPr/>
      </xdr:nvCxnSpPr>
      <xdr:spPr>
        <a:xfrm flipV="1">
          <a:off x="9639300" y="13556456"/>
          <a:ext cx="8382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132556</xdr:rowOff>
    </xdr:from>
    <xdr:to>
      <xdr:col>15</xdr:col>
      <xdr:colOff>231775</xdr:colOff>
      <xdr:row>79</xdr:row>
      <xdr:rowOff>62706</xdr:rowOff>
    </xdr:to>
    <xdr:sp macro="" textlink="">
      <xdr:nvSpPr>
        <xdr:cNvPr id="421" name="円/楕円 420"/>
        <xdr:cNvSpPr/>
      </xdr:nvSpPr>
      <xdr:spPr>
        <a:xfrm>
          <a:off x="10426700" y="135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142056</xdr:rowOff>
    </xdr:from>
    <xdr:to>
      <xdr:col>14</xdr:col>
      <xdr:colOff>79375</xdr:colOff>
      <xdr:row>79</xdr:row>
      <xdr:rowOff>72206</xdr:rowOff>
    </xdr:to>
    <xdr:sp macro="" textlink="">
      <xdr:nvSpPr>
        <xdr:cNvPr id="423" name="円/楕円 422"/>
        <xdr:cNvSpPr/>
      </xdr:nvSpPr>
      <xdr:spPr>
        <a:xfrm>
          <a:off x="9588500" y="1351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63333</xdr:rowOff>
    </xdr:from>
    <xdr:ext cx="534377" cy="259045"/>
    <xdr:sp macro="" textlink="">
      <xdr:nvSpPr>
        <xdr:cNvPr id="424" name="テキスト ボックス 423"/>
        <xdr:cNvSpPr txBox="1"/>
      </xdr:nvSpPr>
      <xdr:spPr>
        <a:xfrm>
          <a:off x="9372111" y="1360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140081</xdr:rowOff>
    </xdr:from>
    <xdr:to>
      <xdr:col>15</xdr:col>
      <xdr:colOff>180975</xdr:colOff>
      <xdr:row>97</xdr:row>
      <xdr:rowOff>92410</xdr:rowOff>
    </xdr:to>
    <xdr:cxnSp macro="">
      <xdr:nvCxnSpPr>
        <xdr:cNvPr id="453" name="直線コネクタ 452"/>
        <xdr:cNvCxnSpPr/>
      </xdr:nvCxnSpPr>
      <xdr:spPr>
        <a:xfrm flipV="1">
          <a:off x="9639300" y="16599281"/>
          <a:ext cx="838200" cy="12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89281</xdr:rowOff>
    </xdr:from>
    <xdr:to>
      <xdr:col>15</xdr:col>
      <xdr:colOff>231775</xdr:colOff>
      <xdr:row>97</xdr:row>
      <xdr:rowOff>19431</xdr:rowOff>
    </xdr:to>
    <xdr:sp macro="" textlink="">
      <xdr:nvSpPr>
        <xdr:cNvPr id="463" name="円/楕円 462"/>
        <xdr:cNvSpPr/>
      </xdr:nvSpPr>
      <xdr:spPr>
        <a:xfrm>
          <a:off x="10426700" y="165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112158</xdr:rowOff>
    </xdr:from>
    <xdr:ext cx="534377" cy="259045"/>
    <xdr:sp macro="" textlink="">
      <xdr:nvSpPr>
        <xdr:cNvPr id="464" name="普通建設事業費 （ うち更新整備　）該当値テキスト"/>
        <xdr:cNvSpPr txBox="1"/>
      </xdr:nvSpPr>
      <xdr:spPr>
        <a:xfrm>
          <a:off x="10528300" y="163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41610</xdr:rowOff>
    </xdr:from>
    <xdr:to>
      <xdr:col>14</xdr:col>
      <xdr:colOff>79375</xdr:colOff>
      <xdr:row>97</xdr:row>
      <xdr:rowOff>143210</xdr:rowOff>
    </xdr:to>
    <xdr:sp macro="" textlink="">
      <xdr:nvSpPr>
        <xdr:cNvPr id="465" name="円/楕円 464"/>
        <xdr:cNvSpPr/>
      </xdr:nvSpPr>
      <xdr:spPr>
        <a:xfrm>
          <a:off x="9588500" y="166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159737</xdr:rowOff>
    </xdr:from>
    <xdr:ext cx="534377" cy="259045"/>
    <xdr:sp macro="" textlink="">
      <xdr:nvSpPr>
        <xdr:cNvPr id="466" name="テキスト ボックス 465"/>
        <xdr:cNvSpPr txBox="1"/>
      </xdr:nvSpPr>
      <xdr:spPr>
        <a:xfrm>
          <a:off x="9372111" y="164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131617</xdr:rowOff>
    </xdr:from>
    <xdr:to>
      <xdr:col>23</xdr:col>
      <xdr:colOff>517525</xdr:colOff>
      <xdr:row>38</xdr:row>
      <xdr:rowOff>131841</xdr:rowOff>
    </xdr:to>
    <xdr:cxnSp macro="">
      <xdr:nvCxnSpPr>
        <xdr:cNvPr id="493" name="直線コネクタ 492"/>
        <xdr:cNvCxnSpPr/>
      </xdr:nvCxnSpPr>
      <xdr:spPr>
        <a:xfrm>
          <a:off x="15481300" y="6646717"/>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131617</xdr:rowOff>
    </xdr:from>
    <xdr:to>
      <xdr:col>22</xdr:col>
      <xdr:colOff>365125</xdr:colOff>
      <xdr:row>38</xdr:row>
      <xdr:rowOff>134982</xdr:rowOff>
    </xdr:to>
    <xdr:cxnSp macro="">
      <xdr:nvCxnSpPr>
        <xdr:cNvPr id="496" name="直線コネクタ 495"/>
        <xdr:cNvCxnSpPr/>
      </xdr:nvCxnSpPr>
      <xdr:spPr>
        <a:xfrm flipV="1">
          <a:off x="14592300" y="6646717"/>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78769</xdr:rowOff>
    </xdr:from>
    <xdr:to>
      <xdr:col>21</xdr:col>
      <xdr:colOff>161925</xdr:colOff>
      <xdr:row>38</xdr:row>
      <xdr:rowOff>134982</xdr:rowOff>
    </xdr:to>
    <xdr:cxnSp macro="">
      <xdr:nvCxnSpPr>
        <xdr:cNvPr id="499" name="直線コネクタ 498"/>
        <xdr:cNvCxnSpPr/>
      </xdr:nvCxnSpPr>
      <xdr:spPr>
        <a:xfrm>
          <a:off x="13703300" y="6593869"/>
          <a:ext cx="889000" cy="5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78769</xdr:rowOff>
    </xdr:from>
    <xdr:to>
      <xdr:col>19</xdr:col>
      <xdr:colOff>644525</xdr:colOff>
      <xdr:row>38</xdr:row>
      <xdr:rowOff>126167</xdr:rowOff>
    </xdr:to>
    <xdr:cxnSp macro="">
      <xdr:nvCxnSpPr>
        <xdr:cNvPr id="502" name="直線コネクタ 501"/>
        <xdr:cNvCxnSpPr/>
      </xdr:nvCxnSpPr>
      <xdr:spPr>
        <a:xfrm flipV="1">
          <a:off x="12814300" y="6593869"/>
          <a:ext cx="889000" cy="4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130398</xdr:rowOff>
    </xdr:from>
    <xdr:ext cx="534377" cy="259045"/>
    <xdr:sp macro="" textlink="">
      <xdr:nvSpPr>
        <xdr:cNvPr id="504" name="テキスト ボックス 503"/>
        <xdr:cNvSpPr txBox="1"/>
      </xdr:nvSpPr>
      <xdr:spPr>
        <a:xfrm>
          <a:off x="13436111" y="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81041</xdr:rowOff>
    </xdr:from>
    <xdr:to>
      <xdr:col>23</xdr:col>
      <xdr:colOff>568325</xdr:colOff>
      <xdr:row>39</xdr:row>
      <xdr:rowOff>11191</xdr:rowOff>
    </xdr:to>
    <xdr:sp macro="" textlink="">
      <xdr:nvSpPr>
        <xdr:cNvPr id="512" name="円/楕円 511"/>
        <xdr:cNvSpPr/>
      </xdr:nvSpPr>
      <xdr:spPr>
        <a:xfrm>
          <a:off x="16268700" y="659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80817</xdr:rowOff>
    </xdr:from>
    <xdr:to>
      <xdr:col>22</xdr:col>
      <xdr:colOff>415925</xdr:colOff>
      <xdr:row>39</xdr:row>
      <xdr:rowOff>10967</xdr:rowOff>
    </xdr:to>
    <xdr:sp macro="" textlink="">
      <xdr:nvSpPr>
        <xdr:cNvPr id="514" name="円/楕円 513"/>
        <xdr:cNvSpPr/>
      </xdr:nvSpPr>
      <xdr:spPr>
        <a:xfrm>
          <a:off x="15430500" y="65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2094</xdr:rowOff>
    </xdr:from>
    <xdr:ext cx="469744" cy="259045"/>
    <xdr:sp macro="" textlink="">
      <xdr:nvSpPr>
        <xdr:cNvPr id="515" name="テキスト ボックス 514"/>
        <xdr:cNvSpPr txBox="1"/>
      </xdr:nvSpPr>
      <xdr:spPr>
        <a:xfrm>
          <a:off x="15246427" y="668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84182</xdr:rowOff>
    </xdr:from>
    <xdr:to>
      <xdr:col>21</xdr:col>
      <xdr:colOff>212725</xdr:colOff>
      <xdr:row>39</xdr:row>
      <xdr:rowOff>14332</xdr:rowOff>
    </xdr:to>
    <xdr:sp macro="" textlink="">
      <xdr:nvSpPr>
        <xdr:cNvPr id="516" name="円/楕円 515"/>
        <xdr:cNvSpPr/>
      </xdr:nvSpPr>
      <xdr:spPr>
        <a:xfrm>
          <a:off x="14541500" y="65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5459</xdr:rowOff>
    </xdr:from>
    <xdr:ext cx="469744" cy="259045"/>
    <xdr:sp macro="" textlink="">
      <xdr:nvSpPr>
        <xdr:cNvPr id="517" name="テキスト ボックス 516"/>
        <xdr:cNvSpPr txBox="1"/>
      </xdr:nvSpPr>
      <xdr:spPr>
        <a:xfrm>
          <a:off x="14357427" y="669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27969</xdr:rowOff>
    </xdr:from>
    <xdr:to>
      <xdr:col>20</xdr:col>
      <xdr:colOff>9525</xdr:colOff>
      <xdr:row>38</xdr:row>
      <xdr:rowOff>129569</xdr:rowOff>
    </xdr:to>
    <xdr:sp macro="" textlink="">
      <xdr:nvSpPr>
        <xdr:cNvPr id="518" name="円/楕円 517"/>
        <xdr:cNvSpPr/>
      </xdr:nvSpPr>
      <xdr:spPr>
        <a:xfrm>
          <a:off x="13652500" y="654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146096</xdr:rowOff>
    </xdr:from>
    <xdr:ext cx="534377" cy="259045"/>
    <xdr:sp macro="" textlink="">
      <xdr:nvSpPr>
        <xdr:cNvPr id="519" name="テキスト ボックス 518"/>
        <xdr:cNvSpPr txBox="1"/>
      </xdr:nvSpPr>
      <xdr:spPr>
        <a:xfrm>
          <a:off x="13436111" y="631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75367</xdr:rowOff>
    </xdr:from>
    <xdr:to>
      <xdr:col>18</xdr:col>
      <xdr:colOff>492125</xdr:colOff>
      <xdr:row>39</xdr:row>
      <xdr:rowOff>5517</xdr:rowOff>
    </xdr:to>
    <xdr:sp macro="" textlink="">
      <xdr:nvSpPr>
        <xdr:cNvPr id="520" name="円/楕円 519"/>
        <xdr:cNvSpPr/>
      </xdr:nvSpPr>
      <xdr:spPr>
        <a:xfrm>
          <a:off x="12763500" y="659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168094</xdr:rowOff>
    </xdr:from>
    <xdr:ext cx="469744" cy="259045"/>
    <xdr:sp macro="" textlink="">
      <xdr:nvSpPr>
        <xdr:cNvPr id="521" name="テキスト ボックス 520"/>
        <xdr:cNvSpPr txBox="1"/>
      </xdr:nvSpPr>
      <xdr:spPr>
        <a:xfrm>
          <a:off x="12579427" y="668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171030</xdr:rowOff>
    </xdr:from>
    <xdr:to>
      <xdr:col>23</xdr:col>
      <xdr:colOff>517525</xdr:colOff>
      <xdr:row>78</xdr:row>
      <xdr:rowOff>1588</xdr:rowOff>
    </xdr:to>
    <xdr:cxnSp macro="">
      <xdr:nvCxnSpPr>
        <xdr:cNvPr id="605" name="直線コネクタ 604"/>
        <xdr:cNvCxnSpPr/>
      </xdr:nvCxnSpPr>
      <xdr:spPr>
        <a:xfrm flipV="1">
          <a:off x="15481300" y="13372680"/>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1588</xdr:rowOff>
    </xdr:from>
    <xdr:to>
      <xdr:col>22</xdr:col>
      <xdr:colOff>365125</xdr:colOff>
      <xdr:row>78</xdr:row>
      <xdr:rowOff>19712</xdr:rowOff>
    </xdr:to>
    <xdr:cxnSp macro="">
      <xdr:nvCxnSpPr>
        <xdr:cNvPr id="608" name="直線コネクタ 607"/>
        <xdr:cNvCxnSpPr/>
      </xdr:nvCxnSpPr>
      <xdr:spPr>
        <a:xfrm flipV="1">
          <a:off x="14592300" y="13374688"/>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13517</xdr:rowOff>
    </xdr:from>
    <xdr:to>
      <xdr:col>21</xdr:col>
      <xdr:colOff>161925</xdr:colOff>
      <xdr:row>78</xdr:row>
      <xdr:rowOff>19712</xdr:rowOff>
    </xdr:to>
    <xdr:cxnSp macro="">
      <xdr:nvCxnSpPr>
        <xdr:cNvPr id="611" name="直線コネクタ 610"/>
        <xdr:cNvCxnSpPr/>
      </xdr:nvCxnSpPr>
      <xdr:spPr>
        <a:xfrm>
          <a:off x="13703300" y="13386617"/>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1977</xdr:rowOff>
    </xdr:from>
    <xdr:to>
      <xdr:col>19</xdr:col>
      <xdr:colOff>644525</xdr:colOff>
      <xdr:row>78</xdr:row>
      <xdr:rowOff>13517</xdr:rowOff>
    </xdr:to>
    <xdr:cxnSp macro="">
      <xdr:nvCxnSpPr>
        <xdr:cNvPr id="614" name="直線コネクタ 613"/>
        <xdr:cNvCxnSpPr/>
      </xdr:nvCxnSpPr>
      <xdr:spPr>
        <a:xfrm>
          <a:off x="12814300" y="13375077"/>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120230</xdr:rowOff>
    </xdr:from>
    <xdr:to>
      <xdr:col>23</xdr:col>
      <xdr:colOff>568325</xdr:colOff>
      <xdr:row>78</xdr:row>
      <xdr:rowOff>50380</xdr:rowOff>
    </xdr:to>
    <xdr:sp macro="" textlink="">
      <xdr:nvSpPr>
        <xdr:cNvPr id="624" name="円/楕円 623"/>
        <xdr:cNvSpPr/>
      </xdr:nvSpPr>
      <xdr:spPr>
        <a:xfrm>
          <a:off x="16268700" y="133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98657</xdr:rowOff>
    </xdr:from>
    <xdr:ext cx="534377" cy="259045"/>
    <xdr:sp macro="" textlink="">
      <xdr:nvSpPr>
        <xdr:cNvPr id="625" name="公債費該当値テキスト"/>
        <xdr:cNvSpPr txBox="1"/>
      </xdr:nvSpPr>
      <xdr:spPr>
        <a:xfrm>
          <a:off x="16370300" y="1330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56,777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122238</xdr:rowOff>
    </xdr:from>
    <xdr:to>
      <xdr:col>22</xdr:col>
      <xdr:colOff>415925</xdr:colOff>
      <xdr:row>78</xdr:row>
      <xdr:rowOff>52388</xdr:rowOff>
    </xdr:to>
    <xdr:sp macro="" textlink="">
      <xdr:nvSpPr>
        <xdr:cNvPr id="626" name="円/楕円 625"/>
        <xdr:cNvSpPr/>
      </xdr:nvSpPr>
      <xdr:spPr>
        <a:xfrm>
          <a:off x="154305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43515</xdr:rowOff>
    </xdr:from>
    <xdr:ext cx="534377" cy="259045"/>
    <xdr:sp macro="" textlink="">
      <xdr:nvSpPr>
        <xdr:cNvPr id="627" name="テキスト ボックス 626"/>
        <xdr:cNvSpPr txBox="1"/>
      </xdr:nvSpPr>
      <xdr:spPr>
        <a:xfrm>
          <a:off x="15214111" y="1341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140362</xdr:rowOff>
    </xdr:from>
    <xdr:to>
      <xdr:col>21</xdr:col>
      <xdr:colOff>212725</xdr:colOff>
      <xdr:row>78</xdr:row>
      <xdr:rowOff>70512</xdr:rowOff>
    </xdr:to>
    <xdr:sp macro="" textlink="">
      <xdr:nvSpPr>
        <xdr:cNvPr id="628" name="円/楕円 627"/>
        <xdr:cNvSpPr/>
      </xdr:nvSpPr>
      <xdr:spPr>
        <a:xfrm>
          <a:off x="14541500" y="133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61639</xdr:rowOff>
    </xdr:from>
    <xdr:ext cx="534377" cy="259045"/>
    <xdr:sp macro="" textlink="">
      <xdr:nvSpPr>
        <xdr:cNvPr id="629" name="テキスト ボックス 628"/>
        <xdr:cNvSpPr txBox="1"/>
      </xdr:nvSpPr>
      <xdr:spPr>
        <a:xfrm>
          <a:off x="14325111" y="134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134167</xdr:rowOff>
    </xdr:from>
    <xdr:to>
      <xdr:col>20</xdr:col>
      <xdr:colOff>9525</xdr:colOff>
      <xdr:row>78</xdr:row>
      <xdr:rowOff>64317</xdr:rowOff>
    </xdr:to>
    <xdr:sp macro="" textlink="">
      <xdr:nvSpPr>
        <xdr:cNvPr id="630" name="円/楕円 629"/>
        <xdr:cNvSpPr/>
      </xdr:nvSpPr>
      <xdr:spPr>
        <a:xfrm>
          <a:off x="13652500" y="133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55444</xdr:rowOff>
    </xdr:from>
    <xdr:ext cx="534377" cy="259045"/>
    <xdr:sp macro="" textlink="">
      <xdr:nvSpPr>
        <xdr:cNvPr id="631" name="テキスト ボックス 630"/>
        <xdr:cNvSpPr txBox="1"/>
      </xdr:nvSpPr>
      <xdr:spPr>
        <a:xfrm>
          <a:off x="13436111" y="1342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122627</xdr:rowOff>
    </xdr:from>
    <xdr:to>
      <xdr:col>18</xdr:col>
      <xdr:colOff>492125</xdr:colOff>
      <xdr:row>78</xdr:row>
      <xdr:rowOff>52777</xdr:rowOff>
    </xdr:to>
    <xdr:sp macro="" textlink="">
      <xdr:nvSpPr>
        <xdr:cNvPr id="632" name="円/楕円 631"/>
        <xdr:cNvSpPr/>
      </xdr:nvSpPr>
      <xdr:spPr>
        <a:xfrm>
          <a:off x="12763500" y="133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43904</xdr:rowOff>
    </xdr:from>
    <xdr:ext cx="534377" cy="259045"/>
    <xdr:sp macro="" textlink="">
      <xdr:nvSpPr>
        <xdr:cNvPr id="633" name="テキスト ボックス 632"/>
        <xdr:cNvSpPr txBox="1"/>
      </xdr:nvSpPr>
      <xdr:spPr>
        <a:xfrm>
          <a:off x="12547111" y="1341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120128</xdr:rowOff>
    </xdr:from>
    <xdr:to>
      <xdr:col>23</xdr:col>
      <xdr:colOff>517525</xdr:colOff>
      <xdr:row>98</xdr:row>
      <xdr:rowOff>129130</xdr:rowOff>
    </xdr:to>
    <xdr:cxnSp macro="">
      <xdr:nvCxnSpPr>
        <xdr:cNvPr id="660" name="直線コネクタ 659"/>
        <xdr:cNvCxnSpPr/>
      </xdr:nvCxnSpPr>
      <xdr:spPr>
        <a:xfrm>
          <a:off x="15481300" y="16922228"/>
          <a:ext cx="838200" cy="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120128</xdr:rowOff>
    </xdr:from>
    <xdr:to>
      <xdr:col>22</xdr:col>
      <xdr:colOff>365125</xdr:colOff>
      <xdr:row>98</xdr:row>
      <xdr:rowOff>127970</xdr:rowOff>
    </xdr:to>
    <xdr:cxnSp macro="">
      <xdr:nvCxnSpPr>
        <xdr:cNvPr id="663" name="直線コネクタ 662"/>
        <xdr:cNvCxnSpPr/>
      </xdr:nvCxnSpPr>
      <xdr:spPr>
        <a:xfrm flipV="1">
          <a:off x="14592300" y="1692222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106173</xdr:rowOff>
    </xdr:from>
    <xdr:to>
      <xdr:col>21</xdr:col>
      <xdr:colOff>161925</xdr:colOff>
      <xdr:row>98</xdr:row>
      <xdr:rowOff>127970</xdr:rowOff>
    </xdr:to>
    <xdr:cxnSp macro="">
      <xdr:nvCxnSpPr>
        <xdr:cNvPr id="666" name="直線コネクタ 665"/>
        <xdr:cNvCxnSpPr/>
      </xdr:nvCxnSpPr>
      <xdr:spPr>
        <a:xfrm>
          <a:off x="13703300" y="16908273"/>
          <a:ext cx="889000" cy="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106173</xdr:rowOff>
    </xdr:from>
    <xdr:to>
      <xdr:col>19</xdr:col>
      <xdr:colOff>644525</xdr:colOff>
      <xdr:row>98</xdr:row>
      <xdr:rowOff>118842</xdr:rowOff>
    </xdr:to>
    <xdr:cxnSp macro="">
      <xdr:nvCxnSpPr>
        <xdr:cNvPr id="669" name="直線コネクタ 668"/>
        <xdr:cNvCxnSpPr/>
      </xdr:nvCxnSpPr>
      <xdr:spPr>
        <a:xfrm flipV="1">
          <a:off x="12814300" y="16908273"/>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78330</xdr:rowOff>
    </xdr:from>
    <xdr:to>
      <xdr:col>23</xdr:col>
      <xdr:colOff>568325</xdr:colOff>
      <xdr:row>99</xdr:row>
      <xdr:rowOff>8480</xdr:rowOff>
    </xdr:to>
    <xdr:sp macro="" textlink="">
      <xdr:nvSpPr>
        <xdr:cNvPr id="679" name="円/楕円 678"/>
        <xdr:cNvSpPr/>
      </xdr:nvSpPr>
      <xdr:spPr>
        <a:xfrm>
          <a:off x="16268700" y="168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469744" cy="259045"/>
    <xdr:sp macro="" textlink="">
      <xdr:nvSpPr>
        <xdr:cNvPr id="680" name="積立金該当値テキスト"/>
        <xdr:cNvSpPr txBox="1"/>
      </xdr:nvSpPr>
      <xdr:spPr>
        <a:xfrm>
          <a:off x="16370300" y="1682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69328</xdr:rowOff>
    </xdr:from>
    <xdr:to>
      <xdr:col>22</xdr:col>
      <xdr:colOff>415925</xdr:colOff>
      <xdr:row>98</xdr:row>
      <xdr:rowOff>170928</xdr:rowOff>
    </xdr:to>
    <xdr:sp macro="" textlink="">
      <xdr:nvSpPr>
        <xdr:cNvPr id="681" name="円/楕円 680"/>
        <xdr:cNvSpPr/>
      </xdr:nvSpPr>
      <xdr:spPr>
        <a:xfrm>
          <a:off x="15430500" y="1687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162055</xdr:rowOff>
    </xdr:from>
    <xdr:ext cx="469744" cy="259045"/>
    <xdr:sp macro="" textlink="">
      <xdr:nvSpPr>
        <xdr:cNvPr id="682" name="テキスト ボックス 681"/>
        <xdr:cNvSpPr txBox="1"/>
      </xdr:nvSpPr>
      <xdr:spPr>
        <a:xfrm>
          <a:off x="15246427" y="1696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77170</xdr:rowOff>
    </xdr:from>
    <xdr:to>
      <xdr:col>21</xdr:col>
      <xdr:colOff>212725</xdr:colOff>
      <xdr:row>99</xdr:row>
      <xdr:rowOff>7320</xdr:rowOff>
    </xdr:to>
    <xdr:sp macro="" textlink="">
      <xdr:nvSpPr>
        <xdr:cNvPr id="683" name="円/楕円 682"/>
        <xdr:cNvSpPr/>
      </xdr:nvSpPr>
      <xdr:spPr>
        <a:xfrm>
          <a:off x="14541500" y="168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169897</xdr:rowOff>
    </xdr:from>
    <xdr:ext cx="469744" cy="259045"/>
    <xdr:sp macro="" textlink="">
      <xdr:nvSpPr>
        <xdr:cNvPr id="684" name="テキスト ボックス 683"/>
        <xdr:cNvSpPr txBox="1"/>
      </xdr:nvSpPr>
      <xdr:spPr>
        <a:xfrm>
          <a:off x="14357427" y="1697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55373</xdr:rowOff>
    </xdr:from>
    <xdr:to>
      <xdr:col>20</xdr:col>
      <xdr:colOff>9525</xdr:colOff>
      <xdr:row>98</xdr:row>
      <xdr:rowOff>156973</xdr:rowOff>
    </xdr:to>
    <xdr:sp macro="" textlink="">
      <xdr:nvSpPr>
        <xdr:cNvPr id="685" name="円/楕円 684"/>
        <xdr:cNvSpPr/>
      </xdr:nvSpPr>
      <xdr:spPr>
        <a:xfrm>
          <a:off x="13652500" y="168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148100</xdr:rowOff>
    </xdr:from>
    <xdr:ext cx="534377" cy="259045"/>
    <xdr:sp macro="" textlink="">
      <xdr:nvSpPr>
        <xdr:cNvPr id="686" name="テキスト ボックス 685"/>
        <xdr:cNvSpPr txBox="1"/>
      </xdr:nvSpPr>
      <xdr:spPr>
        <a:xfrm>
          <a:off x="13436111" y="169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68042</xdr:rowOff>
    </xdr:from>
    <xdr:to>
      <xdr:col>18</xdr:col>
      <xdr:colOff>492125</xdr:colOff>
      <xdr:row>98</xdr:row>
      <xdr:rowOff>169642</xdr:rowOff>
    </xdr:to>
    <xdr:sp macro="" textlink="">
      <xdr:nvSpPr>
        <xdr:cNvPr id="687" name="円/楕円 686"/>
        <xdr:cNvSpPr/>
      </xdr:nvSpPr>
      <xdr:spPr>
        <a:xfrm>
          <a:off x="12763500" y="1687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160769</xdr:rowOff>
    </xdr:from>
    <xdr:ext cx="469744" cy="259045"/>
    <xdr:sp macro="" textlink="">
      <xdr:nvSpPr>
        <xdr:cNvPr id="688" name="テキスト ボックス 687"/>
        <xdr:cNvSpPr txBox="1"/>
      </xdr:nvSpPr>
      <xdr:spPr>
        <a:xfrm>
          <a:off x="12579427" y="1696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43669</xdr:rowOff>
    </xdr:from>
    <xdr:to>
      <xdr:col>32</xdr:col>
      <xdr:colOff>187325</xdr:colOff>
      <xdr:row>59</xdr:row>
      <xdr:rowOff>43688</xdr:rowOff>
    </xdr:to>
    <xdr:cxnSp macro="">
      <xdr:nvCxnSpPr>
        <xdr:cNvPr id="772" name="直線コネクタ 771"/>
        <xdr:cNvCxnSpPr/>
      </xdr:nvCxnSpPr>
      <xdr:spPr>
        <a:xfrm flipV="1">
          <a:off x="21323300" y="10159219"/>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30962</xdr:rowOff>
    </xdr:from>
    <xdr:to>
      <xdr:col>31</xdr:col>
      <xdr:colOff>34925</xdr:colOff>
      <xdr:row>59</xdr:row>
      <xdr:rowOff>43688</xdr:rowOff>
    </xdr:to>
    <xdr:cxnSp macro="">
      <xdr:nvCxnSpPr>
        <xdr:cNvPr id="775" name="直線コネクタ 774"/>
        <xdr:cNvCxnSpPr/>
      </xdr:nvCxnSpPr>
      <xdr:spPr>
        <a:xfrm>
          <a:off x="20434300" y="9632162"/>
          <a:ext cx="889000" cy="5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108820</xdr:rowOff>
    </xdr:from>
    <xdr:to>
      <xdr:col>29</xdr:col>
      <xdr:colOff>517525</xdr:colOff>
      <xdr:row>56</xdr:row>
      <xdr:rowOff>30962</xdr:rowOff>
    </xdr:to>
    <xdr:cxnSp macro="">
      <xdr:nvCxnSpPr>
        <xdr:cNvPr id="778" name="直線コネクタ 777"/>
        <xdr:cNvCxnSpPr/>
      </xdr:nvCxnSpPr>
      <xdr:spPr>
        <a:xfrm>
          <a:off x="19545300" y="9538570"/>
          <a:ext cx="889000" cy="9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108820</xdr:rowOff>
    </xdr:from>
    <xdr:to>
      <xdr:col>28</xdr:col>
      <xdr:colOff>314325</xdr:colOff>
      <xdr:row>59</xdr:row>
      <xdr:rowOff>43707</xdr:rowOff>
    </xdr:to>
    <xdr:cxnSp macro="">
      <xdr:nvCxnSpPr>
        <xdr:cNvPr id="781" name="直線コネクタ 780"/>
        <xdr:cNvCxnSpPr/>
      </xdr:nvCxnSpPr>
      <xdr:spPr>
        <a:xfrm flipV="1">
          <a:off x="18656300" y="9538570"/>
          <a:ext cx="889000" cy="6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164319</xdr:rowOff>
    </xdr:from>
    <xdr:to>
      <xdr:col>32</xdr:col>
      <xdr:colOff>238125</xdr:colOff>
      <xdr:row>59</xdr:row>
      <xdr:rowOff>94469</xdr:rowOff>
    </xdr:to>
    <xdr:sp macro="" textlink="">
      <xdr:nvSpPr>
        <xdr:cNvPr id="791" name="円/楕円 790"/>
        <xdr:cNvSpPr/>
      </xdr:nvSpPr>
      <xdr:spPr>
        <a:xfrm>
          <a:off x="221107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79246</xdr:rowOff>
    </xdr:from>
    <xdr:ext cx="313932" cy="259045"/>
    <xdr:sp macro="" textlink="">
      <xdr:nvSpPr>
        <xdr:cNvPr id="792" name="貸付金該当値テキスト"/>
        <xdr:cNvSpPr txBox="1"/>
      </xdr:nvSpPr>
      <xdr:spPr>
        <a:xfrm>
          <a:off x="22212300" y="10023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164338</xdr:rowOff>
    </xdr:from>
    <xdr:to>
      <xdr:col>31</xdr:col>
      <xdr:colOff>85725</xdr:colOff>
      <xdr:row>59</xdr:row>
      <xdr:rowOff>94488</xdr:rowOff>
    </xdr:to>
    <xdr:sp macro="" textlink="">
      <xdr:nvSpPr>
        <xdr:cNvPr id="793" name="円/楕円 792"/>
        <xdr:cNvSpPr/>
      </xdr:nvSpPr>
      <xdr:spPr>
        <a:xfrm>
          <a:off x="21272500" y="101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85615</xdr:rowOff>
    </xdr:from>
    <xdr:ext cx="313932" cy="259045"/>
    <xdr:sp macro="" textlink="">
      <xdr:nvSpPr>
        <xdr:cNvPr id="794" name="テキスト ボックス 793"/>
        <xdr:cNvSpPr txBox="1"/>
      </xdr:nvSpPr>
      <xdr:spPr>
        <a:xfrm>
          <a:off x="21166333" y="10201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151612</xdr:rowOff>
    </xdr:from>
    <xdr:to>
      <xdr:col>29</xdr:col>
      <xdr:colOff>568325</xdr:colOff>
      <xdr:row>56</xdr:row>
      <xdr:rowOff>81762</xdr:rowOff>
    </xdr:to>
    <xdr:sp macro="" textlink="">
      <xdr:nvSpPr>
        <xdr:cNvPr id="795" name="円/楕円 794"/>
        <xdr:cNvSpPr/>
      </xdr:nvSpPr>
      <xdr:spPr>
        <a:xfrm>
          <a:off x="20383500" y="9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98289</xdr:rowOff>
    </xdr:from>
    <xdr:ext cx="534377" cy="259045"/>
    <xdr:sp macro="" textlink="">
      <xdr:nvSpPr>
        <xdr:cNvPr id="796" name="テキスト ボックス 795"/>
        <xdr:cNvSpPr txBox="1"/>
      </xdr:nvSpPr>
      <xdr:spPr>
        <a:xfrm>
          <a:off x="20167111" y="93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27,708</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58020</xdr:rowOff>
    </xdr:from>
    <xdr:to>
      <xdr:col>28</xdr:col>
      <xdr:colOff>365125</xdr:colOff>
      <xdr:row>55</xdr:row>
      <xdr:rowOff>159620</xdr:rowOff>
    </xdr:to>
    <xdr:sp macro="" textlink="">
      <xdr:nvSpPr>
        <xdr:cNvPr id="797" name="円/楕円 796"/>
        <xdr:cNvSpPr/>
      </xdr:nvSpPr>
      <xdr:spPr>
        <a:xfrm>
          <a:off x="19494500" y="94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4697</xdr:rowOff>
    </xdr:from>
    <xdr:ext cx="534377" cy="259045"/>
    <xdr:sp macro="" textlink="">
      <xdr:nvSpPr>
        <xdr:cNvPr id="798" name="テキスト ボックス 797"/>
        <xdr:cNvSpPr txBox="1"/>
      </xdr:nvSpPr>
      <xdr:spPr>
        <a:xfrm>
          <a:off x="19278111" y="92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164357</xdr:rowOff>
    </xdr:from>
    <xdr:to>
      <xdr:col>27</xdr:col>
      <xdr:colOff>161925</xdr:colOff>
      <xdr:row>59</xdr:row>
      <xdr:rowOff>94507</xdr:rowOff>
    </xdr:to>
    <xdr:sp macro="" textlink="">
      <xdr:nvSpPr>
        <xdr:cNvPr id="799" name="円/楕円 798"/>
        <xdr:cNvSpPr/>
      </xdr:nvSpPr>
      <xdr:spPr>
        <a:xfrm>
          <a:off x="18605500" y="1010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85634</xdr:rowOff>
    </xdr:from>
    <xdr:ext cx="313932" cy="259045"/>
    <xdr:sp macro="" textlink="">
      <xdr:nvSpPr>
        <xdr:cNvPr id="800" name="テキスト ボックス 799"/>
        <xdr:cNvSpPr txBox="1"/>
      </xdr:nvSpPr>
      <xdr:spPr>
        <a:xfrm>
          <a:off x="18499333" y="10201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51079</xdr:rowOff>
    </xdr:from>
    <xdr:to>
      <xdr:col>32</xdr:col>
      <xdr:colOff>187325</xdr:colOff>
      <xdr:row>75</xdr:row>
      <xdr:rowOff>105467</xdr:rowOff>
    </xdr:to>
    <xdr:cxnSp macro="">
      <xdr:nvCxnSpPr>
        <xdr:cNvPr id="830" name="直線コネクタ 829"/>
        <xdr:cNvCxnSpPr/>
      </xdr:nvCxnSpPr>
      <xdr:spPr>
        <a:xfrm flipV="1">
          <a:off x="21323300" y="12909829"/>
          <a:ext cx="8382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105467</xdr:rowOff>
    </xdr:from>
    <xdr:to>
      <xdr:col>31</xdr:col>
      <xdr:colOff>34925</xdr:colOff>
      <xdr:row>75</xdr:row>
      <xdr:rowOff>169132</xdr:rowOff>
    </xdr:to>
    <xdr:cxnSp macro="">
      <xdr:nvCxnSpPr>
        <xdr:cNvPr id="833" name="直線コネクタ 832"/>
        <xdr:cNvCxnSpPr/>
      </xdr:nvCxnSpPr>
      <xdr:spPr>
        <a:xfrm flipV="1">
          <a:off x="20434300" y="12964217"/>
          <a:ext cx="889000" cy="6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160731</xdr:rowOff>
    </xdr:from>
    <xdr:to>
      <xdr:col>29</xdr:col>
      <xdr:colOff>517525</xdr:colOff>
      <xdr:row>75</xdr:row>
      <xdr:rowOff>169132</xdr:rowOff>
    </xdr:to>
    <xdr:cxnSp macro="">
      <xdr:nvCxnSpPr>
        <xdr:cNvPr id="836" name="直線コネクタ 835"/>
        <xdr:cNvCxnSpPr/>
      </xdr:nvCxnSpPr>
      <xdr:spPr>
        <a:xfrm>
          <a:off x="19545300" y="13019481"/>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160731</xdr:rowOff>
    </xdr:from>
    <xdr:to>
      <xdr:col>28</xdr:col>
      <xdr:colOff>314325</xdr:colOff>
      <xdr:row>76</xdr:row>
      <xdr:rowOff>63233</xdr:rowOff>
    </xdr:to>
    <xdr:cxnSp macro="">
      <xdr:nvCxnSpPr>
        <xdr:cNvPr id="839" name="直線コネクタ 838"/>
        <xdr:cNvCxnSpPr/>
      </xdr:nvCxnSpPr>
      <xdr:spPr>
        <a:xfrm flipV="1">
          <a:off x="18656300" y="13019481"/>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279</xdr:rowOff>
    </xdr:from>
    <xdr:to>
      <xdr:col>32</xdr:col>
      <xdr:colOff>238125</xdr:colOff>
      <xdr:row>75</xdr:row>
      <xdr:rowOff>101879</xdr:rowOff>
    </xdr:to>
    <xdr:sp macro="" textlink="">
      <xdr:nvSpPr>
        <xdr:cNvPr id="849" name="円/楕円 848"/>
        <xdr:cNvSpPr/>
      </xdr:nvSpPr>
      <xdr:spPr>
        <a:xfrm>
          <a:off x="22110700" y="1285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150156</xdr:rowOff>
    </xdr:from>
    <xdr:ext cx="534377" cy="259045"/>
    <xdr:sp macro="" textlink="">
      <xdr:nvSpPr>
        <xdr:cNvPr id="850" name="繰出金該当値テキスト"/>
        <xdr:cNvSpPr txBox="1"/>
      </xdr:nvSpPr>
      <xdr:spPr>
        <a:xfrm>
          <a:off x="22212300" y="128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55,652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54667</xdr:rowOff>
    </xdr:from>
    <xdr:to>
      <xdr:col>31</xdr:col>
      <xdr:colOff>85725</xdr:colOff>
      <xdr:row>75</xdr:row>
      <xdr:rowOff>156266</xdr:rowOff>
    </xdr:to>
    <xdr:sp macro="" textlink="">
      <xdr:nvSpPr>
        <xdr:cNvPr id="851" name="円/楕円 850"/>
        <xdr:cNvSpPr/>
      </xdr:nvSpPr>
      <xdr:spPr>
        <a:xfrm>
          <a:off x="21272500" y="129134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147393</xdr:rowOff>
    </xdr:from>
    <xdr:ext cx="534377" cy="259045"/>
    <xdr:sp macro="" textlink="">
      <xdr:nvSpPr>
        <xdr:cNvPr id="852" name="テキスト ボックス 851"/>
        <xdr:cNvSpPr txBox="1"/>
      </xdr:nvSpPr>
      <xdr:spPr>
        <a:xfrm>
          <a:off x="21056111" y="1300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118332</xdr:rowOff>
    </xdr:from>
    <xdr:to>
      <xdr:col>29</xdr:col>
      <xdr:colOff>568325</xdr:colOff>
      <xdr:row>76</xdr:row>
      <xdr:rowOff>48482</xdr:rowOff>
    </xdr:to>
    <xdr:sp macro="" textlink="">
      <xdr:nvSpPr>
        <xdr:cNvPr id="853" name="円/楕円 852"/>
        <xdr:cNvSpPr/>
      </xdr:nvSpPr>
      <xdr:spPr>
        <a:xfrm>
          <a:off x="20383500" y="129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39609</xdr:rowOff>
    </xdr:from>
    <xdr:ext cx="534377" cy="259045"/>
    <xdr:sp macro="" textlink="">
      <xdr:nvSpPr>
        <xdr:cNvPr id="854" name="テキスト ボックス 853"/>
        <xdr:cNvSpPr txBox="1"/>
      </xdr:nvSpPr>
      <xdr:spPr>
        <a:xfrm>
          <a:off x="20167111" y="130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109931</xdr:rowOff>
    </xdr:from>
    <xdr:to>
      <xdr:col>28</xdr:col>
      <xdr:colOff>365125</xdr:colOff>
      <xdr:row>76</xdr:row>
      <xdr:rowOff>40081</xdr:rowOff>
    </xdr:to>
    <xdr:sp macro="" textlink="">
      <xdr:nvSpPr>
        <xdr:cNvPr id="855" name="円/楕円 854"/>
        <xdr:cNvSpPr/>
      </xdr:nvSpPr>
      <xdr:spPr>
        <a:xfrm>
          <a:off x="19494500" y="12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31208</xdr:rowOff>
    </xdr:from>
    <xdr:ext cx="534377" cy="259045"/>
    <xdr:sp macro="" textlink="">
      <xdr:nvSpPr>
        <xdr:cNvPr id="856" name="テキスト ボックス 855"/>
        <xdr:cNvSpPr txBox="1"/>
      </xdr:nvSpPr>
      <xdr:spPr>
        <a:xfrm>
          <a:off x="19278111" y="1306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12433</xdr:rowOff>
    </xdr:from>
    <xdr:to>
      <xdr:col>27</xdr:col>
      <xdr:colOff>161925</xdr:colOff>
      <xdr:row>76</xdr:row>
      <xdr:rowOff>114033</xdr:rowOff>
    </xdr:to>
    <xdr:sp macro="" textlink="">
      <xdr:nvSpPr>
        <xdr:cNvPr id="857" name="円/楕円 856"/>
        <xdr:cNvSpPr/>
      </xdr:nvSpPr>
      <xdr:spPr>
        <a:xfrm>
          <a:off x="18605500" y="130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105160</xdr:rowOff>
    </xdr:from>
    <xdr:ext cx="534377" cy="259045"/>
    <xdr:sp macro="" textlink="">
      <xdr:nvSpPr>
        <xdr:cNvPr id="858" name="テキスト ボックス 857"/>
        <xdr:cNvSpPr txBox="1"/>
      </xdr:nvSpPr>
      <xdr:spPr>
        <a:xfrm>
          <a:off x="18389111" y="1313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歳出決算額総額は、住民一人当たり</a:t>
          </a:r>
          <a:r>
            <a:rPr kumimoji="1" lang="en-US" altLang="ja-JP" sz="1300">
              <a:latin typeface="ＭＳ Ｐゴシック"/>
            </a:rPr>
            <a:t>554,833</a:t>
          </a:r>
          <a:r>
            <a:rPr kumimoji="1" lang="ja-JP" altLang="en-US" sz="1300">
              <a:latin typeface="ＭＳ Ｐゴシック"/>
            </a:rPr>
            <a:t>円となっている。</a:t>
          </a:r>
        </a:p>
        <a:p>
          <a:r>
            <a:rPr kumimoji="1" lang="ja-JP" altLang="en-US" sz="1300">
              <a:latin typeface="ＭＳ Ｐゴシック"/>
            </a:rPr>
            <a:t>主な構成項目の人件費は、平成２４及び２６年度は、退職者数が多かったこともあり、類似団体を大きく上回っている状況。また、過去５年間を比較して類似団体平均より高いのは、関西電力御坊発電所の防災対策基準を充たすための消防職員の拡充や福祉施策を充実するための福祉職員の配置が主な要因である。</a:t>
          </a:r>
        </a:p>
        <a:p>
          <a:r>
            <a:rPr kumimoji="1" lang="ja-JP" altLang="en-US" sz="1300">
              <a:latin typeface="ＭＳ Ｐゴシック"/>
            </a:rPr>
            <a:t>扶助費は、少子高齢化による福祉施策の充実や、また、以前から生活保護率が高いことから類似団体平均と比べて高い水準にある。</a:t>
          </a:r>
        </a:p>
        <a:p>
          <a:r>
            <a:rPr kumimoji="1" lang="ja-JP" altLang="en-US" sz="1300">
              <a:latin typeface="ＭＳ Ｐゴシック"/>
            </a:rPr>
            <a:t>普通建設事業費では、平成２４から２６年度までは、類似団体平均を下回っていたが、平成２７年度は、住民一人当たり</a:t>
          </a:r>
          <a:r>
            <a:rPr kumimoji="1" lang="en-US" altLang="ja-JP" sz="1300">
              <a:latin typeface="ＭＳ Ｐゴシック"/>
            </a:rPr>
            <a:t>87,408</a:t>
          </a:r>
          <a:r>
            <a:rPr kumimoji="1" lang="ja-JP" altLang="en-US" sz="1300">
              <a:latin typeface="ＭＳ Ｐゴシック"/>
            </a:rPr>
            <a:t>円となり、類似団体平均より高い水準となっている。これは、市内公立中学校の改築事業の本体工事費が大きかったためである。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和歌山県御坊市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24,599
24,418
43.91
13,720,950
13,648,351
58,325
6,870,022
14,861,663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72453</xdr:rowOff>
    </xdr:from>
    <xdr:to>
      <xdr:col>6</xdr:col>
      <xdr:colOff>511175</xdr:colOff>
      <xdr:row>33</xdr:row>
      <xdr:rowOff>149797</xdr:rowOff>
    </xdr:to>
    <xdr:cxnSp macro="">
      <xdr:nvCxnSpPr>
        <xdr:cNvPr id="61" name="直線コネクタ 60"/>
        <xdr:cNvCxnSpPr/>
      </xdr:nvCxnSpPr>
      <xdr:spPr>
        <a:xfrm flipV="1">
          <a:off x="3797300" y="5730303"/>
          <a:ext cx="838200" cy="7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149797</xdr:rowOff>
    </xdr:from>
    <xdr:to>
      <xdr:col>5</xdr:col>
      <xdr:colOff>358775</xdr:colOff>
      <xdr:row>34</xdr:row>
      <xdr:rowOff>48260</xdr:rowOff>
    </xdr:to>
    <xdr:cxnSp macro="">
      <xdr:nvCxnSpPr>
        <xdr:cNvPr id="64" name="直線コネクタ 63"/>
        <xdr:cNvCxnSpPr/>
      </xdr:nvCxnSpPr>
      <xdr:spPr>
        <a:xfrm flipV="1">
          <a:off x="2908300" y="5807647"/>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161227</xdr:rowOff>
    </xdr:from>
    <xdr:to>
      <xdr:col>4</xdr:col>
      <xdr:colOff>155575</xdr:colOff>
      <xdr:row>34</xdr:row>
      <xdr:rowOff>48260</xdr:rowOff>
    </xdr:to>
    <xdr:cxnSp macro="">
      <xdr:nvCxnSpPr>
        <xdr:cNvPr id="67" name="直線コネクタ 66"/>
        <xdr:cNvCxnSpPr/>
      </xdr:nvCxnSpPr>
      <xdr:spPr>
        <a:xfrm>
          <a:off x="2019300" y="5819077"/>
          <a:ext cx="889000" cy="5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38354</xdr:rowOff>
    </xdr:from>
    <xdr:to>
      <xdr:col>2</xdr:col>
      <xdr:colOff>638175</xdr:colOff>
      <xdr:row>33</xdr:row>
      <xdr:rowOff>161227</xdr:rowOff>
    </xdr:to>
    <xdr:cxnSp macro="">
      <xdr:nvCxnSpPr>
        <xdr:cNvPr id="70" name="直線コネクタ 69"/>
        <xdr:cNvCxnSpPr/>
      </xdr:nvCxnSpPr>
      <xdr:spPr>
        <a:xfrm>
          <a:off x="1130300" y="5696204"/>
          <a:ext cx="8890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21653</xdr:rowOff>
    </xdr:from>
    <xdr:to>
      <xdr:col>6</xdr:col>
      <xdr:colOff>561975</xdr:colOff>
      <xdr:row>33</xdr:row>
      <xdr:rowOff>123253</xdr:rowOff>
    </xdr:to>
    <xdr:sp macro="" textlink="">
      <xdr:nvSpPr>
        <xdr:cNvPr id="80" name="円/楕円 79"/>
        <xdr:cNvSpPr/>
      </xdr:nvSpPr>
      <xdr:spPr>
        <a:xfrm>
          <a:off x="4584700" y="5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44530</xdr:rowOff>
    </xdr:from>
    <xdr:ext cx="469744" cy="259045"/>
    <xdr:sp macro="" textlink="">
      <xdr:nvSpPr>
        <xdr:cNvPr id="81" name="議会費該当値テキスト"/>
        <xdr:cNvSpPr txBox="1"/>
      </xdr:nvSpPr>
      <xdr:spPr>
        <a:xfrm>
          <a:off x="4686300" y="553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98997</xdr:rowOff>
    </xdr:from>
    <xdr:to>
      <xdr:col>5</xdr:col>
      <xdr:colOff>409575</xdr:colOff>
      <xdr:row>34</xdr:row>
      <xdr:rowOff>29147</xdr:rowOff>
    </xdr:to>
    <xdr:sp macro="" textlink="">
      <xdr:nvSpPr>
        <xdr:cNvPr id="82" name="円/楕円 81"/>
        <xdr:cNvSpPr/>
      </xdr:nvSpPr>
      <xdr:spPr>
        <a:xfrm>
          <a:off x="3746500" y="57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45674</xdr:rowOff>
    </xdr:from>
    <xdr:ext cx="469744" cy="259045"/>
    <xdr:sp macro="" textlink="">
      <xdr:nvSpPr>
        <xdr:cNvPr id="83" name="テキスト ボックス 82"/>
        <xdr:cNvSpPr txBox="1"/>
      </xdr:nvSpPr>
      <xdr:spPr>
        <a:xfrm>
          <a:off x="3562427" y="553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168910</xdr:rowOff>
    </xdr:from>
    <xdr:to>
      <xdr:col>4</xdr:col>
      <xdr:colOff>206375</xdr:colOff>
      <xdr:row>34</xdr:row>
      <xdr:rowOff>99060</xdr:rowOff>
    </xdr:to>
    <xdr:sp macro="" textlink="">
      <xdr:nvSpPr>
        <xdr:cNvPr id="84" name="円/楕円 83"/>
        <xdr:cNvSpPr/>
      </xdr:nvSpPr>
      <xdr:spPr>
        <a:xfrm>
          <a:off x="2857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115587</xdr:rowOff>
    </xdr:from>
    <xdr:ext cx="469744" cy="259045"/>
    <xdr:sp macro="" textlink="">
      <xdr:nvSpPr>
        <xdr:cNvPr id="85" name="テキスト ボックス 84"/>
        <xdr:cNvSpPr txBox="1"/>
      </xdr:nvSpPr>
      <xdr:spPr>
        <a:xfrm>
          <a:off x="2673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110427</xdr:rowOff>
    </xdr:from>
    <xdr:to>
      <xdr:col>3</xdr:col>
      <xdr:colOff>3175</xdr:colOff>
      <xdr:row>34</xdr:row>
      <xdr:rowOff>40577</xdr:rowOff>
    </xdr:to>
    <xdr:sp macro="" textlink="">
      <xdr:nvSpPr>
        <xdr:cNvPr id="86" name="円/楕円 85"/>
        <xdr:cNvSpPr/>
      </xdr:nvSpPr>
      <xdr:spPr>
        <a:xfrm>
          <a:off x="1968500" y="5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57104</xdr:rowOff>
    </xdr:from>
    <xdr:ext cx="469744" cy="259045"/>
    <xdr:sp macro="" textlink="">
      <xdr:nvSpPr>
        <xdr:cNvPr id="87" name="テキスト ボックス 86"/>
        <xdr:cNvSpPr txBox="1"/>
      </xdr:nvSpPr>
      <xdr:spPr>
        <a:xfrm>
          <a:off x="1784427" y="554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159004</xdr:rowOff>
    </xdr:from>
    <xdr:to>
      <xdr:col>1</xdr:col>
      <xdr:colOff>485775</xdr:colOff>
      <xdr:row>33</xdr:row>
      <xdr:rowOff>89154</xdr:rowOff>
    </xdr:to>
    <xdr:sp macro="" textlink="">
      <xdr:nvSpPr>
        <xdr:cNvPr id="88" name="円/楕円 87"/>
        <xdr:cNvSpPr/>
      </xdr:nvSpPr>
      <xdr:spPr>
        <a:xfrm>
          <a:off x="1079500" y="56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105681</xdr:rowOff>
    </xdr:from>
    <xdr:ext cx="469744" cy="259045"/>
    <xdr:sp macro="" textlink="">
      <xdr:nvSpPr>
        <xdr:cNvPr id="89" name="テキスト ボックス 88"/>
        <xdr:cNvSpPr txBox="1"/>
      </xdr:nvSpPr>
      <xdr:spPr>
        <a:xfrm>
          <a:off x="895427" y="54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73157</xdr:rowOff>
    </xdr:from>
    <xdr:to>
      <xdr:col>6</xdr:col>
      <xdr:colOff>511175</xdr:colOff>
      <xdr:row>58</xdr:row>
      <xdr:rowOff>90094</xdr:rowOff>
    </xdr:to>
    <xdr:cxnSp macro="">
      <xdr:nvCxnSpPr>
        <xdr:cNvPr id="118" name="直線コネクタ 117"/>
        <xdr:cNvCxnSpPr/>
      </xdr:nvCxnSpPr>
      <xdr:spPr>
        <a:xfrm>
          <a:off x="3797300" y="10017257"/>
          <a:ext cx="838200" cy="1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73157</xdr:rowOff>
    </xdr:from>
    <xdr:to>
      <xdr:col>5</xdr:col>
      <xdr:colOff>358775</xdr:colOff>
      <xdr:row>58</xdr:row>
      <xdr:rowOff>109921</xdr:rowOff>
    </xdr:to>
    <xdr:cxnSp macro="">
      <xdr:nvCxnSpPr>
        <xdr:cNvPr id="121" name="直線コネクタ 120"/>
        <xdr:cNvCxnSpPr/>
      </xdr:nvCxnSpPr>
      <xdr:spPr>
        <a:xfrm flipV="1">
          <a:off x="2908300" y="10017257"/>
          <a:ext cx="889000" cy="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57480</xdr:rowOff>
    </xdr:from>
    <xdr:to>
      <xdr:col>4</xdr:col>
      <xdr:colOff>155575</xdr:colOff>
      <xdr:row>58</xdr:row>
      <xdr:rowOff>109921</xdr:rowOff>
    </xdr:to>
    <xdr:cxnSp macro="">
      <xdr:nvCxnSpPr>
        <xdr:cNvPr id="124" name="直線コネクタ 123"/>
        <xdr:cNvCxnSpPr/>
      </xdr:nvCxnSpPr>
      <xdr:spPr>
        <a:xfrm>
          <a:off x="2019300" y="10001580"/>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57480</xdr:rowOff>
    </xdr:from>
    <xdr:to>
      <xdr:col>2</xdr:col>
      <xdr:colOff>638175</xdr:colOff>
      <xdr:row>58</xdr:row>
      <xdr:rowOff>83971</xdr:rowOff>
    </xdr:to>
    <xdr:cxnSp macro="">
      <xdr:nvCxnSpPr>
        <xdr:cNvPr id="127" name="直線コネクタ 126"/>
        <xdr:cNvCxnSpPr/>
      </xdr:nvCxnSpPr>
      <xdr:spPr>
        <a:xfrm flipV="1">
          <a:off x="1130300" y="10001580"/>
          <a:ext cx="889000" cy="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39294</xdr:rowOff>
    </xdr:from>
    <xdr:to>
      <xdr:col>6</xdr:col>
      <xdr:colOff>561975</xdr:colOff>
      <xdr:row>58</xdr:row>
      <xdr:rowOff>140894</xdr:rowOff>
    </xdr:to>
    <xdr:sp macro="" textlink="">
      <xdr:nvSpPr>
        <xdr:cNvPr id="137" name="円/楕円 136"/>
        <xdr:cNvSpPr/>
      </xdr:nvSpPr>
      <xdr:spPr>
        <a:xfrm>
          <a:off x="4584700" y="99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66,040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22357</xdr:rowOff>
    </xdr:from>
    <xdr:to>
      <xdr:col>5</xdr:col>
      <xdr:colOff>409575</xdr:colOff>
      <xdr:row>58</xdr:row>
      <xdr:rowOff>123957</xdr:rowOff>
    </xdr:to>
    <xdr:sp macro="" textlink="">
      <xdr:nvSpPr>
        <xdr:cNvPr id="139" name="円/楕円 138"/>
        <xdr:cNvSpPr/>
      </xdr:nvSpPr>
      <xdr:spPr>
        <a:xfrm>
          <a:off x="3746500" y="996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115084</xdr:rowOff>
    </xdr:from>
    <xdr:ext cx="534377" cy="259045"/>
    <xdr:sp macro="" textlink="">
      <xdr:nvSpPr>
        <xdr:cNvPr id="140" name="テキスト ボックス 139"/>
        <xdr:cNvSpPr txBox="1"/>
      </xdr:nvSpPr>
      <xdr:spPr>
        <a:xfrm>
          <a:off x="3530111" y="100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59121</xdr:rowOff>
    </xdr:from>
    <xdr:to>
      <xdr:col>4</xdr:col>
      <xdr:colOff>206375</xdr:colOff>
      <xdr:row>58</xdr:row>
      <xdr:rowOff>160721</xdr:rowOff>
    </xdr:to>
    <xdr:sp macro="" textlink="">
      <xdr:nvSpPr>
        <xdr:cNvPr id="141" name="円/楕円 140"/>
        <xdr:cNvSpPr/>
      </xdr:nvSpPr>
      <xdr:spPr>
        <a:xfrm>
          <a:off x="2857500" y="1000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151848</xdr:rowOff>
    </xdr:from>
    <xdr:ext cx="534377" cy="259045"/>
    <xdr:sp macro="" textlink="">
      <xdr:nvSpPr>
        <xdr:cNvPr id="142" name="テキスト ボックス 141"/>
        <xdr:cNvSpPr txBox="1"/>
      </xdr:nvSpPr>
      <xdr:spPr>
        <a:xfrm>
          <a:off x="2641111" y="100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6680</xdr:rowOff>
    </xdr:from>
    <xdr:to>
      <xdr:col>3</xdr:col>
      <xdr:colOff>3175</xdr:colOff>
      <xdr:row>58</xdr:row>
      <xdr:rowOff>108280</xdr:rowOff>
    </xdr:to>
    <xdr:sp macro="" textlink="">
      <xdr:nvSpPr>
        <xdr:cNvPr id="143" name="円/楕円 142"/>
        <xdr:cNvSpPr/>
      </xdr:nvSpPr>
      <xdr:spPr>
        <a:xfrm>
          <a:off x="1968500" y="99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99407</xdr:rowOff>
    </xdr:from>
    <xdr:ext cx="534377" cy="259045"/>
    <xdr:sp macro="" textlink="">
      <xdr:nvSpPr>
        <xdr:cNvPr id="144" name="テキスト ボックス 143"/>
        <xdr:cNvSpPr txBox="1"/>
      </xdr:nvSpPr>
      <xdr:spPr>
        <a:xfrm>
          <a:off x="1752111" y="1004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83,160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33171</xdr:rowOff>
    </xdr:from>
    <xdr:to>
      <xdr:col>1</xdr:col>
      <xdr:colOff>485775</xdr:colOff>
      <xdr:row>58</xdr:row>
      <xdr:rowOff>134771</xdr:rowOff>
    </xdr:to>
    <xdr:sp macro="" textlink="">
      <xdr:nvSpPr>
        <xdr:cNvPr id="145" name="円/楕円 144"/>
        <xdr:cNvSpPr/>
      </xdr:nvSpPr>
      <xdr:spPr>
        <a:xfrm>
          <a:off x="1079500" y="99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125898</xdr:rowOff>
    </xdr:from>
    <xdr:ext cx="534377" cy="259045"/>
    <xdr:sp macro="" textlink="">
      <xdr:nvSpPr>
        <xdr:cNvPr id="146" name="テキスト ボックス 145"/>
        <xdr:cNvSpPr txBox="1"/>
      </xdr:nvSpPr>
      <xdr:spPr>
        <a:xfrm>
          <a:off x="863111" y="1006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117328</xdr:rowOff>
    </xdr:from>
    <xdr:to>
      <xdr:col>6</xdr:col>
      <xdr:colOff>511175</xdr:colOff>
      <xdr:row>74</xdr:row>
      <xdr:rowOff>123180</xdr:rowOff>
    </xdr:to>
    <xdr:cxnSp macro="">
      <xdr:nvCxnSpPr>
        <xdr:cNvPr id="176" name="直線コネクタ 175"/>
        <xdr:cNvCxnSpPr/>
      </xdr:nvCxnSpPr>
      <xdr:spPr>
        <a:xfrm flipV="1">
          <a:off x="3797300" y="12804628"/>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123180</xdr:rowOff>
    </xdr:from>
    <xdr:to>
      <xdr:col>5</xdr:col>
      <xdr:colOff>358775</xdr:colOff>
      <xdr:row>75</xdr:row>
      <xdr:rowOff>32174</xdr:rowOff>
    </xdr:to>
    <xdr:cxnSp macro="">
      <xdr:nvCxnSpPr>
        <xdr:cNvPr id="179" name="直線コネクタ 178"/>
        <xdr:cNvCxnSpPr/>
      </xdr:nvCxnSpPr>
      <xdr:spPr>
        <a:xfrm flipV="1">
          <a:off x="2908300" y="12810480"/>
          <a:ext cx="889000" cy="8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32174</xdr:rowOff>
    </xdr:from>
    <xdr:to>
      <xdr:col>4</xdr:col>
      <xdr:colOff>155575</xdr:colOff>
      <xdr:row>75</xdr:row>
      <xdr:rowOff>49746</xdr:rowOff>
    </xdr:to>
    <xdr:cxnSp macro="">
      <xdr:nvCxnSpPr>
        <xdr:cNvPr id="182" name="直線コネクタ 181"/>
        <xdr:cNvCxnSpPr/>
      </xdr:nvCxnSpPr>
      <xdr:spPr>
        <a:xfrm flipV="1">
          <a:off x="2019300" y="12890924"/>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49746</xdr:rowOff>
    </xdr:from>
    <xdr:to>
      <xdr:col>2</xdr:col>
      <xdr:colOff>638175</xdr:colOff>
      <xdr:row>75</xdr:row>
      <xdr:rowOff>122989</xdr:rowOff>
    </xdr:to>
    <xdr:cxnSp macro="">
      <xdr:nvCxnSpPr>
        <xdr:cNvPr id="185" name="直線コネクタ 184"/>
        <xdr:cNvCxnSpPr/>
      </xdr:nvCxnSpPr>
      <xdr:spPr>
        <a:xfrm flipV="1">
          <a:off x="1130300" y="12908496"/>
          <a:ext cx="889000" cy="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168803</xdr:rowOff>
    </xdr:from>
    <xdr:ext cx="599010" cy="259045"/>
    <xdr:sp macro="" textlink="">
      <xdr:nvSpPr>
        <xdr:cNvPr id="189" name="テキスト ボックス 188"/>
        <xdr:cNvSpPr txBox="1"/>
      </xdr:nvSpPr>
      <xdr:spPr>
        <a:xfrm>
          <a:off x="830794" y="1319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66528</xdr:rowOff>
    </xdr:from>
    <xdr:to>
      <xdr:col>6</xdr:col>
      <xdr:colOff>561975</xdr:colOff>
      <xdr:row>74</xdr:row>
      <xdr:rowOff>168128</xdr:rowOff>
    </xdr:to>
    <xdr:sp macro="" textlink="">
      <xdr:nvSpPr>
        <xdr:cNvPr id="195" name="円/楕円 194"/>
        <xdr:cNvSpPr/>
      </xdr:nvSpPr>
      <xdr:spPr>
        <a:xfrm>
          <a:off x="4584700" y="127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89405</xdr:rowOff>
    </xdr:from>
    <xdr:ext cx="599010" cy="259045"/>
    <xdr:sp macro="" textlink="">
      <xdr:nvSpPr>
        <xdr:cNvPr id="196" name="民生費該当値テキスト"/>
        <xdr:cNvSpPr txBox="1"/>
      </xdr:nvSpPr>
      <xdr:spPr>
        <a:xfrm>
          <a:off x="4686300" y="1260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202,936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72380</xdr:rowOff>
    </xdr:from>
    <xdr:to>
      <xdr:col>5</xdr:col>
      <xdr:colOff>409575</xdr:colOff>
      <xdr:row>75</xdr:row>
      <xdr:rowOff>2530</xdr:rowOff>
    </xdr:to>
    <xdr:sp macro="" textlink="">
      <xdr:nvSpPr>
        <xdr:cNvPr id="197" name="円/楕円 196"/>
        <xdr:cNvSpPr/>
      </xdr:nvSpPr>
      <xdr:spPr>
        <a:xfrm>
          <a:off x="3746500" y="12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19057</xdr:rowOff>
    </xdr:from>
    <xdr:ext cx="599010" cy="259045"/>
    <xdr:sp macro="" textlink="">
      <xdr:nvSpPr>
        <xdr:cNvPr id="198" name="テキスト ボックス 197"/>
        <xdr:cNvSpPr txBox="1"/>
      </xdr:nvSpPr>
      <xdr:spPr>
        <a:xfrm>
          <a:off x="3497794" y="1253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202,168</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152824</xdr:rowOff>
    </xdr:from>
    <xdr:to>
      <xdr:col>4</xdr:col>
      <xdr:colOff>206375</xdr:colOff>
      <xdr:row>75</xdr:row>
      <xdr:rowOff>82974</xdr:rowOff>
    </xdr:to>
    <xdr:sp macro="" textlink="">
      <xdr:nvSpPr>
        <xdr:cNvPr id="199" name="円/楕円 198"/>
        <xdr:cNvSpPr/>
      </xdr:nvSpPr>
      <xdr:spPr>
        <a:xfrm>
          <a:off x="2857500" y="128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99501</xdr:rowOff>
    </xdr:from>
    <xdr:ext cx="599010" cy="259045"/>
    <xdr:sp macro="" textlink="">
      <xdr:nvSpPr>
        <xdr:cNvPr id="200" name="テキスト ボックス 199"/>
        <xdr:cNvSpPr txBox="1"/>
      </xdr:nvSpPr>
      <xdr:spPr>
        <a:xfrm>
          <a:off x="2608794" y="1261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191,611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170396</xdr:rowOff>
    </xdr:from>
    <xdr:to>
      <xdr:col>3</xdr:col>
      <xdr:colOff>3175</xdr:colOff>
      <xdr:row>75</xdr:row>
      <xdr:rowOff>100546</xdr:rowOff>
    </xdr:to>
    <xdr:sp macro="" textlink="">
      <xdr:nvSpPr>
        <xdr:cNvPr id="201" name="円/楕円 200"/>
        <xdr:cNvSpPr/>
      </xdr:nvSpPr>
      <xdr:spPr>
        <a:xfrm>
          <a:off x="1968500" y="128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117073</xdr:rowOff>
    </xdr:from>
    <xdr:ext cx="599010" cy="259045"/>
    <xdr:sp macro="" textlink="">
      <xdr:nvSpPr>
        <xdr:cNvPr id="202" name="テキスト ボックス 201"/>
        <xdr:cNvSpPr txBox="1"/>
      </xdr:nvSpPr>
      <xdr:spPr>
        <a:xfrm>
          <a:off x="1719794" y="1263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189,305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72189</xdr:rowOff>
    </xdr:from>
    <xdr:to>
      <xdr:col>1</xdr:col>
      <xdr:colOff>485775</xdr:colOff>
      <xdr:row>76</xdr:row>
      <xdr:rowOff>2339</xdr:rowOff>
    </xdr:to>
    <xdr:sp macro="" textlink="">
      <xdr:nvSpPr>
        <xdr:cNvPr id="203" name="円/楕円 202"/>
        <xdr:cNvSpPr/>
      </xdr:nvSpPr>
      <xdr:spPr>
        <a:xfrm>
          <a:off x="1079500" y="129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18866</xdr:rowOff>
    </xdr:from>
    <xdr:ext cx="599010" cy="259045"/>
    <xdr:sp macro="" textlink="">
      <xdr:nvSpPr>
        <xdr:cNvPr id="204" name="テキスト ボックス 203"/>
        <xdr:cNvSpPr txBox="1"/>
      </xdr:nvSpPr>
      <xdr:spPr>
        <a:xfrm>
          <a:off x="830794" y="1270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143587</xdr:rowOff>
    </xdr:from>
    <xdr:to>
      <xdr:col>6</xdr:col>
      <xdr:colOff>511175</xdr:colOff>
      <xdr:row>95</xdr:row>
      <xdr:rowOff>162147</xdr:rowOff>
    </xdr:to>
    <xdr:cxnSp macro="">
      <xdr:nvCxnSpPr>
        <xdr:cNvPr id="235" name="直線コネクタ 234"/>
        <xdr:cNvCxnSpPr/>
      </xdr:nvCxnSpPr>
      <xdr:spPr>
        <a:xfrm>
          <a:off x="3797300" y="16431337"/>
          <a:ext cx="8382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143587</xdr:rowOff>
    </xdr:from>
    <xdr:to>
      <xdr:col>5</xdr:col>
      <xdr:colOff>358775</xdr:colOff>
      <xdr:row>96</xdr:row>
      <xdr:rowOff>9496</xdr:rowOff>
    </xdr:to>
    <xdr:cxnSp macro="">
      <xdr:nvCxnSpPr>
        <xdr:cNvPr id="238" name="直線コネクタ 237"/>
        <xdr:cNvCxnSpPr/>
      </xdr:nvCxnSpPr>
      <xdr:spPr>
        <a:xfrm flipV="1">
          <a:off x="2908300" y="16431337"/>
          <a:ext cx="8890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9496</xdr:rowOff>
    </xdr:from>
    <xdr:to>
      <xdr:col>4</xdr:col>
      <xdr:colOff>155575</xdr:colOff>
      <xdr:row>96</xdr:row>
      <xdr:rowOff>46551</xdr:rowOff>
    </xdr:to>
    <xdr:cxnSp macro="">
      <xdr:nvCxnSpPr>
        <xdr:cNvPr id="241" name="直線コネクタ 240"/>
        <xdr:cNvCxnSpPr/>
      </xdr:nvCxnSpPr>
      <xdr:spPr>
        <a:xfrm flipV="1">
          <a:off x="2019300" y="16468696"/>
          <a:ext cx="889000" cy="3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24061</xdr:rowOff>
    </xdr:from>
    <xdr:to>
      <xdr:col>2</xdr:col>
      <xdr:colOff>638175</xdr:colOff>
      <xdr:row>96</xdr:row>
      <xdr:rowOff>46551</xdr:rowOff>
    </xdr:to>
    <xdr:cxnSp macro="">
      <xdr:nvCxnSpPr>
        <xdr:cNvPr id="244" name="直線コネクタ 243"/>
        <xdr:cNvCxnSpPr/>
      </xdr:nvCxnSpPr>
      <xdr:spPr>
        <a:xfrm>
          <a:off x="1130300" y="16483261"/>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111347</xdr:rowOff>
    </xdr:from>
    <xdr:to>
      <xdr:col>6</xdr:col>
      <xdr:colOff>561975</xdr:colOff>
      <xdr:row>96</xdr:row>
      <xdr:rowOff>41497</xdr:rowOff>
    </xdr:to>
    <xdr:sp macro="" textlink="">
      <xdr:nvSpPr>
        <xdr:cNvPr id="254" name="円/楕円 253"/>
        <xdr:cNvSpPr/>
      </xdr:nvSpPr>
      <xdr:spPr>
        <a:xfrm>
          <a:off x="4584700" y="163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134224</xdr:rowOff>
    </xdr:from>
    <xdr:ext cx="534377" cy="259045"/>
    <xdr:sp macro="" textlink="">
      <xdr:nvSpPr>
        <xdr:cNvPr id="255" name="衛生費該当値テキスト"/>
        <xdr:cNvSpPr txBox="1"/>
      </xdr:nvSpPr>
      <xdr:spPr>
        <a:xfrm>
          <a:off x="4686300" y="1625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57,188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92787</xdr:rowOff>
    </xdr:from>
    <xdr:to>
      <xdr:col>5</xdr:col>
      <xdr:colOff>409575</xdr:colOff>
      <xdr:row>96</xdr:row>
      <xdr:rowOff>22937</xdr:rowOff>
    </xdr:to>
    <xdr:sp macro="" textlink="">
      <xdr:nvSpPr>
        <xdr:cNvPr id="256" name="円/楕円 255"/>
        <xdr:cNvSpPr/>
      </xdr:nvSpPr>
      <xdr:spPr>
        <a:xfrm>
          <a:off x="3746500" y="163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39464</xdr:rowOff>
    </xdr:from>
    <xdr:ext cx="534377" cy="259045"/>
    <xdr:sp macro="" textlink="">
      <xdr:nvSpPr>
        <xdr:cNvPr id="257" name="テキスト ボックス 256"/>
        <xdr:cNvSpPr txBox="1"/>
      </xdr:nvSpPr>
      <xdr:spPr>
        <a:xfrm>
          <a:off x="3530111" y="1615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58,893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130146</xdr:rowOff>
    </xdr:from>
    <xdr:to>
      <xdr:col>4</xdr:col>
      <xdr:colOff>206375</xdr:colOff>
      <xdr:row>96</xdr:row>
      <xdr:rowOff>60296</xdr:rowOff>
    </xdr:to>
    <xdr:sp macro="" textlink="">
      <xdr:nvSpPr>
        <xdr:cNvPr id="258" name="円/楕円 257"/>
        <xdr:cNvSpPr/>
      </xdr:nvSpPr>
      <xdr:spPr>
        <a:xfrm>
          <a:off x="2857500" y="1641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76823</xdr:rowOff>
    </xdr:from>
    <xdr:ext cx="534377" cy="259045"/>
    <xdr:sp macro="" textlink="">
      <xdr:nvSpPr>
        <xdr:cNvPr id="259" name="テキスト ボックス 258"/>
        <xdr:cNvSpPr txBox="1"/>
      </xdr:nvSpPr>
      <xdr:spPr>
        <a:xfrm>
          <a:off x="2641111" y="1619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167201</xdr:rowOff>
    </xdr:from>
    <xdr:to>
      <xdr:col>3</xdr:col>
      <xdr:colOff>3175</xdr:colOff>
      <xdr:row>96</xdr:row>
      <xdr:rowOff>97351</xdr:rowOff>
    </xdr:to>
    <xdr:sp macro="" textlink="">
      <xdr:nvSpPr>
        <xdr:cNvPr id="260" name="円/楕円 259"/>
        <xdr:cNvSpPr/>
      </xdr:nvSpPr>
      <xdr:spPr>
        <a:xfrm>
          <a:off x="1968500" y="164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113878</xdr:rowOff>
    </xdr:from>
    <xdr:ext cx="534377" cy="259045"/>
    <xdr:sp macro="" textlink="">
      <xdr:nvSpPr>
        <xdr:cNvPr id="261" name="テキスト ボックス 260"/>
        <xdr:cNvSpPr txBox="1"/>
      </xdr:nvSpPr>
      <xdr:spPr>
        <a:xfrm>
          <a:off x="1752111" y="1623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144711</xdr:rowOff>
    </xdr:from>
    <xdr:to>
      <xdr:col>1</xdr:col>
      <xdr:colOff>485775</xdr:colOff>
      <xdr:row>96</xdr:row>
      <xdr:rowOff>74861</xdr:rowOff>
    </xdr:to>
    <xdr:sp macro="" textlink="">
      <xdr:nvSpPr>
        <xdr:cNvPr id="262" name="円/楕円 261"/>
        <xdr:cNvSpPr/>
      </xdr:nvSpPr>
      <xdr:spPr>
        <a:xfrm>
          <a:off x="1079500" y="164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91388</xdr:rowOff>
    </xdr:from>
    <xdr:ext cx="534377" cy="259045"/>
    <xdr:sp macro="" textlink="">
      <xdr:nvSpPr>
        <xdr:cNvPr id="263" name="テキスト ボックス 262"/>
        <xdr:cNvSpPr txBox="1"/>
      </xdr:nvSpPr>
      <xdr:spPr>
        <a:xfrm>
          <a:off x="863111" y="162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156591</xdr:rowOff>
    </xdr:from>
    <xdr:to>
      <xdr:col>15</xdr:col>
      <xdr:colOff>180975</xdr:colOff>
      <xdr:row>38</xdr:row>
      <xdr:rowOff>168402</xdr:rowOff>
    </xdr:to>
    <xdr:cxnSp macro="">
      <xdr:nvCxnSpPr>
        <xdr:cNvPr id="292" name="直線コネクタ 291"/>
        <xdr:cNvCxnSpPr/>
      </xdr:nvCxnSpPr>
      <xdr:spPr>
        <a:xfrm>
          <a:off x="9639300" y="667169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156591</xdr:rowOff>
    </xdr:from>
    <xdr:to>
      <xdr:col>14</xdr:col>
      <xdr:colOff>28575</xdr:colOff>
      <xdr:row>38</xdr:row>
      <xdr:rowOff>157353</xdr:rowOff>
    </xdr:to>
    <xdr:cxnSp macro="">
      <xdr:nvCxnSpPr>
        <xdr:cNvPr id="295" name="直線コネクタ 294"/>
        <xdr:cNvCxnSpPr/>
      </xdr:nvCxnSpPr>
      <xdr:spPr>
        <a:xfrm flipV="1">
          <a:off x="8750300" y="667169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82677</xdr:rowOff>
    </xdr:from>
    <xdr:to>
      <xdr:col>12</xdr:col>
      <xdr:colOff>511175</xdr:colOff>
      <xdr:row>38</xdr:row>
      <xdr:rowOff>157353</xdr:rowOff>
    </xdr:to>
    <xdr:cxnSp macro="">
      <xdr:nvCxnSpPr>
        <xdr:cNvPr id="298" name="直線コネクタ 297"/>
        <xdr:cNvCxnSpPr/>
      </xdr:nvCxnSpPr>
      <xdr:spPr>
        <a:xfrm>
          <a:off x="7861300" y="6597777"/>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93472</xdr:rowOff>
    </xdr:from>
    <xdr:to>
      <xdr:col>11</xdr:col>
      <xdr:colOff>307975</xdr:colOff>
      <xdr:row>38</xdr:row>
      <xdr:rowOff>82677</xdr:rowOff>
    </xdr:to>
    <xdr:cxnSp macro="">
      <xdr:nvCxnSpPr>
        <xdr:cNvPr id="301" name="直線コネクタ 300"/>
        <xdr:cNvCxnSpPr/>
      </xdr:nvCxnSpPr>
      <xdr:spPr>
        <a:xfrm>
          <a:off x="6972300" y="6437122"/>
          <a:ext cx="889000" cy="1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117602</xdr:rowOff>
    </xdr:from>
    <xdr:to>
      <xdr:col>15</xdr:col>
      <xdr:colOff>231775</xdr:colOff>
      <xdr:row>39</xdr:row>
      <xdr:rowOff>47752</xdr:rowOff>
    </xdr:to>
    <xdr:sp macro="" textlink="">
      <xdr:nvSpPr>
        <xdr:cNvPr id="311" name="円/楕円 310"/>
        <xdr:cNvSpPr/>
      </xdr:nvSpPr>
      <xdr:spPr>
        <a:xfrm>
          <a:off x="10426700" y="663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105791</xdr:rowOff>
    </xdr:from>
    <xdr:to>
      <xdr:col>14</xdr:col>
      <xdr:colOff>79375</xdr:colOff>
      <xdr:row>39</xdr:row>
      <xdr:rowOff>35941</xdr:rowOff>
    </xdr:to>
    <xdr:sp macro="" textlink="">
      <xdr:nvSpPr>
        <xdr:cNvPr id="313" name="円/楕円 312"/>
        <xdr:cNvSpPr/>
      </xdr:nvSpPr>
      <xdr:spPr>
        <a:xfrm>
          <a:off x="9588500" y="66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27068</xdr:rowOff>
    </xdr:from>
    <xdr:ext cx="378565" cy="259045"/>
    <xdr:sp macro="" textlink="">
      <xdr:nvSpPr>
        <xdr:cNvPr id="314" name="テキスト ボックス 313"/>
        <xdr:cNvSpPr txBox="1"/>
      </xdr:nvSpPr>
      <xdr:spPr>
        <a:xfrm>
          <a:off x="9450017" y="67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106553</xdr:rowOff>
    </xdr:from>
    <xdr:to>
      <xdr:col>12</xdr:col>
      <xdr:colOff>561975</xdr:colOff>
      <xdr:row>39</xdr:row>
      <xdr:rowOff>36703</xdr:rowOff>
    </xdr:to>
    <xdr:sp macro="" textlink="">
      <xdr:nvSpPr>
        <xdr:cNvPr id="315" name="円/楕円 314"/>
        <xdr:cNvSpPr/>
      </xdr:nvSpPr>
      <xdr:spPr>
        <a:xfrm>
          <a:off x="8699500" y="662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27830</xdr:rowOff>
    </xdr:from>
    <xdr:ext cx="378565" cy="259045"/>
    <xdr:sp macro="" textlink="">
      <xdr:nvSpPr>
        <xdr:cNvPr id="316" name="テキスト ボックス 315"/>
        <xdr:cNvSpPr txBox="1"/>
      </xdr:nvSpPr>
      <xdr:spPr>
        <a:xfrm>
          <a:off x="8561017" y="6714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31877</xdr:rowOff>
    </xdr:from>
    <xdr:to>
      <xdr:col>11</xdr:col>
      <xdr:colOff>358775</xdr:colOff>
      <xdr:row>38</xdr:row>
      <xdr:rowOff>133477</xdr:rowOff>
    </xdr:to>
    <xdr:sp macro="" textlink="">
      <xdr:nvSpPr>
        <xdr:cNvPr id="317" name="円/楕円 316"/>
        <xdr:cNvSpPr/>
      </xdr:nvSpPr>
      <xdr:spPr>
        <a:xfrm>
          <a:off x="7810500" y="65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124604</xdr:rowOff>
    </xdr:from>
    <xdr:ext cx="469744" cy="259045"/>
    <xdr:sp macro="" textlink="">
      <xdr:nvSpPr>
        <xdr:cNvPr id="318" name="テキスト ボックス 317"/>
        <xdr:cNvSpPr txBox="1"/>
      </xdr:nvSpPr>
      <xdr:spPr>
        <a:xfrm>
          <a:off x="7626427"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42672</xdr:rowOff>
    </xdr:from>
    <xdr:to>
      <xdr:col>10</xdr:col>
      <xdr:colOff>155575</xdr:colOff>
      <xdr:row>37</xdr:row>
      <xdr:rowOff>144272</xdr:rowOff>
    </xdr:to>
    <xdr:sp macro="" textlink="">
      <xdr:nvSpPr>
        <xdr:cNvPr id="319" name="円/楕円 318"/>
        <xdr:cNvSpPr/>
      </xdr:nvSpPr>
      <xdr:spPr>
        <a:xfrm>
          <a:off x="6921500" y="63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135399</xdr:rowOff>
    </xdr:from>
    <xdr:ext cx="469744" cy="259045"/>
    <xdr:sp macro="" textlink="">
      <xdr:nvSpPr>
        <xdr:cNvPr id="320" name="テキスト ボックス 319"/>
        <xdr:cNvSpPr txBox="1"/>
      </xdr:nvSpPr>
      <xdr:spPr>
        <a:xfrm>
          <a:off x="6737427" y="647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170927</xdr:rowOff>
    </xdr:from>
    <xdr:to>
      <xdr:col>15</xdr:col>
      <xdr:colOff>180975</xdr:colOff>
      <xdr:row>58</xdr:row>
      <xdr:rowOff>32203</xdr:rowOff>
    </xdr:to>
    <xdr:cxnSp macro="">
      <xdr:nvCxnSpPr>
        <xdr:cNvPr id="347" name="直線コネクタ 346"/>
        <xdr:cNvCxnSpPr/>
      </xdr:nvCxnSpPr>
      <xdr:spPr>
        <a:xfrm flipV="1">
          <a:off x="9639300" y="9943577"/>
          <a:ext cx="838200" cy="3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32203</xdr:rowOff>
    </xdr:from>
    <xdr:to>
      <xdr:col>14</xdr:col>
      <xdr:colOff>28575</xdr:colOff>
      <xdr:row>58</xdr:row>
      <xdr:rowOff>37141</xdr:rowOff>
    </xdr:to>
    <xdr:cxnSp macro="">
      <xdr:nvCxnSpPr>
        <xdr:cNvPr id="350" name="直線コネクタ 349"/>
        <xdr:cNvCxnSpPr/>
      </xdr:nvCxnSpPr>
      <xdr:spPr>
        <a:xfrm flipV="1">
          <a:off x="8750300" y="997630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37141</xdr:rowOff>
    </xdr:from>
    <xdr:to>
      <xdr:col>12</xdr:col>
      <xdr:colOff>511175</xdr:colOff>
      <xdr:row>58</xdr:row>
      <xdr:rowOff>37616</xdr:rowOff>
    </xdr:to>
    <xdr:cxnSp macro="">
      <xdr:nvCxnSpPr>
        <xdr:cNvPr id="353" name="直線コネクタ 352"/>
        <xdr:cNvCxnSpPr/>
      </xdr:nvCxnSpPr>
      <xdr:spPr>
        <a:xfrm flipV="1">
          <a:off x="7861300" y="9981241"/>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37616</xdr:rowOff>
    </xdr:from>
    <xdr:to>
      <xdr:col>11</xdr:col>
      <xdr:colOff>307975</xdr:colOff>
      <xdr:row>58</xdr:row>
      <xdr:rowOff>39043</xdr:rowOff>
    </xdr:to>
    <xdr:cxnSp macro="">
      <xdr:nvCxnSpPr>
        <xdr:cNvPr id="356" name="直線コネクタ 355"/>
        <xdr:cNvCxnSpPr/>
      </xdr:nvCxnSpPr>
      <xdr:spPr>
        <a:xfrm flipV="1">
          <a:off x="6972300" y="9981716"/>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120127</xdr:rowOff>
    </xdr:from>
    <xdr:to>
      <xdr:col>15</xdr:col>
      <xdr:colOff>231775</xdr:colOff>
      <xdr:row>58</xdr:row>
      <xdr:rowOff>50277</xdr:rowOff>
    </xdr:to>
    <xdr:sp macro="" textlink="">
      <xdr:nvSpPr>
        <xdr:cNvPr id="366" name="円/楕円 365"/>
        <xdr:cNvSpPr/>
      </xdr:nvSpPr>
      <xdr:spPr>
        <a:xfrm>
          <a:off x="10426700" y="989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35054</xdr:rowOff>
    </xdr:from>
    <xdr:ext cx="534377" cy="259045"/>
    <xdr:sp macro="" textlink="">
      <xdr:nvSpPr>
        <xdr:cNvPr id="367" name="農林水産業費該当値テキスト"/>
        <xdr:cNvSpPr txBox="1"/>
      </xdr:nvSpPr>
      <xdr:spPr>
        <a:xfrm>
          <a:off x="10528300" y="980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152853</xdr:rowOff>
    </xdr:from>
    <xdr:to>
      <xdr:col>14</xdr:col>
      <xdr:colOff>79375</xdr:colOff>
      <xdr:row>58</xdr:row>
      <xdr:rowOff>83003</xdr:rowOff>
    </xdr:to>
    <xdr:sp macro="" textlink="">
      <xdr:nvSpPr>
        <xdr:cNvPr id="368" name="円/楕円 367"/>
        <xdr:cNvSpPr/>
      </xdr:nvSpPr>
      <xdr:spPr>
        <a:xfrm>
          <a:off x="9588500" y="99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74130</xdr:rowOff>
    </xdr:from>
    <xdr:ext cx="534377" cy="259045"/>
    <xdr:sp macro="" textlink="">
      <xdr:nvSpPr>
        <xdr:cNvPr id="369" name="テキスト ボックス 368"/>
        <xdr:cNvSpPr txBox="1"/>
      </xdr:nvSpPr>
      <xdr:spPr>
        <a:xfrm>
          <a:off x="9372111" y="1001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157791</xdr:rowOff>
    </xdr:from>
    <xdr:to>
      <xdr:col>12</xdr:col>
      <xdr:colOff>561975</xdr:colOff>
      <xdr:row>58</xdr:row>
      <xdr:rowOff>87941</xdr:rowOff>
    </xdr:to>
    <xdr:sp macro="" textlink="">
      <xdr:nvSpPr>
        <xdr:cNvPr id="370" name="円/楕円 369"/>
        <xdr:cNvSpPr/>
      </xdr:nvSpPr>
      <xdr:spPr>
        <a:xfrm>
          <a:off x="8699500" y="99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79068</xdr:rowOff>
    </xdr:from>
    <xdr:ext cx="534377" cy="259045"/>
    <xdr:sp macro="" textlink="">
      <xdr:nvSpPr>
        <xdr:cNvPr id="371" name="テキスト ボックス 370"/>
        <xdr:cNvSpPr txBox="1"/>
      </xdr:nvSpPr>
      <xdr:spPr>
        <a:xfrm>
          <a:off x="8483111" y="1002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158266</xdr:rowOff>
    </xdr:from>
    <xdr:to>
      <xdr:col>11</xdr:col>
      <xdr:colOff>358775</xdr:colOff>
      <xdr:row>58</xdr:row>
      <xdr:rowOff>88416</xdr:rowOff>
    </xdr:to>
    <xdr:sp macro="" textlink="">
      <xdr:nvSpPr>
        <xdr:cNvPr id="372" name="円/楕円 371"/>
        <xdr:cNvSpPr/>
      </xdr:nvSpPr>
      <xdr:spPr>
        <a:xfrm>
          <a:off x="7810500" y="99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79543</xdr:rowOff>
    </xdr:from>
    <xdr:ext cx="534377" cy="259045"/>
    <xdr:sp macro="" textlink="">
      <xdr:nvSpPr>
        <xdr:cNvPr id="373" name="テキスト ボックス 372"/>
        <xdr:cNvSpPr txBox="1"/>
      </xdr:nvSpPr>
      <xdr:spPr>
        <a:xfrm>
          <a:off x="7594111" y="100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159693</xdr:rowOff>
    </xdr:from>
    <xdr:to>
      <xdr:col>10</xdr:col>
      <xdr:colOff>155575</xdr:colOff>
      <xdr:row>58</xdr:row>
      <xdr:rowOff>89843</xdr:rowOff>
    </xdr:to>
    <xdr:sp macro="" textlink="">
      <xdr:nvSpPr>
        <xdr:cNvPr id="374" name="円/楕円 373"/>
        <xdr:cNvSpPr/>
      </xdr:nvSpPr>
      <xdr:spPr>
        <a:xfrm>
          <a:off x="6921500" y="99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80970</xdr:rowOff>
    </xdr:from>
    <xdr:ext cx="534377" cy="259045"/>
    <xdr:sp macro="" textlink="">
      <xdr:nvSpPr>
        <xdr:cNvPr id="375" name="テキスト ボックス 374"/>
        <xdr:cNvSpPr txBox="1"/>
      </xdr:nvSpPr>
      <xdr:spPr>
        <a:xfrm>
          <a:off x="6705111" y="100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8418</xdr:rowOff>
    </xdr:from>
    <xdr:to>
      <xdr:col>15</xdr:col>
      <xdr:colOff>180975</xdr:colOff>
      <xdr:row>79</xdr:row>
      <xdr:rowOff>39590</xdr:rowOff>
    </xdr:to>
    <xdr:cxnSp macro="">
      <xdr:nvCxnSpPr>
        <xdr:cNvPr id="406" name="直線コネクタ 405"/>
        <xdr:cNvCxnSpPr/>
      </xdr:nvCxnSpPr>
      <xdr:spPr>
        <a:xfrm flipV="1">
          <a:off x="9639300" y="13552968"/>
          <a:ext cx="838200" cy="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39590</xdr:rowOff>
    </xdr:from>
    <xdr:to>
      <xdr:col>14</xdr:col>
      <xdr:colOff>28575</xdr:colOff>
      <xdr:row>79</xdr:row>
      <xdr:rowOff>44979</xdr:rowOff>
    </xdr:to>
    <xdr:cxnSp macro="">
      <xdr:nvCxnSpPr>
        <xdr:cNvPr id="409" name="直線コネクタ 408"/>
        <xdr:cNvCxnSpPr/>
      </xdr:nvCxnSpPr>
      <xdr:spPr>
        <a:xfrm flipV="1">
          <a:off x="8750300" y="13584140"/>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44979</xdr:rowOff>
    </xdr:from>
    <xdr:to>
      <xdr:col>12</xdr:col>
      <xdr:colOff>511175</xdr:colOff>
      <xdr:row>79</xdr:row>
      <xdr:rowOff>46856</xdr:rowOff>
    </xdr:to>
    <xdr:cxnSp macro="">
      <xdr:nvCxnSpPr>
        <xdr:cNvPr id="412" name="直線コネクタ 411"/>
        <xdr:cNvCxnSpPr/>
      </xdr:nvCxnSpPr>
      <xdr:spPr>
        <a:xfrm flipV="1">
          <a:off x="7861300" y="13589529"/>
          <a:ext cx="889000" cy="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44276</xdr:rowOff>
    </xdr:from>
    <xdr:to>
      <xdr:col>11</xdr:col>
      <xdr:colOff>307975</xdr:colOff>
      <xdr:row>79</xdr:row>
      <xdr:rowOff>46856</xdr:rowOff>
    </xdr:to>
    <xdr:cxnSp macro="">
      <xdr:nvCxnSpPr>
        <xdr:cNvPr id="415" name="直線コネクタ 414"/>
        <xdr:cNvCxnSpPr/>
      </xdr:nvCxnSpPr>
      <xdr:spPr>
        <a:xfrm>
          <a:off x="6972300" y="13588826"/>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129068</xdr:rowOff>
    </xdr:from>
    <xdr:to>
      <xdr:col>15</xdr:col>
      <xdr:colOff>231775</xdr:colOff>
      <xdr:row>79</xdr:row>
      <xdr:rowOff>59218</xdr:rowOff>
    </xdr:to>
    <xdr:sp macro="" textlink="">
      <xdr:nvSpPr>
        <xdr:cNvPr id="425" name="円/楕円 424"/>
        <xdr:cNvSpPr/>
      </xdr:nvSpPr>
      <xdr:spPr>
        <a:xfrm>
          <a:off x="10426700" y="135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43995</xdr:rowOff>
    </xdr:from>
    <xdr:ext cx="469744" cy="259045"/>
    <xdr:sp macro="" textlink="">
      <xdr:nvSpPr>
        <xdr:cNvPr id="426" name="商工費該当値テキスト"/>
        <xdr:cNvSpPr txBox="1"/>
      </xdr:nvSpPr>
      <xdr:spPr>
        <a:xfrm>
          <a:off x="10528300" y="1341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160240</xdr:rowOff>
    </xdr:from>
    <xdr:to>
      <xdr:col>14</xdr:col>
      <xdr:colOff>79375</xdr:colOff>
      <xdr:row>79</xdr:row>
      <xdr:rowOff>90390</xdr:rowOff>
    </xdr:to>
    <xdr:sp macro="" textlink="">
      <xdr:nvSpPr>
        <xdr:cNvPr id="427" name="円/楕円 426"/>
        <xdr:cNvSpPr/>
      </xdr:nvSpPr>
      <xdr:spPr>
        <a:xfrm>
          <a:off x="9588500" y="135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81517</xdr:rowOff>
    </xdr:from>
    <xdr:ext cx="469744" cy="259045"/>
    <xdr:sp macro="" textlink="">
      <xdr:nvSpPr>
        <xdr:cNvPr id="428" name="テキスト ボックス 427"/>
        <xdr:cNvSpPr txBox="1"/>
      </xdr:nvSpPr>
      <xdr:spPr>
        <a:xfrm>
          <a:off x="9404427" y="136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165629</xdr:rowOff>
    </xdr:from>
    <xdr:to>
      <xdr:col>12</xdr:col>
      <xdr:colOff>561975</xdr:colOff>
      <xdr:row>79</xdr:row>
      <xdr:rowOff>95779</xdr:rowOff>
    </xdr:to>
    <xdr:sp macro="" textlink="">
      <xdr:nvSpPr>
        <xdr:cNvPr id="429" name="円/楕円 428"/>
        <xdr:cNvSpPr/>
      </xdr:nvSpPr>
      <xdr:spPr>
        <a:xfrm>
          <a:off x="8699500" y="1353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86906</xdr:rowOff>
    </xdr:from>
    <xdr:ext cx="469744" cy="259045"/>
    <xdr:sp macro="" textlink="">
      <xdr:nvSpPr>
        <xdr:cNvPr id="430" name="テキスト ボックス 429"/>
        <xdr:cNvSpPr txBox="1"/>
      </xdr:nvSpPr>
      <xdr:spPr>
        <a:xfrm>
          <a:off x="8515427" y="1363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167506</xdr:rowOff>
    </xdr:from>
    <xdr:to>
      <xdr:col>11</xdr:col>
      <xdr:colOff>358775</xdr:colOff>
      <xdr:row>79</xdr:row>
      <xdr:rowOff>97656</xdr:rowOff>
    </xdr:to>
    <xdr:sp macro="" textlink="">
      <xdr:nvSpPr>
        <xdr:cNvPr id="431" name="円/楕円 430"/>
        <xdr:cNvSpPr/>
      </xdr:nvSpPr>
      <xdr:spPr>
        <a:xfrm>
          <a:off x="7810500" y="1354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88783</xdr:rowOff>
    </xdr:from>
    <xdr:ext cx="469744" cy="259045"/>
    <xdr:sp macro="" textlink="">
      <xdr:nvSpPr>
        <xdr:cNvPr id="432" name="テキスト ボックス 431"/>
        <xdr:cNvSpPr txBox="1"/>
      </xdr:nvSpPr>
      <xdr:spPr>
        <a:xfrm>
          <a:off x="7626427" y="1363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164926</xdr:rowOff>
    </xdr:from>
    <xdr:to>
      <xdr:col>10</xdr:col>
      <xdr:colOff>155575</xdr:colOff>
      <xdr:row>79</xdr:row>
      <xdr:rowOff>95076</xdr:rowOff>
    </xdr:to>
    <xdr:sp macro="" textlink="">
      <xdr:nvSpPr>
        <xdr:cNvPr id="433" name="円/楕円 432"/>
        <xdr:cNvSpPr/>
      </xdr:nvSpPr>
      <xdr:spPr>
        <a:xfrm>
          <a:off x="6921500" y="13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86203</xdr:rowOff>
    </xdr:from>
    <xdr:ext cx="469744" cy="259045"/>
    <xdr:sp macro="" textlink="">
      <xdr:nvSpPr>
        <xdr:cNvPr id="434" name="テキスト ボックス 433"/>
        <xdr:cNvSpPr txBox="1"/>
      </xdr:nvSpPr>
      <xdr:spPr>
        <a:xfrm>
          <a:off x="6737427" y="136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113443</xdr:rowOff>
    </xdr:from>
    <xdr:to>
      <xdr:col>15</xdr:col>
      <xdr:colOff>180975</xdr:colOff>
      <xdr:row>98</xdr:row>
      <xdr:rowOff>117215</xdr:rowOff>
    </xdr:to>
    <xdr:cxnSp macro="">
      <xdr:nvCxnSpPr>
        <xdr:cNvPr id="461" name="直線コネクタ 460"/>
        <xdr:cNvCxnSpPr/>
      </xdr:nvCxnSpPr>
      <xdr:spPr>
        <a:xfrm flipV="1">
          <a:off x="9639300" y="16915543"/>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78470</xdr:rowOff>
    </xdr:from>
    <xdr:to>
      <xdr:col>14</xdr:col>
      <xdr:colOff>28575</xdr:colOff>
      <xdr:row>98</xdr:row>
      <xdr:rowOff>117215</xdr:rowOff>
    </xdr:to>
    <xdr:cxnSp macro="">
      <xdr:nvCxnSpPr>
        <xdr:cNvPr id="464" name="直線コネクタ 463"/>
        <xdr:cNvCxnSpPr/>
      </xdr:nvCxnSpPr>
      <xdr:spPr>
        <a:xfrm>
          <a:off x="8750300" y="16880570"/>
          <a:ext cx="889000" cy="3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78470</xdr:rowOff>
    </xdr:from>
    <xdr:to>
      <xdr:col>12</xdr:col>
      <xdr:colOff>511175</xdr:colOff>
      <xdr:row>98</xdr:row>
      <xdr:rowOff>90646</xdr:rowOff>
    </xdr:to>
    <xdr:cxnSp macro="">
      <xdr:nvCxnSpPr>
        <xdr:cNvPr id="467" name="直線コネクタ 466"/>
        <xdr:cNvCxnSpPr/>
      </xdr:nvCxnSpPr>
      <xdr:spPr>
        <a:xfrm flipV="1">
          <a:off x="7861300" y="16880570"/>
          <a:ext cx="889000" cy="1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90646</xdr:rowOff>
    </xdr:from>
    <xdr:to>
      <xdr:col>11</xdr:col>
      <xdr:colOff>307975</xdr:colOff>
      <xdr:row>98</xdr:row>
      <xdr:rowOff>117801</xdr:rowOff>
    </xdr:to>
    <xdr:cxnSp macro="">
      <xdr:nvCxnSpPr>
        <xdr:cNvPr id="470" name="直線コネクタ 469"/>
        <xdr:cNvCxnSpPr/>
      </xdr:nvCxnSpPr>
      <xdr:spPr>
        <a:xfrm flipV="1">
          <a:off x="6972300" y="16892746"/>
          <a:ext cx="889000" cy="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62643</xdr:rowOff>
    </xdr:from>
    <xdr:to>
      <xdr:col>15</xdr:col>
      <xdr:colOff>231775</xdr:colOff>
      <xdr:row>98</xdr:row>
      <xdr:rowOff>164243</xdr:rowOff>
    </xdr:to>
    <xdr:sp macro="" textlink="">
      <xdr:nvSpPr>
        <xdr:cNvPr id="480" name="円/楕円 479"/>
        <xdr:cNvSpPr/>
      </xdr:nvSpPr>
      <xdr:spPr>
        <a:xfrm>
          <a:off x="10426700" y="1686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19826</xdr:rowOff>
    </xdr:from>
    <xdr:ext cx="534377" cy="259045"/>
    <xdr:sp macro="" textlink="">
      <xdr:nvSpPr>
        <xdr:cNvPr id="481" name="土木費該当値テキスト"/>
        <xdr:cNvSpPr txBox="1"/>
      </xdr:nvSpPr>
      <xdr:spPr>
        <a:xfrm>
          <a:off x="10528300" y="1682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66415</xdr:rowOff>
    </xdr:from>
    <xdr:to>
      <xdr:col>14</xdr:col>
      <xdr:colOff>79375</xdr:colOff>
      <xdr:row>98</xdr:row>
      <xdr:rowOff>168015</xdr:rowOff>
    </xdr:to>
    <xdr:sp macro="" textlink="">
      <xdr:nvSpPr>
        <xdr:cNvPr id="482" name="円/楕円 481"/>
        <xdr:cNvSpPr/>
      </xdr:nvSpPr>
      <xdr:spPr>
        <a:xfrm>
          <a:off x="9588500" y="168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159142</xdr:rowOff>
    </xdr:from>
    <xdr:ext cx="534377" cy="259045"/>
    <xdr:sp macro="" textlink="">
      <xdr:nvSpPr>
        <xdr:cNvPr id="483" name="テキスト ボックス 482"/>
        <xdr:cNvSpPr txBox="1"/>
      </xdr:nvSpPr>
      <xdr:spPr>
        <a:xfrm>
          <a:off x="9372111" y="169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27670</xdr:rowOff>
    </xdr:from>
    <xdr:to>
      <xdr:col>12</xdr:col>
      <xdr:colOff>561975</xdr:colOff>
      <xdr:row>98</xdr:row>
      <xdr:rowOff>129270</xdr:rowOff>
    </xdr:to>
    <xdr:sp macro="" textlink="">
      <xdr:nvSpPr>
        <xdr:cNvPr id="484" name="円/楕円 483"/>
        <xdr:cNvSpPr/>
      </xdr:nvSpPr>
      <xdr:spPr>
        <a:xfrm>
          <a:off x="8699500" y="1682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145797</xdr:rowOff>
    </xdr:from>
    <xdr:ext cx="534377" cy="259045"/>
    <xdr:sp macro="" textlink="">
      <xdr:nvSpPr>
        <xdr:cNvPr id="485" name="テキスト ボックス 484"/>
        <xdr:cNvSpPr txBox="1"/>
      </xdr:nvSpPr>
      <xdr:spPr>
        <a:xfrm>
          <a:off x="8483111" y="1660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39846</xdr:rowOff>
    </xdr:from>
    <xdr:to>
      <xdr:col>11</xdr:col>
      <xdr:colOff>358775</xdr:colOff>
      <xdr:row>98</xdr:row>
      <xdr:rowOff>141446</xdr:rowOff>
    </xdr:to>
    <xdr:sp macro="" textlink="">
      <xdr:nvSpPr>
        <xdr:cNvPr id="486" name="円/楕円 485"/>
        <xdr:cNvSpPr/>
      </xdr:nvSpPr>
      <xdr:spPr>
        <a:xfrm>
          <a:off x="7810500" y="1684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132573</xdr:rowOff>
    </xdr:from>
    <xdr:ext cx="534377" cy="259045"/>
    <xdr:sp macro="" textlink="">
      <xdr:nvSpPr>
        <xdr:cNvPr id="487" name="テキスト ボックス 486"/>
        <xdr:cNvSpPr txBox="1"/>
      </xdr:nvSpPr>
      <xdr:spPr>
        <a:xfrm>
          <a:off x="7594111" y="169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67001</xdr:rowOff>
    </xdr:from>
    <xdr:to>
      <xdr:col>10</xdr:col>
      <xdr:colOff>155575</xdr:colOff>
      <xdr:row>98</xdr:row>
      <xdr:rowOff>168601</xdr:rowOff>
    </xdr:to>
    <xdr:sp macro="" textlink="">
      <xdr:nvSpPr>
        <xdr:cNvPr id="488" name="円/楕円 487"/>
        <xdr:cNvSpPr/>
      </xdr:nvSpPr>
      <xdr:spPr>
        <a:xfrm>
          <a:off x="6921500" y="168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159728</xdr:rowOff>
    </xdr:from>
    <xdr:ext cx="534377" cy="259045"/>
    <xdr:sp macro="" textlink="">
      <xdr:nvSpPr>
        <xdr:cNvPr id="489" name="テキスト ボックス 488"/>
        <xdr:cNvSpPr txBox="1"/>
      </xdr:nvSpPr>
      <xdr:spPr>
        <a:xfrm>
          <a:off x="6705111" y="169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161531</xdr:rowOff>
    </xdr:from>
    <xdr:to>
      <xdr:col>23</xdr:col>
      <xdr:colOff>517525</xdr:colOff>
      <xdr:row>37</xdr:row>
      <xdr:rowOff>891</xdr:rowOff>
    </xdr:to>
    <xdr:cxnSp macro="">
      <xdr:nvCxnSpPr>
        <xdr:cNvPr id="520" name="直線コネクタ 519"/>
        <xdr:cNvCxnSpPr/>
      </xdr:nvCxnSpPr>
      <xdr:spPr>
        <a:xfrm flipV="1">
          <a:off x="15481300" y="6333731"/>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891</xdr:rowOff>
    </xdr:from>
    <xdr:to>
      <xdr:col>22</xdr:col>
      <xdr:colOff>365125</xdr:colOff>
      <xdr:row>37</xdr:row>
      <xdr:rowOff>55918</xdr:rowOff>
    </xdr:to>
    <xdr:cxnSp macro="">
      <xdr:nvCxnSpPr>
        <xdr:cNvPr id="523" name="直線コネクタ 522"/>
        <xdr:cNvCxnSpPr/>
      </xdr:nvCxnSpPr>
      <xdr:spPr>
        <a:xfrm flipV="1">
          <a:off x="14592300" y="6344541"/>
          <a:ext cx="889000" cy="5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55918</xdr:rowOff>
    </xdr:from>
    <xdr:to>
      <xdr:col>21</xdr:col>
      <xdr:colOff>161925</xdr:colOff>
      <xdr:row>37</xdr:row>
      <xdr:rowOff>128286</xdr:rowOff>
    </xdr:to>
    <xdr:cxnSp macro="">
      <xdr:nvCxnSpPr>
        <xdr:cNvPr id="526" name="直線コネクタ 525"/>
        <xdr:cNvCxnSpPr/>
      </xdr:nvCxnSpPr>
      <xdr:spPr>
        <a:xfrm flipV="1">
          <a:off x="13703300" y="6399568"/>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128286</xdr:rowOff>
    </xdr:from>
    <xdr:to>
      <xdr:col>19</xdr:col>
      <xdr:colOff>644525</xdr:colOff>
      <xdr:row>37</xdr:row>
      <xdr:rowOff>133201</xdr:rowOff>
    </xdr:to>
    <xdr:cxnSp macro="">
      <xdr:nvCxnSpPr>
        <xdr:cNvPr id="529" name="直線コネクタ 528"/>
        <xdr:cNvCxnSpPr/>
      </xdr:nvCxnSpPr>
      <xdr:spPr>
        <a:xfrm flipV="1">
          <a:off x="12814300" y="647193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110731</xdr:rowOff>
    </xdr:from>
    <xdr:to>
      <xdr:col>23</xdr:col>
      <xdr:colOff>568325</xdr:colOff>
      <xdr:row>37</xdr:row>
      <xdr:rowOff>40881</xdr:rowOff>
    </xdr:to>
    <xdr:sp macro="" textlink="">
      <xdr:nvSpPr>
        <xdr:cNvPr id="539" name="円/楕円 538"/>
        <xdr:cNvSpPr/>
      </xdr:nvSpPr>
      <xdr:spPr>
        <a:xfrm>
          <a:off x="16268700" y="628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133608</xdr:rowOff>
    </xdr:from>
    <xdr:ext cx="534377" cy="259045"/>
    <xdr:sp macro="" textlink="">
      <xdr:nvSpPr>
        <xdr:cNvPr id="540" name="消防費該当値テキスト"/>
        <xdr:cNvSpPr txBox="1"/>
      </xdr:nvSpPr>
      <xdr:spPr>
        <a:xfrm>
          <a:off x="16370300" y="613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121541</xdr:rowOff>
    </xdr:from>
    <xdr:to>
      <xdr:col>22</xdr:col>
      <xdr:colOff>415925</xdr:colOff>
      <xdr:row>37</xdr:row>
      <xdr:rowOff>51691</xdr:rowOff>
    </xdr:to>
    <xdr:sp macro="" textlink="">
      <xdr:nvSpPr>
        <xdr:cNvPr id="541" name="円/楕円 540"/>
        <xdr:cNvSpPr/>
      </xdr:nvSpPr>
      <xdr:spPr>
        <a:xfrm>
          <a:off x="15430500" y="62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68218</xdr:rowOff>
    </xdr:from>
    <xdr:ext cx="534377" cy="259045"/>
    <xdr:sp macro="" textlink="">
      <xdr:nvSpPr>
        <xdr:cNvPr id="542" name="テキスト ボックス 541"/>
        <xdr:cNvSpPr txBox="1"/>
      </xdr:nvSpPr>
      <xdr:spPr>
        <a:xfrm>
          <a:off x="15214111" y="606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5118</xdr:rowOff>
    </xdr:from>
    <xdr:to>
      <xdr:col>21</xdr:col>
      <xdr:colOff>212725</xdr:colOff>
      <xdr:row>37</xdr:row>
      <xdr:rowOff>106718</xdr:rowOff>
    </xdr:to>
    <xdr:sp macro="" textlink="">
      <xdr:nvSpPr>
        <xdr:cNvPr id="543" name="円/楕円 542"/>
        <xdr:cNvSpPr/>
      </xdr:nvSpPr>
      <xdr:spPr>
        <a:xfrm>
          <a:off x="14541500" y="63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97845</xdr:rowOff>
    </xdr:from>
    <xdr:ext cx="534377" cy="259045"/>
    <xdr:sp macro="" textlink="">
      <xdr:nvSpPr>
        <xdr:cNvPr id="544" name="テキスト ボックス 543"/>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77486</xdr:rowOff>
    </xdr:from>
    <xdr:to>
      <xdr:col>20</xdr:col>
      <xdr:colOff>9525</xdr:colOff>
      <xdr:row>38</xdr:row>
      <xdr:rowOff>7637</xdr:rowOff>
    </xdr:to>
    <xdr:sp macro="" textlink="">
      <xdr:nvSpPr>
        <xdr:cNvPr id="545" name="円/楕円 544"/>
        <xdr:cNvSpPr/>
      </xdr:nvSpPr>
      <xdr:spPr>
        <a:xfrm>
          <a:off x="13652500" y="64211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170213</xdr:rowOff>
    </xdr:from>
    <xdr:ext cx="534377" cy="259045"/>
    <xdr:sp macro="" textlink="">
      <xdr:nvSpPr>
        <xdr:cNvPr id="546" name="テキスト ボックス 545"/>
        <xdr:cNvSpPr txBox="1"/>
      </xdr:nvSpPr>
      <xdr:spPr>
        <a:xfrm>
          <a:off x="13436111" y="65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82401</xdr:rowOff>
    </xdr:from>
    <xdr:to>
      <xdr:col>18</xdr:col>
      <xdr:colOff>492125</xdr:colOff>
      <xdr:row>38</xdr:row>
      <xdr:rowOff>12551</xdr:rowOff>
    </xdr:to>
    <xdr:sp macro="" textlink="">
      <xdr:nvSpPr>
        <xdr:cNvPr id="547" name="円/楕円 546"/>
        <xdr:cNvSpPr/>
      </xdr:nvSpPr>
      <xdr:spPr>
        <a:xfrm>
          <a:off x="12763500" y="64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3678</xdr:rowOff>
    </xdr:from>
    <xdr:ext cx="534377" cy="259045"/>
    <xdr:sp macro="" textlink="">
      <xdr:nvSpPr>
        <xdr:cNvPr id="548" name="テキスト ボックス 547"/>
        <xdr:cNvSpPr txBox="1"/>
      </xdr:nvSpPr>
      <xdr:spPr>
        <a:xfrm>
          <a:off x="12547111" y="65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56150</xdr:rowOff>
    </xdr:from>
    <xdr:to>
      <xdr:col>23</xdr:col>
      <xdr:colOff>517525</xdr:colOff>
      <xdr:row>57</xdr:row>
      <xdr:rowOff>24923</xdr:rowOff>
    </xdr:to>
    <xdr:cxnSp macro="">
      <xdr:nvCxnSpPr>
        <xdr:cNvPr id="579" name="直線コネクタ 578"/>
        <xdr:cNvCxnSpPr/>
      </xdr:nvCxnSpPr>
      <xdr:spPr>
        <a:xfrm flipV="1">
          <a:off x="15481300" y="9657350"/>
          <a:ext cx="838200" cy="14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24923</xdr:rowOff>
    </xdr:from>
    <xdr:to>
      <xdr:col>22</xdr:col>
      <xdr:colOff>365125</xdr:colOff>
      <xdr:row>57</xdr:row>
      <xdr:rowOff>161254</xdr:rowOff>
    </xdr:to>
    <xdr:cxnSp macro="">
      <xdr:nvCxnSpPr>
        <xdr:cNvPr id="582" name="直線コネクタ 581"/>
        <xdr:cNvCxnSpPr/>
      </xdr:nvCxnSpPr>
      <xdr:spPr>
        <a:xfrm flipV="1">
          <a:off x="14592300" y="9797573"/>
          <a:ext cx="889000" cy="1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161254</xdr:rowOff>
    </xdr:from>
    <xdr:to>
      <xdr:col>21</xdr:col>
      <xdr:colOff>161925</xdr:colOff>
      <xdr:row>58</xdr:row>
      <xdr:rowOff>13284</xdr:rowOff>
    </xdr:to>
    <xdr:cxnSp macro="">
      <xdr:nvCxnSpPr>
        <xdr:cNvPr id="585" name="直線コネクタ 584"/>
        <xdr:cNvCxnSpPr/>
      </xdr:nvCxnSpPr>
      <xdr:spPr>
        <a:xfrm flipV="1">
          <a:off x="13703300" y="9933904"/>
          <a:ext cx="889000" cy="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92889</xdr:rowOff>
    </xdr:from>
    <xdr:to>
      <xdr:col>19</xdr:col>
      <xdr:colOff>644525</xdr:colOff>
      <xdr:row>58</xdr:row>
      <xdr:rowOff>13284</xdr:rowOff>
    </xdr:to>
    <xdr:cxnSp macro="">
      <xdr:nvCxnSpPr>
        <xdr:cNvPr id="588" name="直線コネクタ 587"/>
        <xdr:cNvCxnSpPr/>
      </xdr:nvCxnSpPr>
      <xdr:spPr>
        <a:xfrm>
          <a:off x="12814300" y="9865539"/>
          <a:ext cx="889000" cy="9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5350</xdr:rowOff>
    </xdr:from>
    <xdr:to>
      <xdr:col>23</xdr:col>
      <xdr:colOff>568325</xdr:colOff>
      <xdr:row>56</xdr:row>
      <xdr:rowOff>106950</xdr:rowOff>
    </xdr:to>
    <xdr:sp macro="" textlink="">
      <xdr:nvSpPr>
        <xdr:cNvPr id="598" name="円/楕円 597"/>
        <xdr:cNvSpPr/>
      </xdr:nvSpPr>
      <xdr:spPr>
        <a:xfrm>
          <a:off x="16268700" y="960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28227</xdr:rowOff>
    </xdr:from>
    <xdr:ext cx="534377" cy="259045"/>
    <xdr:sp macro="" textlink="">
      <xdr:nvSpPr>
        <xdr:cNvPr id="599" name="教育費該当値テキスト"/>
        <xdr:cNvSpPr txBox="1"/>
      </xdr:nvSpPr>
      <xdr:spPr>
        <a:xfrm>
          <a:off x="16370300" y="945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85,292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145573</xdr:rowOff>
    </xdr:from>
    <xdr:to>
      <xdr:col>22</xdr:col>
      <xdr:colOff>415925</xdr:colOff>
      <xdr:row>57</xdr:row>
      <xdr:rowOff>75723</xdr:rowOff>
    </xdr:to>
    <xdr:sp macro="" textlink="">
      <xdr:nvSpPr>
        <xdr:cNvPr id="600" name="円/楕円 599"/>
        <xdr:cNvSpPr/>
      </xdr:nvSpPr>
      <xdr:spPr>
        <a:xfrm>
          <a:off x="15430500" y="97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92250</xdr:rowOff>
    </xdr:from>
    <xdr:ext cx="534377" cy="259045"/>
    <xdr:sp macro="" textlink="">
      <xdr:nvSpPr>
        <xdr:cNvPr id="601" name="テキスト ボックス 600"/>
        <xdr:cNvSpPr txBox="1"/>
      </xdr:nvSpPr>
      <xdr:spPr>
        <a:xfrm>
          <a:off x="15214111" y="95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110454</xdr:rowOff>
    </xdr:from>
    <xdr:to>
      <xdr:col>21</xdr:col>
      <xdr:colOff>212725</xdr:colOff>
      <xdr:row>58</xdr:row>
      <xdr:rowOff>40604</xdr:rowOff>
    </xdr:to>
    <xdr:sp macro="" textlink="">
      <xdr:nvSpPr>
        <xdr:cNvPr id="602" name="円/楕円 601"/>
        <xdr:cNvSpPr/>
      </xdr:nvSpPr>
      <xdr:spPr>
        <a:xfrm>
          <a:off x="14541500" y="98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31731</xdr:rowOff>
    </xdr:from>
    <xdr:ext cx="534377" cy="259045"/>
    <xdr:sp macro="" textlink="">
      <xdr:nvSpPr>
        <xdr:cNvPr id="603" name="テキスト ボックス 602"/>
        <xdr:cNvSpPr txBox="1"/>
      </xdr:nvSpPr>
      <xdr:spPr>
        <a:xfrm>
          <a:off x="14325111" y="99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133934</xdr:rowOff>
    </xdr:from>
    <xdr:to>
      <xdr:col>20</xdr:col>
      <xdr:colOff>9525</xdr:colOff>
      <xdr:row>58</xdr:row>
      <xdr:rowOff>64084</xdr:rowOff>
    </xdr:to>
    <xdr:sp macro="" textlink="">
      <xdr:nvSpPr>
        <xdr:cNvPr id="604" name="円/楕円 603"/>
        <xdr:cNvSpPr/>
      </xdr:nvSpPr>
      <xdr:spPr>
        <a:xfrm>
          <a:off x="13652500" y="990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55211</xdr:rowOff>
    </xdr:from>
    <xdr:ext cx="534377" cy="259045"/>
    <xdr:sp macro="" textlink="">
      <xdr:nvSpPr>
        <xdr:cNvPr id="605" name="テキスト ボックス 604"/>
        <xdr:cNvSpPr txBox="1"/>
      </xdr:nvSpPr>
      <xdr:spPr>
        <a:xfrm>
          <a:off x="13436111" y="9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42089</xdr:rowOff>
    </xdr:from>
    <xdr:to>
      <xdr:col>18</xdr:col>
      <xdr:colOff>492125</xdr:colOff>
      <xdr:row>57</xdr:row>
      <xdr:rowOff>143689</xdr:rowOff>
    </xdr:to>
    <xdr:sp macro="" textlink="">
      <xdr:nvSpPr>
        <xdr:cNvPr id="606" name="円/楕円 605"/>
        <xdr:cNvSpPr/>
      </xdr:nvSpPr>
      <xdr:spPr>
        <a:xfrm>
          <a:off x="12763500" y="981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160216</xdr:rowOff>
    </xdr:from>
    <xdr:ext cx="534377" cy="259045"/>
    <xdr:sp macro="" textlink="">
      <xdr:nvSpPr>
        <xdr:cNvPr id="607" name="テキスト ボックス 606"/>
        <xdr:cNvSpPr txBox="1"/>
      </xdr:nvSpPr>
      <xdr:spPr>
        <a:xfrm>
          <a:off x="12547111" y="958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131617</xdr:rowOff>
    </xdr:from>
    <xdr:to>
      <xdr:col>23</xdr:col>
      <xdr:colOff>517525</xdr:colOff>
      <xdr:row>78</xdr:row>
      <xdr:rowOff>131840</xdr:rowOff>
    </xdr:to>
    <xdr:cxnSp macro="">
      <xdr:nvCxnSpPr>
        <xdr:cNvPr id="634" name="直線コネクタ 633"/>
        <xdr:cNvCxnSpPr/>
      </xdr:nvCxnSpPr>
      <xdr:spPr>
        <a:xfrm>
          <a:off x="15481300" y="13504717"/>
          <a:ext cx="8382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131617</xdr:rowOff>
    </xdr:from>
    <xdr:to>
      <xdr:col>22</xdr:col>
      <xdr:colOff>365125</xdr:colOff>
      <xdr:row>78</xdr:row>
      <xdr:rowOff>134982</xdr:rowOff>
    </xdr:to>
    <xdr:cxnSp macro="">
      <xdr:nvCxnSpPr>
        <xdr:cNvPr id="637" name="直線コネクタ 636"/>
        <xdr:cNvCxnSpPr/>
      </xdr:nvCxnSpPr>
      <xdr:spPr>
        <a:xfrm flipV="1">
          <a:off x="14592300" y="13504717"/>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78769</xdr:rowOff>
    </xdr:from>
    <xdr:to>
      <xdr:col>21</xdr:col>
      <xdr:colOff>161925</xdr:colOff>
      <xdr:row>78</xdr:row>
      <xdr:rowOff>134982</xdr:rowOff>
    </xdr:to>
    <xdr:cxnSp macro="">
      <xdr:nvCxnSpPr>
        <xdr:cNvPr id="640" name="直線コネクタ 639"/>
        <xdr:cNvCxnSpPr/>
      </xdr:nvCxnSpPr>
      <xdr:spPr>
        <a:xfrm>
          <a:off x="13703300" y="13451869"/>
          <a:ext cx="889000" cy="5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78769</xdr:rowOff>
    </xdr:from>
    <xdr:to>
      <xdr:col>19</xdr:col>
      <xdr:colOff>644525</xdr:colOff>
      <xdr:row>78</xdr:row>
      <xdr:rowOff>126167</xdr:rowOff>
    </xdr:to>
    <xdr:cxnSp macro="">
      <xdr:nvCxnSpPr>
        <xdr:cNvPr id="643" name="直線コネクタ 642"/>
        <xdr:cNvCxnSpPr/>
      </xdr:nvCxnSpPr>
      <xdr:spPr>
        <a:xfrm flipV="1">
          <a:off x="12814300" y="13451869"/>
          <a:ext cx="889000" cy="4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130398</xdr:rowOff>
    </xdr:from>
    <xdr:ext cx="534377" cy="259045"/>
    <xdr:sp macro="" textlink="">
      <xdr:nvSpPr>
        <xdr:cNvPr id="645" name="テキスト ボックス 644"/>
        <xdr:cNvSpPr txBox="1"/>
      </xdr:nvSpPr>
      <xdr:spPr>
        <a:xfrm>
          <a:off x="13436111" y="135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81040</xdr:rowOff>
    </xdr:from>
    <xdr:to>
      <xdr:col>23</xdr:col>
      <xdr:colOff>568325</xdr:colOff>
      <xdr:row>79</xdr:row>
      <xdr:rowOff>11190</xdr:rowOff>
    </xdr:to>
    <xdr:sp macro="" textlink="">
      <xdr:nvSpPr>
        <xdr:cNvPr id="653" name="円/楕円 652"/>
        <xdr:cNvSpPr/>
      </xdr:nvSpPr>
      <xdr:spPr>
        <a:xfrm>
          <a:off x="16268700" y="13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44617</xdr:rowOff>
    </xdr:from>
    <xdr:ext cx="469744" cy="259045"/>
    <xdr:sp macro="" textlink="">
      <xdr:nvSpPr>
        <xdr:cNvPr id="654" name="災害復旧費該当値テキスト"/>
        <xdr:cNvSpPr txBox="1"/>
      </xdr:nvSpPr>
      <xdr:spPr>
        <a:xfrm>
          <a:off x="16370300" y="134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80817</xdr:rowOff>
    </xdr:from>
    <xdr:to>
      <xdr:col>22</xdr:col>
      <xdr:colOff>415925</xdr:colOff>
      <xdr:row>79</xdr:row>
      <xdr:rowOff>10967</xdr:rowOff>
    </xdr:to>
    <xdr:sp macro="" textlink="">
      <xdr:nvSpPr>
        <xdr:cNvPr id="655" name="円/楕円 654"/>
        <xdr:cNvSpPr/>
      </xdr:nvSpPr>
      <xdr:spPr>
        <a:xfrm>
          <a:off x="15430500" y="1345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2094</xdr:rowOff>
    </xdr:from>
    <xdr:ext cx="469744" cy="259045"/>
    <xdr:sp macro="" textlink="">
      <xdr:nvSpPr>
        <xdr:cNvPr id="656" name="テキスト ボックス 655"/>
        <xdr:cNvSpPr txBox="1"/>
      </xdr:nvSpPr>
      <xdr:spPr>
        <a:xfrm>
          <a:off x="15246427" y="1354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84182</xdr:rowOff>
    </xdr:from>
    <xdr:to>
      <xdr:col>21</xdr:col>
      <xdr:colOff>212725</xdr:colOff>
      <xdr:row>79</xdr:row>
      <xdr:rowOff>14332</xdr:rowOff>
    </xdr:to>
    <xdr:sp macro="" textlink="">
      <xdr:nvSpPr>
        <xdr:cNvPr id="657" name="円/楕円 656"/>
        <xdr:cNvSpPr/>
      </xdr:nvSpPr>
      <xdr:spPr>
        <a:xfrm>
          <a:off x="14541500" y="134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5459</xdr:rowOff>
    </xdr:from>
    <xdr:ext cx="469744" cy="259045"/>
    <xdr:sp macro="" textlink="">
      <xdr:nvSpPr>
        <xdr:cNvPr id="658" name="テキスト ボックス 657"/>
        <xdr:cNvSpPr txBox="1"/>
      </xdr:nvSpPr>
      <xdr:spPr>
        <a:xfrm>
          <a:off x="14357427" y="13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27969</xdr:rowOff>
    </xdr:from>
    <xdr:to>
      <xdr:col>20</xdr:col>
      <xdr:colOff>9525</xdr:colOff>
      <xdr:row>78</xdr:row>
      <xdr:rowOff>129569</xdr:rowOff>
    </xdr:to>
    <xdr:sp macro="" textlink="">
      <xdr:nvSpPr>
        <xdr:cNvPr id="659" name="円/楕円 658"/>
        <xdr:cNvSpPr/>
      </xdr:nvSpPr>
      <xdr:spPr>
        <a:xfrm>
          <a:off x="13652500" y="134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146096</xdr:rowOff>
    </xdr:from>
    <xdr:ext cx="534377" cy="259045"/>
    <xdr:sp macro="" textlink="">
      <xdr:nvSpPr>
        <xdr:cNvPr id="660" name="テキスト ボックス 659"/>
        <xdr:cNvSpPr txBox="1"/>
      </xdr:nvSpPr>
      <xdr:spPr>
        <a:xfrm>
          <a:off x="13436111" y="1317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75367</xdr:rowOff>
    </xdr:from>
    <xdr:to>
      <xdr:col>18</xdr:col>
      <xdr:colOff>492125</xdr:colOff>
      <xdr:row>79</xdr:row>
      <xdr:rowOff>5517</xdr:rowOff>
    </xdr:to>
    <xdr:sp macro="" textlink="">
      <xdr:nvSpPr>
        <xdr:cNvPr id="661" name="円/楕円 660"/>
        <xdr:cNvSpPr/>
      </xdr:nvSpPr>
      <xdr:spPr>
        <a:xfrm>
          <a:off x="12763500" y="1344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168094</xdr:rowOff>
    </xdr:from>
    <xdr:ext cx="469744" cy="259045"/>
    <xdr:sp macro="" textlink="">
      <xdr:nvSpPr>
        <xdr:cNvPr id="662" name="テキスト ボックス 661"/>
        <xdr:cNvSpPr txBox="1"/>
      </xdr:nvSpPr>
      <xdr:spPr>
        <a:xfrm>
          <a:off x="12579427" y="1354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171030</xdr:rowOff>
    </xdr:from>
    <xdr:to>
      <xdr:col>23</xdr:col>
      <xdr:colOff>517525</xdr:colOff>
      <xdr:row>98</xdr:row>
      <xdr:rowOff>1588</xdr:rowOff>
    </xdr:to>
    <xdr:cxnSp macro="">
      <xdr:nvCxnSpPr>
        <xdr:cNvPr id="691" name="直線コネクタ 690"/>
        <xdr:cNvCxnSpPr/>
      </xdr:nvCxnSpPr>
      <xdr:spPr>
        <a:xfrm flipV="1">
          <a:off x="15481300" y="16801680"/>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1588</xdr:rowOff>
    </xdr:from>
    <xdr:to>
      <xdr:col>22</xdr:col>
      <xdr:colOff>365125</xdr:colOff>
      <xdr:row>98</xdr:row>
      <xdr:rowOff>19712</xdr:rowOff>
    </xdr:to>
    <xdr:cxnSp macro="">
      <xdr:nvCxnSpPr>
        <xdr:cNvPr id="694" name="直線コネクタ 693"/>
        <xdr:cNvCxnSpPr/>
      </xdr:nvCxnSpPr>
      <xdr:spPr>
        <a:xfrm flipV="1">
          <a:off x="14592300" y="16803688"/>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13517</xdr:rowOff>
    </xdr:from>
    <xdr:to>
      <xdr:col>21</xdr:col>
      <xdr:colOff>161925</xdr:colOff>
      <xdr:row>98</xdr:row>
      <xdr:rowOff>19712</xdr:rowOff>
    </xdr:to>
    <xdr:cxnSp macro="">
      <xdr:nvCxnSpPr>
        <xdr:cNvPr id="697" name="直線コネクタ 696"/>
        <xdr:cNvCxnSpPr/>
      </xdr:nvCxnSpPr>
      <xdr:spPr>
        <a:xfrm>
          <a:off x="13703300" y="16815617"/>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1977</xdr:rowOff>
    </xdr:from>
    <xdr:to>
      <xdr:col>19</xdr:col>
      <xdr:colOff>644525</xdr:colOff>
      <xdr:row>98</xdr:row>
      <xdr:rowOff>13517</xdr:rowOff>
    </xdr:to>
    <xdr:cxnSp macro="">
      <xdr:nvCxnSpPr>
        <xdr:cNvPr id="700" name="直線コネクタ 699"/>
        <xdr:cNvCxnSpPr/>
      </xdr:nvCxnSpPr>
      <xdr:spPr>
        <a:xfrm>
          <a:off x="12814300" y="16804077"/>
          <a:ext cx="889000" cy="1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120230</xdr:rowOff>
    </xdr:from>
    <xdr:to>
      <xdr:col>23</xdr:col>
      <xdr:colOff>568325</xdr:colOff>
      <xdr:row>98</xdr:row>
      <xdr:rowOff>50380</xdr:rowOff>
    </xdr:to>
    <xdr:sp macro="" textlink="">
      <xdr:nvSpPr>
        <xdr:cNvPr id="710" name="円/楕円 709"/>
        <xdr:cNvSpPr/>
      </xdr:nvSpPr>
      <xdr:spPr>
        <a:xfrm>
          <a:off x="16268700" y="167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98657</xdr:rowOff>
    </xdr:from>
    <xdr:ext cx="534377" cy="259045"/>
    <xdr:sp macro="" textlink="">
      <xdr:nvSpPr>
        <xdr:cNvPr id="711" name="公債費該当値テキスト"/>
        <xdr:cNvSpPr txBox="1"/>
      </xdr:nvSpPr>
      <xdr:spPr>
        <a:xfrm>
          <a:off x="16370300" y="1672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122238</xdr:rowOff>
    </xdr:from>
    <xdr:to>
      <xdr:col>22</xdr:col>
      <xdr:colOff>415925</xdr:colOff>
      <xdr:row>98</xdr:row>
      <xdr:rowOff>52388</xdr:rowOff>
    </xdr:to>
    <xdr:sp macro="" textlink="">
      <xdr:nvSpPr>
        <xdr:cNvPr id="712" name="円/楕円 711"/>
        <xdr:cNvSpPr/>
      </xdr:nvSpPr>
      <xdr:spPr>
        <a:xfrm>
          <a:off x="15430500" y="167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43515</xdr:rowOff>
    </xdr:from>
    <xdr:ext cx="534377" cy="259045"/>
    <xdr:sp macro="" textlink="">
      <xdr:nvSpPr>
        <xdr:cNvPr id="713" name="テキスト ボックス 712"/>
        <xdr:cNvSpPr txBox="1"/>
      </xdr:nvSpPr>
      <xdr:spPr>
        <a:xfrm>
          <a:off x="15214111" y="1684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140362</xdr:rowOff>
    </xdr:from>
    <xdr:to>
      <xdr:col>21</xdr:col>
      <xdr:colOff>212725</xdr:colOff>
      <xdr:row>98</xdr:row>
      <xdr:rowOff>70512</xdr:rowOff>
    </xdr:to>
    <xdr:sp macro="" textlink="">
      <xdr:nvSpPr>
        <xdr:cNvPr id="714" name="円/楕円 713"/>
        <xdr:cNvSpPr/>
      </xdr:nvSpPr>
      <xdr:spPr>
        <a:xfrm>
          <a:off x="14541500" y="167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61639</xdr:rowOff>
    </xdr:from>
    <xdr:ext cx="534377" cy="259045"/>
    <xdr:sp macro="" textlink="">
      <xdr:nvSpPr>
        <xdr:cNvPr id="715" name="テキスト ボックス 714"/>
        <xdr:cNvSpPr txBox="1"/>
      </xdr:nvSpPr>
      <xdr:spPr>
        <a:xfrm>
          <a:off x="14325111" y="168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134167</xdr:rowOff>
    </xdr:from>
    <xdr:to>
      <xdr:col>20</xdr:col>
      <xdr:colOff>9525</xdr:colOff>
      <xdr:row>98</xdr:row>
      <xdr:rowOff>64317</xdr:rowOff>
    </xdr:to>
    <xdr:sp macro="" textlink="">
      <xdr:nvSpPr>
        <xdr:cNvPr id="716" name="円/楕円 715"/>
        <xdr:cNvSpPr/>
      </xdr:nvSpPr>
      <xdr:spPr>
        <a:xfrm>
          <a:off x="13652500" y="167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55444</xdr:rowOff>
    </xdr:from>
    <xdr:ext cx="534377" cy="259045"/>
    <xdr:sp macro="" textlink="">
      <xdr:nvSpPr>
        <xdr:cNvPr id="717" name="テキスト ボックス 716"/>
        <xdr:cNvSpPr txBox="1"/>
      </xdr:nvSpPr>
      <xdr:spPr>
        <a:xfrm>
          <a:off x="13436111" y="1685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53,119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122627</xdr:rowOff>
    </xdr:from>
    <xdr:to>
      <xdr:col>18</xdr:col>
      <xdr:colOff>492125</xdr:colOff>
      <xdr:row>98</xdr:row>
      <xdr:rowOff>52777</xdr:rowOff>
    </xdr:to>
    <xdr:sp macro="" textlink="">
      <xdr:nvSpPr>
        <xdr:cNvPr id="718" name="円/楕円 717"/>
        <xdr:cNvSpPr/>
      </xdr:nvSpPr>
      <xdr:spPr>
        <a:xfrm>
          <a:off x="12763500" y="167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43904</xdr:rowOff>
    </xdr:from>
    <xdr:ext cx="534377" cy="259045"/>
    <xdr:sp macro="" textlink="">
      <xdr:nvSpPr>
        <xdr:cNvPr id="719" name="テキスト ボックス 718"/>
        <xdr:cNvSpPr txBox="1"/>
      </xdr:nvSpPr>
      <xdr:spPr>
        <a:xfrm>
          <a:off x="12547111" y="1684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29</xdr:row>
      <xdr:rowOff>138557</xdr:rowOff>
    </xdr:from>
    <xdr:to>
      <xdr:col>29</xdr:col>
      <xdr:colOff>517525</xdr:colOff>
      <xdr:row>39</xdr:row>
      <xdr:rowOff>44450</xdr:rowOff>
    </xdr:to>
    <xdr:cxnSp macro="">
      <xdr:nvCxnSpPr>
        <xdr:cNvPr id="754" name="直線コネクタ 753"/>
        <xdr:cNvCxnSpPr/>
      </xdr:nvCxnSpPr>
      <xdr:spPr>
        <a:xfrm>
          <a:off x="19545300" y="5110607"/>
          <a:ext cx="889000" cy="162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29</xdr:row>
      <xdr:rowOff>138557</xdr:rowOff>
    </xdr:from>
    <xdr:to>
      <xdr:col>28</xdr:col>
      <xdr:colOff>314325</xdr:colOff>
      <xdr:row>32</xdr:row>
      <xdr:rowOff>33782</xdr:rowOff>
    </xdr:to>
    <xdr:cxnSp macro="">
      <xdr:nvCxnSpPr>
        <xdr:cNvPr id="757" name="直線コネクタ 756"/>
        <xdr:cNvCxnSpPr/>
      </xdr:nvCxnSpPr>
      <xdr:spPr>
        <a:xfrm flipV="1">
          <a:off x="18656300" y="5110607"/>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66184</xdr:rowOff>
    </xdr:from>
    <xdr:ext cx="378565" cy="259045"/>
    <xdr:sp macro="" textlink="">
      <xdr:nvSpPr>
        <xdr:cNvPr id="759" name="テキスト ボックス 758"/>
        <xdr:cNvSpPr txBox="1"/>
      </xdr:nvSpPr>
      <xdr:spPr>
        <a:xfrm>
          <a:off x="19356017" y="6581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15892</xdr:rowOff>
    </xdr:from>
    <xdr:ext cx="378565" cy="259045"/>
    <xdr:sp macro="" textlink="">
      <xdr:nvSpPr>
        <xdr:cNvPr id="761" name="テキスト ボックス 760"/>
        <xdr:cNvSpPr txBox="1"/>
      </xdr:nvSpPr>
      <xdr:spPr>
        <a:xfrm>
          <a:off x="18467017" y="65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87757</xdr:rowOff>
    </xdr:from>
    <xdr:to>
      <xdr:col>28</xdr:col>
      <xdr:colOff>365125</xdr:colOff>
      <xdr:row>30</xdr:row>
      <xdr:rowOff>17907</xdr:rowOff>
    </xdr:to>
    <xdr:sp macro="" textlink="">
      <xdr:nvSpPr>
        <xdr:cNvPr id="773" name="円/楕円 772"/>
        <xdr:cNvSpPr/>
      </xdr:nvSpPr>
      <xdr:spPr>
        <a:xfrm>
          <a:off x="19494500" y="50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34434</xdr:rowOff>
    </xdr:from>
    <xdr:ext cx="469744" cy="259045"/>
    <xdr:sp macro="" textlink="">
      <xdr:nvSpPr>
        <xdr:cNvPr id="774" name="テキスト ボックス 773"/>
        <xdr:cNvSpPr txBox="1"/>
      </xdr:nvSpPr>
      <xdr:spPr>
        <a:xfrm>
          <a:off x="19310427" y="48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154432</xdr:rowOff>
    </xdr:from>
    <xdr:to>
      <xdr:col>27</xdr:col>
      <xdr:colOff>161925</xdr:colOff>
      <xdr:row>32</xdr:row>
      <xdr:rowOff>84582</xdr:rowOff>
    </xdr:to>
    <xdr:sp macro="" textlink="">
      <xdr:nvSpPr>
        <xdr:cNvPr id="775" name="円/楕円 774"/>
        <xdr:cNvSpPr/>
      </xdr:nvSpPr>
      <xdr:spPr>
        <a:xfrm>
          <a:off x="18605500" y="54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101109</xdr:rowOff>
    </xdr:from>
    <xdr:ext cx="469744" cy="259045"/>
    <xdr:sp macro="" textlink="">
      <xdr:nvSpPr>
        <xdr:cNvPr id="776" name="テキスト ボックス 775"/>
        <xdr:cNvSpPr txBox="1"/>
      </xdr:nvSpPr>
      <xdr:spPr>
        <a:xfrm>
          <a:off x="18421427" y="52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202,936</a:t>
          </a:r>
          <a:r>
            <a:rPr kumimoji="1" lang="ja-JP" altLang="en-US" sz="1300">
              <a:latin typeface="ＭＳ Ｐゴシック"/>
            </a:rPr>
            <a:t>円となっている。これは、以前から生活保護率が高いことから生活保護費が多く、類似団体平均と比べて高い水準となっている。</a:t>
          </a:r>
        </a:p>
        <a:p>
          <a:r>
            <a:rPr kumimoji="1" lang="ja-JP" altLang="en-US" sz="1300">
              <a:latin typeface="ＭＳ Ｐゴシック"/>
            </a:rPr>
            <a:t>　消防費は、住民一人当たり</a:t>
          </a:r>
          <a:r>
            <a:rPr kumimoji="1" lang="en-US" altLang="ja-JP" sz="1300">
              <a:latin typeface="ＭＳ Ｐゴシック"/>
            </a:rPr>
            <a:t>27,663</a:t>
          </a:r>
          <a:r>
            <a:rPr kumimoji="1" lang="ja-JP" altLang="en-US" sz="1300">
              <a:latin typeface="ＭＳ Ｐゴシック"/>
            </a:rPr>
            <a:t>円となっている。平成２６年度から類似団体平均と比べて高い水準となった主な要因は、平成２６年度は津波避難タワーの建設、平成２７年度は消防救急デジタル無線施設の整備によるものである。</a:t>
          </a:r>
        </a:p>
        <a:p>
          <a:r>
            <a:rPr kumimoji="1" lang="ja-JP" altLang="en-US" sz="1300">
              <a:latin typeface="ＭＳ Ｐゴシック"/>
            </a:rPr>
            <a:t>　教育費は、住民一人当たり</a:t>
          </a:r>
          <a:r>
            <a:rPr kumimoji="1" lang="en-US" altLang="ja-JP" sz="1300">
              <a:latin typeface="ＭＳ Ｐゴシック"/>
            </a:rPr>
            <a:t>85,292</a:t>
          </a:r>
          <a:r>
            <a:rPr kumimoji="1" lang="ja-JP" altLang="en-US" sz="1300">
              <a:latin typeface="ＭＳ Ｐゴシック"/>
            </a:rPr>
            <a:t>円となっている。平成２６年から類似団体平均と比べて高い水準となった主な要因は、市内公立中学校の改築事業の本格着工によるものである。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７年度決算では、職員給や退職手当の減、一部事務組合負担金や利子償還の減などにより歳出一般財源が前年度より減少、歳入では地方消費税交付金や普通交付税等が増となったものの、実質単年度収支では僅かに赤字となったが、財政調整基金の取崩しにより実質収支は、黒字となっている。歳入は、市税は企業収益の低迷や固定資産税の減収など厳しいものと予想され、また、地方交付税も大きな伸びは期待できない状況の中で、歳入の確保と歳出の抑制等、今後も健全化への取り組みを継続していき、安定した財政運営に努めていく。財政調整基金残高は、今年は取崩したものの標準財政規模比は、</a:t>
          </a:r>
          <a:r>
            <a:rPr kumimoji="1" lang="en-US" altLang="ja-JP" sz="1200">
              <a:latin typeface="ＭＳ ゴシック" pitchFamily="49" charset="-128"/>
              <a:ea typeface="ＭＳ ゴシック" pitchFamily="49" charset="-128"/>
            </a:rPr>
            <a:t>42.09%</a:t>
          </a:r>
          <a:r>
            <a:rPr kumimoji="1" lang="ja-JP" altLang="en-US" sz="1200">
              <a:latin typeface="ＭＳ ゴシック" pitchFamily="49" charset="-128"/>
              <a:ea typeface="ＭＳ ゴシック" pitchFamily="49" charset="-128"/>
            </a:rPr>
            <a:t>となっている。</a:t>
          </a:r>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和歌山県御坊市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収支は、ほぼ横這いであったが水道事業会計等で黒字が増えたため、前年度より全体的に黒字幅が増加している。各会計では、事業計画に基づき、安定した制度運営に努めているところであるが、今後も事業の見直しや制度の適正な運営を心掛けて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election activeCell="AY18" sqref="AY18:BM18"/>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13720950</v>
      </c>
      <c r="BO4" s="379"/>
      <c r="BP4" s="379"/>
      <c r="BQ4" s="379"/>
      <c r="BR4" s="379"/>
      <c r="BS4" s="379"/>
      <c r="BT4" s="379"/>
      <c r="BU4" s="380"/>
      <c r="BV4" s="378">
        <v>13411753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0.8</v>
      </c>
      <c r="CU4" s="385"/>
      <c r="CV4" s="385"/>
      <c r="CW4" s="385"/>
      <c r="CX4" s="385"/>
      <c r="CY4" s="385"/>
      <c r="CZ4" s="385"/>
      <c r="DA4" s="386"/>
      <c r="DB4" s="384">
        <v>0.5</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13648351</v>
      </c>
      <c r="BO5" s="416"/>
      <c r="BP5" s="416"/>
      <c r="BQ5" s="416"/>
      <c r="BR5" s="416"/>
      <c r="BS5" s="416"/>
      <c r="BT5" s="416"/>
      <c r="BU5" s="417"/>
      <c r="BV5" s="415">
        <v>13292501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97.1</v>
      </c>
      <c r="CU5" s="413"/>
      <c r="CV5" s="413"/>
      <c r="CW5" s="413"/>
      <c r="CX5" s="413"/>
      <c r="CY5" s="413"/>
      <c r="CZ5" s="413"/>
      <c r="DA5" s="414"/>
      <c r="DB5" s="412">
        <v>100.4</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72599</v>
      </c>
      <c r="BO6" s="416"/>
      <c r="BP6" s="416"/>
      <c r="BQ6" s="416"/>
      <c r="BR6" s="416"/>
      <c r="BS6" s="416"/>
      <c r="BT6" s="416"/>
      <c r="BU6" s="417"/>
      <c r="BV6" s="415">
        <v>119252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104.4</v>
      </c>
      <c r="CU6" s="453"/>
      <c r="CV6" s="453"/>
      <c r="CW6" s="453"/>
      <c r="CX6" s="453"/>
      <c r="CY6" s="453"/>
      <c r="CZ6" s="453"/>
      <c r="DA6" s="454"/>
      <c r="DB6" s="452">
        <v>108.5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14274</v>
      </c>
      <c r="BO7" s="416"/>
      <c r="BP7" s="416"/>
      <c r="BQ7" s="416"/>
      <c r="BR7" s="416"/>
      <c r="BS7" s="416"/>
      <c r="BT7" s="416"/>
      <c r="BU7" s="417"/>
      <c r="BV7" s="415">
        <v>85855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6870022</v>
      </c>
      <c r="CU7" s="416"/>
      <c r="CV7" s="416"/>
      <c r="CW7" s="416"/>
      <c r="CX7" s="416"/>
      <c r="CY7" s="416"/>
      <c r="CZ7" s="416"/>
      <c r="DA7" s="417"/>
      <c r="DB7" s="415">
        <v>6740750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58325</v>
      </c>
      <c r="BO8" s="416"/>
      <c r="BP8" s="416"/>
      <c r="BQ8" s="416"/>
      <c r="BR8" s="416"/>
      <c r="BS8" s="416"/>
      <c r="BT8" s="416"/>
      <c r="BU8" s="417"/>
      <c r="BV8" s="415">
        <v>33397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0.51</v>
      </c>
      <c r="CU8" s="456"/>
      <c r="CV8" s="456"/>
      <c r="CW8" s="456"/>
      <c r="CX8" s="456"/>
      <c r="CY8" s="456"/>
      <c r="CZ8" s="456"/>
      <c r="DA8" s="457"/>
      <c r="DB8" s="455">
        <v>0.52</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24801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24928</v>
      </c>
      <c r="BO9" s="416"/>
      <c r="BP9" s="416"/>
      <c r="BQ9" s="416"/>
      <c r="BR9" s="416"/>
      <c r="BS9" s="416"/>
      <c r="BT9" s="416"/>
      <c r="BU9" s="417"/>
      <c r="BV9" s="415">
        <v>-263039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15.3</v>
      </c>
      <c r="CU9" s="413"/>
      <c r="CV9" s="413"/>
      <c r="CW9" s="413"/>
      <c r="CX9" s="413"/>
      <c r="CY9" s="413"/>
      <c r="CZ9" s="413"/>
      <c r="DA9" s="414"/>
      <c r="DB9" s="412">
        <v>15.2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26111</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6350</v>
      </c>
      <c r="BO10" s="416"/>
      <c r="BP10" s="416"/>
      <c r="BQ10" s="416"/>
      <c r="BR10" s="416"/>
      <c r="BS10" s="416"/>
      <c r="BT10" s="416"/>
      <c r="BU10" s="417"/>
      <c r="BV10" s="415">
        <v>6786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24599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50000</v>
      </c>
      <c r="BO12" s="416"/>
      <c r="BP12" s="416"/>
      <c r="BQ12" s="416"/>
      <c r="BR12" s="416"/>
      <c r="BS12" s="416"/>
      <c r="BT12" s="416"/>
      <c r="BU12" s="417"/>
      <c r="BV12" s="415">
        <v>120000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24418</v>
      </c>
      <c r="S13" s="497"/>
      <c r="T13" s="497"/>
      <c r="U13" s="497"/>
      <c r="V13" s="498"/>
      <c r="W13" s="431" t="s">
        <v>120</v>
      </c>
      <c r="X13" s="432"/>
      <c r="Y13" s="432"/>
      <c r="Z13" s="432"/>
      <c r="AA13" s="432"/>
      <c r="AB13" s="422"/>
      <c r="AC13" s="466">
        <v>1444</v>
      </c>
      <c r="AD13" s="467"/>
      <c r="AE13" s="467"/>
      <c r="AF13" s="467"/>
      <c r="AG13" s="506"/>
      <c r="AH13" s="466">
        <v>1623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-18722</v>
      </c>
      <c r="BO13" s="416"/>
      <c r="BP13" s="416"/>
      <c r="BQ13" s="416"/>
      <c r="BR13" s="416"/>
      <c r="BS13" s="416"/>
      <c r="BT13" s="416"/>
      <c r="BU13" s="417"/>
      <c r="BV13" s="415">
        <v>-376253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10.6</v>
      </c>
      <c r="CU13" s="413"/>
      <c r="CV13" s="413"/>
      <c r="CW13" s="413"/>
      <c r="CX13" s="413"/>
      <c r="CY13" s="413"/>
      <c r="CZ13" s="413"/>
      <c r="DA13" s="414"/>
      <c r="DB13" s="412">
        <v>10.6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24980</v>
      </c>
      <c r="S14" s="497"/>
      <c r="T14" s="497"/>
      <c r="U14" s="497"/>
      <c r="V14" s="498"/>
      <c r="W14" s="405"/>
      <c r="X14" s="406"/>
      <c r="Y14" s="406"/>
      <c r="Z14" s="406"/>
      <c r="AA14" s="406"/>
      <c r="AB14" s="395"/>
      <c r="AC14" s="499">
        <v>13</v>
      </c>
      <c r="AD14" s="500"/>
      <c r="AE14" s="500"/>
      <c r="AF14" s="500"/>
      <c r="AG14" s="501"/>
      <c r="AH14" s="499">
        <v>13.8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94.7</v>
      </c>
      <c r="CU14" s="511"/>
      <c r="CV14" s="511"/>
      <c r="CW14" s="511"/>
      <c r="CX14" s="511"/>
      <c r="CY14" s="511"/>
      <c r="CZ14" s="511"/>
      <c r="DA14" s="512"/>
      <c r="DB14" s="510">
        <v>94.6</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24810</v>
      </c>
      <c r="S15" s="497"/>
      <c r="T15" s="497"/>
      <c r="U15" s="497"/>
      <c r="V15" s="498"/>
      <c r="W15" s="431" t="s">
        <v>127</v>
      </c>
      <c r="X15" s="432"/>
      <c r="Y15" s="432"/>
      <c r="Z15" s="432"/>
      <c r="AA15" s="432"/>
      <c r="AB15" s="422"/>
      <c r="AC15" s="466">
        <v>2359</v>
      </c>
      <c r="AD15" s="467"/>
      <c r="AE15" s="467"/>
      <c r="AF15" s="467"/>
      <c r="AG15" s="506"/>
      <c r="AH15" s="466">
        <v>2630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2862289</v>
      </c>
      <c r="BO15" s="379"/>
      <c r="BP15" s="379"/>
      <c r="BQ15" s="379"/>
      <c r="BR15" s="379"/>
      <c r="BS15" s="379"/>
      <c r="BT15" s="379"/>
      <c r="BU15" s="380"/>
      <c r="BV15" s="378">
        <v>2774089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21.2</v>
      </c>
      <c r="AD16" s="500"/>
      <c r="AE16" s="500"/>
      <c r="AF16" s="500"/>
      <c r="AG16" s="501"/>
      <c r="AH16" s="499">
        <v>22.3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5572880</v>
      </c>
      <c r="BO16" s="416"/>
      <c r="BP16" s="416"/>
      <c r="BQ16" s="416"/>
      <c r="BR16" s="416"/>
      <c r="BS16" s="416"/>
      <c r="BT16" s="416"/>
      <c r="BU16" s="417"/>
      <c r="BV16" s="415">
        <v>5411127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7333</v>
      </c>
      <c r="AD17" s="467"/>
      <c r="AE17" s="467"/>
      <c r="AF17" s="467"/>
      <c r="AG17" s="506"/>
      <c r="AH17" s="466">
        <v>7483</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3662445</v>
      </c>
      <c r="BO17" s="416"/>
      <c r="BP17" s="416"/>
      <c r="BQ17" s="416"/>
      <c r="BR17" s="416"/>
      <c r="BS17" s="416"/>
      <c r="BT17" s="416"/>
      <c r="BU17" s="417"/>
      <c r="BV17" s="415">
        <v>3591540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43.91</v>
      </c>
      <c r="M18" s="528"/>
      <c r="N18" s="528"/>
      <c r="O18" s="528"/>
      <c r="P18" s="528"/>
      <c r="Q18" s="528"/>
      <c r="R18" s="529"/>
      <c r="S18" s="529"/>
      <c r="T18" s="529"/>
      <c r="U18" s="529"/>
      <c r="V18" s="530"/>
      <c r="W18" s="433"/>
      <c r="X18" s="434"/>
      <c r="Y18" s="434"/>
      <c r="Z18" s="434"/>
      <c r="AA18" s="434"/>
      <c r="AB18" s="425"/>
      <c r="AC18" s="531">
        <v>65.8</v>
      </c>
      <c r="AD18" s="532"/>
      <c r="AE18" s="532"/>
      <c r="AF18" s="532"/>
      <c r="AG18" s="533"/>
      <c r="AH18" s="531">
        <v>63.6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6856016</v>
      </c>
      <c r="BO18" s="416"/>
      <c r="BP18" s="416"/>
      <c r="BQ18" s="416"/>
      <c r="BR18" s="416"/>
      <c r="BS18" s="416"/>
      <c r="BT18" s="416"/>
      <c r="BU18" s="417"/>
      <c r="BV18" s="415">
        <v>6903810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565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8717151</v>
      </c>
      <c r="BO19" s="416"/>
      <c r="BP19" s="416"/>
      <c r="BQ19" s="416"/>
      <c r="BR19" s="416"/>
      <c r="BS19" s="416"/>
      <c r="BT19" s="416"/>
      <c r="BU19" s="417"/>
      <c r="BV19" s="415">
        <v>8826995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9913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14861663</v>
      </c>
      <c r="BO23" s="416"/>
      <c r="BP23" s="416"/>
      <c r="BQ23" s="416"/>
      <c r="BR23" s="416"/>
      <c r="BS23" s="416"/>
      <c r="BT23" s="416"/>
      <c r="BU23" s="417"/>
      <c r="BV23" s="415">
        <v>14311208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7000</v>
      </c>
      <c r="R24" s="467"/>
      <c r="S24" s="467"/>
      <c r="T24" s="467"/>
      <c r="U24" s="467"/>
      <c r="V24" s="506"/>
      <c r="W24" s="561"/>
      <c r="X24" s="549"/>
      <c r="Y24" s="550"/>
      <c r="Z24" s="465" t="s">
        <v>151</v>
      </c>
      <c r="AA24" s="445"/>
      <c r="AB24" s="445"/>
      <c r="AC24" s="445"/>
      <c r="AD24" s="445"/>
      <c r="AE24" s="445"/>
      <c r="AF24" s="445"/>
      <c r="AG24" s="446"/>
      <c r="AH24" s="466">
        <v>267</v>
      </c>
      <c r="AI24" s="467"/>
      <c r="AJ24" s="467"/>
      <c r="AK24" s="467"/>
      <c r="AL24" s="506"/>
      <c r="AM24" s="466">
        <v>853599</v>
      </c>
      <c r="AN24" s="467"/>
      <c r="AO24" s="467"/>
      <c r="AP24" s="467"/>
      <c r="AQ24" s="467"/>
      <c r="AR24" s="506"/>
      <c r="AS24" s="466">
        <v>3197</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11143984</v>
      </c>
      <c r="BO24" s="416"/>
      <c r="BP24" s="416"/>
      <c r="BQ24" s="416"/>
      <c r="BR24" s="416"/>
      <c r="BS24" s="416"/>
      <c r="BT24" s="416"/>
      <c r="BU24" s="417"/>
      <c r="BV24" s="415">
        <v>10345238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6800</v>
      </c>
      <c r="R25" s="467"/>
      <c r="S25" s="467"/>
      <c r="T25" s="467"/>
      <c r="U25" s="467"/>
      <c r="V25" s="506"/>
      <c r="W25" s="561"/>
      <c r="X25" s="549"/>
      <c r="Y25" s="550"/>
      <c r="Z25" s="465" t="s">
        <v>154</v>
      </c>
      <c r="AA25" s="445"/>
      <c r="AB25" s="445"/>
      <c r="AC25" s="445"/>
      <c r="AD25" s="445"/>
      <c r="AE25" s="445"/>
      <c r="AF25" s="445"/>
      <c r="AG25" s="446"/>
      <c r="AH25" s="466">
        <v>45</v>
      </c>
      <c r="AI25" s="467"/>
      <c r="AJ25" s="467"/>
      <c r="AK25" s="467"/>
      <c r="AL25" s="506"/>
      <c r="AM25" s="466">
        <v>153900</v>
      </c>
      <c r="AN25" s="467"/>
      <c r="AO25" s="467"/>
      <c r="AP25" s="467"/>
      <c r="AQ25" s="467"/>
      <c r="AR25" s="506"/>
      <c r="AS25" s="466">
        <v>3420</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22876</v>
      </c>
      <c r="BO25" s="379"/>
      <c r="BP25" s="379"/>
      <c r="BQ25" s="379"/>
      <c r="BR25" s="379"/>
      <c r="BS25" s="379"/>
      <c r="BT25" s="379"/>
      <c r="BU25" s="380"/>
      <c r="BV25" s="378">
        <v>1267404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6000</v>
      </c>
      <c r="R26" s="467"/>
      <c r="S26" s="467"/>
      <c r="T26" s="467"/>
      <c r="U26" s="467"/>
      <c r="V26" s="506"/>
      <c r="W26" s="561"/>
      <c r="X26" s="549"/>
      <c r="Y26" s="550"/>
      <c r="Z26" s="465" t="s">
        <v>157</v>
      </c>
      <c r="AA26" s="571"/>
      <c r="AB26" s="571"/>
      <c r="AC26" s="571"/>
      <c r="AD26" s="571"/>
      <c r="AE26" s="571"/>
      <c r="AF26" s="571"/>
      <c r="AG26" s="572"/>
      <c r="AH26" s="466">
        <v>15</v>
      </c>
      <c r="AI26" s="467"/>
      <c r="AJ26" s="467"/>
      <c r="AK26" s="467"/>
      <c r="AL26" s="506"/>
      <c r="AM26" s="466">
        <v>51855</v>
      </c>
      <c r="AN26" s="467"/>
      <c r="AO26" s="467"/>
      <c r="AP26" s="467"/>
      <c r="AQ26" s="467"/>
      <c r="AR26" s="506"/>
      <c r="AS26" s="466">
        <v>3457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4600</v>
      </c>
      <c r="R27" s="467"/>
      <c r="S27" s="467"/>
      <c r="T27" s="467"/>
      <c r="U27" s="467"/>
      <c r="V27" s="506"/>
      <c r="W27" s="561"/>
      <c r="X27" s="549"/>
      <c r="Y27" s="550"/>
      <c r="Z27" s="465" t="s">
        <v>160</v>
      </c>
      <c r="AA27" s="445"/>
      <c r="AB27" s="445"/>
      <c r="AC27" s="445"/>
      <c r="AD27" s="445"/>
      <c r="AE27" s="445"/>
      <c r="AF27" s="445"/>
      <c r="AG27" s="446"/>
      <c r="AH27" s="466">
        <v>16</v>
      </c>
      <c r="AI27" s="467"/>
      <c r="AJ27" s="467"/>
      <c r="AK27" s="467"/>
      <c r="AL27" s="506"/>
      <c r="AM27" s="466">
        <v>48720</v>
      </c>
      <c r="AN27" s="467"/>
      <c r="AO27" s="467"/>
      <c r="AP27" s="467"/>
      <c r="AQ27" s="467"/>
      <c r="AR27" s="506"/>
      <c r="AS27" s="466">
        <v>3045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4100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2891737</v>
      </c>
      <c r="BO28" s="379"/>
      <c r="BP28" s="379"/>
      <c r="BQ28" s="379"/>
      <c r="BR28" s="379"/>
      <c r="BS28" s="379"/>
      <c r="BT28" s="379"/>
      <c r="BU28" s="380"/>
      <c r="BV28" s="378">
        <v>2935387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12</v>
      </c>
      <c r="M29" s="467"/>
      <c r="N29" s="467"/>
      <c r="O29" s="467"/>
      <c r="P29" s="506"/>
      <c r="Q29" s="466">
        <v>3900</v>
      </c>
      <c r="R29" s="467"/>
      <c r="S29" s="467"/>
      <c r="T29" s="467"/>
      <c r="U29" s="467"/>
      <c r="V29" s="506"/>
      <c r="W29" s="562"/>
      <c r="X29" s="563"/>
      <c r="Y29" s="564"/>
      <c r="Z29" s="465" t="s">
        <v>167</v>
      </c>
      <c r="AA29" s="445"/>
      <c r="AB29" s="445"/>
      <c r="AC29" s="445"/>
      <c r="AD29" s="445"/>
      <c r="AE29" s="445"/>
      <c r="AF29" s="445"/>
      <c r="AG29" s="446"/>
      <c r="AH29" s="466">
        <v>283</v>
      </c>
      <c r="AI29" s="467"/>
      <c r="AJ29" s="467"/>
      <c r="AK29" s="467"/>
      <c r="AL29" s="506"/>
      <c r="AM29" s="466">
        <v>902319</v>
      </c>
      <c r="AN29" s="467"/>
      <c r="AO29" s="467"/>
      <c r="AP29" s="467"/>
      <c r="AQ29" s="467"/>
      <c r="AR29" s="506"/>
      <c r="AS29" s="466">
        <v>3188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78788</v>
      </c>
      <c r="BO29" s="416"/>
      <c r="BP29" s="416"/>
      <c r="BQ29" s="416"/>
      <c r="BR29" s="416"/>
      <c r="BS29" s="416"/>
      <c r="BT29" s="416"/>
      <c r="BU29" s="417"/>
      <c r="BV29" s="415">
        <v>75959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1204550</v>
      </c>
      <c r="BO30" s="585"/>
      <c r="BP30" s="585"/>
      <c r="BQ30" s="585"/>
      <c r="BR30" s="585"/>
      <c r="BS30" s="585"/>
      <c r="BT30" s="585"/>
      <c r="BU30" s="586"/>
      <c r="BV30" s="584">
        <v>1178508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和歌山県市町村総合事務組合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御坊市ふれあいセンター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同和対策住宅新築資金等貸付事業特別会計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御坊市日高川町中学校組合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御坊日高老人福祉施設事務組合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御坊日高老人福祉施設事務組合（公営企業会計）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御坊広域行政事務組合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和歌山地方税回収機構</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和歌山県後期高齢者医療広域連合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和歌山県後期高齢者医療広域連合（特別会計）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和歌山県住宅新築資金等貸付金回収管理組合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御坊市外五ヶ町病院経営事務組合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527</v>
      </c>
      <c r="D34" s="1181"/>
      <c r="E34" s="1182"/>
      <c r="F34" s="32">
        <v>8.32</v>
      </c>
      <c r="G34" s="33">
        <v>8.3000000000000007</v>
      </c>
      <c r="H34" s="33">
        <v>9.4499999999999993</v>
      </c>
      <c r="I34" s="33">
        <v>7.89</v>
      </c>
      <c r="J34" s="34">
        <v>9.08</v>
      </c>
      <c r="K34" s="22"/>
      <c r="L34" s="22"/>
      <c r="M34" s="22"/>
      <c r="N34" s="22"/>
      <c r="O34" s="22"/>
      <c r="P34" s="22"/>
    </row>
    <row r="35" spans="1:16" ht="39" customHeight="1" x14ac:dyDescent="0.15">
      <c r="A35" s="22"/>
      <c r="B35" s="35"/>
      <c r="C35" s="1175" t="s">
        <v>528</v>
      </c>
      <c r="D35" s="1176"/>
      <c r="E35" s="1177"/>
      <c r="F35" s="36">
        <v>0.69</v>
      </c>
      <c r="G35" s="37">
        <v>0.28000000000000003</v>
      </c>
      <c r="H35" s="37">
        <v>0.27</v>
      </c>
      <c r="I35" s="37">
        <v>1</v>
      </c>
      <c r="J35" s="38">
        <v>2.15</v>
      </c>
      <c r="K35" s="22"/>
      <c r="L35" s="22"/>
      <c r="M35" s="22"/>
      <c r="N35" s="22"/>
      <c r="O35" s="22"/>
      <c r="P35" s="22"/>
    </row>
    <row r="36" spans="1:16" ht="39" customHeight="1" x14ac:dyDescent="0.15">
      <c r="A36" s="22"/>
      <c r="B36" s="35"/>
      <c r="C36" s="1175" t="s">
        <v>529</v>
      </c>
      <c r="D36" s="1176"/>
      <c r="E36" s="1177"/>
      <c r="F36" s="36">
        <v>0.32</v>
      </c>
      <c r="G36" s="37">
        <v>0.4</v>
      </c>
      <c r="H36" s="37">
        <v>0.32</v>
      </c>
      <c r="I36" s="37">
        <v>0.68</v>
      </c>
      <c r="J36" s="38">
        <v>0.71</v>
      </c>
      <c r="K36" s="22"/>
      <c r="L36" s="22"/>
      <c r="M36" s="22"/>
      <c r="N36" s="22"/>
      <c r="O36" s="22"/>
      <c r="P36" s="22"/>
    </row>
    <row r="37" spans="1:16" ht="39" customHeight="1" x14ac:dyDescent="0.15">
      <c r="A37" s="22"/>
      <c r="B37" s="35"/>
      <c r="C37" s="1175" t="s">
        <v>530</v>
      </c>
      <c r="D37" s="1176"/>
      <c r="E37" s="1177"/>
      <c r="F37" s="36">
        <v>0</v>
      </c>
      <c r="G37" s="37">
        <v>0</v>
      </c>
      <c r="H37" s="37">
        <v>0.2</v>
      </c>
      <c r="I37" s="37">
        <v>0.27</v>
      </c>
      <c r="J37" s="38">
        <v>0.47</v>
      </c>
      <c r="K37" s="22"/>
      <c r="L37" s="22"/>
      <c r="M37" s="22"/>
      <c r="N37" s="22"/>
      <c r="O37" s="22"/>
      <c r="P37" s="22"/>
    </row>
    <row r="38" spans="1:16" ht="39" customHeight="1" x14ac:dyDescent="0.15">
      <c r="A38" s="22"/>
      <c r="B38" s="35"/>
      <c r="C38" s="1175" t="s">
        <v>531</v>
      </c>
      <c r="D38" s="1176"/>
      <c r="E38" s="1177"/>
      <c r="F38" s="36">
        <v>5.83</v>
      </c>
      <c r="G38" s="37">
        <v>1.2</v>
      </c>
      <c r="H38" s="37">
        <v>4.17</v>
      </c>
      <c r="I38" s="37">
        <v>0.21</v>
      </c>
      <c r="J38" s="38">
        <v>0.37</v>
      </c>
      <c r="K38" s="22"/>
      <c r="L38" s="22"/>
      <c r="M38" s="22"/>
      <c r="N38" s="22"/>
      <c r="O38" s="22"/>
      <c r="P38" s="22"/>
    </row>
    <row r="39" spans="1:16" ht="39" customHeight="1" x14ac:dyDescent="0.15">
      <c r="A39" s="22"/>
      <c r="B39" s="35"/>
      <c r="C39" s="1175" t="s">
        <v>532</v>
      </c>
      <c r="D39" s="1176"/>
      <c r="E39" s="1177"/>
      <c r="F39" s="36">
        <v>0.08</v>
      </c>
      <c r="G39" s="37">
        <v>0.22</v>
      </c>
      <c r="H39" s="37">
        <v>0.74</v>
      </c>
      <c r="I39" s="37">
        <v>0.84</v>
      </c>
      <c r="J39" s="38">
        <v>0.37</v>
      </c>
      <c r="K39" s="22"/>
      <c r="L39" s="22"/>
      <c r="M39" s="22"/>
      <c r="N39" s="22"/>
      <c r="O39" s="22"/>
      <c r="P39" s="22"/>
    </row>
    <row r="40" spans="1:16" ht="39" customHeight="1" x14ac:dyDescent="0.15">
      <c r="A40" s="22"/>
      <c r="B40" s="35"/>
      <c r="C40" s="1175" t="s">
        <v>533</v>
      </c>
      <c r="D40" s="1176"/>
      <c r="E40" s="1177"/>
      <c r="F40" s="36">
        <v>7.0000000000000007E-2</v>
      </c>
      <c r="G40" s="37">
        <v>0.09</v>
      </c>
      <c r="H40" s="37">
        <v>0.09</v>
      </c>
      <c r="I40" s="37">
        <v>0.1</v>
      </c>
      <c r="J40" s="38">
        <v>0.1</v>
      </c>
      <c r="K40" s="22"/>
      <c r="L40" s="22"/>
      <c r="M40" s="22"/>
      <c r="N40" s="22"/>
      <c r="O40" s="22"/>
      <c r="P40" s="22"/>
    </row>
    <row r="41" spans="1:16" ht="39" customHeight="1" x14ac:dyDescent="0.15">
      <c r="A41" s="22"/>
      <c r="B41" s="35"/>
      <c r="C41" s="1175" t="s">
        <v>534</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536</v>
      </c>
      <c r="D43" s="1179"/>
      <c r="E43" s="1180"/>
      <c r="F43" s="41">
        <v>0</v>
      </c>
      <c r="G43" s="42">
        <v>0</v>
      </c>
      <c r="H43" s="42">
        <v>0</v>
      </c>
      <c r="I43" s="42" t="s">
        <v>480</v>
      </c>
      <c r="J43" s="43" t="s">
        <v>480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7"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1433</v>
      </c>
      <c r="L45" s="60">
        <v>1351</v>
      </c>
      <c r="M45" s="60">
        <v>1300</v>
      </c>
      <c r="N45" s="60">
        <v>1402</v>
      </c>
      <c r="O45" s="61">
        <v>1394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106</v>
      </c>
      <c r="L48" s="64">
        <v>114</v>
      </c>
      <c r="M48" s="64">
        <v>115</v>
      </c>
      <c r="N48" s="64">
        <v>126</v>
      </c>
      <c r="O48" s="65">
        <v>131</v>
      </c>
      <c r="P48" s="48"/>
      <c r="Q48" s="48"/>
      <c r="R48" s="48"/>
      <c r="S48" s="48"/>
      <c r="T48" s="48"/>
      <c r="U48" s="48"/>
    </row>
    <row r="49" spans="1:21" ht="30.75" customHeight="1" x14ac:dyDescent="0.15">
      <c r="A49" s="48"/>
      <c r="B49" s="1193"/>
      <c r="C49" s="1194"/>
      <c r="D49" s="62"/>
      <c r="E49" s="1185" t="s">
        <v>15</v>
      </c>
      <c r="F49" s="1185"/>
      <c r="G49" s="1185"/>
      <c r="H49" s="1185"/>
      <c r="I49" s="1185"/>
      <c r="J49" s="1186"/>
      <c r="K49" s="63">
        <v>326</v>
      </c>
      <c r="L49" s="64">
        <v>232</v>
      </c>
      <c r="M49" s="64">
        <v>165</v>
      </c>
      <c r="N49" s="64">
        <v>192</v>
      </c>
      <c r="O49" s="65">
        <v>165</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480</v>
      </c>
      <c r="L50" s="64" t="s">
        <v>480</v>
      </c>
      <c r="M50" s="64" t="s">
        <v>480</v>
      </c>
      <c r="N50" s="64" t="s">
        <v>480</v>
      </c>
      <c r="O50" s="65" t="s">
        <v>480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1125</v>
      </c>
      <c r="L52" s="64">
        <v>1068</v>
      </c>
      <c r="M52" s="64">
        <v>986</v>
      </c>
      <c r="N52" s="64">
        <v>1063</v>
      </c>
      <c r="O52" s="65">
        <v>1042</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740</v>
      </c>
      <c r="L53" s="69">
        <v>629</v>
      </c>
      <c r="M53" s="69">
        <v>594</v>
      </c>
      <c r="N53" s="69">
        <v>657</v>
      </c>
      <c r="O53" s="70">
        <v>648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199" t="s">
        <v>23</v>
      </c>
      <c r="C41" s="1200"/>
      <c r="D41" s="81"/>
      <c r="E41" s="1205" t="s">
        <v>24</v>
      </c>
      <c r="F41" s="1205"/>
      <c r="G41" s="1205"/>
      <c r="H41" s="1206"/>
      <c r="I41" s="82">
        <v>13082</v>
      </c>
      <c r="J41" s="83">
        <v>13097</v>
      </c>
      <c r="K41" s="83">
        <v>13886</v>
      </c>
      <c r="L41" s="83">
        <v>14311</v>
      </c>
      <c r="M41" s="84">
        <v>14862</v>
      </c>
    </row>
    <row r="42" spans="2:13" ht="27.75" customHeight="1" x14ac:dyDescent="0.15">
      <c r="B42" s="1201"/>
      <c r="C42" s="1202"/>
      <c r="D42" s="85"/>
      <c r="E42" s="1207" t="s">
        <v>25</v>
      </c>
      <c r="F42" s="1207"/>
      <c r="G42" s="1207"/>
      <c r="H42" s="1208"/>
      <c r="I42" s="86" t="s">
        <v>480</v>
      </c>
      <c r="J42" s="87" t="s">
        <v>480</v>
      </c>
      <c r="K42" s="87" t="s">
        <v>480</v>
      </c>
      <c r="L42" s="87" t="s">
        <v>480</v>
      </c>
      <c r="M42" s="88" t="s">
        <v>480</v>
      </c>
    </row>
    <row r="43" spans="2:13" ht="27.75" customHeight="1" x14ac:dyDescent="0.15">
      <c r="B43" s="1201"/>
      <c r="C43" s="1202"/>
      <c r="D43" s="85"/>
      <c r="E43" s="1207" t="s">
        <v>26</v>
      </c>
      <c r="F43" s="1207"/>
      <c r="G43" s="1207"/>
      <c r="H43" s="1208"/>
      <c r="I43" s="86">
        <v>2506</v>
      </c>
      <c r="J43" s="87">
        <v>2539</v>
      </c>
      <c r="K43" s="87">
        <v>2450</v>
      </c>
      <c r="L43" s="87">
        <v>2511</v>
      </c>
      <c r="M43" s="88">
        <v>2491</v>
      </c>
    </row>
    <row r="44" spans="2:13" ht="27.75" customHeight="1" x14ac:dyDescent="0.15">
      <c r="B44" s="1201"/>
      <c r="C44" s="1202"/>
      <c r="D44" s="85"/>
      <c r="E44" s="1207" t="s">
        <v>27</v>
      </c>
      <c r="F44" s="1207"/>
      <c r="G44" s="1207"/>
      <c r="H44" s="1208"/>
      <c r="I44" s="86">
        <v>2064</v>
      </c>
      <c r="J44" s="87">
        <v>2198</v>
      </c>
      <c r="K44" s="87">
        <v>2183</v>
      </c>
      <c r="L44" s="87">
        <v>2016</v>
      </c>
      <c r="M44" s="88">
        <v>1883</v>
      </c>
    </row>
    <row r="45" spans="2:13" ht="27.75" customHeight="1" x14ac:dyDescent="0.15">
      <c r="B45" s="1201"/>
      <c r="C45" s="1202"/>
      <c r="D45" s="85"/>
      <c r="E45" s="1207" t="s">
        <v>28</v>
      </c>
      <c r="F45" s="1207"/>
      <c r="G45" s="1207"/>
      <c r="H45" s="1208"/>
      <c r="I45" s="86">
        <v>2833</v>
      </c>
      <c r="J45" s="87">
        <v>2693</v>
      </c>
      <c r="K45" s="87">
        <v>2725</v>
      </c>
      <c r="L45" s="87">
        <v>2418</v>
      </c>
      <c r="M45" s="88">
        <v>2341</v>
      </c>
    </row>
    <row r="46" spans="2:13" ht="27.75" customHeight="1" x14ac:dyDescent="0.15">
      <c r="B46" s="1201"/>
      <c r="C46" s="1202"/>
      <c r="D46" s="85"/>
      <c r="E46" s="1207" t="s">
        <v>29</v>
      </c>
      <c r="F46" s="1207"/>
      <c r="G46" s="1207"/>
      <c r="H46" s="1208"/>
      <c r="I46" s="86">
        <v>881</v>
      </c>
      <c r="J46" s="87">
        <v>742</v>
      </c>
      <c r="K46" s="87" t="s">
        <v>480</v>
      </c>
      <c r="L46" s="87" t="s">
        <v>480</v>
      </c>
      <c r="M46" s="88" t="s">
        <v>480</v>
      </c>
    </row>
    <row r="47" spans="2:13" ht="27.75" customHeight="1" x14ac:dyDescent="0.15">
      <c r="B47" s="1201"/>
      <c r="C47" s="1202"/>
      <c r="D47" s="85"/>
      <c r="E47" s="1207" t="s">
        <v>30</v>
      </c>
      <c r="F47" s="1207"/>
      <c r="G47" s="1207"/>
      <c r="H47" s="1208"/>
      <c r="I47" s="86" t="s">
        <v>480</v>
      </c>
      <c r="J47" s="87" t="s">
        <v>480</v>
      </c>
      <c r="K47" s="87" t="s">
        <v>480</v>
      </c>
      <c r="L47" s="87" t="s">
        <v>480</v>
      </c>
      <c r="M47" s="88" t="s">
        <v>480</v>
      </c>
    </row>
    <row r="48" spans="2:13" ht="27.75" customHeight="1" x14ac:dyDescent="0.15">
      <c r="B48" s="1203"/>
      <c r="C48" s="1204"/>
      <c r="D48" s="85"/>
      <c r="E48" s="1207" t="s">
        <v>31</v>
      </c>
      <c r="F48" s="1207"/>
      <c r="G48" s="1207"/>
      <c r="H48" s="1208"/>
      <c r="I48" s="86" t="s">
        <v>480</v>
      </c>
      <c r="J48" s="87" t="s">
        <v>480</v>
      </c>
      <c r="K48" s="87" t="s">
        <v>480</v>
      </c>
      <c r="L48" s="87" t="s">
        <v>480</v>
      </c>
      <c r="M48" s="88" t="s">
        <v>480</v>
      </c>
    </row>
    <row r="49" spans="2:13" ht="27.75" customHeight="1" x14ac:dyDescent="0.15">
      <c r="B49" s="1209" t="s">
        <v>32</v>
      </c>
      <c r="C49" s="1210"/>
      <c r="D49" s="89"/>
      <c r="E49" s="1207" t="s">
        <v>33</v>
      </c>
      <c r="F49" s="1207"/>
      <c r="G49" s="1207"/>
      <c r="H49" s="1208"/>
      <c r="I49" s="86">
        <v>3981</v>
      </c>
      <c r="J49" s="87">
        <v>4278</v>
      </c>
      <c r="K49" s="87">
        <v>4313</v>
      </c>
      <c r="L49" s="87">
        <v>4280</v>
      </c>
      <c r="M49" s="88">
        <v>4276</v>
      </c>
    </row>
    <row r="50" spans="2:13" ht="27.75" customHeight="1" x14ac:dyDescent="0.15">
      <c r="B50" s="1201"/>
      <c r="C50" s="1202"/>
      <c r="D50" s="85"/>
      <c r="E50" s="1207" t="s">
        <v>34</v>
      </c>
      <c r="F50" s="1207"/>
      <c r="G50" s="1207"/>
      <c r="H50" s="1208"/>
      <c r="I50" s="86">
        <v>1427</v>
      </c>
      <c r="J50" s="87">
        <v>2555</v>
      </c>
      <c r="K50" s="87">
        <v>2306</v>
      </c>
      <c r="L50" s="87">
        <v>2173</v>
      </c>
      <c r="M50" s="88">
        <v>2101</v>
      </c>
    </row>
    <row r="51" spans="2:13" ht="27.75" customHeight="1" x14ac:dyDescent="0.15">
      <c r="B51" s="1203"/>
      <c r="C51" s="1204"/>
      <c r="D51" s="85"/>
      <c r="E51" s="1207" t="s">
        <v>35</v>
      </c>
      <c r="F51" s="1207"/>
      <c r="G51" s="1207"/>
      <c r="H51" s="1208"/>
      <c r="I51" s="86">
        <v>9043</v>
      </c>
      <c r="J51" s="87">
        <v>9121</v>
      </c>
      <c r="K51" s="87">
        <v>9239</v>
      </c>
      <c r="L51" s="87">
        <v>9259</v>
      </c>
      <c r="M51" s="88">
        <v>9515</v>
      </c>
    </row>
    <row r="52" spans="2:13" ht="27.75" customHeight="1" thickBot="1" x14ac:dyDescent="0.2">
      <c r="B52" s="1211" t="s">
        <v>36</v>
      </c>
      <c r="C52" s="1212"/>
      <c r="D52" s="90"/>
      <c r="E52" s="1213" t="s">
        <v>37</v>
      </c>
      <c r="F52" s="1213"/>
      <c r="G52" s="1213"/>
      <c r="H52" s="1214"/>
      <c r="I52" s="91">
        <v>6916</v>
      </c>
      <c r="J52" s="92">
        <v>5316</v>
      </c>
      <c r="K52" s="92">
        <v>5386</v>
      </c>
      <c r="L52" s="92">
        <v>5543</v>
      </c>
      <c r="M52" s="93">
        <v>5685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518</v>
      </c>
      <c r="G2" s="111"/>
      <c r="H2" s="112"/>
    </row>
    <row r="3" spans="1:8" x14ac:dyDescent="0.15">
      <c r="A3" s="108" t="s">
        <v>511</v>
      </c>
      <c r="B3" s="113"/>
      <c r="C3" s="114"/>
      <c r="D3" s="115">
        <v>47180</v>
      </c>
      <c r="E3" s="116"/>
      <c r="F3" s="117">
        <v>67201</v>
      </c>
      <c r="G3" s="118"/>
      <c r="H3" s="119"/>
    </row>
    <row r="4" spans="1:8" x14ac:dyDescent="0.15">
      <c r="A4" s="120"/>
      <c r="B4" s="121"/>
      <c r="C4" s="122"/>
      <c r="D4" s="123">
        <v>41865</v>
      </c>
      <c r="E4" s="124"/>
      <c r="F4" s="125">
        <v>35210</v>
      </c>
      <c r="G4" s="126"/>
      <c r="H4" s="127"/>
    </row>
    <row r="5" spans="1:8" x14ac:dyDescent="0.15">
      <c r="A5" s="108" t="s">
        <v>513</v>
      </c>
      <c r="B5" s="113"/>
      <c r="C5" s="114"/>
      <c r="D5" s="115">
        <v>31600</v>
      </c>
      <c r="E5" s="116"/>
      <c r="F5" s="117">
        <v>75709</v>
      </c>
      <c r="G5" s="118"/>
      <c r="H5" s="119"/>
    </row>
    <row r="6" spans="1:8" x14ac:dyDescent="0.15">
      <c r="A6" s="120"/>
      <c r="B6" s="121"/>
      <c r="C6" s="122"/>
      <c r="D6" s="123">
        <v>26427</v>
      </c>
      <c r="E6" s="124"/>
      <c r="F6" s="125">
        <v>35212</v>
      </c>
      <c r="G6" s="126"/>
      <c r="H6" s="127"/>
    </row>
    <row r="7" spans="1:8" x14ac:dyDescent="0.15">
      <c r="A7" s="108" t="s">
        <v>514</v>
      </c>
      <c r="B7" s="113"/>
      <c r="C7" s="114"/>
      <c r="D7" s="115">
        <v>47894</v>
      </c>
      <c r="E7" s="116"/>
      <c r="F7" s="117">
        <v>90961</v>
      </c>
      <c r="G7" s="118"/>
      <c r="H7" s="119"/>
    </row>
    <row r="8" spans="1:8" x14ac:dyDescent="0.15">
      <c r="A8" s="120"/>
      <c r="B8" s="121"/>
      <c r="C8" s="122"/>
      <c r="D8" s="123">
        <v>28902</v>
      </c>
      <c r="E8" s="124"/>
      <c r="F8" s="125">
        <v>37720</v>
      </c>
      <c r="G8" s="126"/>
      <c r="H8" s="127"/>
    </row>
    <row r="9" spans="1:8" x14ac:dyDescent="0.15">
      <c r="A9" s="108" t="s">
        <v>515</v>
      </c>
      <c r="B9" s="113"/>
      <c r="C9" s="114"/>
      <c r="D9" s="115">
        <v>60872</v>
      </c>
      <c r="E9" s="116"/>
      <c r="F9" s="117">
        <v>106614</v>
      </c>
      <c r="G9" s="118"/>
      <c r="H9" s="119"/>
    </row>
    <row r="10" spans="1:8" x14ac:dyDescent="0.15">
      <c r="A10" s="120"/>
      <c r="B10" s="121"/>
      <c r="C10" s="122"/>
      <c r="D10" s="123">
        <v>41367</v>
      </c>
      <c r="E10" s="124"/>
      <c r="F10" s="125">
        <v>45545</v>
      </c>
      <c r="G10" s="126"/>
      <c r="H10" s="127"/>
    </row>
    <row r="11" spans="1:8" x14ac:dyDescent="0.15">
      <c r="A11" s="108" t="s">
        <v>516</v>
      </c>
      <c r="B11" s="113"/>
      <c r="C11" s="114"/>
      <c r="D11" s="115">
        <v>87408</v>
      </c>
      <c r="E11" s="116"/>
      <c r="F11" s="117">
        <v>85459</v>
      </c>
      <c r="G11" s="118"/>
      <c r="H11" s="119"/>
    </row>
    <row r="12" spans="1:8" x14ac:dyDescent="0.15">
      <c r="A12" s="120"/>
      <c r="B12" s="121"/>
      <c r="C12" s="128"/>
      <c r="D12" s="123">
        <v>56792</v>
      </c>
      <c r="E12" s="124"/>
      <c r="F12" s="125">
        <v>44378</v>
      </c>
      <c r="G12" s="126"/>
      <c r="H12" s="127"/>
    </row>
    <row r="13" spans="1:8" x14ac:dyDescent="0.15">
      <c r="A13" s="108"/>
      <c r="B13" s="113"/>
      <c r="C13" s="129"/>
      <c r="D13" s="130">
        <v>54991</v>
      </c>
      <c r="E13" s="131"/>
      <c r="F13" s="132">
        <v>85189</v>
      </c>
      <c r="G13" s="133"/>
      <c r="H13" s="119"/>
    </row>
    <row r="14" spans="1:8" x14ac:dyDescent="0.15">
      <c r="A14" s="120"/>
      <c r="B14" s="121"/>
      <c r="C14" s="122"/>
      <c r="D14" s="123">
        <v>39071</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5.84</v>
      </c>
      <c r="C19" s="134">
        <f>ROUND(VALUE(SUBSTITUTE(実質収支比率等に係る経年分析!G$48,"▲","-")),2)</f>
        <v>1.2</v>
      </c>
      <c r="D19" s="134">
        <f>ROUND(VALUE(SUBSTITUTE(実質収支比率等に係る経年分析!H$48,"▲","-")),2)</f>
        <v>4.38</v>
      </c>
      <c r="E19" s="134">
        <f>ROUND(VALUE(SUBSTITUTE(実質収支比率等に係る経年分析!I$48,"▲","-")),2)</f>
        <v>0.5</v>
      </c>
      <c r="F19" s="134">
        <f>ROUND(VALUE(SUBSTITUTE(実質収支比率等に係る経年分析!J$48,"▲","-")),2)</f>
        <v>0.85</v>
      </c>
    </row>
    <row r="20" spans="1:11" x14ac:dyDescent="0.15">
      <c r="A20" s="134" t="s">
        <v>42</v>
      </c>
      <c r="B20" s="134">
        <f>ROUND(VALUE(SUBSTITUTE(実質収支比率等に係る経年分析!F$47,"▲","-")),2)</f>
        <v>40.76</v>
      </c>
      <c r="C20" s="134">
        <f>ROUND(VALUE(SUBSTITUTE(実質収支比率等に係る経年分析!G$47,"▲","-")),2)</f>
        <v>44.58</v>
      </c>
      <c r="D20" s="134">
        <f>ROUND(VALUE(SUBSTITUTE(実質収支比率等に係る経年分析!H$47,"▲","-")),2)</f>
        <v>45.04</v>
      </c>
      <c r="E20" s="134">
        <f>ROUND(VALUE(SUBSTITUTE(実質収支比率等に係る経年分析!I$47,"▲","-")),2)</f>
        <v>43.55</v>
      </c>
      <c r="F20" s="134">
        <f>ROUND(VALUE(SUBSTITUTE(実質収支比率等に係る経年分析!J$47,"▲","-")),2)</f>
        <v>42.09</v>
      </c>
    </row>
    <row r="21" spans="1:11" x14ac:dyDescent="0.15">
      <c r="A21" s="134" t="s">
        <v>43</v>
      </c>
      <c r="B21" s="134">
        <f>IF(ISNUMBER(VALUE(SUBSTITUTE(実質収支比率等に係る経年分析!F$49,"▲","-"))),ROUND(VALUE(SUBSTITUTE(実質収支比率等に係る経年分析!F$49,"▲","-")),2),NA())</f>
        <v>2.71</v>
      </c>
      <c r="C21" s="134">
        <f>IF(ISNUMBER(VALUE(SUBSTITUTE(実質収支比率等に係る経年分析!G$49,"▲","-"))),ROUND(VALUE(SUBSTITUTE(実質収支比率等に係る経年分析!G$49,"▲","-")),2),NA())</f>
        <v>-1.52</v>
      </c>
      <c r="D21" s="134">
        <f>IF(ISNUMBER(VALUE(SUBSTITUTE(実質収支比率等に係る経年分析!H$49,"▲","-"))),ROUND(VALUE(SUBSTITUTE(実質収支比率等に係る経年分析!H$49,"▲","-")),2),NA())</f>
        <v>3.51</v>
      </c>
      <c r="E21" s="134">
        <f>IF(ISNUMBER(VALUE(SUBSTITUTE(実質収支比率等に係る経年分析!I$49,"▲","-"))),ROUND(VALUE(SUBSTITUTE(実質収支比率等に係る経年分析!I$49,"▲","-")),2),NA())</f>
        <v>-5.58</v>
      </c>
      <c r="F21" s="134">
        <f>IF(ISNUMBER(VALUE(SUBSTITUTE(実質収支比率等に係る経年分析!J$49,"▲","-"))),ROUND(VALUE(SUBSTITUTE(実質収支比率等に係る経年分析!J$49,"▲","-")),2),NA())</f>
        <v>-0.27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0.37</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5.83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4.17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x14ac:dyDescent="0.15">
      <c r="A33" s="135" t="str">
        <f>IF(連結実質赤字比率に係る赤字・黒字の構成分析!C$37="",NA(),連結実質赤字比率に係る赤字・黒字の構成分析!C$37)</f>
        <v>同和対策住宅新築資金等貸付事業特別会計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0.28000000000000003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2.15</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8.3000000000000007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9.4499999999999993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1125</v>
      </c>
      <c r="E42" s="136"/>
      <c r="F42" s="136"/>
      <c r="G42" s="136">
        <f>'実質公債費比率（分子）の構造'!L$52</f>
        <v>1068</v>
      </c>
      <c r="H42" s="136"/>
      <c r="I42" s="136"/>
      <c r="J42" s="136">
        <f>'実質公債費比率（分子）の構造'!M$52</f>
        <v>986</v>
      </c>
      <c r="K42" s="136"/>
      <c r="L42" s="136"/>
      <c r="M42" s="136">
        <f>'実質公債費比率（分子）の構造'!N$52</f>
        <v>1063</v>
      </c>
      <c r="N42" s="136"/>
      <c r="O42" s="136"/>
      <c r="P42" s="136">
        <f>'実質公債費比率（分子）の構造'!O$52</f>
        <v>1042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326</v>
      </c>
      <c r="C45" s="136"/>
      <c r="D45" s="136"/>
      <c r="E45" s="136">
        <f>'実質公債費比率（分子）の構造'!L$49</f>
        <v>232</v>
      </c>
      <c r="F45" s="136"/>
      <c r="G45" s="136"/>
      <c r="H45" s="136">
        <f>'実質公債費比率（分子）の構造'!M$49</f>
        <v>165</v>
      </c>
      <c r="I45" s="136"/>
      <c r="J45" s="136"/>
      <c r="K45" s="136">
        <f>'実質公債費比率（分子）の構造'!N$49</f>
        <v>192</v>
      </c>
      <c r="L45" s="136"/>
      <c r="M45" s="136"/>
      <c r="N45" s="136">
        <f>'実質公債費比率（分子）の構造'!O$49</f>
        <v>165</v>
      </c>
      <c r="O45" s="136"/>
      <c r="P45" s="136"/>
    </row>
    <row r="46" spans="1:16" x14ac:dyDescent="0.15">
      <c r="A46" s="136" t="s">
        <v>54</v>
      </c>
      <c r="B46" s="136">
        <f>'実質公債費比率（分子）の構造'!K$48</f>
        <v>106</v>
      </c>
      <c r="C46" s="136"/>
      <c r="D46" s="136"/>
      <c r="E46" s="136">
        <f>'実質公債費比率（分子）の構造'!L$48</f>
        <v>114</v>
      </c>
      <c r="F46" s="136"/>
      <c r="G46" s="136"/>
      <c r="H46" s="136">
        <f>'実質公債費比率（分子）の構造'!M$48</f>
        <v>115</v>
      </c>
      <c r="I46" s="136"/>
      <c r="J46" s="136"/>
      <c r="K46" s="136">
        <f>'実質公債費比率（分子）の構造'!N$48</f>
        <v>126</v>
      </c>
      <c r="L46" s="136"/>
      <c r="M46" s="136"/>
      <c r="N46" s="136">
        <f>'実質公債費比率（分子）の構造'!O$48</f>
        <v>131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1433</v>
      </c>
      <c r="C49" s="136"/>
      <c r="D49" s="136"/>
      <c r="E49" s="136">
        <f>'実質公債費比率（分子）の構造'!L$45</f>
        <v>1351</v>
      </c>
      <c r="F49" s="136"/>
      <c r="G49" s="136"/>
      <c r="H49" s="136">
        <f>'実質公債費比率（分子）の構造'!M$45</f>
        <v>1300</v>
      </c>
      <c r="I49" s="136"/>
      <c r="J49" s="136"/>
      <c r="K49" s="136">
        <f>'実質公債費比率（分子）の構造'!N$45</f>
        <v>1402</v>
      </c>
      <c r="L49" s="136"/>
      <c r="M49" s="136"/>
      <c r="N49" s="136">
        <f>'実質公債費比率（分子）の構造'!O$45</f>
        <v>1394</v>
      </c>
      <c r="O49" s="136"/>
      <c r="P49" s="136"/>
    </row>
    <row r="50" spans="1:16" x14ac:dyDescent="0.15">
      <c r="A50" s="136" t="s">
        <v>58</v>
      </c>
      <c r="B50" s="136" t="e">
        <f>NA()</f>
        <v>#N/A</v>
      </c>
      <c r="C50" s="136">
        <f>IF(ISNUMBER('実質公債費比率（分子）の構造'!K$53),'実質公債費比率（分子）の構造'!K$53,NA())</f>
        <v>740</v>
      </c>
      <c r="D50" s="136" t="e">
        <f>NA()</f>
        <v>#N/A</v>
      </c>
      <c r="E50" s="136" t="e">
        <f>NA()</f>
        <v>#N/A</v>
      </c>
      <c r="F50" s="136">
        <f>IF(ISNUMBER('実質公債費比率（分子）の構造'!L$53),'実質公債費比率（分子）の構造'!L$53,NA())</f>
        <v>629</v>
      </c>
      <c r="G50" s="136" t="e">
        <f>NA()</f>
        <v>#N/A</v>
      </c>
      <c r="H50" s="136" t="e">
        <f>NA()</f>
        <v>#N/A</v>
      </c>
      <c r="I50" s="136">
        <f>IF(ISNUMBER('実質公債費比率（分子）の構造'!M$53),'実質公債費比率（分子）の構造'!M$53,NA())</f>
        <v>594</v>
      </c>
      <c r="J50" s="136" t="e">
        <f>NA()</f>
        <v>#N/A</v>
      </c>
      <c r="K50" s="136" t="e">
        <f>NA()</f>
        <v>#N/A</v>
      </c>
      <c r="L50" s="136">
        <f>IF(ISNUMBER('実質公債費比率（分子）の構造'!N$53),'実質公債費比率（分子）の構造'!N$53,NA())</f>
        <v>657</v>
      </c>
      <c r="M50" s="136" t="e">
        <f>NA()</f>
        <v>#N/A</v>
      </c>
      <c r="N50" s="136" t="e">
        <f>NA()</f>
        <v>#N/A</v>
      </c>
      <c r="O50" s="136">
        <f>IF(ISNUMBER('実質公債費比率（分子）の構造'!O$53),'実質公債費比率（分子）の構造'!O$53,NA())</f>
        <v>648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9043</v>
      </c>
      <c r="E56" s="135"/>
      <c r="F56" s="135"/>
      <c r="G56" s="135">
        <f>'将来負担比率（分子）の構造'!J$51</f>
        <v>9121</v>
      </c>
      <c r="H56" s="135"/>
      <c r="I56" s="135"/>
      <c r="J56" s="135">
        <f>'将来負担比率（分子）の構造'!K$51</f>
        <v>9239</v>
      </c>
      <c r="K56" s="135"/>
      <c r="L56" s="135"/>
      <c r="M56" s="135">
        <f>'将来負担比率（分子）の構造'!L$51</f>
        <v>9259</v>
      </c>
      <c r="N56" s="135"/>
      <c r="O56" s="135"/>
      <c r="P56" s="135">
        <f>'将来負担比率（分子）の構造'!M$51</f>
        <v>9515</v>
      </c>
    </row>
    <row r="57" spans="1:16" x14ac:dyDescent="0.15">
      <c r="A57" s="135" t="s">
        <v>34</v>
      </c>
      <c r="B57" s="135"/>
      <c r="C57" s="135"/>
      <c r="D57" s="135">
        <f>'将来負担比率（分子）の構造'!I$50</f>
        <v>1427</v>
      </c>
      <c r="E57" s="135"/>
      <c r="F57" s="135"/>
      <c r="G57" s="135">
        <f>'将来負担比率（分子）の構造'!J$50</f>
        <v>2555</v>
      </c>
      <c r="H57" s="135"/>
      <c r="I57" s="135"/>
      <c r="J57" s="135">
        <f>'将来負担比率（分子）の構造'!K$50</f>
        <v>2306</v>
      </c>
      <c r="K57" s="135"/>
      <c r="L57" s="135"/>
      <c r="M57" s="135">
        <f>'将来負担比率（分子）の構造'!L$50</f>
        <v>2173</v>
      </c>
      <c r="N57" s="135"/>
      <c r="O57" s="135"/>
      <c r="P57" s="135">
        <f>'将来負担比率（分子）の構造'!M$50</f>
        <v>2101</v>
      </c>
    </row>
    <row r="58" spans="1:16" x14ac:dyDescent="0.15">
      <c r="A58" s="135" t="s">
        <v>33</v>
      </c>
      <c r="B58" s="135"/>
      <c r="C58" s="135"/>
      <c r="D58" s="135">
        <f>'将来負担比率（分子）の構造'!I$49</f>
        <v>3981</v>
      </c>
      <c r="E58" s="135"/>
      <c r="F58" s="135"/>
      <c r="G58" s="135">
        <f>'将来負担比率（分子）の構造'!J$49</f>
        <v>4278</v>
      </c>
      <c r="H58" s="135"/>
      <c r="I58" s="135"/>
      <c r="J58" s="135">
        <f>'将来負担比率（分子）の構造'!K$49</f>
        <v>4313</v>
      </c>
      <c r="K58" s="135"/>
      <c r="L58" s="135"/>
      <c r="M58" s="135">
        <f>'将来負担比率（分子）の構造'!L$49</f>
        <v>4280</v>
      </c>
      <c r="N58" s="135"/>
      <c r="O58" s="135"/>
      <c r="P58" s="135">
        <f>'将来負担比率（分子）の構造'!M$49</f>
        <v>4276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881</v>
      </c>
      <c r="C61" s="135"/>
      <c r="D61" s="135"/>
      <c r="E61" s="135">
        <f>'将来負担比率（分子）の構造'!J$46</f>
        <v>742</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2833</v>
      </c>
      <c r="C62" s="135"/>
      <c r="D62" s="135"/>
      <c r="E62" s="135">
        <f>'将来負担比率（分子）の構造'!J$45</f>
        <v>2693</v>
      </c>
      <c r="F62" s="135"/>
      <c r="G62" s="135"/>
      <c r="H62" s="135">
        <f>'将来負担比率（分子）の構造'!K$45</f>
        <v>2725</v>
      </c>
      <c r="I62" s="135"/>
      <c r="J62" s="135"/>
      <c r="K62" s="135">
        <f>'将来負担比率（分子）の構造'!L$45</f>
        <v>2418</v>
      </c>
      <c r="L62" s="135"/>
      <c r="M62" s="135"/>
      <c r="N62" s="135">
        <f>'将来負担比率（分子）の構造'!M$45</f>
        <v>2341</v>
      </c>
      <c r="O62" s="135"/>
      <c r="P62" s="135"/>
    </row>
    <row r="63" spans="1:16" x14ac:dyDescent="0.15">
      <c r="A63" s="135" t="s">
        <v>27</v>
      </c>
      <c r="B63" s="135">
        <f>'将来負担比率（分子）の構造'!I$44</f>
        <v>2064</v>
      </c>
      <c r="C63" s="135"/>
      <c r="D63" s="135"/>
      <c r="E63" s="135">
        <f>'将来負担比率（分子）の構造'!J$44</f>
        <v>2198</v>
      </c>
      <c r="F63" s="135"/>
      <c r="G63" s="135"/>
      <c r="H63" s="135">
        <f>'将来負担比率（分子）の構造'!K$44</f>
        <v>2183</v>
      </c>
      <c r="I63" s="135"/>
      <c r="J63" s="135"/>
      <c r="K63" s="135">
        <f>'将来負担比率（分子）の構造'!L$44</f>
        <v>2016</v>
      </c>
      <c r="L63" s="135"/>
      <c r="M63" s="135"/>
      <c r="N63" s="135">
        <f>'将来負担比率（分子）の構造'!M$44</f>
        <v>1883</v>
      </c>
      <c r="O63" s="135"/>
      <c r="P63" s="135"/>
    </row>
    <row r="64" spans="1:16" x14ac:dyDescent="0.15">
      <c r="A64" s="135" t="s">
        <v>26</v>
      </c>
      <c r="B64" s="135">
        <f>'将来負担比率（分子）の構造'!I$43</f>
        <v>2506</v>
      </c>
      <c r="C64" s="135"/>
      <c r="D64" s="135"/>
      <c r="E64" s="135">
        <f>'将来負担比率（分子）の構造'!J$43</f>
        <v>2539</v>
      </c>
      <c r="F64" s="135"/>
      <c r="G64" s="135"/>
      <c r="H64" s="135">
        <f>'将来負担比率（分子）の構造'!K$43</f>
        <v>2450</v>
      </c>
      <c r="I64" s="135"/>
      <c r="J64" s="135"/>
      <c r="K64" s="135">
        <f>'将来負担比率（分子）の構造'!L$43</f>
        <v>2511</v>
      </c>
      <c r="L64" s="135"/>
      <c r="M64" s="135"/>
      <c r="N64" s="135">
        <f>'将来負担比率（分子）の構造'!M$43</f>
        <v>2491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13082</v>
      </c>
      <c r="C66" s="135"/>
      <c r="D66" s="135"/>
      <c r="E66" s="135">
        <f>'将来負担比率（分子）の構造'!J$41</f>
        <v>13097</v>
      </c>
      <c r="F66" s="135"/>
      <c r="G66" s="135"/>
      <c r="H66" s="135">
        <f>'将来負担比率（分子）の構造'!K$41</f>
        <v>13886</v>
      </c>
      <c r="I66" s="135"/>
      <c r="J66" s="135"/>
      <c r="K66" s="135">
        <f>'将来負担比率（分子）の構造'!L$41</f>
        <v>14311</v>
      </c>
      <c r="L66" s="135"/>
      <c r="M66" s="135"/>
      <c r="N66" s="135">
        <f>'将来負担比率（分子）の構造'!M$41</f>
        <v>14862</v>
      </c>
      <c r="O66" s="135"/>
      <c r="P66" s="135"/>
    </row>
    <row r="67" spans="1:16" x14ac:dyDescent="0.15">
      <c r="A67" s="135" t="s">
        <v>62</v>
      </c>
      <c r="B67" s="135" t="e">
        <f>NA()</f>
        <v>#N/A</v>
      </c>
      <c r="C67" s="135">
        <f>IF(ISNUMBER('将来負担比率（分子）の構造'!I$52), IF('将来負担比率（分子）の構造'!I$52 &lt; 0, 0, '将来負担比率（分子）の構造'!I$52), NA())</f>
        <v>6916</v>
      </c>
      <c r="D67" s="135" t="e">
        <f>NA()</f>
        <v>#N/A</v>
      </c>
      <c r="E67" s="135" t="e">
        <f>NA()</f>
        <v>#N/A</v>
      </c>
      <c r="F67" s="135">
        <f>IF(ISNUMBER('将来負担比率（分子）の構造'!J$52), IF('将来負担比率（分子）の構造'!J$52 &lt; 0, 0, '将来負担比率（分子）の構造'!J$52), NA())</f>
        <v>5316</v>
      </c>
      <c r="G67" s="135" t="e">
        <f>NA()</f>
        <v>#N/A</v>
      </c>
      <c r="H67" s="135" t="e">
        <f>NA()</f>
        <v>#N/A</v>
      </c>
      <c r="I67" s="135">
        <f>IF(ISNUMBER('将来負担比率（分子）の構造'!K$52), IF('将来負担比率（分子）の構造'!K$52 &lt; 0, 0, '将来負担比率（分子）の構造'!K$52), NA())</f>
        <v>5386</v>
      </c>
      <c r="J67" s="135" t="e">
        <f>NA()</f>
        <v>#N/A</v>
      </c>
      <c r="K67" s="135" t="e">
        <f>NA()</f>
        <v>#N/A</v>
      </c>
      <c r="L67" s="135">
        <f>IF(ISNUMBER('将来負担比率（分子）の構造'!L$52), IF('将来負担比率（分子）の構造'!L$52 &lt; 0, 0, '将来負担比率（分子）の構造'!L$52), NA())</f>
        <v>5543</v>
      </c>
      <c r="M67" s="135" t="e">
        <f>NA()</f>
        <v>#N/A</v>
      </c>
      <c r="N67" s="135" t="e">
        <f>NA()</f>
        <v>#N/A</v>
      </c>
      <c r="O67" s="135">
        <f>IF(ISNUMBER('将来負担比率（分子）の構造'!M$52), IF('将来負担比率（分子）の構造'!M$52 &lt; 0, 0, '将来負担比率（分子）の構造'!M$52), NA())</f>
        <v>5685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34" zoomScale="70" zoomScaleNormal="70"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36"/>
      <c r="H50" s="1237"/>
      <c r="I50" s="1237"/>
      <c r="J50" s="1238"/>
      <c r="K50" s="354" t="s">
        <v>519</v>
      </c>
      <c r="L50" s="354" t="s">
        <v>520</v>
      </c>
      <c r="M50" s="354" t="s">
        <v>521</v>
      </c>
      <c r="N50" s="354" t="s">
        <v>522</v>
      </c>
      <c r="O50" s="354" t="s">
        <v>523</v>
      </c>
    </row>
    <row r="51" spans="1:17" x14ac:dyDescent="0.15">
      <c r="B51" s="248"/>
      <c r="C51" s="244"/>
      <c r="D51" s="244"/>
      <c r="E51" s="244"/>
      <c r="F51" s="244"/>
      <c r="G51" s="1239" t="s">
        <v>559</v>
      </c>
      <c r="H51" s="1240"/>
      <c r="I51" s="1245" t="s">
        <v>560</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561</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562</v>
      </c>
      <c r="H55" s="1220"/>
      <c r="I55" s="1225" t="s">
        <v>560</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561</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27" t="s">
        <v>566</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6"/>
      <c r="H72" s="1237"/>
      <c r="I72" s="1237"/>
      <c r="J72" s="1238"/>
      <c r="K72" s="354" t="s">
        <v>519</v>
      </c>
      <c r="L72" s="354" t="s">
        <v>520</v>
      </c>
      <c r="M72" s="354" t="s">
        <v>521</v>
      </c>
      <c r="N72" s="354" t="s">
        <v>522</v>
      </c>
      <c r="O72" s="354" t="s">
        <v>523</v>
      </c>
    </row>
    <row r="73" spans="2:30" x14ac:dyDescent="0.15">
      <c r="B73" s="248"/>
      <c r="C73" s="244"/>
      <c r="D73" s="244"/>
      <c r="E73" s="244"/>
      <c r="F73" s="244"/>
      <c r="G73" s="1239" t="s">
        <v>559</v>
      </c>
      <c r="H73" s="1240"/>
      <c r="I73" s="1245" t="s">
        <v>560</v>
      </c>
      <c r="J73" s="1245"/>
      <c r="K73" s="1226">
        <v>116.2</v>
      </c>
      <c r="L73" s="1226">
        <v>89.9</v>
      </c>
      <c r="M73" s="1215">
        <v>90.9</v>
      </c>
      <c r="N73" s="1215">
        <v>94.6</v>
      </c>
      <c r="O73" s="1215">
        <v>94.7</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565</v>
      </c>
      <c r="J75" s="1225"/>
      <c r="K75" s="1247">
        <v>13.3</v>
      </c>
      <c r="L75" s="1247">
        <v>12.1</v>
      </c>
      <c r="M75" s="1247">
        <v>11</v>
      </c>
      <c r="N75" s="1247">
        <v>10.6</v>
      </c>
      <c r="O75" s="1247">
        <v>10.6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562</v>
      </c>
      <c r="H77" s="1220"/>
      <c r="I77" s="1225" t="s">
        <v>560</v>
      </c>
      <c r="J77" s="1225"/>
      <c r="K77" s="1226">
        <v>88.3</v>
      </c>
      <c r="L77" s="1226">
        <v>76.2</v>
      </c>
      <c r="M77" s="1215">
        <v>65.3</v>
      </c>
      <c r="N77" s="1215">
        <v>60.8</v>
      </c>
      <c r="O77" s="1215">
        <v>58.5</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565</v>
      </c>
      <c r="J79" s="1217"/>
      <c r="K79" s="1218">
        <v>13.8</v>
      </c>
      <c r="L79" s="1218">
        <v>12.8</v>
      </c>
      <c r="M79" s="1218">
        <v>12</v>
      </c>
      <c r="N79" s="1218">
        <v>11.1</v>
      </c>
      <c r="O79" s="1218">
        <v>10.7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5"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2"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D1" zoomScale="85" zoomScaleNormal="85" workbookViewId="0">
      <selection activeCell="BA44" sqref="BA44"/>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3342586</v>
      </c>
      <c r="S5" s="613"/>
      <c r="T5" s="613"/>
      <c r="U5" s="613"/>
      <c r="V5" s="613"/>
      <c r="W5" s="613"/>
      <c r="X5" s="613"/>
      <c r="Y5" s="614"/>
      <c r="Z5" s="615">
        <v>24.4</v>
      </c>
      <c r="AA5" s="615"/>
      <c r="AB5" s="615"/>
      <c r="AC5" s="615"/>
      <c r="AD5" s="616">
        <v>3172291</v>
      </c>
      <c r="AE5" s="616"/>
      <c r="AF5" s="616"/>
      <c r="AG5" s="616"/>
      <c r="AH5" s="616"/>
      <c r="AI5" s="616"/>
      <c r="AJ5" s="616"/>
      <c r="AK5" s="616"/>
      <c r="AL5" s="617">
        <v>48.3</v>
      </c>
      <c r="AM5" s="618"/>
      <c r="AN5" s="618"/>
      <c r="AO5" s="619"/>
      <c r="AP5" s="609" t="s">
        <v>206</v>
      </c>
      <c r="AQ5" s="610"/>
      <c r="AR5" s="610"/>
      <c r="AS5" s="610"/>
      <c r="AT5" s="610"/>
      <c r="AU5" s="610"/>
      <c r="AV5" s="610"/>
      <c r="AW5" s="610"/>
      <c r="AX5" s="610"/>
      <c r="AY5" s="610"/>
      <c r="AZ5" s="610"/>
      <c r="BA5" s="610"/>
      <c r="BB5" s="610"/>
      <c r="BC5" s="610"/>
      <c r="BD5" s="610"/>
      <c r="BE5" s="610"/>
      <c r="BF5" s="611"/>
      <c r="BG5" s="623">
        <v>3192175</v>
      </c>
      <c r="BH5" s="624"/>
      <c r="BI5" s="624"/>
      <c r="BJ5" s="624"/>
      <c r="BK5" s="624"/>
      <c r="BL5" s="624"/>
      <c r="BM5" s="624"/>
      <c r="BN5" s="625"/>
      <c r="BO5" s="626">
        <v>95.5</v>
      </c>
      <c r="BP5" s="626"/>
      <c r="BQ5" s="626"/>
      <c r="BR5" s="626"/>
      <c r="BS5" s="627">
        <v>19884</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86919</v>
      </c>
      <c r="S6" s="624"/>
      <c r="T6" s="624"/>
      <c r="U6" s="624"/>
      <c r="V6" s="624"/>
      <c r="W6" s="624"/>
      <c r="X6" s="624"/>
      <c r="Y6" s="625"/>
      <c r="Z6" s="626">
        <v>0.6</v>
      </c>
      <c r="AA6" s="626"/>
      <c r="AB6" s="626"/>
      <c r="AC6" s="626"/>
      <c r="AD6" s="627">
        <v>86919</v>
      </c>
      <c r="AE6" s="627"/>
      <c r="AF6" s="627"/>
      <c r="AG6" s="627"/>
      <c r="AH6" s="627"/>
      <c r="AI6" s="627"/>
      <c r="AJ6" s="627"/>
      <c r="AK6" s="627"/>
      <c r="AL6" s="628">
        <v>1.3</v>
      </c>
      <c r="AM6" s="629"/>
      <c r="AN6" s="629"/>
      <c r="AO6" s="630"/>
      <c r="AP6" s="620" t="s">
        <v>211</v>
      </c>
      <c r="AQ6" s="621"/>
      <c r="AR6" s="621"/>
      <c r="AS6" s="621"/>
      <c r="AT6" s="621"/>
      <c r="AU6" s="621"/>
      <c r="AV6" s="621"/>
      <c r="AW6" s="621"/>
      <c r="AX6" s="621"/>
      <c r="AY6" s="621"/>
      <c r="AZ6" s="621"/>
      <c r="BA6" s="621"/>
      <c r="BB6" s="621"/>
      <c r="BC6" s="621"/>
      <c r="BD6" s="621"/>
      <c r="BE6" s="621"/>
      <c r="BF6" s="622"/>
      <c r="BG6" s="623">
        <v>3192175</v>
      </c>
      <c r="BH6" s="624"/>
      <c r="BI6" s="624"/>
      <c r="BJ6" s="624"/>
      <c r="BK6" s="624"/>
      <c r="BL6" s="624"/>
      <c r="BM6" s="624"/>
      <c r="BN6" s="625"/>
      <c r="BO6" s="626">
        <v>95.5</v>
      </c>
      <c r="BP6" s="626"/>
      <c r="BQ6" s="626"/>
      <c r="BR6" s="626"/>
      <c r="BS6" s="627">
        <v>19884</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178424</v>
      </c>
      <c r="CS6" s="624"/>
      <c r="CT6" s="624"/>
      <c r="CU6" s="624"/>
      <c r="CV6" s="624"/>
      <c r="CW6" s="624"/>
      <c r="CX6" s="624"/>
      <c r="CY6" s="625"/>
      <c r="CZ6" s="626">
        <v>1.3</v>
      </c>
      <c r="DA6" s="626"/>
      <c r="DB6" s="626"/>
      <c r="DC6" s="626"/>
      <c r="DD6" s="632" t="s">
        <v>213</v>
      </c>
      <c r="DE6" s="624"/>
      <c r="DF6" s="624"/>
      <c r="DG6" s="624"/>
      <c r="DH6" s="624"/>
      <c r="DI6" s="624"/>
      <c r="DJ6" s="624"/>
      <c r="DK6" s="624"/>
      <c r="DL6" s="624"/>
      <c r="DM6" s="624"/>
      <c r="DN6" s="624"/>
      <c r="DO6" s="624"/>
      <c r="DP6" s="625"/>
      <c r="DQ6" s="632">
        <v>178424</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7369</v>
      </c>
      <c r="S7" s="624"/>
      <c r="T7" s="624"/>
      <c r="U7" s="624"/>
      <c r="V7" s="624"/>
      <c r="W7" s="624"/>
      <c r="X7" s="624"/>
      <c r="Y7" s="625"/>
      <c r="Z7" s="626">
        <v>0.1</v>
      </c>
      <c r="AA7" s="626"/>
      <c r="AB7" s="626"/>
      <c r="AC7" s="626"/>
      <c r="AD7" s="627">
        <v>7369</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1131194</v>
      </c>
      <c r="BH7" s="624"/>
      <c r="BI7" s="624"/>
      <c r="BJ7" s="624"/>
      <c r="BK7" s="624"/>
      <c r="BL7" s="624"/>
      <c r="BM7" s="624"/>
      <c r="BN7" s="625"/>
      <c r="BO7" s="626">
        <v>33.799999999999997</v>
      </c>
      <c r="BP7" s="626"/>
      <c r="BQ7" s="626"/>
      <c r="BR7" s="626"/>
      <c r="BS7" s="627">
        <v>19884</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1624529</v>
      </c>
      <c r="CS7" s="624"/>
      <c r="CT7" s="624"/>
      <c r="CU7" s="624"/>
      <c r="CV7" s="624"/>
      <c r="CW7" s="624"/>
      <c r="CX7" s="624"/>
      <c r="CY7" s="625"/>
      <c r="CZ7" s="626">
        <v>11.9</v>
      </c>
      <c r="DA7" s="626"/>
      <c r="DB7" s="626"/>
      <c r="DC7" s="626"/>
      <c r="DD7" s="632">
        <v>140284</v>
      </c>
      <c r="DE7" s="624"/>
      <c r="DF7" s="624"/>
      <c r="DG7" s="624"/>
      <c r="DH7" s="624"/>
      <c r="DI7" s="624"/>
      <c r="DJ7" s="624"/>
      <c r="DK7" s="624"/>
      <c r="DL7" s="624"/>
      <c r="DM7" s="624"/>
      <c r="DN7" s="624"/>
      <c r="DO7" s="624"/>
      <c r="DP7" s="625"/>
      <c r="DQ7" s="632">
        <v>1192372</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22176</v>
      </c>
      <c r="S8" s="624"/>
      <c r="T8" s="624"/>
      <c r="U8" s="624"/>
      <c r="V8" s="624"/>
      <c r="W8" s="624"/>
      <c r="X8" s="624"/>
      <c r="Y8" s="625"/>
      <c r="Z8" s="626">
        <v>0.2</v>
      </c>
      <c r="AA8" s="626"/>
      <c r="AB8" s="626"/>
      <c r="AC8" s="626"/>
      <c r="AD8" s="627">
        <v>22176</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35993</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4992012</v>
      </c>
      <c r="CS8" s="624"/>
      <c r="CT8" s="624"/>
      <c r="CU8" s="624"/>
      <c r="CV8" s="624"/>
      <c r="CW8" s="624"/>
      <c r="CX8" s="624"/>
      <c r="CY8" s="625"/>
      <c r="CZ8" s="626">
        <v>36.6</v>
      </c>
      <c r="DA8" s="626"/>
      <c r="DB8" s="626"/>
      <c r="DC8" s="626"/>
      <c r="DD8" s="632">
        <v>8963</v>
      </c>
      <c r="DE8" s="624"/>
      <c r="DF8" s="624"/>
      <c r="DG8" s="624"/>
      <c r="DH8" s="624"/>
      <c r="DI8" s="624"/>
      <c r="DJ8" s="624"/>
      <c r="DK8" s="624"/>
      <c r="DL8" s="624"/>
      <c r="DM8" s="624"/>
      <c r="DN8" s="624"/>
      <c r="DO8" s="624"/>
      <c r="DP8" s="625"/>
      <c r="DQ8" s="632">
        <v>2484621</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18022</v>
      </c>
      <c r="S9" s="624"/>
      <c r="T9" s="624"/>
      <c r="U9" s="624"/>
      <c r="V9" s="624"/>
      <c r="W9" s="624"/>
      <c r="X9" s="624"/>
      <c r="Y9" s="625"/>
      <c r="Z9" s="626">
        <v>0.1</v>
      </c>
      <c r="AA9" s="626"/>
      <c r="AB9" s="626"/>
      <c r="AC9" s="626"/>
      <c r="AD9" s="627">
        <v>18022</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886243</v>
      </c>
      <c r="BH9" s="624"/>
      <c r="BI9" s="624"/>
      <c r="BJ9" s="624"/>
      <c r="BK9" s="624"/>
      <c r="BL9" s="624"/>
      <c r="BM9" s="624"/>
      <c r="BN9" s="625"/>
      <c r="BO9" s="626">
        <v>26.5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1406774</v>
      </c>
      <c r="CS9" s="624"/>
      <c r="CT9" s="624"/>
      <c r="CU9" s="624"/>
      <c r="CV9" s="624"/>
      <c r="CW9" s="624"/>
      <c r="CX9" s="624"/>
      <c r="CY9" s="625"/>
      <c r="CZ9" s="626">
        <v>10.3</v>
      </c>
      <c r="DA9" s="626"/>
      <c r="DB9" s="626"/>
      <c r="DC9" s="626"/>
      <c r="DD9" s="632">
        <v>55396</v>
      </c>
      <c r="DE9" s="624"/>
      <c r="DF9" s="624"/>
      <c r="DG9" s="624"/>
      <c r="DH9" s="624"/>
      <c r="DI9" s="624"/>
      <c r="DJ9" s="624"/>
      <c r="DK9" s="624"/>
      <c r="DL9" s="624"/>
      <c r="DM9" s="624"/>
      <c r="DN9" s="624"/>
      <c r="DO9" s="624"/>
      <c r="DP9" s="625"/>
      <c r="DQ9" s="632">
        <v>1301030</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488143</v>
      </c>
      <c r="S10" s="624"/>
      <c r="T10" s="624"/>
      <c r="U10" s="624"/>
      <c r="V10" s="624"/>
      <c r="W10" s="624"/>
      <c r="X10" s="624"/>
      <c r="Y10" s="625"/>
      <c r="Z10" s="626">
        <v>3.6</v>
      </c>
      <c r="AA10" s="626"/>
      <c r="AB10" s="626"/>
      <c r="AC10" s="626"/>
      <c r="AD10" s="627">
        <v>488143</v>
      </c>
      <c r="AE10" s="627"/>
      <c r="AF10" s="627"/>
      <c r="AG10" s="627"/>
      <c r="AH10" s="627"/>
      <c r="AI10" s="627"/>
      <c r="AJ10" s="627"/>
      <c r="AK10" s="627"/>
      <c r="AL10" s="628">
        <v>7.4</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85136</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9188</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8188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123822</v>
      </c>
      <c r="BH11" s="624"/>
      <c r="BI11" s="624"/>
      <c r="BJ11" s="624"/>
      <c r="BK11" s="624"/>
      <c r="BL11" s="624"/>
      <c r="BM11" s="624"/>
      <c r="BN11" s="625"/>
      <c r="BO11" s="626">
        <v>3.7</v>
      </c>
      <c r="BP11" s="626"/>
      <c r="BQ11" s="626"/>
      <c r="BR11" s="626"/>
      <c r="BS11" s="632">
        <v>19884</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377224</v>
      </c>
      <c r="CS11" s="624"/>
      <c r="CT11" s="624"/>
      <c r="CU11" s="624"/>
      <c r="CV11" s="624"/>
      <c r="CW11" s="624"/>
      <c r="CX11" s="624"/>
      <c r="CY11" s="625"/>
      <c r="CZ11" s="626">
        <v>2.8</v>
      </c>
      <c r="DA11" s="626"/>
      <c r="DB11" s="626"/>
      <c r="DC11" s="626"/>
      <c r="DD11" s="632">
        <v>148203</v>
      </c>
      <c r="DE11" s="624"/>
      <c r="DF11" s="624"/>
      <c r="DG11" s="624"/>
      <c r="DH11" s="624"/>
      <c r="DI11" s="624"/>
      <c r="DJ11" s="624"/>
      <c r="DK11" s="624"/>
      <c r="DL11" s="624"/>
      <c r="DM11" s="624"/>
      <c r="DN11" s="624"/>
      <c r="DO11" s="624"/>
      <c r="DP11" s="625"/>
      <c r="DQ11" s="632">
        <v>236108</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1717853</v>
      </c>
      <c r="BH12" s="624"/>
      <c r="BI12" s="624"/>
      <c r="BJ12" s="624"/>
      <c r="BK12" s="624"/>
      <c r="BL12" s="624"/>
      <c r="BM12" s="624"/>
      <c r="BN12" s="625"/>
      <c r="BO12" s="626">
        <v>51.4</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136283</v>
      </c>
      <c r="CS12" s="624"/>
      <c r="CT12" s="624"/>
      <c r="CU12" s="624"/>
      <c r="CV12" s="624"/>
      <c r="CW12" s="624"/>
      <c r="CX12" s="624"/>
      <c r="CY12" s="625"/>
      <c r="CZ12" s="626">
        <v>1</v>
      </c>
      <c r="DA12" s="626"/>
      <c r="DB12" s="626"/>
      <c r="DC12" s="626"/>
      <c r="DD12" s="632" t="s">
        <v>108</v>
      </c>
      <c r="DE12" s="624"/>
      <c r="DF12" s="624"/>
      <c r="DG12" s="624"/>
      <c r="DH12" s="624"/>
      <c r="DI12" s="624"/>
      <c r="DJ12" s="624"/>
      <c r="DK12" s="624"/>
      <c r="DL12" s="624"/>
      <c r="DM12" s="624"/>
      <c r="DN12" s="624"/>
      <c r="DO12" s="624"/>
      <c r="DP12" s="625"/>
      <c r="DQ12" s="632">
        <v>131385</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19250</v>
      </c>
      <c r="S13" s="624"/>
      <c r="T13" s="624"/>
      <c r="U13" s="624"/>
      <c r="V13" s="624"/>
      <c r="W13" s="624"/>
      <c r="X13" s="624"/>
      <c r="Y13" s="625"/>
      <c r="Z13" s="626">
        <v>0.1</v>
      </c>
      <c r="AA13" s="626"/>
      <c r="AB13" s="626"/>
      <c r="AC13" s="626"/>
      <c r="AD13" s="627">
        <v>19250</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1709869</v>
      </c>
      <c r="BH13" s="624"/>
      <c r="BI13" s="624"/>
      <c r="BJ13" s="624"/>
      <c r="BK13" s="624"/>
      <c r="BL13" s="624"/>
      <c r="BM13" s="624"/>
      <c r="BN13" s="625"/>
      <c r="BO13" s="626">
        <v>51.2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706384</v>
      </c>
      <c r="CS13" s="624"/>
      <c r="CT13" s="624"/>
      <c r="CU13" s="624"/>
      <c r="CV13" s="624"/>
      <c r="CW13" s="624"/>
      <c r="CX13" s="624"/>
      <c r="CY13" s="625"/>
      <c r="CZ13" s="626">
        <v>5.2</v>
      </c>
      <c r="DA13" s="626"/>
      <c r="DB13" s="626"/>
      <c r="DC13" s="626"/>
      <c r="DD13" s="632">
        <v>412203</v>
      </c>
      <c r="DE13" s="624"/>
      <c r="DF13" s="624"/>
      <c r="DG13" s="624"/>
      <c r="DH13" s="624"/>
      <c r="DI13" s="624"/>
      <c r="DJ13" s="624"/>
      <c r="DK13" s="624"/>
      <c r="DL13" s="624"/>
      <c r="DM13" s="624"/>
      <c r="DN13" s="624"/>
      <c r="DO13" s="624"/>
      <c r="DP13" s="625"/>
      <c r="DQ13" s="632">
        <v>368788</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73283</v>
      </c>
      <c r="BH14" s="624"/>
      <c r="BI14" s="624"/>
      <c r="BJ14" s="624"/>
      <c r="BK14" s="624"/>
      <c r="BL14" s="624"/>
      <c r="BM14" s="624"/>
      <c r="BN14" s="625"/>
      <c r="BO14" s="626">
        <v>2.2000000000000002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680493</v>
      </c>
      <c r="CS14" s="624"/>
      <c r="CT14" s="624"/>
      <c r="CU14" s="624"/>
      <c r="CV14" s="624"/>
      <c r="CW14" s="624"/>
      <c r="CX14" s="624"/>
      <c r="CY14" s="625"/>
      <c r="CZ14" s="626">
        <v>5</v>
      </c>
      <c r="DA14" s="626"/>
      <c r="DB14" s="626"/>
      <c r="DC14" s="626"/>
      <c r="DD14" s="632">
        <v>205441</v>
      </c>
      <c r="DE14" s="624"/>
      <c r="DF14" s="624"/>
      <c r="DG14" s="624"/>
      <c r="DH14" s="624"/>
      <c r="DI14" s="624"/>
      <c r="DJ14" s="624"/>
      <c r="DK14" s="624"/>
      <c r="DL14" s="624"/>
      <c r="DM14" s="624"/>
      <c r="DN14" s="624"/>
      <c r="DO14" s="624"/>
      <c r="DP14" s="625"/>
      <c r="DQ14" s="632">
        <v>462560</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7657</v>
      </c>
      <c r="S15" s="624"/>
      <c r="T15" s="624"/>
      <c r="U15" s="624"/>
      <c r="V15" s="624"/>
      <c r="W15" s="624"/>
      <c r="X15" s="624"/>
      <c r="Y15" s="625"/>
      <c r="Z15" s="626">
        <v>0.1</v>
      </c>
      <c r="AA15" s="626"/>
      <c r="AB15" s="626"/>
      <c r="AC15" s="626"/>
      <c r="AD15" s="627">
        <v>7657</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269845</v>
      </c>
      <c r="BH15" s="624"/>
      <c r="BI15" s="624"/>
      <c r="BJ15" s="624"/>
      <c r="BK15" s="624"/>
      <c r="BL15" s="624"/>
      <c r="BM15" s="624"/>
      <c r="BN15" s="625"/>
      <c r="BO15" s="626">
        <v>8.1</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2098106</v>
      </c>
      <c r="CS15" s="624"/>
      <c r="CT15" s="624"/>
      <c r="CU15" s="624"/>
      <c r="CV15" s="624"/>
      <c r="CW15" s="624"/>
      <c r="CX15" s="624"/>
      <c r="CY15" s="625"/>
      <c r="CZ15" s="626">
        <v>15.4</v>
      </c>
      <c r="DA15" s="626"/>
      <c r="DB15" s="626"/>
      <c r="DC15" s="626"/>
      <c r="DD15" s="632">
        <v>1179665</v>
      </c>
      <c r="DE15" s="624"/>
      <c r="DF15" s="624"/>
      <c r="DG15" s="624"/>
      <c r="DH15" s="624"/>
      <c r="DI15" s="624"/>
      <c r="DJ15" s="624"/>
      <c r="DK15" s="624"/>
      <c r="DL15" s="624"/>
      <c r="DM15" s="624"/>
      <c r="DN15" s="624"/>
      <c r="DO15" s="624"/>
      <c r="DP15" s="625"/>
      <c r="DQ15" s="632">
        <v>940578</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3890819</v>
      </c>
      <c r="S16" s="624"/>
      <c r="T16" s="624"/>
      <c r="U16" s="624"/>
      <c r="V16" s="624"/>
      <c r="W16" s="624"/>
      <c r="X16" s="624"/>
      <c r="Y16" s="625"/>
      <c r="Z16" s="626">
        <v>28.4</v>
      </c>
      <c r="AA16" s="626"/>
      <c r="AB16" s="626"/>
      <c r="AC16" s="626"/>
      <c r="AD16" s="627">
        <v>2713369</v>
      </c>
      <c r="AE16" s="627"/>
      <c r="AF16" s="627"/>
      <c r="AG16" s="627"/>
      <c r="AH16" s="627"/>
      <c r="AI16" s="627"/>
      <c r="AJ16" s="627"/>
      <c r="AK16" s="627"/>
      <c r="AL16" s="628">
        <v>41.3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42288</v>
      </c>
      <c r="CS16" s="624"/>
      <c r="CT16" s="624"/>
      <c r="CU16" s="624"/>
      <c r="CV16" s="624"/>
      <c r="CW16" s="624"/>
      <c r="CX16" s="624"/>
      <c r="CY16" s="625"/>
      <c r="CZ16" s="626">
        <v>0.3</v>
      </c>
      <c r="DA16" s="626"/>
      <c r="DB16" s="626"/>
      <c r="DC16" s="626"/>
      <c r="DD16" s="632" t="s">
        <v>108</v>
      </c>
      <c r="DE16" s="624"/>
      <c r="DF16" s="624"/>
      <c r="DG16" s="624"/>
      <c r="DH16" s="624"/>
      <c r="DI16" s="624"/>
      <c r="DJ16" s="624"/>
      <c r="DK16" s="624"/>
      <c r="DL16" s="624"/>
      <c r="DM16" s="624"/>
      <c r="DN16" s="624"/>
      <c r="DO16" s="624"/>
      <c r="DP16" s="625"/>
      <c r="DQ16" s="632">
        <v>4314</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2713369</v>
      </c>
      <c r="S17" s="624"/>
      <c r="T17" s="624"/>
      <c r="U17" s="624"/>
      <c r="V17" s="624"/>
      <c r="W17" s="624"/>
      <c r="X17" s="624"/>
      <c r="Y17" s="625"/>
      <c r="Z17" s="626">
        <v>19.8</v>
      </c>
      <c r="AA17" s="626"/>
      <c r="AB17" s="626"/>
      <c r="AC17" s="626"/>
      <c r="AD17" s="627">
        <v>2713369</v>
      </c>
      <c r="AE17" s="627"/>
      <c r="AF17" s="627"/>
      <c r="AG17" s="627"/>
      <c r="AH17" s="627"/>
      <c r="AI17" s="627"/>
      <c r="AJ17" s="627"/>
      <c r="AK17" s="627"/>
      <c r="AL17" s="628">
        <v>41.3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1396646</v>
      </c>
      <c r="CS17" s="624"/>
      <c r="CT17" s="624"/>
      <c r="CU17" s="624"/>
      <c r="CV17" s="624"/>
      <c r="CW17" s="624"/>
      <c r="CX17" s="624"/>
      <c r="CY17" s="625"/>
      <c r="CZ17" s="626">
        <v>10.199999999999999</v>
      </c>
      <c r="DA17" s="626"/>
      <c r="DB17" s="626"/>
      <c r="DC17" s="626"/>
      <c r="DD17" s="632" t="s">
        <v>108</v>
      </c>
      <c r="DE17" s="624"/>
      <c r="DF17" s="624"/>
      <c r="DG17" s="624"/>
      <c r="DH17" s="624"/>
      <c r="DI17" s="624"/>
      <c r="DJ17" s="624"/>
      <c r="DK17" s="624"/>
      <c r="DL17" s="624"/>
      <c r="DM17" s="624"/>
      <c r="DN17" s="624"/>
      <c r="DO17" s="624"/>
      <c r="DP17" s="625"/>
      <c r="DQ17" s="632">
        <v>1336184</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1177450</v>
      </c>
      <c r="S18" s="624"/>
      <c r="T18" s="624"/>
      <c r="U18" s="624"/>
      <c r="V18" s="624"/>
      <c r="W18" s="624"/>
      <c r="X18" s="624"/>
      <c r="Y18" s="625"/>
      <c r="Z18" s="626">
        <v>8.6</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150411</v>
      </c>
      <c r="BH19" s="624"/>
      <c r="BI19" s="624"/>
      <c r="BJ19" s="624"/>
      <c r="BK19" s="624"/>
      <c r="BL19" s="624"/>
      <c r="BM19" s="624"/>
      <c r="BN19" s="625"/>
      <c r="BO19" s="626">
        <v>4.5</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7882941</v>
      </c>
      <c r="S20" s="624"/>
      <c r="T20" s="624"/>
      <c r="U20" s="624"/>
      <c r="V20" s="624"/>
      <c r="W20" s="624"/>
      <c r="X20" s="624"/>
      <c r="Y20" s="625"/>
      <c r="Z20" s="626">
        <v>57.5</v>
      </c>
      <c r="AA20" s="626"/>
      <c r="AB20" s="626"/>
      <c r="AC20" s="626"/>
      <c r="AD20" s="627">
        <v>6535196</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150411</v>
      </c>
      <c r="BH20" s="624"/>
      <c r="BI20" s="624"/>
      <c r="BJ20" s="624"/>
      <c r="BK20" s="624"/>
      <c r="BL20" s="624"/>
      <c r="BM20" s="624"/>
      <c r="BN20" s="625"/>
      <c r="BO20" s="626">
        <v>4.5</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13648351</v>
      </c>
      <c r="CS20" s="624"/>
      <c r="CT20" s="624"/>
      <c r="CU20" s="624"/>
      <c r="CV20" s="624"/>
      <c r="CW20" s="624"/>
      <c r="CX20" s="624"/>
      <c r="CY20" s="625"/>
      <c r="CZ20" s="626">
        <v>100</v>
      </c>
      <c r="DA20" s="626"/>
      <c r="DB20" s="626"/>
      <c r="DC20" s="626"/>
      <c r="DD20" s="632">
        <v>2150155</v>
      </c>
      <c r="DE20" s="624"/>
      <c r="DF20" s="624"/>
      <c r="DG20" s="624"/>
      <c r="DH20" s="624"/>
      <c r="DI20" s="624"/>
      <c r="DJ20" s="624"/>
      <c r="DK20" s="624"/>
      <c r="DL20" s="624"/>
      <c r="DM20" s="624"/>
      <c r="DN20" s="624"/>
      <c r="DO20" s="624"/>
      <c r="DP20" s="625"/>
      <c r="DQ20" s="632">
        <v>8644552</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4134</v>
      </c>
      <c r="S21" s="624"/>
      <c r="T21" s="624"/>
      <c r="U21" s="624"/>
      <c r="V21" s="624"/>
      <c r="W21" s="624"/>
      <c r="X21" s="624"/>
      <c r="Y21" s="625"/>
      <c r="Z21" s="626">
        <v>0</v>
      </c>
      <c r="AA21" s="626"/>
      <c r="AB21" s="626"/>
      <c r="AC21" s="626"/>
      <c r="AD21" s="627">
        <v>4134</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100514</v>
      </c>
      <c r="S22" s="624"/>
      <c r="T22" s="624"/>
      <c r="U22" s="624"/>
      <c r="V22" s="624"/>
      <c r="W22" s="624"/>
      <c r="X22" s="624"/>
      <c r="Y22" s="625"/>
      <c r="Z22" s="626">
        <v>0.7</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180992</v>
      </c>
      <c r="S23" s="624"/>
      <c r="T23" s="624"/>
      <c r="U23" s="624"/>
      <c r="V23" s="624"/>
      <c r="W23" s="624"/>
      <c r="X23" s="624"/>
      <c r="Y23" s="625"/>
      <c r="Z23" s="626">
        <v>1.3</v>
      </c>
      <c r="AA23" s="626"/>
      <c r="AB23" s="626"/>
      <c r="AC23" s="626"/>
      <c r="AD23" s="627">
        <v>13890</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150411</v>
      </c>
      <c r="BH23" s="624"/>
      <c r="BI23" s="624"/>
      <c r="BJ23" s="624"/>
      <c r="BK23" s="624"/>
      <c r="BL23" s="624"/>
      <c r="BM23" s="624"/>
      <c r="BN23" s="625"/>
      <c r="BO23" s="626">
        <v>4.5</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84247</v>
      </c>
      <c r="S24" s="624"/>
      <c r="T24" s="624"/>
      <c r="U24" s="624"/>
      <c r="V24" s="624"/>
      <c r="W24" s="624"/>
      <c r="X24" s="624"/>
      <c r="Y24" s="625"/>
      <c r="Z24" s="626">
        <v>0.6</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6931104</v>
      </c>
      <c r="CS24" s="613"/>
      <c r="CT24" s="613"/>
      <c r="CU24" s="613"/>
      <c r="CV24" s="613"/>
      <c r="CW24" s="613"/>
      <c r="CX24" s="613"/>
      <c r="CY24" s="614"/>
      <c r="CZ24" s="650">
        <v>50.8</v>
      </c>
      <c r="DA24" s="651"/>
      <c r="DB24" s="651"/>
      <c r="DC24" s="652"/>
      <c r="DD24" s="649">
        <v>4416744</v>
      </c>
      <c r="DE24" s="613"/>
      <c r="DF24" s="613"/>
      <c r="DG24" s="613"/>
      <c r="DH24" s="613"/>
      <c r="DI24" s="613"/>
      <c r="DJ24" s="613"/>
      <c r="DK24" s="614"/>
      <c r="DL24" s="649">
        <v>4293122</v>
      </c>
      <c r="DM24" s="613"/>
      <c r="DN24" s="613"/>
      <c r="DO24" s="613"/>
      <c r="DP24" s="613"/>
      <c r="DQ24" s="613"/>
      <c r="DR24" s="613"/>
      <c r="DS24" s="613"/>
      <c r="DT24" s="613"/>
      <c r="DU24" s="613"/>
      <c r="DV24" s="614"/>
      <c r="DW24" s="617">
        <v>60.8</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2179358</v>
      </c>
      <c r="S25" s="624"/>
      <c r="T25" s="624"/>
      <c r="U25" s="624"/>
      <c r="V25" s="624"/>
      <c r="W25" s="624"/>
      <c r="X25" s="624"/>
      <c r="Y25" s="625"/>
      <c r="Z25" s="626">
        <v>15.9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2475215</v>
      </c>
      <c r="CS25" s="655"/>
      <c r="CT25" s="655"/>
      <c r="CU25" s="655"/>
      <c r="CV25" s="655"/>
      <c r="CW25" s="655"/>
      <c r="CX25" s="655"/>
      <c r="CY25" s="656"/>
      <c r="CZ25" s="657">
        <v>18.100000000000001</v>
      </c>
      <c r="DA25" s="658"/>
      <c r="DB25" s="658"/>
      <c r="DC25" s="659"/>
      <c r="DD25" s="632">
        <v>2189863</v>
      </c>
      <c r="DE25" s="655"/>
      <c r="DF25" s="655"/>
      <c r="DG25" s="655"/>
      <c r="DH25" s="655"/>
      <c r="DI25" s="655"/>
      <c r="DJ25" s="655"/>
      <c r="DK25" s="656"/>
      <c r="DL25" s="632">
        <v>2113332</v>
      </c>
      <c r="DM25" s="655"/>
      <c r="DN25" s="655"/>
      <c r="DO25" s="655"/>
      <c r="DP25" s="655"/>
      <c r="DQ25" s="655"/>
      <c r="DR25" s="655"/>
      <c r="DS25" s="655"/>
      <c r="DT25" s="655"/>
      <c r="DU25" s="655"/>
      <c r="DV25" s="656"/>
      <c r="DW25" s="628">
        <v>29.9</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1580432</v>
      </c>
      <c r="CS26" s="624"/>
      <c r="CT26" s="624"/>
      <c r="CU26" s="624"/>
      <c r="CV26" s="624"/>
      <c r="CW26" s="624"/>
      <c r="CX26" s="624"/>
      <c r="CY26" s="625"/>
      <c r="CZ26" s="657">
        <v>11.6</v>
      </c>
      <c r="DA26" s="658"/>
      <c r="DB26" s="658"/>
      <c r="DC26" s="659"/>
      <c r="DD26" s="632">
        <v>1459569</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875522</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3342586</v>
      </c>
      <c r="BH27" s="624"/>
      <c r="BI27" s="624"/>
      <c r="BJ27" s="624"/>
      <c r="BK27" s="624"/>
      <c r="BL27" s="624"/>
      <c r="BM27" s="624"/>
      <c r="BN27" s="625"/>
      <c r="BO27" s="626">
        <v>100</v>
      </c>
      <c r="BP27" s="626"/>
      <c r="BQ27" s="626"/>
      <c r="BR27" s="626"/>
      <c r="BS27" s="632">
        <v>19884</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3059243</v>
      </c>
      <c r="CS27" s="655"/>
      <c r="CT27" s="655"/>
      <c r="CU27" s="655"/>
      <c r="CV27" s="655"/>
      <c r="CW27" s="655"/>
      <c r="CX27" s="655"/>
      <c r="CY27" s="656"/>
      <c r="CZ27" s="657">
        <v>22.4</v>
      </c>
      <c r="DA27" s="658"/>
      <c r="DB27" s="658"/>
      <c r="DC27" s="659"/>
      <c r="DD27" s="632">
        <v>890697</v>
      </c>
      <c r="DE27" s="655"/>
      <c r="DF27" s="655"/>
      <c r="DG27" s="655"/>
      <c r="DH27" s="655"/>
      <c r="DI27" s="655"/>
      <c r="DJ27" s="655"/>
      <c r="DK27" s="656"/>
      <c r="DL27" s="632">
        <v>843606</v>
      </c>
      <c r="DM27" s="655"/>
      <c r="DN27" s="655"/>
      <c r="DO27" s="655"/>
      <c r="DP27" s="655"/>
      <c r="DQ27" s="655"/>
      <c r="DR27" s="655"/>
      <c r="DS27" s="655"/>
      <c r="DT27" s="655"/>
      <c r="DU27" s="655"/>
      <c r="DV27" s="656"/>
      <c r="DW27" s="628">
        <v>11.9</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34128</v>
      </c>
      <c r="S28" s="624"/>
      <c r="T28" s="624"/>
      <c r="U28" s="624"/>
      <c r="V28" s="624"/>
      <c r="W28" s="624"/>
      <c r="X28" s="624"/>
      <c r="Y28" s="625"/>
      <c r="Z28" s="626">
        <v>0.2</v>
      </c>
      <c r="AA28" s="626"/>
      <c r="AB28" s="626"/>
      <c r="AC28" s="626"/>
      <c r="AD28" s="627">
        <v>2107</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1396646</v>
      </c>
      <c r="CS28" s="624"/>
      <c r="CT28" s="624"/>
      <c r="CU28" s="624"/>
      <c r="CV28" s="624"/>
      <c r="CW28" s="624"/>
      <c r="CX28" s="624"/>
      <c r="CY28" s="625"/>
      <c r="CZ28" s="657">
        <v>10.199999999999999</v>
      </c>
      <c r="DA28" s="658"/>
      <c r="DB28" s="658"/>
      <c r="DC28" s="659"/>
      <c r="DD28" s="632">
        <v>1336184</v>
      </c>
      <c r="DE28" s="624"/>
      <c r="DF28" s="624"/>
      <c r="DG28" s="624"/>
      <c r="DH28" s="624"/>
      <c r="DI28" s="624"/>
      <c r="DJ28" s="624"/>
      <c r="DK28" s="625"/>
      <c r="DL28" s="632">
        <v>1336184</v>
      </c>
      <c r="DM28" s="624"/>
      <c r="DN28" s="624"/>
      <c r="DO28" s="624"/>
      <c r="DP28" s="624"/>
      <c r="DQ28" s="624"/>
      <c r="DR28" s="624"/>
      <c r="DS28" s="624"/>
      <c r="DT28" s="624"/>
      <c r="DU28" s="624"/>
      <c r="DV28" s="625"/>
      <c r="DW28" s="628">
        <v>18.899999999999999</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1630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1394488</v>
      </c>
      <c r="CS29" s="655"/>
      <c r="CT29" s="655"/>
      <c r="CU29" s="655"/>
      <c r="CV29" s="655"/>
      <c r="CW29" s="655"/>
      <c r="CX29" s="655"/>
      <c r="CY29" s="656"/>
      <c r="CZ29" s="657">
        <v>10.199999999999999</v>
      </c>
      <c r="DA29" s="658"/>
      <c r="DB29" s="658"/>
      <c r="DC29" s="659"/>
      <c r="DD29" s="632">
        <v>1334026</v>
      </c>
      <c r="DE29" s="655"/>
      <c r="DF29" s="655"/>
      <c r="DG29" s="655"/>
      <c r="DH29" s="655"/>
      <c r="DI29" s="655"/>
      <c r="DJ29" s="655"/>
      <c r="DK29" s="656"/>
      <c r="DL29" s="632">
        <v>1334026</v>
      </c>
      <c r="DM29" s="655"/>
      <c r="DN29" s="655"/>
      <c r="DO29" s="655"/>
      <c r="DP29" s="655"/>
      <c r="DQ29" s="655"/>
      <c r="DR29" s="655"/>
      <c r="DS29" s="655"/>
      <c r="DT29" s="655"/>
      <c r="DU29" s="655"/>
      <c r="DV29" s="656"/>
      <c r="DW29" s="628">
        <v>18.899999999999999</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148619</v>
      </c>
      <c r="S30" s="624"/>
      <c r="T30" s="624"/>
      <c r="U30" s="624"/>
      <c r="V30" s="624"/>
      <c r="W30" s="624"/>
      <c r="X30" s="624"/>
      <c r="Y30" s="625"/>
      <c r="Z30" s="626">
        <v>1.1000000000000001</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95.8</v>
      </c>
      <c r="BN30" s="682"/>
      <c r="BO30" s="682"/>
      <c r="BP30" s="682"/>
      <c r="BQ30" s="683"/>
      <c r="BR30" s="681">
        <v>98.7</v>
      </c>
      <c r="BS30" s="682"/>
      <c r="BT30" s="682"/>
      <c r="BU30" s="682"/>
      <c r="BV30" s="682"/>
      <c r="BW30" s="682"/>
      <c r="BX30" s="618">
        <v>95.1</v>
      </c>
      <c r="BY30" s="682"/>
      <c r="BZ30" s="682"/>
      <c r="CA30" s="682"/>
      <c r="CB30" s="683"/>
      <c r="CD30" s="686"/>
      <c r="CE30" s="687"/>
      <c r="CF30" s="637" t="s">
        <v>290</v>
      </c>
      <c r="CG30" s="638"/>
      <c r="CH30" s="638"/>
      <c r="CI30" s="638"/>
      <c r="CJ30" s="638"/>
      <c r="CK30" s="638"/>
      <c r="CL30" s="638"/>
      <c r="CM30" s="638"/>
      <c r="CN30" s="638"/>
      <c r="CO30" s="638"/>
      <c r="CP30" s="638"/>
      <c r="CQ30" s="639"/>
      <c r="CR30" s="623">
        <v>1231745</v>
      </c>
      <c r="CS30" s="624"/>
      <c r="CT30" s="624"/>
      <c r="CU30" s="624"/>
      <c r="CV30" s="624"/>
      <c r="CW30" s="624"/>
      <c r="CX30" s="624"/>
      <c r="CY30" s="625"/>
      <c r="CZ30" s="657">
        <v>9</v>
      </c>
      <c r="DA30" s="658"/>
      <c r="DB30" s="658"/>
      <c r="DC30" s="659"/>
      <c r="DD30" s="632">
        <v>1180693</v>
      </c>
      <c r="DE30" s="624"/>
      <c r="DF30" s="624"/>
      <c r="DG30" s="624"/>
      <c r="DH30" s="624"/>
      <c r="DI30" s="624"/>
      <c r="DJ30" s="624"/>
      <c r="DK30" s="625"/>
      <c r="DL30" s="632">
        <v>1180693</v>
      </c>
      <c r="DM30" s="624"/>
      <c r="DN30" s="624"/>
      <c r="DO30" s="624"/>
      <c r="DP30" s="624"/>
      <c r="DQ30" s="624"/>
      <c r="DR30" s="624"/>
      <c r="DS30" s="624"/>
      <c r="DT30" s="624"/>
      <c r="DU30" s="624"/>
      <c r="DV30" s="625"/>
      <c r="DW30" s="628">
        <v>16.7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119252</v>
      </c>
      <c r="S31" s="624"/>
      <c r="T31" s="624"/>
      <c r="U31" s="624"/>
      <c r="V31" s="624"/>
      <c r="W31" s="624"/>
      <c r="X31" s="624"/>
      <c r="Y31" s="625"/>
      <c r="Z31" s="626">
        <v>0.9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55"/>
      <c r="BI31" s="655"/>
      <c r="BJ31" s="655"/>
      <c r="BK31" s="655"/>
      <c r="BL31" s="655"/>
      <c r="BM31" s="629">
        <v>97.3</v>
      </c>
      <c r="BN31" s="679"/>
      <c r="BO31" s="679"/>
      <c r="BP31" s="679"/>
      <c r="BQ31" s="680"/>
      <c r="BR31" s="678">
        <v>99.1</v>
      </c>
      <c r="BS31" s="655"/>
      <c r="BT31" s="655"/>
      <c r="BU31" s="655"/>
      <c r="BV31" s="655"/>
      <c r="BW31" s="655"/>
      <c r="BX31" s="629">
        <v>96.8</v>
      </c>
      <c r="BY31" s="679"/>
      <c r="BZ31" s="679"/>
      <c r="CA31" s="679"/>
      <c r="CB31" s="680"/>
      <c r="CD31" s="686"/>
      <c r="CE31" s="687"/>
      <c r="CF31" s="637" t="s">
        <v>294</v>
      </c>
      <c r="CG31" s="638"/>
      <c r="CH31" s="638"/>
      <c r="CI31" s="638"/>
      <c r="CJ31" s="638"/>
      <c r="CK31" s="638"/>
      <c r="CL31" s="638"/>
      <c r="CM31" s="638"/>
      <c r="CN31" s="638"/>
      <c r="CO31" s="638"/>
      <c r="CP31" s="638"/>
      <c r="CQ31" s="639"/>
      <c r="CR31" s="623">
        <v>162743</v>
      </c>
      <c r="CS31" s="655"/>
      <c r="CT31" s="655"/>
      <c r="CU31" s="655"/>
      <c r="CV31" s="655"/>
      <c r="CW31" s="655"/>
      <c r="CX31" s="655"/>
      <c r="CY31" s="656"/>
      <c r="CZ31" s="657">
        <v>1.2</v>
      </c>
      <c r="DA31" s="658"/>
      <c r="DB31" s="658"/>
      <c r="DC31" s="659"/>
      <c r="DD31" s="632">
        <v>153333</v>
      </c>
      <c r="DE31" s="655"/>
      <c r="DF31" s="655"/>
      <c r="DG31" s="655"/>
      <c r="DH31" s="655"/>
      <c r="DI31" s="655"/>
      <c r="DJ31" s="655"/>
      <c r="DK31" s="656"/>
      <c r="DL31" s="632">
        <v>153333</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327413</v>
      </c>
      <c r="S32" s="624"/>
      <c r="T32" s="624"/>
      <c r="U32" s="624"/>
      <c r="V32" s="624"/>
      <c r="W32" s="624"/>
      <c r="X32" s="624"/>
      <c r="Y32" s="625"/>
      <c r="Z32" s="626">
        <v>2.4</v>
      </c>
      <c r="AA32" s="626"/>
      <c r="AB32" s="626"/>
      <c r="AC32" s="626"/>
      <c r="AD32" s="627">
        <v>10531</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98.8</v>
      </c>
      <c r="BH32" s="691"/>
      <c r="BI32" s="691"/>
      <c r="BJ32" s="691"/>
      <c r="BK32" s="691"/>
      <c r="BL32" s="691"/>
      <c r="BM32" s="692">
        <v>94.3</v>
      </c>
      <c r="BN32" s="691"/>
      <c r="BO32" s="691"/>
      <c r="BP32" s="691"/>
      <c r="BQ32" s="693"/>
      <c r="BR32" s="690">
        <v>98.3</v>
      </c>
      <c r="BS32" s="691"/>
      <c r="BT32" s="691"/>
      <c r="BU32" s="691"/>
      <c r="BV32" s="691"/>
      <c r="BW32" s="691"/>
      <c r="BX32" s="692">
        <v>93.4</v>
      </c>
      <c r="BY32" s="691"/>
      <c r="BZ32" s="691"/>
      <c r="CA32" s="691"/>
      <c r="CB32" s="693"/>
      <c r="CD32" s="688"/>
      <c r="CE32" s="689"/>
      <c r="CF32" s="637" t="s">
        <v>297</v>
      </c>
      <c r="CG32" s="638"/>
      <c r="CH32" s="638"/>
      <c r="CI32" s="638"/>
      <c r="CJ32" s="638"/>
      <c r="CK32" s="638"/>
      <c r="CL32" s="638"/>
      <c r="CM32" s="638"/>
      <c r="CN32" s="638"/>
      <c r="CO32" s="638"/>
      <c r="CP32" s="638"/>
      <c r="CQ32" s="639"/>
      <c r="CR32" s="623">
        <v>2158</v>
      </c>
      <c r="CS32" s="624"/>
      <c r="CT32" s="624"/>
      <c r="CU32" s="624"/>
      <c r="CV32" s="624"/>
      <c r="CW32" s="624"/>
      <c r="CX32" s="624"/>
      <c r="CY32" s="625"/>
      <c r="CZ32" s="657">
        <v>0</v>
      </c>
      <c r="DA32" s="658"/>
      <c r="DB32" s="658"/>
      <c r="DC32" s="659"/>
      <c r="DD32" s="632">
        <v>2158</v>
      </c>
      <c r="DE32" s="624"/>
      <c r="DF32" s="624"/>
      <c r="DG32" s="624"/>
      <c r="DH32" s="624"/>
      <c r="DI32" s="624"/>
      <c r="DJ32" s="624"/>
      <c r="DK32" s="625"/>
      <c r="DL32" s="632">
        <v>2158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1782200</v>
      </c>
      <c r="S33" s="624"/>
      <c r="T33" s="624"/>
      <c r="U33" s="624"/>
      <c r="V33" s="624"/>
      <c r="W33" s="624"/>
      <c r="X33" s="624"/>
      <c r="Y33" s="625"/>
      <c r="Z33" s="626">
        <v>13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4524804</v>
      </c>
      <c r="CS33" s="655"/>
      <c r="CT33" s="655"/>
      <c r="CU33" s="655"/>
      <c r="CV33" s="655"/>
      <c r="CW33" s="655"/>
      <c r="CX33" s="655"/>
      <c r="CY33" s="656"/>
      <c r="CZ33" s="657">
        <v>33.200000000000003</v>
      </c>
      <c r="DA33" s="658"/>
      <c r="DB33" s="658"/>
      <c r="DC33" s="659"/>
      <c r="DD33" s="632">
        <v>3765449</v>
      </c>
      <c r="DE33" s="655"/>
      <c r="DF33" s="655"/>
      <c r="DG33" s="655"/>
      <c r="DH33" s="655"/>
      <c r="DI33" s="655"/>
      <c r="DJ33" s="655"/>
      <c r="DK33" s="656"/>
      <c r="DL33" s="632">
        <v>2562894</v>
      </c>
      <c r="DM33" s="655"/>
      <c r="DN33" s="655"/>
      <c r="DO33" s="655"/>
      <c r="DP33" s="655"/>
      <c r="DQ33" s="655"/>
      <c r="DR33" s="655"/>
      <c r="DS33" s="655"/>
      <c r="DT33" s="655"/>
      <c r="DU33" s="655"/>
      <c r="DV33" s="656"/>
      <c r="DW33" s="628">
        <v>36.299999999999997</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1519704</v>
      </c>
      <c r="CS34" s="624"/>
      <c r="CT34" s="624"/>
      <c r="CU34" s="624"/>
      <c r="CV34" s="624"/>
      <c r="CW34" s="624"/>
      <c r="CX34" s="624"/>
      <c r="CY34" s="625"/>
      <c r="CZ34" s="657">
        <v>11.1</v>
      </c>
      <c r="DA34" s="658"/>
      <c r="DB34" s="658"/>
      <c r="DC34" s="659"/>
      <c r="DD34" s="632">
        <v>1197527</v>
      </c>
      <c r="DE34" s="624"/>
      <c r="DF34" s="624"/>
      <c r="DG34" s="624"/>
      <c r="DH34" s="624"/>
      <c r="DI34" s="624"/>
      <c r="DJ34" s="624"/>
      <c r="DK34" s="625"/>
      <c r="DL34" s="632">
        <v>666198</v>
      </c>
      <c r="DM34" s="624"/>
      <c r="DN34" s="624"/>
      <c r="DO34" s="624"/>
      <c r="DP34" s="624"/>
      <c r="DQ34" s="624"/>
      <c r="DR34" s="624"/>
      <c r="DS34" s="624"/>
      <c r="DT34" s="624"/>
      <c r="DU34" s="624"/>
      <c r="DV34" s="625"/>
      <c r="DW34" s="628">
        <v>9.4</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494200</v>
      </c>
      <c r="S35" s="624"/>
      <c r="T35" s="624"/>
      <c r="U35" s="624"/>
      <c r="V35" s="624"/>
      <c r="W35" s="624"/>
      <c r="X35" s="624"/>
      <c r="Y35" s="625"/>
      <c r="Z35" s="626">
        <v>3.6</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1758356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148160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30591</v>
      </c>
      <c r="CS35" s="655"/>
      <c r="CT35" s="655"/>
      <c r="CU35" s="655"/>
      <c r="CV35" s="655"/>
      <c r="CW35" s="655"/>
      <c r="CX35" s="655"/>
      <c r="CY35" s="656"/>
      <c r="CZ35" s="657">
        <v>0.2</v>
      </c>
      <c r="DA35" s="658"/>
      <c r="DB35" s="658"/>
      <c r="DC35" s="659"/>
      <c r="DD35" s="632">
        <v>11797</v>
      </c>
      <c r="DE35" s="655"/>
      <c r="DF35" s="655"/>
      <c r="DG35" s="655"/>
      <c r="DH35" s="655"/>
      <c r="DI35" s="655"/>
      <c r="DJ35" s="655"/>
      <c r="DK35" s="656"/>
      <c r="DL35" s="632">
        <v>11797</v>
      </c>
      <c r="DM35" s="655"/>
      <c r="DN35" s="655"/>
      <c r="DO35" s="655"/>
      <c r="DP35" s="655"/>
      <c r="DQ35" s="655"/>
      <c r="DR35" s="655"/>
      <c r="DS35" s="655"/>
      <c r="DT35" s="655"/>
      <c r="DU35" s="655"/>
      <c r="DV35" s="656"/>
      <c r="DW35" s="628">
        <v>0.2</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13720950</v>
      </c>
      <c r="S36" s="696"/>
      <c r="T36" s="696"/>
      <c r="U36" s="696"/>
      <c r="V36" s="696"/>
      <c r="W36" s="696"/>
      <c r="X36" s="696"/>
      <c r="Y36" s="697"/>
      <c r="Z36" s="698">
        <v>100</v>
      </c>
      <c r="AA36" s="698"/>
      <c r="AB36" s="698"/>
      <c r="AC36" s="698"/>
      <c r="AD36" s="699">
        <v>6565858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389366</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56277</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1490767</v>
      </c>
      <c r="CS36" s="624"/>
      <c r="CT36" s="624"/>
      <c r="CU36" s="624"/>
      <c r="CV36" s="624"/>
      <c r="CW36" s="624"/>
      <c r="CX36" s="624"/>
      <c r="CY36" s="625"/>
      <c r="CZ36" s="657">
        <v>10.9</v>
      </c>
      <c r="DA36" s="658"/>
      <c r="DB36" s="658"/>
      <c r="DC36" s="659"/>
      <c r="DD36" s="632">
        <v>1335309</v>
      </c>
      <c r="DE36" s="624"/>
      <c r="DF36" s="624"/>
      <c r="DG36" s="624"/>
      <c r="DH36" s="624"/>
      <c r="DI36" s="624"/>
      <c r="DJ36" s="624"/>
      <c r="DK36" s="625"/>
      <c r="DL36" s="632">
        <v>997625</v>
      </c>
      <c r="DM36" s="624"/>
      <c r="DN36" s="624"/>
      <c r="DO36" s="624"/>
      <c r="DP36" s="624"/>
      <c r="DQ36" s="624"/>
      <c r="DR36" s="624"/>
      <c r="DS36" s="624"/>
      <c r="DT36" s="624"/>
      <c r="DU36" s="624"/>
      <c r="DV36" s="625"/>
      <c r="DW36" s="628">
        <v>14.1</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207116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4430</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643732</v>
      </c>
      <c r="CS37" s="655"/>
      <c r="CT37" s="655"/>
      <c r="CU37" s="655"/>
      <c r="CV37" s="655"/>
      <c r="CW37" s="655"/>
      <c r="CX37" s="655"/>
      <c r="CY37" s="656"/>
      <c r="CZ37" s="657">
        <v>4.7</v>
      </c>
      <c r="DA37" s="658"/>
      <c r="DB37" s="658"/>
      <c r="DC37" s="659"/>
      <c r="DD37" s="632">
        <v>634365</v>
      </c>
      <c r="DE37" s="655"/>
      <c r="DF37" s="655"/>
      <c r="DG37" s="655"/>
      <c r="DH37" s="655"/>
      <c r="DI37" s="655"/>
      <c r="DJ37" s="655"/>
      <c r="DK37" s="656"/>
      <c r="DL37" s="632">
        <v>489474</v>
      </c>
      <c r="DM37" s="655"/>
      <c r="DN37" s="655"/>
      <c r="DO37" s="655"/>
      <c r="DP37" s="655"/>
      <c r="DQ37" s="655"/>
      <c r="DR37" s="655"/>
      <c r="DS37" s="655"/>
      <c r="DT37" s="655"/>
      <c r="DU37" s="655"/>
      <c r="DV37" s="656"/>
      <c r="DW37" s="628">
        <v>6.9</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1105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8134</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1368990</v>
      </c>
      <c r="CS38" s="624"/>
      <c r="CT38" s="624"/>
      <c r="CU38" s="624"/>
      <c r="CV38" s="624"/>
      <c r="CW38" s="624"/>
      <c r="CX38" s="624"/>
      <c r="CY38" s="625"/>
      <c r="CZ38" s="657">
        <v>10</v>
      </c>
      <c r="DA38" s="658"/>
      <c r="DB38" s="658"/>
      <c r="DC38" s="659"/>
      <c r="DD38" s="632">
        <v>1118816</v>
      </c>
      <c r="DE38" s="624"/>
      <c r="DF38" s="624"/>
      <c r="DG38" s="624"/>
      <c r="DH38" s="624"/>
      <c r="DI38" s="624"/>
      <c r="DJ38" s="624"/>
      <c r="DK38" s="625"/>
      <c r="DL38" s="632">
        <v>887274</v>
      </c>
      <c r="DM38" s="624"/>
      <c r="DN38" s="624"/>
      <c r="DO38" s="624"/>
      <c r="DP38" s="624"/>
      <c r="DQ38" s="624"/>
      <c r="DR38" s="624"/>
      <c r="DS38" s="624"/>
      <c r="DT38" s="624"/>
      <c r="DU38" s="624"/>
      <c r="DV38" s="625"/>
      <c r="DW38" s="628">
        <v>12.6</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102</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113752</v>
      </c>
      <c r="CS39" s="655"/>
      <c r="CT39" s="655"/>
      <c r="CU39" s="655"/>
      <c r="CV39" s="655"/>
      <c r="CW39" s="655"/>
      <c r="CX39" s="655"/>
      <c r="CY39" s="656"/>
      <c r="CZ39" s="657">
        <v>0.8</v>
      </c>
      <c r="DA39" s="658"/>
      <c r="DB39" s="658"/>
      <c r="DC39" s="659"/>
      <c r="DD39" s="632">
        <v>102000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405637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755132</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297</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2192443</v>
      </c>
      <c r="CS42" s="624"/>
      <c r="CT42" s="624"/>
      <c r="CU42" s="624"/>
      <c r="CV42" s="624"/>
      <c r="CW42" s="624"/>
      <c r="CX42" s="624"/>
      <c r="CY42" s="625"/>
      <c r="CZ42" s="657">
        <v>16.100000000000001</v>
      </c>
      <c r="DA42" s="706"/>
      <c r="DB42" s="706"/>
      <c r="DC42" s="707"/>
      <c r="DD42" s="632">
        <v>462359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86609</v>
      </c>
      <c r="CS43" s="655"/>
      <c r="CT43" s="655"/>
      <c r="CU43" s="655"/>
      <c r="CV43" s="655"/>
      <c r="CW43" s="655"/>
      <c r="CX43" s="655"/>
      <c r="CY43" s="656"/>
      <c r="CZ43" s="657">
        <v>0.6</v>
      </c>
      <c r="DA43" s="658"/>
      <c r="DB43" s="658"/>
      <c r="DC43" s="659"/>
      <c r="DD43" s="632">
        <v>85022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2150155</v>
      </c>
      <c r="CS44" s="624"/>
      <c r="CT44" s="624"/>
      <c r="CU44" s="624"/>
      <c r="CV44" s="624"/>
      <c r="CW44" s="624"/>
      <c r="CX44" s="624"/>
      <c r="CY44" s="625"/>
      <c r="CZ44" s="657">
        <v>15.8</v>
      </c>
      <c r="DA44" s="706"/>
      <c r="DB44" s="706"/>
      <c r="DC44" s="707"/>
      <c r="DD44" s="632">
        <v>458045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715296</v>
      </c>
      <c r="CS45" s="655"/>
      <c r="CT45" s="655"/>
      <c r="CU45" s="655"/>
      <c r="CV45" s="655"/>
      <c r="CW45" s="655"/>
      <c r="CX45" s="655"/>
      <c r="CY45" s="656"/>
      <c r="CZ45" s="657">
        <v>5.2</v>
      </c>
      <c r="DA45" s="658"/>
      <c r="DB45" s="658"/>
      <c r="DC45" s="659"/>
      <c r="DD45" s="632">
        <v>48412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1397035</v>
      </c>
      <c r="CS46" s="624"/>
      <c r="CT46" s="624"/>
      <c r="CU46" s="624"/>
      <c r="CV46" s="624"/>
      <c r="CW46" s="624"/>
      <c r="CX46" s="624"/>
      <c r="CY46" s="625"/>
      <c r="CZ46" s="657">
        <v>10.199999999999999</v>
      </c>
      <c r="DA46" s="706"/>
      <c r="DB46" s="706"/>
      <c r="DC46" s="707"/>
      <c r="DD46" s="632">
        <v>406791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42288</v>
      </c>
      <c r="CS47" s="655"/>
      <c r="CT47" s="655"/>
      <c r="CU47" s="655"/>
      <c r="CV47" s="655"/>
      <c r="CW47" s="655"/>
      <c r="CX47" s="655"/>
      <c r="CY47" s="656"/>
      <c r="CZ47" s="657">
        <v>0.3</v>
      </c>
      <c r="DA47" s="658"/>
      <c r="DB47" s="658"/>
      <c r="DC47" s="659"/>
      <c r="DD47" s="632">
        <v>4314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13648351</v>
      </c>
      <c r="CS49" s="691"/>
      <c r="CT49" s="691"/>
      <c r="CU49" s="691"/>
      <c r="CV49" s="691"/>
      <c r="CW49" s="691"/>
      <c r="CX49" s="691"/>
      <c r="CY49" s="718"/>
      <c r="CZ49" s="719">
        <v>100</v>
      </c>
      <c r="DA49" s="720"/>
      <c r="DB49" s="720"/>
      <c r="DC49" s="721"/>
      <c r="DD49" s="722">
        <v>8644552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C1" zoomScale="55" zoomScaleNormal="55" zoomScaleSheetLayoutView="70" workbookViewId="0">
      <selection activeCell="B78" sqref="B78:P7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13659</v>
      </c>
      <c r="R7" s="753"/>
      <c r="S7" s="753"/>
      <c r="T7" s="753"/>
      <c r="U7" s="753"/>
      <c r="V7" s="753">
        <v>13619</v>
      </c>
      <c r="W7" s="753"/>
      <c r="X7" s="753"/>
      <c r="Y7" s="753"/>
      <c r="Z7" s="753"/>
      <c r="AA7" s="753">
        <v>40</v>
      </c>
      <c r="AB7" s="753"/>
      <c r="AC7" s="753"/>
      <c r="AD7" s="753"/>
      <c r="AE7" s="754"/>
      <c r="AF7" s="755">
        <v>26</v>
      </c>
      <c r="AG7" s="756"/>
      <c r="AH7" s="756"/>
      <c r="AI7" s="756"/>
      <c r="AJ7" s="757"/>
      <c r="AK7" s="792">
        <v>129</v>
      </c>
      <c r="AL7" s="793"/>
      <c r="AM7" s="793"/>
      <c r="AN7" s="793"/>
      <c r="AO7" s="793"/>
      <c r="AP7" s="793">
        <v>14857</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552</v>
      </c>
      <c r="BT7" s="797"/>
      <c r="BU7" s="797"/>
      <c r="BV7" s="797"/>
      <c r="BW7" s="797"/>
      <c r="BX7" s="797"/>
      <c r="BY7" s="797"/>
      <c r="BZ7" s="797"/>
      <c r="CA7" s="797"/>
      <c r="CB7" s="797"/>
      <c r="CC7" s="797"/>
      <c r="CD7" s="797"/>
      <c r="CE7" s="797"/>
      <c r="CF7" s="797"/>
      <c r="CG7" s="798"/>
      <c r="CH7" s="789">
        <v>2</v>
      </c>
      <c r="CI7" s="790"/>
      <c r="CJ7" s="790"/>
      <c r="CK7" s="790"/>
      <c r="CL7" s="791"/>
      <c r="CM7" s="789">
        <v>67</v>
      </c>
      <c r="CN7" s="790"/>
      <c r="CO7" s="790"/>
      <c r="CP7" s="790"/>
      <c r="CQ7" s="791"/>
      <c r="CR7" s="789">
        <v>70</v>
      </c>
      <c r="CS7" s="790"/>
      <c r="CT7" s="790"/>
      <c r="CU7" s="790"/>
      <c r="CV7" s="791"/>
      <c r="CW7" s="789" t="s">
        <v>551</v>
      </c>
      <c r="CX7" s="790"/>
      <c r="CY7" s="790"/>
      <c r="CZ7" s="790"/>
      <c r="DA7" s="791"/>
      <c r="DB7" s="789" t="s">
        <v>537</v>
      </c>
      <c r="DC7" s="790"/>
      <c r="DD7" s="790"/>
      <c r="DE7" s="790"/>
      <c r="DF7" s="791"/>
      <c r="DG7" s="789" t="s">
        <v>551</v>
      </c>
      <c r="DH7" s="790"/>
      <c r="DI7" s="790"/>
      <c r="DJ7" s="790"/>
      <c r="DK7" s="791"/>
      <c r="DL7" s="789" t="s">
        <v>553</v>
      </c>
      <c r="DM7" s="790"/>
      <c r="DN7" s="790"/>
      <c r="DO7" s="790"/>
      <c r="DP7" s="791"/>
      <c r="DQ7" s="789" t="s">
        <v>554</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47</v>
      </c>
      <c r="R8" s="777"/>
      <c r="S8" s="777"/>
      <c r="T8" s="777"/>
      <c r="U8" s="777"/>
      <c r="V8" s="777">
        <v>15</v>
      </c>
      <c r="W8" s="777"/>
      <c r="X8" s="777"/>
      <c r="Y8" s="777"/>
      <c r="Z8" s="777"/>
      <c r="AA8" s="777">
        <v>33</v>
      </c>
      <c r="AB8" s="777"/>
      <c r="AC8" s="777"/>
      <c r="AD8" s="777"/>
      <c r="AE8" s="778"/>
      <c r="AF8" s="779">
        <v>33</v>
      </c>
      <c r="AG8" s="780"/>
      <c r="AH8" s="780"/>
      <c r="AI8" s="780"/>
      <c r="AJ8" s="781"/>
      <c r="AK8" s="782" t="s">
        <v>537</v>
      </c>
      <c r="AL8" s="783"/>
      <c r="AM8" s="783"/>
      <c r="AN8" s="783"/>
      <c r="AO8" s="783"/>
      <c r="AP8" s="783">
        <v>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13707</v>
      </c>
      <c r="R23" s="812"/>
      <c r="S23" s="812"/>
      <c r="T23" s="812"/>
      <c r="U23" s="812"/>
      <c r="V23" s="812">
        <v>13634</v>
      </c>
      <c r="W23" s="812"/>
      <c r="X23" s="812"/>
      <c r="Y23" s="812"/>
      <c r="Z23" s="812"/>
      <c r="AA23" s="812">
        <v>73</v>
      </c>
      <c r="AB23" s="812"/>
      <c r="AC23" s="812"/>
      <c r="AD23" s="812"/>
      <c r="AE23" s="813"/>
      <c r="AF23" s="814">
        <v>58</v>
      </c>
      <c r="AG23" s="812"/>
      <c r="AH23" s="812"/>
      <c r="AI23" s="812"/>
      <c r="AJ23" s="815"/>
      <c r="AK23" s="816"/>
      <c r="AL23" s="817"/>
      <c r="AM23" s="817"/>
      <c r="AN23" s="817"/>
      <c r="AO23" s="817"/>
      <c r="AP23" s="812">
        <v>14862</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4313</v>
      </c>
      <c r="R28" s="841"/>
      <c r="S28" s="841"/>
      <c r="T28" s="841"/>
      <c r="U28" s="841"/>
      <c r="V28" s="841">
        <v>4165</v>
      </c>
      <c r="W28" s="841"/>
      <c r="X28" s="841"/>
      <c r="Y28" s="841"/>
      <c r="Z28" s="841"/>
      <c r="AA28" s="841">
        <v>148</v>
      </c>
      <c r="AB28" s="841"/>
      <c r="AC28" s="841"/>
      <c r="AD28" s="841"/>
      <c r="AE28" s="842"/>
      <c r="AF28" s="843">
        <v>148</v>
      </c>
      <c r="AG28" s="841"/>
      <c r="AH28" s="841"/>
      <c r="AI28" s="841"/>
      <c r="AJ28" s="844"/>
      <c r="AK28" s="845">
        <v>406</v>
      </c>
      <c r="AL28" s="836"/>
      <c r="AM28" s="836"/>
      <c r="AN28" s="836"/>
      <c r="AO28" s="836"/>
      <c r="AP28" s="836" t="s">
        <v>538</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2498</v>
      </c>
      <c r="R29" s="777"/>
      <c r="S29" s="777"/>
      <c r="T29" s="777"/>
      <c r="U29" s="777"/>
      <c r="V29" s="777">
        <v>2472</v>
      </c>
      <c r="W29" s="777"/>
      <c r="X29" s="777"/>
      <c r="Y29" s="777"/>
      <c r="Z29" s="777"/>
      <c r="AA29" s="777">
        <v>26</v>
      </c>
      <c r="AB29" s="777"/>
      <c r="AC29" s="777"/>
      <c r="AD29" s="777"/>
      <c r="AE29" s="778"/>
      <c r="AF29" s="779">
        <v>26</v>
      </c>
      <c r="AG29" s="780"/>
      <c r="AH29" s="780"/>
      <c r="AI29" s="780"/>
      <c r="AJ29" s="781"/>
      <c r="AK29" s="848">
        <v>395</v>
      </c>
      <c r="AL29" s="849"/>
      <c r="AM29" s="849"/>
      <c r="AN29" s="849"/>
      <c r="AO29" s="849"/>
      <c r="AP29" s="849" t="s">
        <v>539</v>
      </c>
      <c r="AQ29" s="849"/>
      <c r="AR29" s="849"/>
      <c r="AS29" s="849"/>
      <c r="AT29" s="849"/>
      <c r="AU29" s="849" t="s">
        <v>539</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537</v>
      </c>
      <c r="R30" s="777"/>
      <c r="S30" s="777"/>
      <c r="T30" s="777"/>
      <c r="U30" s="777"/>
      <c r="V30" s="777">
        <v>530</v>
      </c>
      <c r="W30" s="777"/>
      <c r="X30" s="777"/>
      <c r="Y30" s="777"/>
      <c r="Z30" s="777"/>
      <c r="AA30" s="777">
        <v>7</v>
      </c>
      <c r="AB30" s="777"/>
      <c r="AC30" s="777"/>
      <c r="AD30" s="777"/>
      <c r="AE30" s="778"/>
      <c r="AF30" s="779">
        <v>7</v>
      </c>
      <c r="AG30" s="780"/>
      <c r="AH30" s="780"/>
      <c r="AI30" s="780"/>
      <c r="AJ30" s="781"/>
      <c r="AK30" s="848">
        <v>337</v>
      </c>
      <c r="AL30" s="849"/>
      <c r="AM30" s="849"/>
      <c r="AN30" s="849"/>
      <c r="AO30" s="849"/>
      <c r="AP30" s="849" t="s">
        <v>539</v>
      </c>
      <c r="AQ30" s="849"/>
      <c r="AR30" s="849"/>
      <c r="AS30" s="849"/>
      <c r="AT30" s="849"/>
      <c r="AU30" s="849" t="s">
        <v>538</v>
      </c>
      <c r="AV30" s="849"/>
      <c r="AW30" s="849"/>
      <c r="AX30" s="849"/>
      <c r="AY30" s="849"/>
      <c r="AZ30" s="850" t="s">
        <v>539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379</v>
      </c>
      <c r="C31" s="774"/>
      <c r="D31" s="774"/>
      <c r="E31" s="774"/>
      <c r="F31" s="774"/>
      <c r="G31" s="774"/>
      <c r="H31" s="774"/>
      <c r="I31" s="774"/>
      <c r="J31" s="774"/>
      <c r="K31" s="774"/>
      <c r="L31" s="774"/>
      <c r="M31" s="774"/>
      <c r="N31" s="774"/>
      <c r="O31" s="774"/>
      <c r="P31" s="775"/>
      <c r="Q31" s="776">
        <v>493</v>
      </c>
      <c r="R31" s="777"/>
      <c r="S31" s="777"/>
      <c r="T31" s="777"/>
      <c r="U31" s="777"/>
      <c r="V31" s="777">
        <v>408</v>
      </c>
      <c r="W31" s="777"/>
      <c r="X31" s="777"/>
      <c r="Y31" s="777"/>
      <c r="Z31" s="777"/>
      <c r="AA31" s="777">
        <v>85</v>
      </c>
      <c r="AB31" s="777"/>
      <c r="AC31" s="777"/>
      <c r="AD31" s="777"/>
      <c r="AE31" s="778"/>
      <c r="AF31" s="779">
        <v>624</v>
      </c>
      <c r="AG31" s="780"/>
      <c r="AH31" s="780"/>
      <c r="AI31" s="780"/>
      <c r="AJ31" s="781"/>
      <c r="AK31" s="848" t="s">
        <v>537</v>
      </c>
      <c r="AL31" s="849"/>
      <c r="AM31" s="849"/>
      <c r="AN31" s="849"/>
      <c r="AO31" s="849"/>
      <c r="AP31" s="849">
        <v>1761</v>
      </c>
      <c r="AQ31" s="849"/>
      <c r="AR31" s="849"/>
      <c r="AS31" s="849"/>
      <c r="AT31" s="849"/>
      <c r="AU31" s="849" t="s">
        <v>538</v>
      </c>
      <c r="AV31" s="849"/>
      <c r="AW31" s="849"/>
      <c r="AX31" s="849"/>
      <c r="AY31" s="849"/>
      <c r="AZ31" s="850" t="s">
        <v>538</v>
      </c>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381</v>
      </c>
      <c r="C32" s="774"/>
      <c r="D32" s="774"/>
      <c r="E32" s="774"/>
      <c r="F32" s="774"/>
      <c r="G32" s="774"/>
      <c r="H32" s="774"/>
      <c r="I32" s="774"/>
      <c r="J32" s="774"/>
      <c r="K32" s="774"/>
      <c r="L32" s="774"/>
      <c r="M32" s="774"/>
      <c r="N32" s="774"/>
      <c r="O32" s="774"/>
      <c r="P32" s="775"/>
      <c r="Q32" s="776">
        <v>159</v>
      </c>
      <c r="R32" s="777"/>
      <c r="S32" s="777"/>
      <c r="T32" s="777"/>
      <c r="U32" s="777"/>
      <c r="V32" s="777">
        <v>159</v>
      </c>
      <c r="W32" s="777"/>
      <c r="X32" s="777"/>
      <c r="Y32" s="777"/>
      <c r="Z32" s="777"/>
      <c r="AA32" s="777" t="s">
        <v>538</v>
      </c>
      <c r="AB32" s="777"/>
      <c r="AC32" s="777"/>
      <c r="AD32" s="777"/>
      <c r="AE32" s="778"/>
      <c r="AF32" s="779" t="s">
        <v>108</v>
      </c>
      <c r="AG32" s="780"/>
      <c r="AH32" s="780"/>
      <c r="AI32" s="780"/>
      <c r="AJ32" s="781"/>
      <c r="AK32" s="848">
        <v>122</v>
      </c>
      <c r="AL32" s="849"/>
      <c r="AM32" s="849"/>
      <c r="AN32" s="849"/>
      <c r="AO32" s="849"/>
      <c r="AP32" s="849">
        <v>1155</v>
      </c>
      <c r="AQ32" s="849"/>
      <c r="AR32" s="849"/>
      <c r="AS32" s="849"/>
      <c r="AT32" s="849"/>
      <c r="AU32" s="849">
        <v>981</v>
      </c>
      <c r="AV32" s="849"/>
      <c r="AW32" s="849"/>
      <c r="AX32" s="849"/>
      <c r="AY32" s="849"/>
      <c r="AZ32" s="850" t="s">
        <v>539</v>
      </c>
      <c r="BA32" s="850"/>
      <c r="BB32" s="850"/>
      <c r="BC32" s="850"/>
      <c r="BD32" s="850"/>
      <c r="BE32" s="846" t="s">
        <v>382</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369</v>
      </c>
      <c r="R33" s="777"/>
      <c r="S33" s="777"/>
      <c r="T33" s="777"/>
      <c r="U33" s="777"/>
      <c r="V33" s="777">
        <v>314</v>
      </c>
      <c r="W33" s="777"/>
      <c r="X33" s="777"/>
      <c r="Y33" s="777"/>
      <c r="Z33" s="777"/>
      <c r="AA33" s="777">
        <v>49</v>
      </c>
      <c r="AB33" s="777"/>
      <c r="AC33" s="777"/>
      <c r="AD33" s="777"/>
      <c r="AE33" s="778"/>
      <c r="AF33" s="779">
        <v>49</v>
      </c>
      <c r="AG33" s="780"/>
      <c r="AH33" s="780"/>
      <c r="AI33" s="780"/>
      <c r="AJ33" s="781"/>
      <c r="AK33" s="848">
        <v>85</v>
      </c>
      <c r="AL33" s="849"/>
      <c r="AM33" s="849"/>
      <c r="AN33" s="849"/>
      <c r="AO33" s="849"/>
      <c r="AP33" s="849">
        <v>1662</v>
      </c>
      <c r="AQ33" s="849"/>
      <c r="AR33" s="849"/>
      <c r="AS33" s="849"/>
      <c r="AT33" s="849"/>
      <c r="AU33" s="849">
        <v>1509</v>
      </c>
      <c r="AV33" s="849"/>
      <c r="AW33" s="849"/>
      <c r="AX33" s="849"/>
      <c r="AY33" s="849"/>
      <c r="AZ33" s="850" t="s">
        <v>539</v>
      </c>
      <c r="BA33" s="850"/>
      <c r="BB33" s="850"/>
      <c r="BC33" s="850"/>
      <c r="BD33" s="850"/>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854</v>
      </c>
      <c r="AG63" s="860"/>
      <c r="AH63" s="860"/>
      <c r="AI63" s="860"/>
      <c r="AJ63" s="861"/>
      <c r="AK63" s="862"/>
      <c r="AL63" s="857"/>
      <c r="AM63" s="857"/>
      <c r="AN63" s="857"/>
      <c r="AO63" s="857"/>
      <c r="AP63" s="860">
        <v>4578</v>
      </c>
      <c r="AQ63" s="860"/>
      <c r="AR63" s="860"/>
      <c r="AS63" s="860"/>
      <c r="AT63" s="860"/>
      <c r="AU63" s="860">
        <v>2491</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540</v>
      </c>
      <c r="C68" s="888"/>
      <c r="D68" s="888"/>
      <c r="E68" s="888"/>
      <c r="F68" s="888"/>
      <c r="G68" s="888"/>
      <c r="H68" s="888"/>
      <c r="I68" s="888"/>
      <c r="J68" s="888"/>
      <c r="K68" s="888"/>
      <c r="L68" s="888"/>
      <c r="M68" s="888"/>
      <c r="N68" s="888"/>
      <c r="O68" s="888"/>
      <c r="P68" s="889"/>
      <c r="Q68" s="890">
        <v>9885</v>
      </c>
      <c r="R68" s="884"/>
      <c r="S68" s="884"/>
      <c r="T68" s="884"/>
      <c r="U68" s="884"/>
      <c r="V68" s="884">
        <v>8418</v>
      </c>
      <c r="W68" s="884"/>
      <c r="X68" s="884"/>
      <c r="Y68" s="884"/>
      <c r="Z68" s="884"/>
      <c r="AA68" s="884">
        <v>1467</v>
      </c>
      <c r="AB68" s="884"/>
      <c r="AC68" s="884"/>
      <c r="AD68" s="884"/>
      <c r="AE68" s="884"/>
      <c r="AF68" s="884">
        <v>1467</v>
      </c>
      <c r="AG68" s="884"/>
      <c r="AH68" s="884"/>
      <c r="AI68" s="884"/>
      <c r="AJ68" s="884"/>
      <c r="AK68" s="884" t="s">
        <v>537</v>
      </c>
      <c r="AL68" s="884"/>
      <c r="AM68" s="884"/>
      <c r="AN68" s="884"/>
      <c r="AO68" s="884"/>
      <c r="AP68" s="884" t="s">
        <v>537</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541</v>
      </c>
      <c r="C69" s="892"/>
      <c r="D69" s="892"/>
      <c r="E69" s="892"/>
      <c r="F69" s="892"/>
      <c r="G69" s="892"/>
      <c r="H69" s="892"/>
      <c r="I69" s="892"/>
      <c r="J69" s="892"/>
      <c r="K69" s="892"/>
      <c r="L69" s="892"/>
      <c r="M69" s="892"/>
      <c r="N69" s="892"/>
      <c r="O69" s="892"/>
      <c r="P69" s="893"/>
      <c r="Q69" s="894">
        <v>55</v>
      </c>
      <c r="R69" s="849"/>
      <c r="S69" s="849"/>
      <c r="T69" s="849"/>
      <c r="U69" s="849"/>
      <c r="V69" s="849">
        <v>52</v>
      </c>
      <c r="W69" s="849"/>
      <c r="X69" s="849"/>
      <c r="Y69" s="849"/>
      <c r="Z69" s="849"/>
      <c r="AA69" s="849">
        <v>3</v>
      </c>
      <c r="AB69" s="849"/>
      <c r="AC69" s="849"/>
      <c r="AD69" s="849"/>
      <c r="AE69" s="849"/>
      <c r="AF69" s="849">
        <v>3</v>
      </c>
      <c r="AG69" s="849"/>
      <c r="AH69" s="849"/>
      <c r="AI69" s="849"/>
      <c r="AJ69" s="849"/>
      <c r="AK69" s="849" t="s">
        <v>537</v>
      </c>
      <c r="AL69" s="849"/>
      <c r="AM69" s="849"/>
      <c r="AN69" s="849"/>
      <c r="AO69" s="849"/>
      <c r="AP69" s="849">
        <v>57</v>
      </c>
      <c r="AQ69" s="849"/>
      <c r="AR69" s="849"/>
      <c r="AS69" s="849"/>
      <c r="AT69" s="849"/>
      <c r="AU69" s="849">
        <v>29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546</v>
      </c>
      <c r="R70" s="849"/>
      <c r="S70" s="849"/>
      <c r="T70" s="849"/>
      <c r="U70" s="849"/>
      <c r="V70" s="849">
        <v>517</v>
      </c>
      <c r="W70" s="849"/>
      <c r="X70" s="849"/>
      <c r="Y70" s="849"/>
      <c r="Z70" s="849"/>
      <c r="AA70" s="849">
        <v>29</v>
      </c>
      <c r="AB70" s="849"/>
      <c r="AC70" s="849"/>
      <c r="AD70" s="849"/>
      <c r="AE70" s="849"/>
      <c r="AF70" s="849">
        <v>29</v>
      </c>
      <c r="AG70" s="849"/>
      <c r="AH70" s="849"/>
      <c r="AI70" s="849"/>
      <c r="AJ70" s="849"/>
      <c r="AK70" s="849">
        <v>116</v>
      </c>
      <c r="AL70" s="849"/>
      <c r="AM70" s="849"/>
      <c r="AN70" s="849"/>
      <c r="AO70" s="849"/>
      <c r="AP70" s="849">
        <v>179</v>
      </c>
      <c r="AQ70" s="849"/>
      <c r="AR70" s="849"/>
      <c r="AS70" s="849"/>
      <c r="AT70" s="849"/>
      <c r="AU70" s="849">
        <v>55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4">
        <v>1181</v>
      </c>
      <c r="R71" s="849"/>
      <c r="S71" s="849"/>
      <c r="T71" s="849"/>
      <c r="U71" s="849"/>
      <c r="V71" s="849">
        <v>1191</v>
      </c>
      <c r="W71" s="849"/>
      <c r="X71" s="849"/>
      <c r="Y71" s="849"/>
      <c r="Z71" s="849"/>
      <c r="AA71" s="849">
        <v>40</v>
      </c>
      <c r="AB71" s="849"/>
      <c r="AC71" s="849"/>
      <c r="AD71" s="849"/>
      <c r="AE71" s="849"/>
      <c r="AF71" s="849">
        <v>40</v>
      </c>
      <c r="AG71" s="849"/>
      <c r="AH71" s="849"/>
      <c r="AI71" s="849"/>
      <c r="AJ71" s="849"/>
      <c r="AK71" s="849" t="s">
        <v>537</v>
      </c>
      <c r="AL71" s="849"/>
      <c r="AM71" s="849"/>
      <c r="AN71" s="849"/>
      <c r="AO71" s="849"/>
      <c r="AP71" s="849" t="s">
        <v>537</v>
      </c>
      <c r="AQ71" s="849"/>
      <c r="AR71" s="849"/>
      <c r="AS71" s="849"/>
      <c r="AT71" s="849"/>
      <c r="AU71" s="849" t="s">
        <v>551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4">
        <v>1488</v>
      </c>
      <c r="R72" s="849"/>
      <c r="S72" s="849"/>
      <c r="T72" s="849"/>
      <c r="U72" s="849"/>
      <c r="V72" s="849">
        <v>1430</v>
      </c>
      <c r="W72" s="849"/>
      <c r="X72" s="849"/>
      <c r="Y72" s="849"/>
      <c r="Z72" s="849"/>
      <c r="AA72" s="849">
        <v>58</v>
      </c>
      <c r="AB72" s="849"/>
      <c r="AC72" s="849"/>
      <c r="AD72" s="849"/>
      <c r="AE72" s="849"/>
      <c r="AF72" s="849">
        <v>58</v>
      </c>
      <c r="AG72" s="849"/>
      <c r="AH72" s="849"/>
      <c r="AI72" s="849"/>
      <c r="AJ72" s="849"/>
      <c r="AK72" s="849" t="s">
        <v>537</v>
      </c>
      <c r="AL72" s="849"/>
      <c r="AM72" s="849"/>
      <c r="AN72" s="849"/>
      <c r="AO72" s="849"/>
      <c r="AP72" s="849" t="s">
        <v>537</v>
      </c>
      <c r="AQ72" s="849"/>
      <c r="AR72" s="849"/>
      <c r="AS72" s="849"/>
      <c r="AT72" s="849"/>
      <c r="AU72" s="849" t="s">
        <v>551</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545</v>
      </c>
      <c r="C73" s="892"/>
      <c r="D73" s="892"/>
      <c r="E73" s="892"/>
      <c r="F73" s="892"/>
      <c r="G73" s="892"/>
      <c r="H73" s="892"/>
      <c r="I73" s="892"/>
      <c r="J73" s="892"/>
      <c r="K73" s="892"/>
      <c r="L73" s="892"/>
      <c r="M73" s="892"/>
      <c r="N73" s="892"/>
      <c r="O73" s="892"/>
      <c r="P73" s="893"/>
      <c r="Q73" s="894">
        <v>146</v>
      </c>
      <c r="R73" s="849"/>
      <c r="S73" s="849"/>
      <c r="T73" s="849"/>
      <c r="U73" s="849"/>
      <c r="V73" s="849">
        <v>129</v>
      </c>
      <c r="W73" s="849"/>
      <c r="X73" s="849"/>
      <c r="Y73" s="849"/>
      <c r="Z73" s="849"/>
      <c r="AA73" s="849">
        <v>17</v>
      </c>
      <c r="AB73" s="849"/>
      <c r="AC73" s="849"/>
      <c r="AD73" s="849"/>
      <c r="AE73" s="849"/>
      <c r="AF73" s="849">
        <v>17</v>
      </c>
      <c r="AG73" s="849"/>
      <c r="AH73" s="849"/>
      <c r="AI73" s="849"/>
      <c r="AJ73" s="849"/>
      <c r="AK73" s="849" t="s">
        <v>550</v>
      </c>
      <c r="AL73" s="849"/>
      <c r="AM73" s="849"/>
      <c r="AN73" s="849"/>
      <c r="AO73" s="849"/>
      <c r="AP73" s="849" t="s">
        <v>537</v>
      </c>
      <c r="AQ73" s="849"/>
      <c r="AR73" s="849"/>
      <c r="AS73" s="849"/>
      <c r="AT73" s="849"/>
      <c r="AU73" s="849" t="s">
        <v>551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546</v>
      </c>
      <c r="C74" s="892"/>
      <c r="D74" s="892"/>
      <c r="E74" s="892"/>
      <c r="F74" s="892"/>
      <c r="G74" s="892"/>
      <c r="H74" s="892"/>
      <c r="I74" s="892"/>
      <c r="J74" s="892"/>
      <c r="K74" s="892"/>
      <c r="L74" s="892"/>
      <c r="M74" s="892"/>
      <c r="N74" s="892"/>
      <c r="O74" s="892"/>
      <c r="P74" s="893"/>
      <c r="Q74" s="894">
        <v>97</v>
      </c>
      <c r="R74" s="849"/>
      <c r="S74" s="849"/>
      <c r="T74" s="849"/>
      <c r="U74" s="849"/>
      <c r="V74" s="849">
        <v>95</v>
      </c>
      <c r="W74" s="849"/>
      <c r="X74" s="849"/>
      <c r="Y74" s="849"/>
      <c r="Z74" s="849"/>
      <c r="AA74" s="849">
        <v>3</v>
      </c>
      <c r="AB74" s="849"/>
      <c r="AC74" s="849"/>
      <c r="AD74" s="849"/>
      <c r="AE74" s="849"/>
      <c r="AF74" s="849">
        <v>3</v>
      </c>
      <c r="AG74" s="849"/>
      <c r="AH74" s="849"/>
      <c r="AI74" s="849"/>
      <c r="AJ74" s="849"/>
      <c r="AK74" s="849">
        <v>2</v>
      </c>
      <c r="AL74" s="849"/>
      <c r="AM74" s="849"/>
      <c r="AN74" s="849"/>
      <c r="AO74" s="849"/>
      <c r="AP74" s="849" t="s">
        <v>537</v>
      </c>
      <c r="AQ74" s="849"/>
      <c r="AR74" s="849"/>
      <c r="AS74" s="849"/>
      <c r="AT74" s="849"/>
      <c r="AU74" s="849" t="s">
        <v>551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547</v>
      </c>
      <c r="C75" s="892"/>
      <c r="D75" s="892"/>
      <c r="E75" s="892"/>
      <c r="F75" s="892"/>
      <c r="G75" s="892"/>
      <c r="H75" s="892"/>
      <c r="I75" s="892"/>
      <c r="J75" s="892"/>
      <c r="K75" s="892"/>
      <c r="L75" s="892"/>
      <c r="M75" s="892"/>
      <c r="N75" s="892"/>
      <c r="O75" s="892"/>
      <c r="P75" s="893"/>
      <c r="Q75" s="897">
        <v>140783</v>
      </c>
      <c r="R75" s="898"/>
      <c r="S75" s="898"/>
      <c r="T75" s="898"/>
      <c r="U75" s="848"/>
      <c r="V75" s="899">
        <v>138611</v>
      </c>
      <c r="W75" s="898"/>
      <c r="X75" s="898"/>
      <c r="Y75" s="898"/>
      <c r="Z75" s="848"/>
      <c r="AA75" s="899">
        <v>2172</v>
      </c>
      <c r="AB75" s="898"/>
      <c r="AC75" s="898"/>
      <c r="AD75" s="898"/>
      <c r="AE75" s="848"/>
      <c r="AF75" s="899">
        <v>2172</v>
      </c>
      <c r="AG75" s="898"/>
      <c r="AH75" s="898"/>
      <c r="AI75" s="898"/>
      <c r="AJ75" s="848"/>
      <c r="AK75" s="899">
        <v>97</v>
      </c>
      <c r="AL75" s="898"/>
      <c r="AM75" s="898"/>
      <c r="AN75" s="898"/>
      <c r="AO75" s="848"/>
      <c r="AP75" s="899" t="s">
        <v>537</v>
      </c>
      <c r="AQ75" s="898"/>
      <c r="AR75" s="898"/>
      <c r="AS75" s="898"/>
      <c r="AT75" s="848"/>
      <c r="AU75" s="899" t="s">
        <v>551</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548</v>
      </c>
      <c r="C76" s="892"/>
      <c r="D76" s="892"/>
      <c r="E76" s="892"/>
      <c r="F76" s="892"/>
      <c r="G76" s="892"/>
      <c r="H76" s="892"/>
      <c r="I76" s="892"/>
      <c r="J76" s="892"/>
      <c r="K76" s="892"/>
      <c r="L76" s="892"/>
      <c r="M76" s="892"/>
      <c r="N76" s="892"/>
      <c r="O76" s="892"/>
      <c r="P76" s="893"/>
      <c r="Q76" s="897">
        <v>306</v>
      </c>
      <c r="R76" s="898"/>
      <c r="S76" s="898"/>
      <c r="T76" s="898"/>
      <c r="U76" s="848"/>
      <c r="V76" s="899">
        <v>287</v>
      </c>
      <c r="W76" s="898"/>
      <c r="X76" s="898"/>
      <c r="Y76" s="898"/>
      <c r="Z76" s="848"/>
      <c r="AA76" s="899">
        <v>18</v>
      </c>
      <c r="AB76" s="898"/>
      <c r="AC76" s="898"/>
      <c r="AD76" s="898"/>
      <c r="AE76" s="848"/>
      <c r="AF76" s="899">
        <v>18</v>
      </c>
      <c r="AG76" s="898"/>
      <c r="AH76" s="898"/>
      <c r="AI76" s="898"/>
      <c r="AJ76" s="848"/>
      <c r="AK76" s="899">
        <v>13</v>
      </c>
      <c r="AL76" s="898"/>
      <c r="AM76" s="898"/>
      <c r="AN76" s="898"/>
      <c r="AO76" s="848"/>
      <c r="AP76" s="899" t="s">
        <v>537</v>
      </c>
      <c r="AQ76" s="898"/>
      <c r="AR76" s="898"/>
      <c r="AS76" s="898"/>
      <c r="AT76" s="848"/>
      <c r="AU76" s="899" t="s">
        <v>551</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549</v>
      </c>
      <c r="C77" s="892"/>
      <c r="D77" s="892"/>
      <c r="E77" s="892"/>
      <c r="F77" s="892"/>
      <c r="G77" s="892"/>
      <c r="H77" s="892"/>
      <c r="I77" s="892"/>
      <c r="J77" s="892"/>
      <c r="K77" s="892"/>
      <c r="L77" s="892"/>
      <c r="M77" s="892"/>
      <c r="N77" s="892"/>
      <c r="O77" s="892"/>
      <c r="P77" s="893"/>
      <c r="Q77" s="897">
        <v>6078</v>
      </c>
      <c r="R77" s="898"/>
      <c r="S77" s="898"/>
      <c r="T77" s="898"/>
      <c r="U77" s="848"/>
      <c r="V77" s="899">
        <v>6721</v>
      </c>
      <c r="W77" s="898"/>
      <c r="X77" s="898"/>
      <c r="Y77" s="898"/>
      <c r="Z77" s="848"/>
      <c r="AA77" s="899">
        <v>-644</v>
      </c>
      <c r="AB77" s="898"/>
      <c r="AC77" s="898"/>
      <c r="AD77" s="898"/>
      <c r="AE77" s="848"/>
      <c r="AF77" s="899">
        <v>1281</v>
      </c>
      <c r="AG77" s="898"/>
      <c r="AH77" s="898"/>
      <c r="AI77" s="898"/>
      <c r="AJ77" s="848"/>
      <c r="AK77" s="899" t="s">
        <v>537</v>
      </c>
      <c r="AL77" s="898"/>
      <c r="AM77" s="898"/>
      <c r="AN77" s="898"/>
      <c r="AO77" s="848"/>
      <c r="AP77" s="899">
        <v>4560</v>
      </c>
      <c r="AQ77" s="898"/>
      <c r="AR77" s="898"/>
      <c r="AS77" s="898"/>
      <c r="AT77" s="848"/>
      <c r="AU77" s="899">
        <v>1800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7"/>
      <c r="R78" s="898"/>
      <c r="S78" s="898"/>
      <c r="T78" s="898"/>
      <c r="U78" s="848"/>
      <c r="V78" s="899"/>
      <c r="W78" s="898"/>
      <c r="X78" s="898"/>
      <c r="Y78" s="898"/>
      <c r="Z78" s="848"/>
      <c r="AA78" s="899"/>
      <c r="AB78" s="898"/>
      <c r="AC78" s="898"/>
      <c r="AD78" s="898"/>
      <c r="AE78" s="848"/>
      <c r="AF78" s="899"/>
      <c r="AG78" s="898"/>
      <c r="AH78" s="898"/>
      <c r="AI78" s="898"/>
      <c r="AJ78" s="848"/>
      <c r="AK78" s="899"/>
      <c r="AL78" s="898"/>
      <c r="AM78" s="898"/>
      <c r="AN78" s="898"/>
      <c r="AO78" s="848"/>
      <c r="AP78" s="899"/>
      <c r="AQ78" s="898"/>
      <c r="AR78" s="898"/>
      <c r="AS78" s="898"/>
      <c r="AT78" s="848"/>
      <c r="AU78" s="899"/>
      <c r="AV78" s="898"/>
      <c r="AW78" s="898"/>
      <c r="AX78" s="898"/>
      <c r="AY78" s="848"/>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7"/>
      <c r="R79" s="898"/>
      <c r="S79" s="898"/>
      <c r="T79" s="898"/>
      <c r="U79" s="848"/>
      <c r="V79" s="899"/>
      <c r="W79" s="898"/>
      <c r="X79" s="898"/>
      <c r="Y79" s="898"/>
      <c r="Z79" s="848"/>
      <c r="AA79" s="899"/>
      <c r="AB79" s="898"/>
      <c r="AC79" s="898"/>
      <c r="AD79" s="898"/>
      <c r="AE79" s="848"/>
      <c r="AF79" s="899"/>
      <c r="AG79" s="898"/>
      <c r="AH79" s="898"/>
      <c r="AI79" s="898"/>
      <c r="AJ79" s="848"/>
      <c r="AK79" s="899"/>
      <c r="AL79" s="898"/>
      <c r="AM79" s="898"/>
      <c r="AN79" s="898"/>
      <c r="AO79" s="848"/>
      <c r="AP79" s="899"/>
      <c r="AQ79" s="898"/>
      <c r="AR79" s="898"/>
      <c r="AS79" s="898"/>
      <c r="AT79" s="848"/>
      <c r="AU79" s="899"/>
      <c r="AV79" s="898"/>
      <c r="AW79" s="898"/>
      <c r="AX79" s="898"/>
      <c r="AY79" s="848"/>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7"/>
      <c r="R80" s="898"/>
      <c r="S80" s="898"/>
      <c r="T80" s="898"/>
      <c r="U80" s="848"/>
      <c r="V80" s="899"/>
      <c r="W80" s="898"/>
      <c r="X80" s="898"/>
      <c r="Y80" s="898"/>
      <c r="Z80" s="848"/>
      <c r="AA80" s="899"/>
      <c r="AB80" s="898"/>
      <c r="AC80" s="898"/>
      <c r="AD80" s="898"/>
      <c r="AE80" s="848"/>
      <c r="AF80" s="899"/>
      <c r="AG80" s="898"/>
      <c r="AH80" s="898"/>
      <c r="AI80" s="898"/>
      <c r="AJ80" s="848"/>
      <c r="AK80" s="899"/>
      <c r="AL80" s="898"/>
      <c r="AM80" s="898"/>
      <c r="AN80" s="898"/>
      <c r="AO80" s="848"/>
      <c r="AP80" s="899"/>
      <c r="AQ80" s="898"/>
      <c r="AR80" s="898"/>
      <c r="AS80" s="898"/>
      <c r="AT80" s="848"/>
      <c r="AU80" s="899"/>
      <c r="AV80" s="898"/>
      <c r="AW80" s="898"/>
      <c r="AX80" s="898"/>
      <c r="AY80" s="848"/>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7"/>
      <c r="R81" s="898"/>
      <c r="S81" s="898"/>
      <c r="T81" s="898"/>
      <c r="U81" s="848"/>
      <c r="V81" s="899"/>
      <c r="W81" s="898"/>
      <c r="X81" s="898"/>
      <c r="Y81" s="898"/>
      <c r="Z81" s="848"/>
      <c r="AA81" s="899"/>
      <c r="AB81" s="898"/>
      <c r="AC81" s="898"/>
      <c r="AD81" s="898"/>
      <c r="AE81" s="848"/>
      <c r="AF81" s="899"/>
      <c r="AG81" s="898"/>
      <c r="AH81" s="898"/>
      <c r="AI81" s="898"/>
      <c r="AJ81" s="848"/>
      <c r="AK81" s="899"/>
      <c r="AL81" s="898"/>
      <c r="AM81" s="898"/>
      <c r="AN81" s="898"/>
      <c r="AO81" s="848"/>
      <c r="AP81" s="899"/>
      <c r="AQ81" s="898"/>
      <c r="AR81" s="898"/>
      <c r="AS81" s="898"/>
      <c r="AT81" s="848"/>
      <c r="AU81" s="899"/>
      <c r="AV81" s="898"/>
      <c r="AW81" s="898"/>
      <c r="AX81" s="898"/>
      <c r="AY81" s="848"/>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7"/>
      <c r="R82" s="898"/>
      <c r="S82" s="898"/>
      <c r="T82" s="898"/>
      <c r="U82" s="848"/>
      <c r="V82" s="899"/>
      <c r="W82" s="898"/>
      <c r="X82" s="898"/>
      <c r="Y82" s="898"/>
      <c r="Z82" s="848"/>
      <c r="AA82" s="899"/>
      <c r="AB82" s="898"/>
      <c r="AC82" s="898"/>
      <c r="AD82" s="898"/>
      <c r="AE82" s="848"/>
      <c r="AF82" s="899"/>
      <c r="AG82" s="898"/>
      <c r="AH82" s="898"/>
      <c r="AI82" s="898"/>
      <c r="AJ82" s="848"/>
      <c r="AK82" s="899"/>
      <c r="AL82" s="898"/>
      <c r="AM82" s="898"/>
      <c r="AN82" s="898"/>
      <c r="AO82" s="848"/>
      <c r="AP82" s="899"/>
      <c r="AQ82" s="898"/>
      <c r="AR82" s="898"/>
      <c r="AS82" s="898"/>
      <c r="AT82" s="848"/>
      <c r="AU82" s="899"/>
      <c r="AV82" s="898"/>
      <c r="AW82" s="898"/>
      <c r="AX82" s="898"/>
      <c r="AY82" s="848"/>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7"/>
      <c r="R83" s="898"/>
      <c r="S83" s="898"/>
      <c r="T83" s="898"/>
      <c r="U83" s="848"/>
      <c r="V83" s="899"/>
      <c r="W83" s="898"/>
      <c r="X83" s="898"/>
      <c r="Y83" s="898"/>
      <c r="Z83" s="848"/>
      <c r="AA83" s="899"/>
      <c r="AB83" s="898"/>
      <c r="AC83" s="898"/>
      <c r="AD83" s="898"/>
      <c r="AE83" s="848"/>
      <c r="AF83" s="899"/>
      <c r="AG83" s="898"/>
      <c r="AH83" s="898"/>
      <c r="AI83" s="898"/>
      <c r="AJ83" s="848"/>
      <c r="AK83" s="899"/>
      <c r="AL83" s="898"/>
      <c r="AM83" s="898"/>
      <c r="AN83" s="898"/>
      <c r="AO83" s="848"/>
      <c r="AP83" s="899"/>
      <c r="AQ83" s="898"/>
      <c r="AR83" s="898"/>
      <c r="AS83" s="898"/>
      <c r="AT83" s="848"/>
      <c r="AU83" s="899"/>
      <c r="AV83" s="898"/>
      <c r="AW83" s="898"/>
      <c r="AX83" s="898"/>
      <c r="AY83" s="848"/>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7"/>
      <c r="R84" s="898"/>
      <c r="S84" s="898"/>
      <c r="T84" s="898"/>
      <c r="U84" s="848"/>
      <c r="V84" s="899"/>
      <c r="W84" s="898"/>
      <c r="X84" s="898"/>
      <c r="Y84" s="898"/>
      <c r="Z84" s="848"/>
      <c r="AA84" s="899"/>
      <c r="AB84" s="898"/>
      <c r="AC84" s="898"/>
      <c r="AD84" s="898"/>
      <c r="AE84" s="848"/>
      <c r="AF84" s="899"/>
      <c r="AG84" s="898"/>
      <c r="AH84" s="898"/>
      <c r="AI84" s="898"/>
      <c r="AJ84" s="848"/>
      <c r="AK84" s="899"/>
      <c r="AL84" s="898"/>
      <c r="AM84" s="898"/>
      <c r="AN84" s="898"/>
      <c r="AO84" s="848"/>
      <c r="AP84" s="899"/>
      <c r="AQ84" s="898"/>
      <c r="AR84" s="898"/>
      <c r="AS84" s="898"/>
      <c r="AT84" s="848"/>
      <c r="AU84" s="899"/>
      <c r="AV84" s="898"/>
      <c r="AW84" s="898"/>
      <c r="AX84" s="898"/>
      <c r="AY84" s="848"/>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7"/>
      <c r="R85" s="898"/>
      <c r="S85" s="898"/>
      <c r="T85" s="898"/>
      <c r="U85" s="848"/>
      <c r="V85" s="899"/>
      <c r="W85" s="898"/>
      <c r="X85" s="898"/>
      <c r="Y85" s="898"/>
      <c r="Z85" s="848"/>
      <c r="AA85" s="899"/>
      <c r="AB85" s="898"/>
      <c r="AC85" s="898"/>
      <c r="AD85" s="898"/>
      <c r="AE85" s="848"/>
      <c r="AF85" s="899"/>
      <c r="AG85" s="898"/>
      <c r="AH85" s="898"/>
      <c r="AI85" s="898"/>
      <c r="AJ85" s="848"/>
      <c r="AK85" s="899"/>
      <c r="AL85" s="898"/>
      <c r="AM85" s="898"/>
      <c r="AN85" s="898"/>
      <c r="AO85" s="848"/>
      <c r="AP85" s="899"/>
      <c r="AQ85" s="898"/>
      <c r="AR85" s="898"/>
      <c r="AS85" s="898"/>
      <c r="AT85" s="848"/>
      <c r="AU85" s="899"/>
      <c r="AV85" s="898"/>
      <c r="AW85" s="898"/>
      <c r="AX85" s="898"/>
      <c r="AY85" s="848"/>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7"/>
      <c r="R86" s="898"/>
      <c r="S86" s="898"/>
      <c r="T86" s="898"/>
      <c r="U86" s="848"/>
      <c r="V86" s="899"/>
      <c r="W86" s="898"/>
      <c r="X86" s="898"/>
      <c r="Y86" s="898"/>
      <c r="Z86" s="848"/>
      <c r="AA86" s="899"/>
      <c r="AB86" s="898"/>
      <c r="AC86" s="898"/>
      <c r="AD86" s="898"/>
      <c r="AE86" s="848"/>
      <c r="AF86" s="899"/>
      <c r="AG86" s="898"/>
      <c r="AH86" s="898"/>
      <c r="AI86" s="898"/>
      <c r="AJ86" s="848"/>
      <c r="AK86" s="899"/>
      <c r="AL86" s="898"/>
      <c r="AM86" s="898"/>
      <c r="AN86" s="898"/>
      <c r="AO86" s="848"/>
      <c r="AP86" s="899"/>
      <c r="AQ86" s="898"/>
      <c r="AR86" s="898"/>
      <c r="AS86" s="898"/>
      <c r="AT86" s="848"/>
      <c r="AU86" s="899"/>
      <c r="AV86" s="898"/>
      <c r="AW86" s="898"/>
      <c r="AX86" s="898"/>
      <c r="AY86" s="848"/>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5088</v>
      </c>
      <c r="AG88" s="860"/>
      <c r="AH88" s="860"/>
      <c r="AI88" s="860"/>
      <c r="AJ88" s="860"/>
      <c r="AK88" s="857"/>
      <c r="AL88" s="857"/>
      <c r="AM88" s="857"/>
      <c r="AN88" s="857"/>
      <c r="AO88" s="857"/>
      <c r="AP88" s="860">
        <v>4796</v>
      </c>
      <c r="AQ88" s="860"/>
      <c r="AR88" s="860"/>
      <c r="AS88" s="860"/>
      <c r="AT88" s="860"/>
      <c r="AU88" s="860">
        <v>1883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70</v>
      </c>
      <c r="CS102" s="868"/>
      <c r="CT102" s="868"/>
      <c r="CU102" s="868"/>
      <c r="CV102" s="911"/>
      <c r="CW102" s="910" t="s">
        <v>551</v>
      </c>
      <c r="CX102" s="868"/>
      <c r="CY102" s="868"/>
      <c r="CZ102" s="868"/>
      <c r="DA102" s="911"/>
      <c r="DB102" s="910" t="s">
        <v>551</v>
      </c>
      <c r="DC102" s="868"/>
      <c r="DD102" s="868"/>
      <c r="DE102" s="868"/>
      <c r="DF102" s="911"/>
      <c r="DG102" s="910" t="s">
        <v>551</v>
      </c>
      <c r="DH102" s="868"/>
      <c r="DI102" s="868"/>
      <c r="DJ102" s="868"/>
      <c r="DK102" s="911"/>
      <c r="DL102" s="910" t="s">
        <v>551</v>
      </c>
      <c r="DM102" s="868"/>
      <c r="DN102" s="868"/>
      <c r="DO102" s="868"/>
      <c r="DP102" s="911"/>
      <c r="DQ102" s="910" t="s">
        <v>551</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284</v>
      </c>
      <c r="AG109" s="913"/>
      <c r="AH109" s="913"/>
      <c r="AI109" s="913"/>
      <c r="AJ109" s="914"/>
      <c r="AK109" s="912" t="s">
        <v>283</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284</v>
      </c>
      <c r="BW109" s="913"/>
      <c r="BX109" s="913"/>
      <c r="BY109" s="913"/>
      <c r="BZ109" s="914"/>
      <c r="CA109" s="912" t="s">
        <v>283</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284</v>
      </c>
      <c r="DM109" s="913"/>
      <c r="DN109" s="913"/>
      <c r="DO109" s="913"/>
      <c r="DP109" s="914"/>
      <c r="DQ109" s="912" t="s">
        <v>283</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1300332</v>
      </c>
      <c r="AB110" s="920"/>
      <c r="AC110" s="920"/>
      <c r="AD110" s="920"/>
      <c r="AE110" s="921"/>
      <c r="AF110" s="922">
        <v>1402339</v>
      </c>
      <c r="AG110" s="920"/>
      <c r="AH110" s="920"/>
      <c r="AI110" s="920"/>
      <c r="AJ110" s="921"/>
      <c r="AK110" s="922">
        <v>1394488</v>
      </c>
      <c r="AL110" s="920"/>
      <c r="AM110" s="920"/>
      <c r="AN110" s="920"/>
      <c r="AO110" s="921"/>
      <c r="AP110" s="923">
        <v>23.2</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13886476</v>
      </c>
      <c r="BR110" s="957"/>
      <c r="BS110" s="957"/>
      <c r="BT110" s="957"/>
      <c r="BU110" s="957"/>
      <c r="BV110" s="957">
        <v>14311208</v>
      </c>
      <c r="BW110" s="957"/>
      <c r="BX110" s="957"/>
      <c r="BY110" s="957"/>
      <c r="BZ110" s="957"/>
      <c r="CA110" s="957">
        <v>14861663</v>
      </c>
      <c r="CB110" s="957"/>
      <c r="CC110" s="957"/>
      <c r="CD110" s="957"/>
      <c r="CE110" s="957"/>
      <c r="CF110" s="971">
        <v>247.7</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2449986</v>
      </c>
      <c r="BR112" s="950"/>
      <c r="BS112" s="950"/>
      <c r="BT112" s="950"/>
      <c r="BU112" s="950"/>
      <c r="BV112" s="950">
        <v>2510916</v>
      </c>
      <c r="BW112" s="950"/>
      <c r="BX112" s="950"/>
      <c r="BY112" s="950"/>
      <c r="BZ112" s="950"/>
      <c r="CA112" s="950">
        <v>2490783</v>
      </c>
      <c r="CB112" s="950"/>
      <c r="CC112" s="950"/>
      <c r="CD112" s="950"/>
      <c r="CE112" s="950"/>
      <c r="CF112" s="944">
        <v>41.5</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114760</v>
      </c>
      <c r="AB113" s="964"/>
      <c r="AC113" s="964"/>
      <c r="AD113" s="964"/>
      <c r="AE113" s="965"/>
      <c r="AF113" s="966">
        <v>125805</v>
      </c>
      <c r="AG113" s="964"/>
      <c r="AH113" s="964"/>
      <c r="AI113" s="964"/>
      <c r="AJ113" s="965"/>
      <c r="AK113" s="966">
        <v>130849</v>
      </c>
      <c r="AL113" s="964"/>
      <c r="AM113" s="964"/>
      <c r="AN113" s="964"/>
      <c r="AO113" s="965"/>
      <c r="AP113" s="967">
        <v>2.2000000000000002</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2182728</v>
      </c>
      <c r="BR113" s="950"/>
      <c r="BS113" s="950"/>
      <c r="BT113" s="950"/>
      <c r="BU113" s="950"/>
      <c r="BV113" s="950">
        <v>2015764</v>
      </c>
      <c r="BW113" s="950"/>
      <c r="BX113" s="950"/>
      <c r="BY113" s="950"/>
      <c r="BZ113" s="950"/>
      <c r="CA113" s="950">
        <v>1883266</v>
      </c>
      <c r="CB113" s="950"/>
      <c r="CC113" s="950"/>
      <c r="CD113" s="950"/>
      <c r="CE113" s="950"/>
      <c r="CF113" s="944">
        <v>31.4</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164964</v>
      </c>
      <c r="AB114" s="989"/>
      <c r="AC114" s="989"/>
      <c r="AD114" s="989"/>
      <c r="AE114" s="990"/>
      <c r="AF114" s="991">
        <v>192213</v>
      </c>
      <c r="AG114" s="989"/>
      <c r="AH114" s="989"/>
      <c r="AI114" s="989"/>
      <c r="AJ114" s="990"/>
      <c r="AK114" s="991">
        <v>164524</v>
      </c>
      <c r="AL114" s="989"/>
      <c r="AM114" s="989"/>
      <c r="AN114" s="989"/>
      <c r="AO114" s="990"/>
      <c r="AP114" s="992">
        <v>2.7</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2725341</v>
      </c>
      <c r="BR114" s="950"/>
      <c r="BS114" s="950"/>
      <c r="BT114" s="950"/>
      <c r="BU114" s="950"/>
      <c r="BV114" s="950">
        <v>2417910</v>
      </c>
      <c r="BW114" s="950"/>
      <c r="BX114" s="950"/>
      <c r="BY114" s="950"/>
      <c r="BZ114" s="950"/>
      <c r="CA114" s="950">
        <v>2341023</v>
      </c>
      <c r="CB114" s="950"/>
      <c r="CC114" s="950"/>
      <c r="CD114" s="950"/>
      <c r="CE114" s="950"/>
      <c r="CF114" s="944">
        <v>39</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408</v>
      </c>
      <c r="AB115" s="964"/>
      <c r="AC115" s="964"/>
      <c r="AD115" s="964"/>
      <c r="AE115" s="965"/>
      <c r="AF115" s="966" t="s">
        <v>408</v>
      </c>
      <c r="AG115" s="964"/>
      <c r="AH115" s="964"/>
      <c r="AI115" s="964"/>
      <c r="AJ115" s="965"/>
      <c r="AK115" s="966" t="s">
        <v>408</v>
      </c>
      <c r="AL115" s="964"/>
      <c r="AM115" s="964"/>
      <c r="AN115" s="964"/>
      <c r="AO115" s="965"/>
      <c r="AP115" s="967" t="s">
        <v>408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t="s">
        <v>408</v>
      </c>
      <c r="BW115" s="950"/>
      <c r="BX115" s="950"/>
      <c r="BY115" s="950"/>
      <c r="BZ115" s="950"/>
      <c r="CA115" s="950" t="s">
        <v>408</v>
      </c>
      <c r="CB115" s="950"/>
      <c r="CC115" s="950"/>
      <c r="CD115" s="950"/>
      <c r="CE115" s="950"/>
      <c r="CF115" s="944" t="s">
        <v>408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x14ac:dyDescent="0.15">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1580056</v>
      </c>
      <c r="AB117" s="996"/>
      <c r="AC117" s="996"/>
      <c r="AD117" s="996"/>
      <c r="AE117" s="997"/>
      <c r="AF117" s="995">
        <v>1720357</v>
      </c>
      <c r="AG117" s="996"/>
      <c r="AH117" s="996"/>
      <c r="AI117" s="996"/>
      <c r="AJ117" s="997"/>
      <c r="AK117" s="995">
        <v>1689861</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284</v>
      </c>
      <c r="AG118" s="913"/>
      <c r="AH118" s="913"/>
      <c r="AI118" s="913"/>
      <c r="AJ118" s="914"/>
      <c r="AK118" s="912" t="s">
        <v>283</v>
      </c>
      <c r="AL118" s="913"/>
      <c r="AM118" s="913"/>
      <c r="AN118" s="913"/>
      <c r="AO118" s="914"/>
      <c r="AP118" s="1020" t="s">
        <v>399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21244531</v>
      </c>
      <c r="BR118" s="1016"/>
      <c r="BS118" s="1016"/>
      <c r="BT118" s="1016"/>
      <c r="BU118" s="1016"/>
      <c r="BV118" s="1016">
        <v>21255798</v>
      </c>
      <c r="BW118" s="1016"/>
      <c r="BX118" s="1016"/>
      <c r="BY118" s="1016"/>
      <c r="BZ118" s="1016"/>
      <c r="CA118" s="1016">
        <v>21576735</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431</v>
      </c>
      <c r="AV119" s="1008"/>
      <c r="AW119" s="1008"/>
      <c r="AX119" s="1008"/>
      <c r="AY119" s="1009"/>
      <c r="AZ119" s="970" t="s">
        <v>432</v>
      </c>
      <c r="BA119" s="917"/>
      <c r="BB119" s="917"/>
      <c r="BC119" s="917"/>
      <c r="BD119" s="917"/>
      <c r="BE119" s="917"/>
      <c r="BF119" s="917"/>
      <c r="BG119" s="917"/>
      <c r="BH119" s="917"/>
      <c r="BI119" s="917"/>
      <c r="BJ119" s="917"/>
      <c r="BK119" s="917"/>
      <c r="BL119" s="917"/>
      <c r="BM119" s="917"/>
      <c r="BN119" s="917"/>
      <c r="BO119" s="917"/>
      <c r="BP119" s="918"/>
      <c r="BQ119" s="956">
        <v>4312890</v>
      </c>
      <c r="BR119" s="957"/>
      <c r="BS119" s="957"/>
      <c r="BT119" s="957"/>
      <c r="BU119" s="957"/>
      <c r="BV119" s="957">
        <v>4280237</v>
      </c>
      <c r="BW119" s="957"/>
      <c r="BX119" s="957"/>
      <c r="BY119" s="957"/>
      <c r="BZ119" s="957"/>
      <c r="CA119" s="957">
        <v>4275654</v>
      </c>
      <c r="CB119" s="957"/>
      <c r="CC119" s="957"/>
      <c r="CD119" s="957"/>
      <c r="CE119" s="957"/>
      <c r="CF119" s="971">
        <v>71.3</v>
      </c>
      <c r="CG119" s="972"/>
      <c r="CH119" s="972"/>
      <c r="CI119" s="972"/>
      <c r="CJ119" s="972"/>
      <c r="CK119" s="977"/>
      <c r="CL119" s="978"/>
      <c r="CM119" s="1034" t="s">
        <v>433</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434</v>
      </c>
      <c r="BA120" s="980"/>
      <c r="BB120" s="980"/>
      <c r="BC120" s="980"/>
      <c r="BD120" s="980"/>
      <c r="BE120" s="980"/>
      <c r="BF120" s="980"/>
      <c r="BG120" s="980"/>
      <c r="BH120" s="980"/>
      <c r="BI120" s="980"/>
      <c r="BJ120" s="980"/>
      <c r="BK120" s="980"/>
      <c r="BL120" s="980"/>
      <c r="BM120" s="980"/>
      <c r="BN120" s="980"/>
      <c r="BO120" s="980"/>
      <c r="BP120" s="981"/>
      <c r="BQ120" s="949">
        <v>2306078</v>
      </c>
      <c r="BR120" s="950"/>
      <c r="BS120" s="950"/>
      <c r="BT120" s="950"/>
      <c r="BU120" s="950"/>
      <c r="BV120" s="950">
        <v>2173096</v>
      </c>
      <c r="BW120" s="950"/>
      <c r="BX120" s="950"/>
      <c r="BY120" s="950"/>
      <c r="BZ120" s="950"/>
      <c r="CA120" s="950">
        <v>2100578</v>
      </c>
      <c r="CB120" s="950"/>
      <c r="CC120" s="950"/>
      <c r="CD120" s="950"/>
      <c r="CE120" s="950"/>
      <c r="CF120" s="944">
        <v>35</v>
      </c>
      <c r="CG120" s="945"/>
      <c r="CH120" s="945"/>
      <c r="CI120" s="945"/>
      <c r="CJ120" s="945"/>
      <c r="CK120" s="1043" t="s">
        <v>435</v>
      </c>
      <c r="CL120" s="1044"/>
      <c r="CM120" s="1044"/>
      <c r="CN120" s="1044"/>
      <c r="CO120" s="1045"/>
      <c r="CP120" s="1051" t="s">
        <v>383</v>
      </c>
      <c r="CQ120" s="1052"/>
      <c r="CR120" s="1052"/>
      <c r="CS120" s="1052"/>
      <c r="CT120" s="1052"/>
      <c r="CU120" s="1052"/>
      <c r="CV120" s="1052"/>
      <c r="CW120" s="1052"/>
      <c r="CX120" s="1052"/>
      <c r="CY120" s="1052"/>
      <c r="CZ120" s="1052"/>
      <c r="DA120" s="1052"/>
      <c r="DB120" s="1052"/>
      <c r="DC120" s="1052"/>
      <c r="DD120" s="1052"/>
      <c r="DE120" s="1052"/>
      <c r="DF120" s="1053"/>
      <c r="DG120" s="956">
        <v>1345721</v>
      </c>
      <c r="DH120" s="957"/>
      <c r="DI120" s="957"/>
      <c r="DJ120" s="957"/>
      <c r="DK120" s="957"/>
      <c r="DL120" s="957">
        <v>1469913</v>
      </c>
      <c r="DM120" s="957"/>
      <c r="DN120" s="957"/>
      <c r="DO120" s="957"/>
      <c r="DP120" s="957"/>
      <c r="DQ120" s="957">
        <v>1509381</v>
      </c>
      <c r="DR120" s="957"/>
      <c r="DS120" s="957"/>
      <c r="DT120" s="957"/>
      <c r="DU120" s="957"/>
      <c r="DV120" s="958">
        <v>25.2</v>
      </c>
      <c r="DW120" s="958"/>
      <c r="DX120" s="958"/>
      <c r="DY120" s="958"/>
      <c r="DZ120" s="959"/>
    </row>
    <row r="121" spans="1:130" s="197" customFormat="1" ht="26.25" customHeight="1" x14ac:dyDescent="0.15">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9239324</v>
      </c>
      <c r="BR121" s="1016"/>
      <c r="BS121" s="1016"/>
      <c r="BT121" s="1016"/>
      <c r="BU121" s="1016"/>
      <c r="BV121" s="1016">
        <v>9259025</v>
      </c>
      <c r="BW121" s="1016"/>
      <c r="BX121" s="1016"/>
      <c r="BY121" s="1016"/>
      <c r="BZ121" s="1016"/>
      <c r="CA121" s="1016">
        <v>9515203</v>
      </c>
      <c r="CB121" s="1016"/>
      <c r="CC121" s="1016"/>
      <c r="CD121" s="1016"/>
      <c r="CE121" s="1016"/>
      <c r="CF121" s="1054">
        <v>158.6</v>
      </c>
      <c r="CG121" s="1055"/>
      <c r="CH121" s="1055"/>
      <c r="CI121" s="1055"/>
      <c r="CJ121" s="1055"/>
      <c r="CK121" s="1046"/>
      <c r="CL121" s="1047"/>
      <c r="CM121" s="1047"/>
      <c r="CN121" s="1047"/>
      <c r="CO121" s="1048"/>
      <c r="CP121" s="1037" t="s">
        <v>381</v>
      </c>
      <c r="CQ121" s="1038"/>
      <c r="CR121" s="1038"/>
      <c r="CS121" s="1038"/>
      <c r="CT121" s="1038"/>
      <c r="CU121" s="1038"/>
      <c r="CV121" s="1038"/>
      <c r="CW121" s="1038"/>
      <c r="CX121" s="1038"/>
      <c r="CY121" s="1038"/>
      <c r="CZ121" s="1038"/>
      <c r="DA121" s="1038"/>
      <c r="DB121" s="1038"/>
      <c r="DC121" s="1038"/>
      <c r="DD121" s="1038"/>
      <c r="DE121" s="1038"/>
      <c r="DF121" s="1039"/>
      <c r="DG121" s="949">
        <v>1104265</v>
      </c>
      <c r="DH121" s="950"/>
      <c r="DI121" s="950"/>
      <c r="DJ121" s="950"/>
      <c r="DK121" s="950"/>
      <c r="DL121" s="950">
        <v>1041003</v>
      </c>
      <c r="DM121" s="950"/>
      <c r="DN121" s="950"/>
      <c r="DO121" s="950"/>
      <c r="DP121" s="950"/>
      <c r="DQ121" s="950">
        <v>981402</v>
      </c>
      <c r="DR121" s="950"/>
      <c r="DS121" s="950"/>
      <c r="DT121" s="950"/>
      <c r="DU121" s="950"/>
      <c r="DV121" s="951">
        <v>16.399999999999999</v>
      </c>
      <c r="DW121" s="951"/>
      <c r="DX121" s="951"/>
      <c r="DY121" s="951"/>
      <c r="DZ121" s="952"/>
    </row>
    <row r="122" spans="1:130" s="197" customFormat="1" ht="26.25" customHeight="1" x14ac:dyDescent="0.15">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438</v>
      </c>
      <c r="BP122" s="1024"/>
      <c r="BQ122" s="1064">
        <v>15858292</v>
      </c>
      <c r="BR122" s="1065"/>
      <c r="BS122" s="1065"/>
      <c r="BT122" s="1065"/>
      <c r="BU122" s="1065"/>
      <c r="BV122" s="1065">
        <v>15712358</v>
      </c>
      <c r="BW122" s="1065"/>
      <c r="BX122" s="1065"/>
      <c r="BY122" s="1065"/>
      <c r="BZ122" s="1065"/>
      <c r="CA122" s="1065">
        <v>15891435</v>
      </c>
      <c r="CB122" s="1065"/>
      <c r="CC122" s="1065"/>
      <c r="CD122" s="1065"/>
      <c r="CE122" s="1065"/>
      <c r="CF122" s="1017"/>
      <c r="CG122" s="1018"/>
      <c r="CH122" s="1018"/>
      <c r="CI122" s="1018"/>
      <c r="CJ122" s="1019"/>
      <c r="CK122" s="1046"/>
      <c r="CL122" s="1047"/>
      <c r="CM122" s="1047"/>
      <c r="CN122" s="1047"/>
      <c r="CO122" s="1048"/>
      <c r="CP122" s="1037" t="s">
        <v>439</v>
      </c>
      <c r="CQ122" s="1038"/>
      <c r="CR122" s="1038"/>
      <c r="CS122" s="1038"/>
      <c r="CT122" s="1038"/>
      <c r="CU122" s="1038"/>
      <c r="CV122" s="1038"/>
      <c r="CW122" s="1038"/>
      <c r="CX122" s="1038"/>
      <c r="CY122" s="1038"/>
      <c r="CZ122" s="1038"/>
      <c r="DA122" s="1038"/>
      <c r="DB122" s="1038"/>
      <c r="DC122" s="1038"/>
      <c r="DD122" s="1038"/>
      <c r="DE122" s="1038"/>
      <c r="DF122" s="1039"/>
      <c r="DG122" s="949" t="s">
        <v>440</v>
      </c>
      <c r="DH122" s="950"/>
      <c r="DI122" s="950"/>
      <c r="DJ122" s="950"/>
      <c r="DK122" s="950"/>
      <c r="DL122" s="950" t="s">
        <v>440</v>
      </c>
      <c r="DM122" s="950"/>
      <c r="DN122" s="950"/>
      <c r="DO122" s="950"/>
      <c r="DP122" s="950"/>
      <c r="DQ122" s="950" t="s">
        <v>440</v>
      </c>
      <c r="DR122" s="950"/>
      <c r="DS122" s="950"/>
      <c r="DT122" s="950"/>
      <c r="DU122" s="950"/>
      <c r="DV122" s="951" t="s">
        <v>440</v>
      </c>
      <c r="DW122" s="951"/>
      <c r="DX122" s="951"/>
      <c r="DY122" s="951"/>
      <c r="DZ122" s="952"/>
    </row>
    <row r="123" spans="1:130" s="197" customFormat="1" ht="26.25" customHeight="1" thickBot="1" x14ac:dyDescent="0.2">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440</v>
      </c>
      <c r="AB123" s="989"/>
      <c r="AC123" s="989"/>
      <c r="AD123" s="989"/>
      <c r="AE123" s="990"/>
      <c r="AF123" s="991" t="s">
        <v>440</v>
      </c>
      <c r="AG123" s="989"/>
      <c r="AH123" s="989"/>
      <c r="AI123" s="989"/>
      <c r="AJ123" s="990"/>
      <c r="AK123" s="991" t="s">
        <v>440</v>
      </c>
      <c r="AL123" s="989"/>
      <c r="AM123" s="989"/>
      <c r="AN123" s="989"/>
      <c r="AO123" s="990"/>
      <c r="AP123" s="992" t="s">
        <v>440</v>
      </c>
      <c r="AQ123" s="993"/>
      <c r="AR123" s="993"/>
      <c r="AS123" s="993"/>
      <c r="AT123" s="994"/>
      <c r="AU123" s="1061" t="s">
        <v>441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90.9</v>
      </c>
      <c r="BR123" s="1057"/>
      <c r="BS123" s="1057"/>
      <c r="BT123" s="1057"/>
      <c r="BU123" s="1057"/>
      <c r="BV123" s="1057">
        <v>94.6</v>
      </c>
      <c r="BW123" s="1057"/>
      <c r="BX123" s="1057"/>
      <c r="BY123" s="1057"/>
      <c r="BZ123" s="1057"/>
      <c r="CA123" s="1057">
        <v>94.7</v>
      </c>
      <c r="CB123" s="1057"/>
      <c r="CC123" s="1057"/>
      <c r="CD123" s="1057"/>
      <c r="CE123" s="1057"/>
      <c r="CF123" s="1058"/>
      <c r="CG123" s="1059"/>
      <c r="CH123" s="1059"/>
      <c r="CI123" s="1059"/>
      <c r="CJ123" s="1060"/>
      <c r="CK123" s="1046"/>
      <c r="CL123" s="1047"/>
      <c r="CM123" s="1047"/>
      <c r="CN123" s="1047"/>
      <c r="CO123" s="1048"/>
      <c r="CP123" s="1037" t="s">
        <v>442</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x14ac:dyDescent="0.15">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x14ac:dyDescent="0.2">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x14ac:dyDescent="0.15">
      <c r="A126" s="1005"/>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x14ac:dyDescent="0.2">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452</v>
      </c>
      <c r="AY127" s="917"/>
      <c r="AZ127" s="917"/>
      <c r="BA127" s="917"/>
      <c r="BB127" s="917"/>
      <c r="BC127" s="917"/>
      <c r="BD127" s="917"/>
      <c r="BE127" s="918"/>
      <c r="BF127" s="1071" t="s">
        <v>440</v>
      </c>
      <c r="BG127" s="1072"/>
      <c r="BH127" s="1072"/>
      <c r="BI127" s="1072"/>
      <c r="BJ127" s="1072"/>
      <c r="BK127" s="1072"/>
      <c r="BL127" s="1081"/>
      <c r="BM127" s="1071">
        <v>14.09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141890</v>
      </c>
      <c r="AB128" s="1120"/>
      <c r="AC128" s="1120"/>
      <c r="AD128" s="1120"/>
      <c r="AE128" s="1121"/>
      <c r="AF128" s="1122">
        <v>177797</v>
      </c>
      <c r="AG128" s="1120"/>
      <c r="AH128" s="1120"/>
      <c r="AI128" s="1120"/>
      <c r="AJ128" s="1121"/>
      <c r="AK128" s="1122">
        <v>170838</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458</v>
      </c>
      <c r="BG128" s="1097"/>
      <c r="BH128" s="1097"/>
      <c r="BI128" s="1097"/>
      <c r="BJ128" s="1097"/>
      <c r="BK128" s="1097"/>
      <c r="BL128" s="1098"/>
      <c r="BM128" s="1096">
        <v>19.09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459</v>
      </c>
      <c r="X129" s="1091"/>
      <c r="Y129" s="1091"/>
      <c r="Z129" s="1092"/>
      <c r="AA129" s="988">
        <v>6768873</v>
      </c>
      <c r="AB129" s="989"/>
      <c r="AC129" s="989"/>
      <c r="AD129" s="989"/>
      <c r="AE129" s="990"/>
      <c r="AF129" s="991">
        <v>6740750</v>
      </c>
      <c r="AG129" s="989"/>
      <c r="AH129" s="989"/>
      <c r="AI129" s="989"/>
      <c r="AJ129" s="990"/>
      <c r="AK129" s="991">
        <v>6870022</v>
      </c>
      <c r="AL129" s="989"/>
      <c r="AM129" s="989"/>
      <c r="AN129" s="989"/>
      <c r="AO129" s="990"/>
      <c r="AP129" s="1093"/>
      <c r="AQ129" s="1094"/>
      <c r="AR129" s="1094"/>
      <c r="AS129" s="1094"/>
      <c r="AT129" s="1095"/>
      <c r="AU129" s="235"/>
      <c r="AV129" s="235"/>
      <c r="AW129" s="235"/>
      <c r="AX129" s="1084" t="s">
        <v>460</v>
      </c>
      <c r="AY129" s="980"/>
      <c r="AZ129" s="980"/>
      <c r="BA129" s="980"/>
      <c r="BB129" s="980"/>
      <c r="BC129" s="980"/>
      <c r="BD129" s="980"/>
      <c r="BE129" s="981"/>
      <c r="BF129" s="1085">
        <v>10.6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462</v>
      </c>
      <c r="X130" s="1091"/>
      <c r="Y130" s="1091"/>
      <c r="Z130" s="1092"/>
      <c r="AA130" s="988">
        <v>843570</v>
      </c>
      <c r="AB130" s="989"/>
      <c r="AC130" s="989"/>
      <c r="AD130" s="989"/>
      <c r="AE130" s="990"/>
      <c r="AF130" s="991">
        <v>884897</v>
      </c>
      <c r="AG130" s="989"/>
      <c r="AH130" s="989"/>
      <c r="AI130" s="989"/>
      <c r="AJ130" s="990"/>
      <c r="AK130" s="991">
        <v>869984</v>
      </c>
      <c r="AL130" s="989"/>
      <c r="AM130" s="989"/>
      <c r="AN130" s="989"/>
      <c r="AO130" s="990"/>
      <c r="AP130" s="1093"/>
      <c r="AQ130" s="1094"/>
      <c r="AR130" s="1094"/>
      <c r="AS130" s="1094"/>
      <c r="AT130" s="1095"/>
      <c r="AU130" s="235"/>
      <c r="AV130" s="235"/>
      <c r="AW130" s="235"/>
      <c r="AX130" s="1143" t="s">
        <v>463</v>
      </c>
      <c r="AY130" s="1075"/>
      <c r="AZ130" s="1075"/>
      <c r="BA130" s="1075"/>
      <c r="BB130" s="1075"/>
      <c r="BC130" s="1075"/>
      <c r="BD130" s="1075"/>
      <c r="BE130" s="1076"/>
      <c r="BF130" s="1105">
        <v>94.7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464</v>
      </c>
      <c r="X131" s="1114"/>
      <c r="Y131" s="1114"/>
      <c r="Z131" s="1115"/>
      <c r="AA131" s="1027">
        <v>5925303</v>
      </c>
      <c r="AB131" s="1028"/>
      <c r="AC131" s="1028"/>
      <c r="AD131" s="1028"/>
      <c r="AE131" s="1029"/>
      <c r="AF131" s="1030">
        <v>5855853</v>
      </c>
      <c r="AG131" s="1028"/>
      <c r="AH131" s="1028"/>
      <c r="AI131" s="1028"/>
      <c r="AJ131" s="1029"/>
      <c r="AK131" s="1030">
        <v>6000038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466</v>
      </c>
      <c r="W132" s="1131"/>
      <c r="X132" s="1131"/>
      <c r="Y132" s="1131"/>
      <c r="Z132" s="1132"/>
      <c r="AA132" s="1133">
        <v>10.034862349999999</v>
      </c>
      <c r="AB132" s="1134"/>
      <c r="AC132" s="1134"/>
      <c r="AD132" s="1134"/>
      <c r="AE132" s="1135"/>
      <c r="AF132" s="1136">
        <v>11.230865939999999</v>
      </c>
      <c r="AG132" s="1134"/>
      <c r="AH132" s="1134"/>
      <c r="AI132" s="1134"/>
      <c r="AJ132" s="1135"/>
      <c r="AK132" s="1136">
        <v>10.81724264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467</v>
      </c>
      <c r="W133" s="1138"/>
      <c r="X133" s="1138"/>
      <c r="Y133" s="1138"/>
      <c r="Z133" s="1139"/>
      <c r="AA133" s="1140">
        <v>11</v>
      </c>
      <c r="AB133" s="1141"/>
      <c r="AC133" s="1141"/>
      <c r="AD133" s="1141"/>
      <c r="AE133" s="1142"/>
      <c r="AF133" s="1140">
        <v>10.6</v>
      </c>
      <c r="AG133" s="1141"/>
      <c r="AH133" s="1141"/>
      <c r="AI133" s="1141"/>
      <c r="AJ133" s="1142"/>
      <c r="AK133" s="1140">
        <v>10.6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28" zoomScale="85" zoomScaleNormal="85" zoomScaleSheetLayoutView="85" workbookViewId="0">
      <selection activeCell="P51" sqref="P51"/>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25"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7" t="s">
        <v>470</v>
      </c>
      <c r="L7" s="254"/>
      <c r="M7" s="255" t="s">
        <v>471</v>
      </c>
      <c r="N7" s="256"/>
    </row>
    <row r="8" spans="1:16" x14ac:dyDescent="0.15">
      <c r="A8" s="248"/>
      <c r="B8" s="244"/>
      <c r="C8" s="244"/>
      <c r="D8" s="244"/>
      <c r="E8" s="244"/>
      <c r="F8" s="244"/>
      <c r="G8" s="257"/>
      <c r="H8" s="258"/>
      <c r="I8" s="258"/>
      <c r="J8" s="259"/>
      <c r="K8" s="1148"/>
      <c r="L8" s="260" t="s">
        <v>472</v>
      </c>
      <c r="M8" s="261" t="s">
        <v>473</v>
      </c>
      <c r="N8" s="262" t="s">
        <v>474</v>
      </c>
    </row>
    <row r="9" spans="1:16" x14ac:dyDescent="0.15">
      <c r="A9" s="248"/>
      <c r="B9" s="244"/>
      <c r="C9" s="244"/>
      <c r="D9" s="244"/>
      <c r="E9" s="244"/>
      <c r="F9" s="244"/>
      <c r="G9" s="1149" t="s">
        <v>475</v>
      </c>
      <c r="H9" s="1150"/>
      <c r="I9" s="1150"/>
      <c r="J9" s="1151"/>
      <c r="K9" s="263">
        <v>2475215</v>
      </c>
      <c r="L9" s="264">
        <v>100623</v>
      </c>
      <c r="M9" s="265">
        <v>88578</v>
      </c>
      <c r="N9" s="266">
        <v>13.6</v>
      </c>
    </row>
    <row r="10" spans="1:16" x14ac:dyDescent="0.15">
      <c r="A10" s="248"/>
      <c r="B10" s="244"/>
      <c r="C10" s="244"/>
      <c r="D10" s="244"/>
      <c r="E10" s="244"/>
      <c r="F10" s="244"/>
      <c r="G10" s="1149" t="s">
        <v>476</v>
      </c>
      <c r="H10" s="1150"/>
      <c r="I10" s="1150"/>
      <c r="J10" s="1151"/>
      <c r="K10" s="267">
        <v>196677</v>
      </c>
      <c r="L10" s="268">
        <v>7995</v>
      </c>
      <c r="M10" s="269">
        <v>7040</v>
      </c>
      <c r="N10" s="270">
        <v>13.6</v>
      </c>
    </row>
    <row r="11" spans="1:16" ht="13.5" customHeight="1" x14ac:dyDescent="0.15">
      <c r="A11" s="248"/>
      <c r="B11" s="244"/>
      <c r="C11" s="244"/>
      <c r="D11" s="244"/>
      <c r="E11" s="244"/>
      <c r="F11" s="244"/>
      <c r="G11" s="1149" t="s">
        <v>477</v>
      </c>
      <c r="H11" s="1150"/>
      <c r="I11" s="1150"/>
      <c r="J11" s="1151"/>
      <c r="K11" s="267">
        <v>192615</v>
      </c>
      <c r="L11" s="268">
        <v>7830</v>
      </c>
      <c r="M11" s="269">
        <v>8852</v>
      </c>
      <c r="N11" s="270">
        <v>-11.5</v>
      </c>
    </row>
    <row r="12" spans="1:16" ht="13.5" customHeight="1" x14ac:dyDescent="0.15">
      <c r="A12" s="248"/>
      <c r="B12" s="244"/>
      <c r="C12" s="244"/>
      <c r="D12" s="244"/>
      <c r="E12" s="244"/>
      <c r="F12" s="244"/>
      <c r="G12" s="1149" t="s">
        <v>478</v>
      </c>
      <c r="H12" s="1150"/>
      <c r="I12" s="1150"/>
      <c r="J12" s="1151"/>
      <c r="K12" s="267">
        <v>183728</v>
      </c>
      <c r="L12" s="268">
        <v>7469</v>
      </c>
      <c r="M12" s="269">
        <v>853</v>
      </c>
      <c r="N12" s="270">
        <v>775.6</v>
      </c>
    </row>
    <row r="13" spans="1:16" ht="13.5" customHeight="1" x14ac:dyDescent="0.15">
      <c r="A13" s="248"/>
      <c r="B13" s="244"/>
      <c r="C13" s="244"/>
      <c r="D13" s="244"/>
      <c r="E13" s="244"/>
      <c r="F13" s="244"/>
      <c r="G13" s="1149" t="s">
        <v>479</v>
      </c>
      <c r="H13" s="1150"/>
      <c r="I13" s="1150"/>
      <c r="J13" s="1151"/>
      <c r="K13" s="267" t="s">
        <v>480</v>
      </c>
      <c r="L13" s="268" t="s">
        <v>480</v>
      </c>
      <c r="M13" s="269">
        <v>12</v>
      </c>
      <c r="N13" s="270" t="s">
        <v>480</v>
      </c>
    </row>
    <row r="14" spans="1:16" ht="13.5" customHeight="1" x14ac:dyDescent="0.15">
      <c r="A14" s="248"/>
      <c r="B14" s="244"/>
      <c r="C14" s="244"/>
      <c r="D14" s="244"/>
      <c r="E14" s="244"/>
      <c r="F14" s="244"/>
      <c r="G14" s="1149" t="s">
        <v>481</v>
      </c>
      <c r="H14" s="1150"/>
      <c r="I14" s="1150"/>
      <c r="J14" s="1151"/>
      <c r="K14" s="267">
        <v>160404</v>
      </c>
      <c r="L14" s="268">
        <v>6521</v>
      </c>
      <c r="M14" s="269">
        <v>4061</v>
      </c>
      <c r="N14" s="270">
        <v>60.6</v>
      </c>
    </row>
    <row r="15" spans="1:16" ht="13.5" customHeight="1" x14ac:dyDescent="0.15">
      <c r="A15" s="248"/>
      <c r="B15" s="244"/>
      <c r="C15" s="244"/>
      <c r="D15" s="244"/>
      <c r="E15" s="244"/>
      <c r="F15" s="244"/>
      <c r="G15" s="1149" t="s">
        <v>482</v>
      </c>
      <c r="H15" s="1150"/>
      <c r="I15" s="1150"/>
      <c r="J15" s="1151"/>
      <c r="K15" s="267">
        <v>86609</v>
      </c>
      <c r="L15" s="268">
        <v>3521</v>
      </c>
      <c r="M15" s="269">
        <v>2096</v>
      </c>
      <c r="N15" s="270">
        <v>68</v>
      </c>
    </row>
    <row r="16" spans="1:16" x14ac:dyDescent="0.15">
      <c r="A16" s="248"/>
      <c r="B16" s="244"/>
      <c r="C16" s="244"/>
      <c r="D16" s="244"/>
      <c r="E16" s="244"/>
      <c r="F16" s="244"/>
      <c r="G16" s="1152" t="s">
        <v>483</v>
      </c>
      <c r="H16" s="1153"/>
      <c r="I16" s="1153"/>
      <c r="J16" s="1154"/>
      <c r="K16" s="268">
        <v>-285003</v>
      </c>
      <c r="L16" s="268">
        <v>-11586</v>
      </c>
      <c r="M16" s="269">
        <v>-9609</v>
      </c>
      <c r="N16" s="270">
        <v>20.6</v>
      </c>
    </row>
    <row r="17" spans="1:16" x14ac:dyDescent="0.15">
      <c r="A17" s="248"/>
      <c r="B17" s="244"/>
      <c r="C17" s="244"/>
      <c r="D17" s="244"/>
      <c r="E17" s="244"/>
      <c r="F17" s="244"/>
      <c r="G17" s="1152" t="s">
        <v>167</v>
      </c>
      <c r="H17" s="1153"/>
      <c r="I17" s="1153"/>
      <c r="J17" s="1154"/>
      <c r="K17" s="268">
        <v>3010245</v>
      </c>
      <c r="L17" s="268">
        <v>122373</v>
      </c>
      <c r="M17" s="269">
        <v>101883</v>
      </c>
      <c r="N17" s="270">
        <v>20.100000000000001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44" t="s">
        <v>488</v>
      </c>
      <c r="H21" s="1145"/>
      <c r="I21" s="1145"/>
      <c r="J21" s="1146"/>
      <c r="K21" s="280">
        <v>11.5</v>
      </c>
      <c r="L21" s="281">
        <v>9.81</v>
      </c>
      <c r="M21" s="282">
        <v>1.69</v>
      </c>
      <c r="N21" s="249"/>
      <c r="O21" s="283"/>
      <c r="P21" s="279"/>
    </row>
    <row r="22" spans="1:16" s="284" customFormat="1" x14ac:dyDescent="0.15">
      <c r="A22" s="279"/>
      <c r="B22" s="249"/>
      <c r="C22" s="249"/>
      <c r="D22" s="249"/>
      <c r="E22" s="249"/>
      <c r="F22" s="249"/>
      <c r="G22" s="1144" t="s">
        <v>489</v>
      </c>
      <c r="H22" s="1145"/>
      <c r="I22" s="1145"/>
      <c r="J22" s="1146"/>
      <c r="K22" s="285">
        <v>98</v>
      </c>
      <c r="L22" s="286">
        <v>97.8</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7" t="s">
        <v>470</v>
      </c>
      <c r="L30" s="254"/>
      <c r="M30" s="255" t="s">
        <v>471</v>
      </c>
      <c r="N30" s="256"/>
    </row>
    <row r="31" spans="1:16" x14ac:dyDescent="0.15">
      <c r="A31" s="248"/>
      <c r="B31" s="244"/>
      <c r="C31" s="244"/>
      <c r="D31" s="244"/>
      <c r="E31" s="244"/>
      <c r="F31" s="244"/>
      <c r="G31" s="257"/>
      <c r="H31" s="258"/>
      <c r="I31" s="258"/>
      <c r="J31" s="259"/>
      <c r="K31" s="1148"/>
      <c r="L31" s="260" t="s">
        <v>472</v>
      </c>
      <c r="M31" s="261" t="s">
        <v>473</v>
      </c>
      <c r="N31" s="262" t="s">
        <v>474</v>
      </c>
    </row>
    <row r="32" spans="1:16" ht="27" customHeight="1" x14ac:dyDescent="0.15">
      <c r="A32" s="248"/>
      <c r="B32" s="244"/>
      <c r="C32" s="244"/>
      <c r="D32" s="244"/>
      <c r="E32" s="244"/>
      <c r="F32" s="244"/>
      <c r="G32" s="1160" t="s">
        <v>493</v>
      </c>
      <c r="H32" s="1161"/>
      <c r="I32" s="1161"/>
      <c r="J32" s="1162"/>
      <c r="K32" s="294">
        <v>1394488</v>
      </c>
      <c r="L32" s="294">
        <v>56689</v>
      </c>
      <c r="M32" s="295">
        <v>68295</v>
      </c>
      <c r="N32" s="296">
        <v>-17</v>
      </c>
    </row>
    <row r="33" spans="1:16" ht="13.5" customHeight="1" x14ac:dyDescent="0.15">
      <c r="A33" s="248"/>
      <c r="B33" s="244"/>
      <c r="C33" s="244"/>
      <c r="D33" s="244"/>
      <c r="E33" s="244"/>
      <c r="F33" s="244"/>
      <c r="G33" s="1160" t="s">
        <v>494</v>
      </c>
      <c r="H33" s="1161"/>
      <c r="I33" s="1161"/>
      <c r="J33" s="1162"/>
      <c r="K33" s="294" t="s">
        <v>480</v>
      </c>
      <c r="L33" s="294" t="s">
        <v>480</v>
      </c>
      <c r="M33" s="295" t="s">
        <v>480</v>
      </c>
      <c r="N33" s="296" t="s">
        <v>480</v>
      </c>
    </row>
    <row r="34" spans="1:16" ht="27" customHeight="1" x14ac:dyDescent="0.15">
      <c r="A34" s="248"/>
      <c r="B34" s="244"/>
      <c r="C34" s="244"/>
      <c r="D34" s="244"/>
      <c r="E34" s="244"/>
      <c r="F34" s="244"/>
      <c r="G34" s="1160" t="s">
        <v>495</v>
      </c>
      <c r="H34" s="1161"/>
      <c r="I34" s="1161"/>
      <c r="J34" s="1162"/>
      <c r="K34" s="294" t="s">
        <v>480</v>
      </c>
      <c r="L34" s="294" t="s">
        <v>480</v>
      </c>
      <c r="M34" s="295">
        <v>20</v>
      </c>
      <c r="N34" s="296" t="s">
        <v>480</v>
      </c>
    </row>
    <row r="35" spans="1:16" ht="27" customHeight="1" x14ac:dyDescent="0.15">
      <c r="A35" s="248"/>
      <c r="B35" s="244"/>
      <c r="C35" s="244"/>
      <c r="D35" s="244"/>
      <c r="E35" s="244"/>
      <c r="F35" s="244"/>
      <c r="G35" s="1160" t="s">
        <v>496</v>
      </c>
      <c r="H35" s="1161"/>
      <c r="I35" s="1161"/>
      <c r="J35" s="1162"/>
      <c r="K35" s="294">
        <v>130849</v>
      </c>
      <c r="L35" s="294">
        <v>5319</v>
      </c>
      <c r="M35" s="295">
        <v>17270</v>
      </c>
      <c r="N35" s="296">
        <v>-69.2</v>
      </c>
    </row>
    <row r="36" spans="1:16" ht="27" customHeight="1" x14ac:dyDescent="0.15">
      <c r="A36" s="248"/>
      <c r="B36" s="244"/>
      <c r="C36" s="244"/>
      <c r="D36" s="244"/>
      <c r="E36" s="244"/>
      <c r="F36" s="244"/>
      <c r="G36" s="1160" t="s">
        <v>497</v>
      </c>
      <c r="H36" s="1161"/>
      <c r="I36" s="1161"/>
      <c r="J36" s="1162"/>
      <c r="K36" s="294">
        <v>164524</v>
      </c>
      <c r="L36" s="294">
        <v>6688</v>
      </c>
      <c r="M36" s="295">
        <v>2908</v>
      </c>
      <c r="N36" s="296">
        <v>130</v>
      </c>
    </row>
    <row r="37" spans="1:16" ht="13.5" customHeight="1" x14ac:dyDescent="0.15">
      <c r="A37" s="248"/>
      <c r="B37" s="244"/>
      <c r="C37" s="244"/>
      <c r="D37" s="244"/>
      <c r="E37" s="244"/>
      <c r="F37" s="244"/>
      <c r="G37" s="1160" t="s">
        <v>498</v>
      </c>
      <c r="H37" s="1161"/>
      <c r="I37" s="1161"/>
      <c r="J37" s="1162"/>
      <c r="K37" s="294" t="s">
        <v>480</v>
      </c>
      <c r="L37" s="294" t="s">
        <v>480</v>
      </c>
      <c r="M37" s="295">
        <v>1444</v>
      </c>
      <c r="N37" s="296" t="s">
        <v>480</v>
      </c>
    </row>
    <row r="38" spans="1:16" ht="27" customHeight="1" x14ac:dyDescent="0.15">
      <c r="A38" s="248"/>
      <c r="B38" s="244"/>
      <c r="C38" s="244"/>
      <c r="D38" s="244"/>
      <c r="E38" s="244"/>
      <c r="F38" s="244"/>
      <c r="G38" s="1163" t="s">
        <v>499</v>
      </c>
      <c r="H38" s="1164"/>
      <c r="I38" s="1164"/>
      <c r="J38" s="1165"/>
      <c r="K38" s="297" t="s">
        <v>480</v>
      </c>
      <c r="L38" s="297" t="s">
        <v>480</v>
      </c>
      <c r="M38" s="298">
        <v>7</v>
      </c>
      <c r="N38" s="299" t="s">
        <v>480</v>
      </c>
      <c r="O38" s="293"/>
    </row>
    <row r="39" spans="1:16" x14ac:dyDescent="0.15">
      <c r="A39" s="248"/>
      <c r="B39" s="244"/>
      <c r="C39" s="244"/>
      <c r="D39" s="244"/>
      <c r="E39" s="244"/>
      <c r="F39" s="244"/>
      <c r="G39" s="1163" t="s">
        <v>500</v>
      </c>
      <c r="H39" s="1164"/>
      <c r="I39" s="1164"/>
      <c r="J39" s="1165"/>
      <c r="K39" s="300">
        <v>-170838</v>
      </c>
      <c r="L39" s="300">
        <v>-6945</v>
      </c>
      <c r="M39" s="301">
        <v>-4412</v>
      </c>
      <c r="N39" s="302">
        <v>57.4</v>
      </c>
      <c r="O39" s="293"/>
    </row>
    <row r="40" spans="1:16" ht="27" customHeight="1" x14ac:dyDescent="0.15">
      <c r="A40" s="248"/>
      <c r="B40" s="244"/>
      <c r="C40" s="244"/>
      <c r="D40" s="244"/>
      <c r="E40" s="244"/>
      <c r="F40" s="244"/>
      <c r="G40" s="1160" t="s">
        <v>501</v>
      </c>
      <c r="H40" s="1161"/>
      <c r="I40" s="1161"/>
      <c r="J40" s="1162"/>
      <c r="K40" s="300">
        <v>-869984</v>
      </c>
      <c r="L40" s="300">
        <v>-35367</v>
      </c>
      <c r="M40" s="301">
        <v>-58381</v>
      </c>
      <c r="N40" s="302">
        <v>-39.4</v>
      </c>
      <c r="O40" s="293"/>
    </row>
    <row r="41" spans="1:16" x14ac:dyDescent="0.15">
      <c r="A41" s="248"/>
      <c r="B41" s="244"/>
      <c r="C41" s="244"/>
      <c r="D41" s="244"/>
      <c r="E41" s="244"/>
      <c r="F41" s="244"/>
      <c r="G41" s="1166" t="s">
        <v>278</v>
      </c>
      <c r="H41" s="1167"/>
      <c r="I41" s="1167"/>
      <c r="J41" s="1168"/>
      <c r="K41" s="294">
        <v>649039</v>
      </c>
      <c r="L41" s="300">
        <v>26385</v>
      </c>
      <c r="M41" s="301">
        <v>27153</v>
      </c>
      <c r="N41" s="302">
        <v>-2.8</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55" t="s">
        <v>470</v>
      </c>
      <c r="J49" s="1157" t="s">
        <v>505</v>
      </c>
      <c r="K49" s="1158"/>
      <c r="L49" s="1158"/>
      <c r="M49" s="1158"/>
      <c r="N49" s="1159"/>
    </row>
    <row r="50" spans="1:14" x14ac:dyDescent="0.15">
      <c r="A50" s="248"/>
      <c r="B50" s="244"/>
      <c r="C50" s="244"/>
      <c r="D50" s="244"/>
      <c r="E50" s="244"/>
      <c r="F50" s="244"/>
      <c r="G50" s="312"/>
      <c r="H50" s="313"/>
      <c r="I50" s="1156"/>
      <c r="J50" s="314" t="s">
        <v>506</v>
      </c>
      <c r="K50" s="315" t="s">
        <v>507</v>
      </c>
      <c r="L50" s="316" t="s">
        <v>508</v>
      </c>
      <c r="M50" s="317" t="s">
        <v>509</v>
      </c>
      <c r="N50" s="318" t="s">
        <v>510</v>
      </c>
    </row>
    <row r="51" spans="1:14" x14ac:dyDescent="0.15">
      <c r="A51" s="248"/>
      <c r="B51" s="244"/>
      <c r="C51" s="244"/>
      <c r="D51" s="244"/>
      <c r="E51" s="244"/>
      <c r="F51" s="244"/>
      <c r="G51" s="310" t="s">
        <v>511</v>
      </c>
      <c r="H51" s="311"/>
      <c r="I51" s="319">
        <v>1205484</v>
      </c>
      <c r="J51" s="320">
        <v>47180</v>
      </c>
      <c r="K51" s="321">
        <v>17.399999999999999</v>
      </c>
      <c r="L51" s="322">
        <v>67201</v>
      </c>
      <c r="M51" s="323">
        <v>-14.6</v>
      </c>
      <c r="N51" s="324">
        <v>32</v>
      </c>
    </row>
    <row r="52" spans="1:14" x14ac:dyDescent="0.15">
      <c r="A52" s="248"/>
      <c r="B52" s="244"/>
      <c r="C52" s="244"/>
      <c r="D52" s="244"/>
      <c r="E52" s="244"/>
      <c r="F52" s="244"/>
      <c r="G52" s="325"/>
      <c r="H52" s="326" t="s">
        <v>512</v>
      </c>
      <c r="I52" s="327">
        <v>1069689</v>
      </c>
      <c r="J52" s="328">
        <v>41865</v>
      </c>
      <c r="K52" s="329">
        <v>66.2</v>
      </c>
      <c r="L52" s="330">
        <v>35210</v>
      </c>
      <c r="M52" s="331">
        <v>-7.6</v>
      </c>
      <c r="N52" s="332">
        <v>73.8</v>
      </c>
    </row>
    <row r="53" spans="1:14" x14ac:dyDescent="0.15">
      <c r="A53" s="248"/>
      <c r="B53" s="244"/>
      <c r="C53" s="244"/>
      <c r="D53" s="244"/>
      <c r="E53" s="244"/>
      <c r="F53" s="244"/>
      <c r="G53" s="310" t="s">
        <v>513</v>
      </c>
      <c r="H53" s="311"/>
      <c r="I53" s="319">
        <v>804978</v>
      </c>
      <c r="J53" s="320">
        <v>31600</v>
      </c>
      <c r="K53" s="321">
        <v>-33</v>
      </c>
      <c r="L53" s="322">
        <v>75709</v>
      </c>
      <c r="M53" s="323">
        <v>12.7</v>
      </c>
      <c r="N53" s="324">
        <v>-45.7</v>
      </c>
    </row>
    <row r="54" spans="1:14" x14ac:dyDescent="0.15">
      <c r="A54" s="248"/>
      <c r="B54" s="244"/>
      <c r="C54" s="244"/>
      <c r="D54" s="244"/>
      <c r="E54" s="244"/>
      <c r="F54" s="244"/>
      <c r="G54" s="325"/>
      <c r="H54" s="326" t="s">
        <v>512</v>
      </c>
      <c r="I54" s="327">
        <v>673189</v>
      </c>
      <c r="J54" s="328">
        <v>26427</v>
      </c>
      <c r="K54" s="329">
        <v>-36.9</v>
      </c>
      <c r="L54" s="330">
        <v>35212</v>
      </c>
      <c r="M54" s="331">
        <v>0</v>
      </c>
      <c r="N54" s="332">
        <v>-36.9</v>
      </c>
    </row>
    <row r="55" spans="1:14" x14ac:dyDescent="0.15">
      <c r="A55" s="248"/>
      <c r="B55" s="244"/>
      <c r="C55" s="244"/>
      <c r="D55" s="244"/>
      <c r="E55" s="244"/>
      <c r="F55" s="244"/>
      <c r="G55" s="310" t="s">
        <v>514</v>
      </c>
      <c r="H55" s="311"/>
      <c r="I55" s="319">
        <v>1211723</v>
      </c>
      <c r="J55" s="320">
        <v>47894</v>
      </c>
      <c r="K55" s="321">
        <v>51.6</v>
      </c>
      <c r="L55" s="322">
        <v>90961</v>
      </c>
      <c r="M55" s="323">
        <v>20.100000000000001</v>
      </c>
      <c r="N55" s="324">
        <v>31.5</v>
      </c>
    </row>
    <row r="56" spans="1:14" x14ac:dyDescent="0.15">
      <c r="A56" s="248"/>
      <c r="B56" s="244"/>
      <c r="C56" s="244"/>
      <c r="D56" s="244"/>
      <c r="E56" s="244"/>
      <c r="F56" s="244"/>
      <c r="G56" s="325"/>
      <c r="H56" s="326" t="s">
        <v>512</v>
      </c>
      <c r="I56" s="327">
        <v>731226</v>
      </c>
      <c r="J56" s="328">
        <v>28902</v>
      </c>
      <c r="K56" s="329">
        <v>9.4</v>
      </c>
      <c r="L56" s="330">
        <v>37720</v>
      </c>
      <c r="M56" s="331">
        <v>7.1</v>
      </c>
      <c r="N56" s="332">
        <v>2.2999999999999998</v>
      </c>
    </row>
    <row r="57" spans="1:14" x14ac:dyDescent="0.15">
      <c r="A57" s="248"/>
      <c r="B57" s="244"/>
      <c r="C57" s="244"/>
      <c r="D57" s="244"/>
      <c r="E57" s="244"/>
      <c r="F57" s="244"/>
      <c r="G57" s="310" t="s">
        <v>515</v>
      </c>
      <c r="H57" s="311"/>
      <c r="I57" s="319">
        <v>1520576</v>
      </c>
      <c r="J57" s="320">
        <v>60872</v>
      </c>
      <c r="K57" s="321">
        <v>27.1</v>
      </c>
      <c r="L57" s="322">
        <v>106614</v>
      </c>
      <c r="M57" s="323">
        <v>17.2</v>
      </c>
      <c r="N57" s="324">
        <v>9.9</v>
      </c>
    </row>
    <row r="58" spans="1:14" x14ac:dyDescent="0.15">
      <c r="A58" s="248"/>
      <c r="B58" s="244"/>
      <c r="C58" s="244"/>
      <c r="D58" s="244"/>
      <c r="E58" s="244"/>
      <c r="F58" s="244"/>
      <c r="G58" s="325"/>
      <c r="H58" s="326" t="s">
        <v>512</v>
      </c>
      <c r="I58" s="327">
        <v>1033351</v>
      </c>
      <c r="J58" s="328">
        <v>41367</v>
      </c>
      <c r="K58" s="329">
        <v>43.1</v>
      </c>
      <c r="L58" s="330">
        <v>45545</v>
      </c>
      <c r="M58" s="331">
        <v>20.7</v>
      </c>
      <c r="N58" s="332">
        <v>22.4</v>
      </c>
    </row>
    <row r="59" spans="1:14" x14ac:dyDescent="0.15">
      <c r="A59" s="248"/>
      <c r="B59" s="244"/>
      <c r="C59" s="244"/>
      <c r="D59" s="244"/>
      <c r="E59" s="244"/>
      <c r="F59" s="244"/>
      <c r="G59" s="310" t="s">
        <v>516</v>
      </c>
      <c r="H59" s="311"/>
      <c r="I59" s="319">
        <v>2150155</v>
      </c>
      <c r="J59" s="320">
        <v>87408</v>
      </c>
      <c r="K59" s="321">
        <v>43.6</v>
      </c>
      <c r="L59" s="322">
        <v>85459</v>
      </c>
      <c r="M59" s="323">
        <v>-19.8</v>
      </c>
      <c r="N59" s="324">
        <v>63.4</v>
      </c>
    </row>
    <row r="60" spans="1:14" x14ac:dyDescent="0.15">
      <c r="A60" s="248"/>
      <c r="B60" s="244"/>
      <c r="C60" s="244"/>
      <c r="D60" s="244"/>
      <c r="E60" s="244"/>
      <c r="F60" s="244"/>
      <c r="G60" s="325"/>
      <c r="H60" s="326" t="s">
        <v>512</v>
      </c>
      <c r="I60" s="333">
        <v>1397035</v>
      </c>
      <c r="J60" s="328">
        <v>56792</v>
      </c>
      <c r="K60" s="329">
        <v>37.299999999999997</v>
      </c>
      <c r="L60" s="330">
        <v>44378</v>
      </c>
      <c r="M60" s="331">
        <v>-2.6</v>
      </c>
      <c r="N60" s="332">
        <v>39.9</v>
      </c>
    </row>
    <row r="61" spans="1:14" x14ac:dyDescent="0.15">
      <c r="A61" s="248"/>
      <c r="B61" s="244"/>
      <c r="C61" s="244"/>
      <c r="D61" s="244"/>
      <c r="E61" s="244"/>
      <c r="F61" s="244"/>
      <c r="G61" s="310" t="s">
        <v>517</v>
      </c>
      <c r="H61" s="334"/>
      <c r="I61" s="335">
        <v>1378583</v>
      </c>
      <c r="J61" s="336">
        <v>54991</v>
      </c>
      <c r="K61" s="337">
        <v>21.3</v>
      </c>
      <c r="L61" s="338">
        <v>85189</v>
      </c>
      <c r="M61" s="339">
        <v>3.1</v>
      </c>
      <c r="N61" s="324">
        <v>18.2</v>
      </c>
    </row>
    <row r="62" spans="1:14" x14ac:dyDescent="0.15">
      <c r="A62" s="248"/>
      <c r="B62" s="244"/>
      <c r="C62" s="244"/>
      <c r="D62" s="244"/>
      <c r="E62" s="244"/>
      <c r="F62" s="244"/>
      <c r="G62" s="325"/>
      <c r="H62" s="326" t="s">
        <v>512</v>
      </c>
      <c r="I62" s="327">
        <v>980898</v>
      </c>
      <c r="J62" s="328">
        <v>39071</v>
      </c>
      <c r="K62" s="329">
        <v>23.8</v>
      </c>
      <c r="L62" s="330">
        <v>39613</v>
      </c>
      <c r="M62" s="331">
        <v>3.5</v>
      </c>
      <c r="N62" s="332">
        <v>20.3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2"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40.76</v>
      </c>
      <c r="G47" s="12">
        <v>44.58</v>
      </c>
      <c r="H47" s="12">
        <v>45.04</v>
      </c>
      <c r="I47" s="12">
        <v>43.55</v>
      </c>
      <c r="J47" s="13">
        <v>42.09</v>
      </c>
    </row>
    <row r="48" spans="2:10" ht="57.75" customHeight="1" x14ac:dyDescent="0.15">
      <c r="B48" s="14"/>
      <c r="C48" s="1171" t="s">
        <v>4</v>
      </c>
      <c r="D48" s="1171"/>
      <c r="E48" s="1172"/>
      <c r="F48" s="15">
        <v>5.84</v>
      </c>
      <c r="G48" s="16">
        <v>1.2</v>
      </c>
      <c r="H48" s="16">
        <v>4.38</v>
      </c>
      <c r="I48" s="16">
        <v>0.5</v>
      </c>
      <c r="J48" s="17">
        <v>0.85</v>
      </c>
    </row>
    <row r="49" spans="2:10" ht="57.75" customHeight="1" thickBot="1" x14ac:dyDescent="0.2">
      <c r="B49" s="18"/>
      <c r="C49" s="1173" t="s">
        <v>5</v>
      </c>
      <c r="D49" s="1173"/>
      <c r="E49" s="1174"/>
      <c r="F49" s="19">
        <v>2.71</v>
      </c>
      <c r="G49" s="20" t="s">
        <v>524</v>
      </c>
      <c r="H49" s="20">
        <v>3.51</v>
      </c>
      <c r="I49" s="20" t="s">
        <v>525</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2017-03-29T06:15:47Z</cp:lastPrinted>
  <dcterms:created xsi:type="dcterms:W3CDTF">2017-02-15T21:06:27Z</dcterms:created>
  <dcterms:modified xsi:type="dcterms:W3CDTF">2017-05-23T05:39:56Z</dcterms:modified>
  <cp:category/>
</cp:coreProperties>
</file>