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572"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W35" i="9"/>
  <c r="BW36" i="9" s="1"/>
  <c r="AM35" i="9"/>
  <c r="BW34" i="9"/>
  <c r="AM34" i="9"/>
  <c r="C34" i="9"/>
  <c r="BW37" i="9" l="1"/>
  <c r="BW38" i="9" s="1"/>
  <c r="BW39" i="9" s="1"/>
  <c r="BW40" i="9" s="1"/>
  <c r="BW41" i="9" s="1"/>
  <c r="BW42" i="9" s="1"/>
  <c r="CO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 r="U37" i="9" s="1"/>
</calcChain>
</file>

<file path=xl/sharedStrings.xml><?xml version="1.0" encoding="utf-8"?>
<sst xmlns="http://schemas.openxmlformats.org/spreadsheetml/2006/main" count="1087" uniqueCount="540">
  <si>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</si>
  <si>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</si>
  <si>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</si>
  <si>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</si>
  <si>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</si>
  <si>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</si>
  <si>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</si>
  <si>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</si>
  <si>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</si>
  <si>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</si>
  <si>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</si>
  <si>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</si>
  <si>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</si>
  <si>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</si>
  <si>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</si>
  <si>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</si>
  <si>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</si>
  <si>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</si>
  <si>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</si>
  <si>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</si>
  <si>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</si>
  <si>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</si>
  <si>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</si>
  <si>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</si>
  <si>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</si>
  <si>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</si>
  <si>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</si>
  <si>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</si>
  <si>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</si>
  <si>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</si>
  <si>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</si>
  <si>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</si>
  <si>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</si>
  <si>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</si>
  <si>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</si>
  <si>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</si>
  <si>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</si>
  <si>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</si>
  <si>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</si>
  <si>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</si>
  <si>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</si>
  <si>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</si>
  <si>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</si>
  <si>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</si>
  <si>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</si>
  <si>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</si>
  <si>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</si>
  <si>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</si>
  <si>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</si>
  <si>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</si>
  <si>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</si>
  <si>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</si>
  <si>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</si>
  <si>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</si>
  <si>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</si>
  <si>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</si>
  <si>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</si>
  <si>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</si>
  <si>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</si>
  <si>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</si>
  <si>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</si>
  <si>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</si>
  <si>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</si>
  <si>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</si>
  <si>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</si>
  <si>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</si>
  <si>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</si>
  <si>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</si>
  <si>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</si>
  <si>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</si>
  <si>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</si>
  <si>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</si>
  <si>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</si>
  <si>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</si>
  <si>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</si>
  <si>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</si>
  <si>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</si>
  <si>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</si>
  <si>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</si>
  <si>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</si>
  <si>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</si>
  <si>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</si>
  <si>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</si>
  <si>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</si>
  <si>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</si>
  <si>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</si>
  <si>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</si>
  <si>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</si>
  <si>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</si>
  <si>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</si>
  <si>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</si>
  <si>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</si>
  <si>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</si>
  <si>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</si>
  <si>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</si>
  <si>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</si>
  <si>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</si>
  <si>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</si>
  <si>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</si>
  <si>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</si>
  <si>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</si>
  <si>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</si>
  <si>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</si>
  <si>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</si>
  <si>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</si>
  <si>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</si>
  <si>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</si>
  <si>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</si>
  <si>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</si>
  <si>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</si>
  <si>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</si>
  <si>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</si>
  <si>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</si>
  <si>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</si>
  <si>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</si>
  <si>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</si>
  <si>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</si>
  <si>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</si>
  <si>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</si>
  <si>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</si>
  <si>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</si>
  <si>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</si>
  <si>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</si>
  <si>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</si>
  <si>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</si>
  <si>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</si>
  <si>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</si>
  <si>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</si>
  <si>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</si>
  <si>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</si>
  <si>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</si>
  <si>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</si>
  <si>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</si>
  <si>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</si>
  <si>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</si>
  <si>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</si>
  <si>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</si>
  <si>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</si>
  <si>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</si>
  <si>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</si>
  <si>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</si>
  <si>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</si>
  <si>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</si>
  <si>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</si>
  <si>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</si>
  <si>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</si>
  <si>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</si>
  <si>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</si>
  <si>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</si>
  <si>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</si>
  <si>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</si>
  <si>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</si>
  <si>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</si>
  <si>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</si>
  <si>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</si>
  <si>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</si>
  <si>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</si>
  <si>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</si>
  <si>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</si>
  <si>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</si>
  <si>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</si>
  <si>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</si>
  <si>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</si>
  <si>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</si>
  <si>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</si>
  <si>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</si>
  <si>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</si>
  <si>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</si>
  <si>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</si>
  <si>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</si>
  <si>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</si>
  <si>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</si>
  <si>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</si>
  <si>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</si>
  <si>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</si>
  <si>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</si>
  <si>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</si>
  <si>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</si>
  <si>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</si>
  <si>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</si>
  <si>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</si>
  <si>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</si>
  <si>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</si>
  <si>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</si>
  <si>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</si>
  <si>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</si>
  <si>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</si>
  <si>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</si>
  <si>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</si>
  <si>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</si>
  <si>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</si>
  <si>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</si>
  <si>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</si>
  <si>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</si>
  <si>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</si>
  <si>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</si>
  <si>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</si>
  <si>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</si>
  <si>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</si>
  <si>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</si>
  <si>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</si>
  <si>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</si>
  <si>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</si>
  <si>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</si>
  <si>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</si>
  <si>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</si>
  <si>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</si>
  <si>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</si>
  <si>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</si>
  <si>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</si>
  <si>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</si>
  <si>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</si>
  <si>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</si>
  <si>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</si>
  <si>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</si>
  <si>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</si>
  <si>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</si>
  <si>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</si>
  <si>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</si>
  <si>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</si>
  <si>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</si>
  <si>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</si>
  <si>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</si>
  <si>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</si>
  <si>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</si>
  <si>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</si>
  <si>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</si>
  <si>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</si>
  <si>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</si>
  <si>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</si>
  <si>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</si>
  <si>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</si>
  <si>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</si>
  <si>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</si>
  <si>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</si>
  <si>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</si>
  <si>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</si>
  <si>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</si>
  <si>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</si>
  <si>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</si>
  <si>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</si>
  <si>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</si>
  <si>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</si>
  <si>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</si>
  <si>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</si>
  <si>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</si>
  <si>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</si>
  <si>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</si>
  <si>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</si>
  <si>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</si>
  <si>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</si>
  <si>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</si>
  <si>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</si>
  <si>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</si>
  <si>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</si>
  <si>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</si>
  <si>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</si>
  <si>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</si>
  <si>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</si>
  <si>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</si>
  <si>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</si>
  <si>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</si>
  <si>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</si>
  <si>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</si>
  <si>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</si>
  <si>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</si>
  <si>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</si>
  <si>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</si>
  <si>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</si>
  <si>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</si>
  <si>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</si>
  <si>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</si>
  <si>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</si>
  <si>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</si>
  <si>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</si>
  <si>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</si>
  <si>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</si>
  <si>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</si>
  <si>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</si>
  <si>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</si>
  <si>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</si>
  <si>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</si>
  <si>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</si>
  <si>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</si>
  <si>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</si>
  <si>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</si>
  <si>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</si>
  <si>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</si>
  <si>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</si>
  <si>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</si>
  <si>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</si>
  <si>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</si>
  <si>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</si>
  <si>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</si>
  <si>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</si>
  <si>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</si>
  <si>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</si>
  <si>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</si>
  <si>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</si>
  <si>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</si>
  <si>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</si>
  <si>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</si>
  <si>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</si>
  <si>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</si>
  <si>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</si>
  <si>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</si>
  <si>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</si>
  <si>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</si>
  <si>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</si>
  <si>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</si>
  <si>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</si>
  <si>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</si>
  <si>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</si>
  <si>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</si>
  <si>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</si>
  <si>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</si>
  <si>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</si>
  <si>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</si>
  <si>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</si>
  <si>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</si>
  <si>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</si>
  <si>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</si>
  <si>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</si>
  <si>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</si>
  <si>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</si>
  <si>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</si>
  <si>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</si>
  <si>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</si>
  <si>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</si>
  <si>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</si>
  <si>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</si>
  <si>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</si>
  <si>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</si>
  <si>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</si>
  <si>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</si>
  <si>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</si>
  <si>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</si>
  <si>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</si>
  <si>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</si>
  <si>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</si>
  <si>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</si>
  <si>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</si>
  <si>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</si>
  <si>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</si>
  <si>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</si>
  <si>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</si>
  <si>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</si>
  <si>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</si>
  <si>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</si>
  <si>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</si>
  <si>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</si>
  <si>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</si>
  <si>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</si>
  <si>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</si>
  <si>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</si>
  <si>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</si>
  <si>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</si>
  <si>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</si>
  <si>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</si>
  <si>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</si>
  <si>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</si>
  <si>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</si>
  <si>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</si>
  <si>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</si>
  <si>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</si>
  <si>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</si>
  <si>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</si>
  <si>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</si>
  <si>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</si>
  <si>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</si>
  <si>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</si>
  <si>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</si>
  <si>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</si>
  <si>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</si>
  <si>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</si>
  <si>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</si>
  <si>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</si>
  <si>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</si>
  <si>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</si>
  <si>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</si>
  <si>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国民健康保険直営診療所特別会計</t>
    <phoneticPr fontId="5"/>
  </si>
  <si>
    <t>後期高齢者医療特別会計</t>
    <phoneticPr fontId="5"/>
  </si>
  <si>
    <t>地域振興特別会計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</si>
  <si>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</si>
  <si>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</si>
  <si>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</si>
  <si>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</si>
  <si>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</si>
  <si>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</si>
  <si>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</si>
  <si>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</si>
  <si>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</si>
  <si>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</si>
  <si>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</si>
  <si>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</si>
  <si>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</si>
  <si>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</si>
  <si>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</si>
  <si>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</si>
  <si>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</si>
  <si>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</si>
  <si>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</si>
  <si>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</si>
  <si>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</si>
  <si>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</si>
  <si>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</si>
  <si>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</si>
  <si>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</si>
  <si>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</si>
  <si>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</si>
  <si>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</si>
  <si>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</si>
  <si>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</si>
  <si>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</si>
  <si>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</si>
  <si>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</si>
  <si>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</si>
  <si>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</si>
  <si>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</si>
  <si>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</si>
  <si>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</si>
  <si>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</si>
  <si>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</si>
  <si>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</si>
  <si>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</si>
  <si>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</si>
  <si>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</si>
  <si>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</si>
  <si>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</si>
  <si>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</si>
  <si>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</si>
  <si>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</si>
  <si>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</si>
  <si>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</si>
  <si>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</si>
  <si>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</si>
  <si>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</si>
  <si>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</si>
  <si>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</si>
  <si>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</si>
  <si>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</si>
  <si>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</si>
  <si>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</si>
  <si>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</si>
  <si>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</si>
  <si>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</si>
  <si>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</si>
  <si>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</si>
  <si>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</si>
  <si>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</si>
  <si>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</si>
  <si>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</si>
  <si>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</si>
  <si>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</si>
  <si>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</si>
  <si>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</si>
  <si>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</si>
  <si>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</si>
  <si>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</si>
  <si>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</si>
  <si>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</si>
  <si>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</si>
  <si>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</si>
  <si>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</si>
  <si>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</si>
  <si>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</si>
  <si>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</si>
  <si>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</si>
  <si>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</si>
  <si>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</si>
  <si>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</si>
  <si>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</si>
  <si>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</si>
  <si>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</si>
  <si>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</si>
  <si>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</si>
  <si>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</si>
  <si>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</si>
  <si>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</si>
  <si>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</si>
  <si>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</si>
  <si>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</si>
  <si>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</si>
  <si>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</si>
  <si>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</si>
  <si>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</si>
  <si>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</si>
  <si>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</si>
  <si>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</si>
  <si>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</si>
  <si>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</si>
  <si>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</si>
  <si>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</si>
  <si>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</si>
  <si>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</si>
  <si>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</si>
  <si>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</si>
  <si>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</si>
  <si>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</si>
  <si>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</si>
  <si>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</si>
  <si>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</si>
  <si>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</si>
  <si>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</si>
  <si>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</si>
  <si>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</si>
  <si>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</si>
  <si>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</si>
  <si>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</si>
  <si>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</si>
  <si>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</si>
  <si>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</si>
  <si>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</si>
  <si>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</si>
  <si>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</si>
  <si>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</si>
  <si>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</si>
  <si>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</si>
  <si>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0.69</t>
  </si>
  <si>
    <t>▲ 5.15</t>
  </si>
  <si>
    <t>一般会計</t>
  </si>
  <si>
    <t>国民健康保険特別会計</t>
  </si>
  <si>
    <t>介護保険特別会計</t>
  </si>
  <si>
    <t>国民健康保険直営診療所特別会計</t>
  </si>
  <si>
    <t>温泉施設事業特別会計</t>
  </si>
  <si>
    <t>後期高齢者医療特別会計</t>
  </si>
  <si>
    <t>簡易水道特別会計</t>
  </si>
  <si>
    <t>地域振興特別会計</t>
  </si>
  <si>
    <t>その他会計（赤字）</t>
  </si>
  <si>
    <t>その他会計（黒字）</t>
  </si>
  <si>
    <t>北山振興株式会社</t>
    <rPh sb="0" eb="2">
      <t>キタヤマ</t>
    </rPh>
    <rPh sb="2" eb="4">
      <t>シンコウ</t>
    </rPh>
    <rPh sb="4" eb="6">
      <t>カブシキ</t>
    </rPh>
    <rPh sb="6" eb="8">
      <t>カイシャ</t>
    </rPh>
    <phoneticPr fontId="2"/>
  </si>
  <si>
    <t>和歌山県市町村総合事務組合</t>
    <phoneticPr fontId="5"/>
  </si>
  <si>
    <t>紀南学園事務組合</t>
    <phoneticPr fontId="5"/>
  </si>
  <si>
    <t>紀南環境衛生事務組合</t>
    <phoneticPr fontId="5"/>
  </si>
  <si>
    <t>東牟婁郡町村新宮市老人福祉施設事務組合</t>
    <phoneticPr fontId="5"/>
  </si>
  <si>
    <t>新宮周辺広域市町村圏事務組合</t>
    <phoneticPr fontId="5"/>
  </si>
  <si>
    <t>和歌山県地方税回収機構</t>
    <phoneticPr fontId="5"/>
  </si>
  <si>
    <t>和歌山県後期高齢者医療広域連合</t>
    <phoneticPr fontId="5"/>
  </si>
  <si>
    <t>和歌山県後期高齢者医療広域連合（特別会計分）</t>
    <phoneticPr fontId="5"/>
  </si>
  <si>
    <t>東牟婁郡町村新宮市老人福祉施設事務組合（公営企業会計）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</si>
</sst>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788153</c:v>
                </c:pt>
                <c:pt idx="1">
                  <c:v>729593</c:v>
                </c:pt>
                <c:pt idx="2">
                  <c:v>399759</c:v>
                </c:pt>
                <c:pt idx="3">
                  <c:v>499433</c:v>
                </c:pt>
                <c:pt idx="4">
                  <c:v>881462</c:v>
                </c:pt>
              </c:numCache>
            </c:numRef>
          </c:val>
          <c:smooth val="0"/>
        </c:ser>
        <c:dLbls>
          <c:showLegendKey val="0"/>
          <c:showVal val="0"/>
          <c:showCatName val="0"/>
          <c:showSerName val="0"/>
          <c:showPercent val="0"/>
          <c:showBubbleSize val="0"/>
        </c:dLbls>
        <c:marker val="1"/>
        <c:smooth val="0"/>
        <c:axId val="119920512"/>
        <c:axId val="128356352"/>
      </c:lineChart>
      <c:catAx>
        <c:axId val="119920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56352"/>
        <c:crosses val="autoZero"/>
        <c:auto val="1"/>
        <c:lblAlgn val="ctr"/>
        <c:lblOffset val="100"/>
        <c:tickLblSkip val="1"/>
        <c:tickMarkSkip val="1"/>
        <c:noMultiLvlLbl val="0"/>
      </c:catAx>
      <c:valAx>
        <c:axId val="128356352"/>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2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10.4</c:v>
                </c:pt>
                <c:pt idx="1">
                  <c:v>10.7</c:v>
                </c:pt>
                <c:pt idx="2">
                  <c:v>11.26</c:v>
                </c:pt>
                <c:pt idx="3">
                  <c:v>5.96</c:v>
                </c:pt>
                <c:pt idx="4">
                  <c:v>9.81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111.25</c:v>
                </c:pt>
                <c:pt idx="1">
                  <c:v>123.31</c:v>
                </c:pt>
                <c:pt idx="2">
                  <c:v>94.59</c:v>
                </c:pt>
                <c:pt idx="3">
                  <c:v>94.13</c:v>
                </c:pt>
                <c:pt idx="4">
                  <c:v>101.87</c:v>
                </c:pt>
              </c:numCache>
            </c:numRef>
          </c:val>
        </c:ser>
        <c:dLbls>
          <c:showLegendKey val="0"/>
          <c:showVal val="0"/>
          <c:showCatName val="0"/>
          <c:showSerName val="0"/>
          <c:showPercent val="0"/>
          <c:showBubbleSize val="0"/>
        </c:dLbls>
        <c:gapWidth val="250"/>
        <c:overlap val="100"/>
        <c:axId val="115159808"/>
        <c:axId val="11516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16.97</c:v>
                </c:pt>
                <c:pt idx="1">
                  <c:v>-0.69</c:v>
                </c:pt>
                <c:pt idx="2">
                  <c:v>6.38</c:v>
                </c:pt>
                <c:pt idx="3">
                  <c:v>-5.15</c:v>
                </c:pt>
                <c:pt idx="4">
                  <c:v>3.41</c:v>
                </c:pt>
              </c:numCache>
            </c:numRef>
          </c:val>
          <c:smooth val="0"/>
        </c:ser>
        <c:dLbls>
          <c:showLegendKey val="0"/>
          <c:showVal val="0"/>
          <c:showCatName val="0"/>
          <c:showSerName val="0"/>
          <c:showPercent val="0"/>
          <c:showBubbleSize val="0"/>
        </c:dLbls>
        <c:marker val="1"/>
        <c:smooth val="0"/>
        <c:axId val="115159808"/>
        <c:axId val="115161728"/>
      </c:lineChart>
      <c:catAx>
        <c:axId val="1151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161728"/>
        <c:crosses val="autoZero"/>
        <c:auto val="1"/>
        <c:lblAlgn val="ctr"/>
        <c:lblOffset val="100"/>
        <c:tickLblSkip val="1"/>
        <c:tickMarkSkip val="1"/>
        <c:noMultiLvlLbl val="0"/>
      </c:catAx>
      <c:valAx>
        <c:axId val="11516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地域振興特別会計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6.46</c:v>
                </c:pt>
                <c:pt idx="2">
                  <c:v>#N/A</c:v>
                </c:pt>
                <c:pt idx="3">
                  <c:v>5.81</c:v>
                </c:pt>
                <c:pt idx="4">
                  <c:v>#N/A</c:v>
                </c:pt>
                <c:pt idx="5">
                  <c:v>4.5</c:v>
                </c:pt>
                <c:pt idx="6">
                  <c:v>#N/A</c:v>
                </c:pt>
                <c:pt idx="7">
                  <c:v>0</c:v>
                </c:pt>
                <c:pt idx="8">
                  <c:v>#N/A</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0.1</c:v>
                </c:pt>
                <c:pt idx="4">
                  <c:v>#N/A</c:v>
                </c:pt>
                <c:pt idx="5">
                  <c:v>0.81</c:v>
                </c:pt>
                <c:pt idx="6">
                  <c:v>#N/A</c:v>
                </c:pt>
                <c:pt idx="7">
                  <c:v>0.13</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5"/>
          <c:order val="5"/>
          <c:tx>
            <c:strRef>
              <c:f>データシート!$A$32</c:f>
              <c:strCache>
                <c:ptCount val="1"/>
                <c:pt idx="0">
                  <c:v>温泉施設事業特別会計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6"/>
          <c:order val="6"/>
          <c:tx>
            <c:strRef>
              <c:f>データシート!$A$33</c:f>
              <c:strCache>
                <c:ptCount val="1"/>
                <c:pt idx="0">
                  <c:v>国民健康保険直営診療所特別会計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0.65</c:v>
                </c:pt>
                <c:pt idx="2">
                  <c:v>#N/A</c:v>
                </c:pt>
                <c:pt idx="3">
                  <c:v>1.1399999999999999</c:v>
                </c:pt>
                <c:pt idx="4">
                  <c:v>#N/A</c:v>
                </c:pt>
                <c:pt idx="5">
                  <c:v>0.71</c:v>
                </c:pt>
                <c:pt idx="6">
                  <c:v>#N/A</c:v>
                </c:pt>
                <c:pt idx="7">
                  <c:v>0.27</c:v>
                </c:pt>
                <c:pt idx="8">
                  <c:v>#N/A</c:v>
                </c:pt>
                <c:pt idx="9">
                  <c:v>0.23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0.94</c:v>
                </c:pt>
                <c:pt idx="2">
                  <c:v>#N/A</c:v>
                </c:pt>
                <c:pt idx="3">
                  <c:v>1.0900000000000001</c:v>
                </c:pt>
                <c:pt idx="4">
                  <c:v>#N/A</c:v>
                </c:pt>
                <c:pt idx="5">
                  <c:v>1.75</c:v>
                </c:pt>
                <c:pt idx="6">
                  <c:v>#N/A</c:v>
                </c:pt>
                <c:pt idx="7">
                  <c:v>0.46</c:v>
                </c:pt>
                <c:pt idx="8">
                  <c:v>#N/A</c:v>
                </c:pt>
                <c:pt idx="9">
                  <c:v>0.54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10.06</c:v>
                </c:pt>
                <c:pt idx="2">
                  <c:v>#N/A</c:v>
                </c:pt>
                <c:pt idx="3">
                  <c:v>10.7</c:v>
                </c:pt>
                <c:pt idx="4">
                  <c:v>#N/A</c:v>
                </c:pt>
                <c:pt idx="5">
                  <c:v>11.26</c:v>
                </c:pt>
                <c:pt idx="6">
                  <c:v>#N/A</c:v>
                </c:pt>
                <c:pt idx="7">
                  <c:v>5.96</c:v>
                </c:pt>
                <c:pt idx="8">
                  <c:v>#N/A</c:v>
                </c:pt>
                <c:pt idx="9">
                  <c:v>9.8000000000000007</c:v>
                </c:pt>
              </c:numCache>
            </c:numRef>
          </c:val>
        </c:ser>
        <c:dLbls>
          <c:showLegendKey val="0"/>
          <c:showVal val="0"/>
          <c:showCatName val="0"/>
          <c:showSerName val="0"/>
          <c:showPercent val="0"/>
          <c:showBubbleSize val="0"/>
        </c:dLbls>
        <c:gapWidth val="150"/>
        <c:overlap val="100"/>
        <c:axId val="128723584"/>
        <c:axId val="128725376"/>
      </c:barChart>
      <c:catAx>
        <c:axId val="12872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25376"/>
        <c:crosses val="autoZero"/>
        <c:auto val="1"/>
        <c:lblAlgn val="ctr"/>
        <c:lblOffset val="100"/>
        <c:tickLblSkip val="1"/>
        <c:tickMarkSkip val="1"/>
        <c:noMultiLvlLbl val="0"/>
      </c:catAx>
      <c:valAx>
        <c:axId val="12872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2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120</c:v>
                </c:pt>
                <c:pt idx="5">
                  <c:v>112</c:v>
                </c:pt>
                <c:pt idx="8">
                  <c:v>111</c:v>
                </c:pt>
                <c:pt idx="11">
                  <c:v>112</c:v>
                </c:pt>
                <c:pt idx="14">
                  <c:v>107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147</c:v>
                </c:pt>
                <c:pt idx="3">
                  <c:v>135</c:v>
                </c:pt>
                <c:pt idx="6">
                  <c:v>137</c:v>
                </c:pt>
                <c:pt idx="9">
                  <c:v>139</c:v>
                </c:pt>
                <c:pt idx="12">
                  <c:v>127</c:v>
                </c:pt>
              </c:numCache>
            </c:numRef>
          </c:val>
        </c:ser>
        <c:dLbls>
          <c:showLegendKey val="0"/>
          <c:showVal val="0"/>
          <c:showCatName val="0"/>
          <c:showSerName val="0"/>
          <c:showPercent val="0"/>
          <c:showBubbleSize val="0"/>
        </c:dLbls>
        <c:gapWidth val="100"/>
        <c:overlap val="100"/>
        <c:axId val="131969024"/>
        <c:axId val="13197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c:v>
                </c:pt>
                <c:pt idx="2">
                  <c:v>#N/A</c:v>
                </c:pt>
                <c:pt idx="3">
                  <c:v>#N/A</c:v>
                </c:pt>
                <c:pt idx="4">
                  <c:v>23</c:v>
                </c:pt>
                <c:pt idx="5">
                  <c:v>#N/A</c:v>
                </c:pt>
                <c:pt idx="6">
                  <c:v>#N/A</c:v>
                </c:pt>
                <c:pt idx="7">
                  <c:v>26</c:v>
                </c:pt>
                <c:pt idx="8">
                  <c:v>#N/A</c:v>
                </c:pt>
                <c:pt idx="9">
                  <c:v>#N/A</c:v>
                </c:pt>
                <c:pt idx="10">
                  <c:v>27</c:v>
                </c:pt>
                <c:pt idx="11">
                  <c:v>#N/A</c:v>
                </c:pt>
                <c:pt idx="12">
                  <c:v>#N/A</c:v>
                </c:pt>
                <c:pt idx="13">
                  <c:v>20</c:v>
                </c:pt>
                <c:pt idx="14">
                  <c:v>#N/A</c:v>
                </c:pt>
              </c:numCache>
            </c:numRef>
          </c:val>
          <c:smooth val="0"/>
        </c:ser>
        <c:dLbls>
          <c:showLegendKey val="0"/>
          <c:showVal val="0"/>
          <c:showCatName val="0"/>
          <c:showSerName val="0"/>
          <c:showPercent val="0"/>
          <c:showBubbleSize val="0"/>
        </c:dLbls>
        <c:marker val="1"/>
        <c:smooth val="0"/>
        <c:axId val="131969024"/>
        <c:axId val="131970944"/>
      </c:lineChart>
      <c:catAx>
        <c:axId val="1319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70944"/>
        <c:crosses val="autoZero"/>
        <c:auto val="1"/>
        <c:lblAlgn val="ctr"/>
        <c:lblOffset val="100"/>
        <c:tickLblSkip val="1"/>
        <c:tickMarkSkip val="1"/>
        <c:noMultiLvlLbl val="0"/>
      </c:catAx>
      <c:valAx>
        <c:axId val="13197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948</c:v>
                </c:pt>
                <c:pt idx="5">
                  <c:v>884</c:v>
                </c:pt>
                <c:pt idx="8">
                  <c:v>816</c:v>
                </c:pt>
                <c:pt idx="11">
                  <c:v>838</c:v>
                </c:pt>
                <c:pt idx="14">
                  <c:v>830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1026</c:v>
                </c:pt>
                <c:pt idx="5">
                  <c:v>1002</c:v>
                </c:pt>
                <c:pt idx="8">
                  <c:v>1172</c:v>
                </c:pt>
                <c:pt idx="11">
                  <c:v>1415</c:v>
                </c:pt>
                <c:pt idx="14">
                  <c:v>1335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246</c:v>
                </c:pt>
                <c:pt idx="3">
                  <c:v>270</c:v>
                </c:pt>
                <c:pt idx="6">
                  <c:v>271</c:v>
                </c:pt>
                <c:pt idx="9">
                  <c:v>255</c:v>
                </c:pt>
                <c:pt idx="12">
                  <c:v>291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25</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26</c:v>
                </c:pt>
                <c:pt idx="9">
                  <c:v>73</c:v>
                </c:pt>
                <c:pt idx="12">
                  <c:v>107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1155</c:v>
                </c:pt>
                <c:pt idx="3">
                  <c:v>1109</c:v>
                </c:pt>
                <c:pt idx="6">
                  <c:v>1045</c:v>
                </c:pt>
                <c:pt idx="9">
                  <c:v>1042</c:v>
                </c:pt>
                <c:pt idx="12">
                  <c:v>1046</c:v>
                </c:pt>
              </c:numCache>
            </c:numRef>
          </c:val>
        </c:ser>
        <c:dLbls>
          <c:showLegendKey val="0"/>
          <c:showVal val="0"/>
          <c:showCatName val="0"/>
          <c:showSerName val="0"/>
          <c:showPercent val="0"/>
          <c:showBubbleSize val="0"/>
        </c:dLbls>
        <c:gapWidth val="100"/>
        <c:overlap val="100"/>
        <c:axId val="131914368"/>
        <c:axId val="13207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1914368"/>
        <c:axId val="132076288"/>
      </c:lineChart>
      <c:catAx>
        <c:axId val="1319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76288"/>
        <c:crosses val="autoZero"/>
        <c:auto val="1"/>
        <c:lblAlgn val="ctr"/>
        <c:lblOffset val="100"/>
        <c:tickLblSkip val="1"/>
        <c:tickMarkSkip val="1"/>
        <c:noMultiLvlLbl val="0"/>
      </c:catAx>
      <c:valAx>
        <c:axId val="13207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1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
461
48.20
1,418,527
1,313,842
61,661
628,605
1,045,668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過疎化による人口減少や高齢化（平成２</a:t>
          </a:r>
          <a:r>
            <a:rPr lang="ja-JP" altLang="en-US" sz="1050" b="0" i="0">
              <a:solidFill>
                <a:schemeClr val="dk1"/>
              </a:solidFill>
              <a:effectLst/>
              <a:latin typeface="+mn-lt"/>
              <a:ea typeface="+mn-ea"/>
              <a:cs typeface="+mn-cs"/>
            </a:rPr>
            <a:t>８</a:t>
          </a:r>
          <a:r>
            <a:rPr lang="ja-JP" altLang="ja-JP" sz="1050" b="0" i="0">
              <a:solidFill>
                <a:schemeClr val="dk1"/>
              </a:solidFill>
              <a:effectLst/>
              <a:latin typeface="+mn-lt"/>
              <a:ea typeface="+mn-ea"/>
              <a:cs typeface="+mn-cs"/>
            </a:rPr>
            <a:t>年３月末　</a:t>
          </a:r>
          <a:r>
            <a:rPr lang="ja-JP" altLang="en-US" sz="1050" b="0" i="0">
              <a:solidFill>
                <a:schemeClr val="dk1"/>
              </a:solidFill>
              <a:effectLst/>
              <a:latin typeface="+mn-lt"/>
              <a:ea typeface="+mn-ea"/>
              <a:cs typeface="+mn-cs"/>
            </a:rPr>
            <a:t>４９</a:t>
          </a:r>
          <a:r>
            <a:rPr lang="ja-JP" altLang="ja-JP" sz="1050" b="0" i="0">
              <a:solidFill>
                <a:schemeClr val="dk1"/>
              </a:solidFill>
              <a:effectLst/>
              <a:latin typeface="+mn-lt"/>
              <a:ea typeface="+mn-ea"/>
              <a:cs typeface="+mn-cs"/>
            </a:rPr>
            <a:t>．</a:t>
          </a:r>
          <a:r>
            <a:rPr lang="ja-JP" altLang="en-US" sz="1050" b="0" i="0">
              <a:solidFill>
                <a:schemeClr val="dk1"/>
              </a:solidFill>
              <a:effectLst/>
              <a:latin typeface="+mn-lt"/>
              <a:ea typeface="+mn-ea"/>
              <a:cs typeface="+mn-cs"/>
            </a:rPr>
            <a:t>３</a:t>
          </a:r>
          <a:r>
            <a:rPr lang="ja-JP" altLang="ja-JP" sz="1050" b="0" i="0">
              <a:solidFill>
                <a:schemeClr val="dk1"/>
              </a:solidFill>
              <a:effectLst/>
              <a:latin typeface="+mn-lt"/>
              <a:ea typeface="+mn-ea"/>
              <a:cs typeface="+mn-cs"/>
            </a:rPr>
            <a:t>％）に加え、村内に中心となる</a:t>
          </a:r>
          <a:r>
            <a:rPr lang="ja-JP" altLang="en-US" sz="1050" b="0" i="0">
              <a:solidFill>
                <a:schemeClr val="dk1"/>
              </a:solidFill>
              <a:effectLst/>
              <a:latin typeface="+mn-lt"/>
              <a:ea typeface="+mn-ea"/>
              <a:cs typeface="+mn-cs"/>
            </a:rPr>
            <a:t>産業</a:t>
          </a:r>
          <a:r>
            <a:rPr lang="ja-JP" altLang="ja-JP" sz="1050" b="0" i="0">
              <a:solidFill>
                <a:schemeClr val="dk1"/>
              </a:solidFill>
              <a:effectLst/>
              <a:latin typeface="+mn-lt"/>
              <a:ea typeface="+mn-ea"/>
              <a:cs typeface="+mn-cs"/>
            </a:rPr>
            <a:t>及び就労場所が等がないことにより、村税等の自主財源も乏しく今後も増加が見込めないため、財政基盤が弱く、平成２</a:t>
          </a:r>
          <a:r>
            <a:rPr lang="ja-JP" altLang="en-US" sz="1050" b="0" i="0">
              <a:solidFill>
                <a:schemeClr val="dk1"/>
              </a:solidFill>
              <a:effectLst/>
              <a:latin typeface="+mn-lt"/>
              <a:ea typeface="+mn-ea"/>
              <a:cs typeface="+mn-cs"/>
            </a:rPr>
            <a:t>６</a:t>
          </a:r>
          <a:r>
            <a:rPr lang="ja-JP" altLang="ja-JP" sz="1050" b="0" i="0">
              <a:solidFill>
                <a:schemeClr val="dk1"/>
              </a:solidFill>
              <a:effectLst/>
              <a:latin typeface="+mn-lt"/>
              <a:ea typeface="+mn-ea"/>
              <a:cs typeface="+mn-cs"/>
            </a:rPr>
            <a:t>年度の財政力指数は</a:t>
          </a:r>
          <a:r>
            <a:rPr lang="ja-JP" altLang="en-US" sz="1050" b="0" i="0">
              <a:solidFill>
                <a:schemeClr val="dk1"/>
              </a:solidFill>
              <a:effectLst/>
              <a:latin typeface="+mn-lt"/>
              <a:ea typeface="+mn-ea"/>
              <a:cs typeface="+mn-cs"/>
            </a:rPr>
            <a:t>０．０９と</a:t>
          </a:r>
          <a:r>
            <a:rPr lang="ja-JP" altLang="ja-JP" sz="1050" b="0" i="0">
              <a:solidFill>
                <a:schemeClr val="dk1"/>
              </a:solidFill>
              <a:effectLst/>
              <a:latin typeface="+mn-lt"/>
              <a:ea typeface="+mn-ea"/>
              <a:cs typeface="+mn-cs"/>
            </a:rPr>
            <a:t>類似団体</a:t>
          </a:r>
          <a:r>
            <a:rPr lang="ja-JP" altLang="en-US" sz="1050" b="0" i="0">
              <a:solidFill>
                <a:schemeClr val="dk1"/>
              </a:solidFill>
              <a:effectLst/>
              <a:latin typeface="+mn-lt"/>
              <a:ea typeface="+mn-ea"/>
              <a:cs typeface="+mn-cs"/>
            </a:rPr>
            <a:t>の</a:t>
          </a:r>
          <a:r>
            <a:rPr lang="ja-JP" altLang="ja-JP" sz="1050" b="0" i="0">
              <a:solidFill>
                <a:schemeClr val="dk1"/>
              </a:solidFill>
              <a:effectLst/>
              <a:latin typeface="+mn-lt"/>
              <a:ea typeface="+mn-ea"/>
              <a:cs typeface="+mn-cs"/>
            </a:rPr>
            <a:t>平均</a:t>
          </a:r>
          <a:r>
            <a:rPr lang="ja-JP" altLang="en-US" sz="1050" b="0" i="0">
              <a:solidFill>
                <a:schemeClr val="dk1"/>
              </a:solidFill>
              <a:effectLst/>
              <a:latin typeface="+mn-lt"/>
              <a:ea typeface="+mn-ea"/>
              <a:cs typeface="+mn-cs"/>
            </a:rPr>
            <a:t>である０．２４</a:t>
          </a:r>
          <a:r>
            <a:rPr lang="ja-JP" altLang="ja-JP" sz="1050" b="0" i="0">
              <a:solidFill>
                <a:schemeClr val="dk1"/>
              </a:solidFill>
              <a:effectLst/>
              <a:latin typeface="+mn-lt"/>
              <a:ea typeface="+mn-ea"/>
              <a:cs typeface="+mn-cs"/>
            </a:rPr>
            <a:t>を</a:t>
          </a:r>
          <a:r>
            <a:rPr lang="ja-JP" altLang="en-US" sz="1050" b="0" i="0">
              <a:solidFill>
                <a:schemeClr val="dk1"/>
              </a:solidFill>
              <a:effectLst/>
              <a:latin typeface="+mn-lt"/>
              <a:ea typeface="+mn-ea"/>
              <a:cs typeface="+mn-cs"/>
            </a:rPr>
            <a:t>大きく</a:t>
          </a:r>
          <a:r>
            <a:rPr lang="ja-JP" altLang="ja-JP" sz="1050" b="0" i="0">
              <a:solidFill>
                <a:schemeClr val="dk1"/>
              </a:solidFill>
              <a:effectLst/>
              <a:latin typeface="+mn-lt"/>
              <a:ea typeface="+mn-ea"/>
              <a:cs typeface="+mn-cs"/>
            </a:rPr>
            <a:t>下回っている。</a:t>
          </a:r>
          <a:endParaRPr lang="en-US" altLang="ja-JP" sz="1050" b="0" i="0">
            <a:solidFill>
              <a:schemeClr val="dk1"/>
            </a:solidFill>
            <a:effectLst/>
            <a:latin typeface="+mn-lt"/>
            <a:ea typeface="+mn-ea"/>
            <a:cs typeface="+mn-cs"/>
          </a:endParaRPr>
        </a:p>
        <a:p>
          <a:pPr rtl="0"/>
          <a:r>
            <a:rPr lang="ja-JP" altLang="ja-JP" sz="1050" b="0" i="0" baseline="0">
              <a:solidFill>
                <a:schemeClr val="dk1"/>
              </a:solidFill>
              <a:effectLst/>
              <a:latin typeface="+mn-lt"/>
              <a:ea typeface="+mn-ea"/>
              <a:cs typeface="+mn-cs"/>
            </a:rPr>
            <a:t>　村税収入が歳入全体に占める割合は５．</a:t>
          </a:r>
          <a:r>
            <a:rPr lang="ja-JP" altLang="en-US" sz="1050" b="0" i="0" baseline="0">
              <a:solidFill>
                <a:schemeClr val="dk1"/>
              </a:solidFill>
              <a:effectLst/>
              <a:latin typeface="+mn-lt"/>
              <a:ea typeface="+mn-ea"/>
              <a:cs typeface="+mn-cs"/>
            </a:rPr>
            <a:t>２</a:t>
          </a:r>
          <a:r>
            <a:rPr lang="ja-JP" altLang="ja-JP" sz="1050" b="0" i="0" baseline="0">
              <a:solidFill>
                <a:schemeClr val="dk1"/>
              </a:solidFill>
              <a:effectLst/>
              <a:latin typeface="+mn-lt"/>
              <a:ea typeface="+mn-ea"/>
              <a:cs typeface="+mn-cs"/>
            </a:rPr>
            <a:t>％と低く、一方交付税は、昨年度より</a:t>
          </a:r>
          <a:r>
            <a:rPr lang="ja-JP" altLang="en-US" sz="1050" b="0" i="0" baseline="0">
              <a:solidFill>
                <a:schemeClr val="dk1"/>
              </a:solidFill>
              <a:effectLst/>
              <a:latin typeface="+mn-lt"/>
              <a:ea typeface="+mn-ea"/>
              <a:cs typeface="+mn-cs"/>
            </a:rPr>
            <a:t>４７，８７０</a:t>
          </a:r>
          <a:r>
            <a:rPr lang="ja-JP" altLang="ja-JP" sz="1050" b="0" i="0" baseline="0">
              <a:solidFill>
                <a:schemeClr val="dk1"/>
              </a:solidFill>
              <a:effectLst/>
              <a:latin typeface="+mn-lt"/>
              <a:ea typeface="+mn-ea"/>
              <a:cs typeface="+mn-cs"/>
            </a:rPr>
            <a:t>千円減少するが、全体に占める割合は</a:t>
          </a:r>
          <a:r>
            <a:rPr lang="ja-JP" altLang="en-US" sz="1050" b="0" i="0" baseline="0">
              <a:solidFill>
                <a:schemeClr val="dk1"/>
              </a:solidFill>
              <a:effectLst/>
              <a:latin typeface="+mn-lt"/>
              <a:ea typeface="+mn-ea"/>
              <a:cs typeface="+mn-cs"/>
            </a:rPr>
            <a:t>５０．４</a:t>
          </a:r>
          <a:r>
            <a:rPr lang="ja-JP" altLang="ja-JP" sz="1050" b="0" i="0" baseline="0">
              <a:solidFill>
                <a:schemeClr val="dk1"/>
              </a:solidFill>
              <a:effectLst/>
              <a:latin typeface="+mn-lt"/>
              <a:ea typeface="+mn-ea"/>
              <a:cs typeface="+mn-cs"/>
            </a:rPr>
            <a:t>％と財源を交付税に頼っている状況は変わらない。</a:t>
          </a:r>
          <a:endParaRPr lang="ja-JP" altLang="ja-JP" sz="1050">
            <a:effectLst/>
          </a:endParaRPr>
        </a:p>
        <a:p>
          <a:r>
            <a:rPr lang="ja-JP" altLang="ja-JP" sz="1050" b="0" i="0" baseline="0">
              <a:solidFill>
                <a:schemeClr val="dk1"/>
              </a:solidFill>
              <a:effectLst/>
              <a:latin typeface="+mn-lt"/>
              <a:ea typeface="+mn-ea"/>
              <a:cs typeface="+mn-cs"/>
            </a:rPr>
            <a:t>　今後も引き続き、税滞納額の圧縮、徴収率の向上に努め、自主財源の確保を図るとともに行財政改革を実施し、行政の効率化、財政の健全化を推進する。</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161607</xdr:rowOff>
    </xdr:to>
    <xdr:cxnSp macro="">
      <xdr:nvCxnSpPr>
        <xdr:cNvPr id="62" name="直線コネクタ 61"/>
        <xdr:cNvCxnSpPr/>
      </xdr:nvCxnSpPr>
      <xdr:spPr>
        <a:xfrm>
          <a:off x="4114800" y="75279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155575</xdr:rowOff>
    </xdr:to>
    <xdr:cxnSp macro="">
      <xdr:nvCxnSpPr>
        <xdr:cNvPr id="65" name="直線コネクタ 64"/>
        <xdr:cNvCxnSpPr/>
      </xdr:nvCxnSpPr>
      <xdr:spPr>
        <a:xfrm>
          <a:off x="3225800" y="7515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143510</xdr:rowOff>
    </xdr:to>
    <xdr:cxnSp macro="">
      <xdr:nvCxnSpPr>
        <xdr:cNvPr id="68" name="直線コネクタ 67"/>
        <xdr:cNvCxnSpPr/>
      </xdr:nvCxnSpPr>
      <xdr:spPr>
        <a:xfrm>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1" name="直線コネクタ 70"/>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1" name="円/楕円 80"/>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6684</xdr:rowOff>
    </xdr:from>
    <xdr:ext cx="762000" cy="259045"/>
    <xdr:sp macro="" textlink="">
      <xdr:nvSpPr>
        <xdr:cNvPr id="82" name="財政力該当値テキスト"/>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3" name="円/楕円 8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4" name="テキスト ボックス 8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5" name="円/楕円 84"/>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6" name="テキスト ボックス 85"/>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7" name="円/楕円 86"/>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8" name="テキスト ボックス 87"/>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平成１８年以降、行財政改革等に努めた結果、徐々に経常収支比率は改善されてきており、さらに平成２４年度より地方交付税が５４％前後と高い水準となっているため、経常収支比率は大幅に改善されて</a:t>
          </a:r>
          <a:r>
            <a:rPr lang="ja-JP" altLang="en-US" sz="1200" b="0" i="0">
              <a:solidFill>
                <a:schemeClr val="dk1"/>
              </a:solidFill>
              <a:effectLst/>
              <a:latin typeface="+mn-lt"/>
              <a:ea typeface="+mn-ea"/>
              <a:cs typeface="+mn-cs"/>
            </a:rPr>
            <a:t>おり、</a:t>
          </a:r>
          <a:r>
            <a:rPr lang="ja-JP" altLang="ja-JP" sz="1200" b="0" i="0">
              <a:solidFill>
                <a:schemeClr val="dk1"/>
              </a:solidFill>
              <a:effectLst/>
              <a:latin typeface="+mn-lt"/>
              <a:ea typeface="+mn-ea"/>
              <a:cs typeface="+mn-cs"/>
            </a:rPr>
            <a:t>平成２６年度の経常収支比率７３．２％は、類似団体の平均値と比較して大きく下回っており財政の弾力性を保っているといえる。</a:t>
          </a:r>
          <a:endParaRPr lang="ja-JP" altLang="ja-JP" sz="1200">
            <a:effectLst/>
          </a:endParaRPr>
        </a:p>
        <a:p>
          <a:pPr rtl="0"/>
          <a:r>
            <a:rPr lang="ja-JP" altLang="ja-JP" sz="1200" b="0" i="0">
              <a:solidFill>
                <a:schemeClr val="dk1"/>
              </a:solidFill>
              <a:effectLst/>
              <a:latin typeface="+mn-lt"/>
              <a:ea typeface="+mn-ea"/>
              <a:cs typeface="+mn-cs"/>
            </a:rPr>
            <a:t>　今後は、人件費や、簡易水道事業債など公債費などの義務的経費の増加が見込まれているため、</a:t>
          </a:r>
          <a:r>
            <a:rPr lang="ja-JP" altLang="ja-JP" sz="1200" b="0" i="0" baseline="0">
              <a:solidFill>
                <a:schemeClr val="dk1"/>
              </a:solidFill>
              <a:effectLst/>
              <a:latin typeface="+mn-lt"/>
              <a:ea typeface="+mn-ea"/>
              <a:cs typeface="+mn-cs"/>
            </a:rPr>
            <a:t>競争等による歳出削減を図っていく</a:t>
          </a:r>
          <a:r>
            <a:rPr lang="ja-JP" altLang="ja-JP" sz="1200" b="0" i="0">
              <a:solidFill>
                <a:schemeClr val="dk1"/>
              </a:solidFill>
              <a:effectLst/>
              <a:latin typeface="+mn-lt"/>
              <a:ea typeface="+mn-ea"/>
              <a:cs typeface="+mn-cs"/>
            </a:rPr>
            <a:t>一層の行政の効率化に努め</a:t>
          </a:r>
          <a:r>
            <a:rPr lang="ja-JP" altLang="en-US" sz="1200" b="0" i="0">
              <a:solidFill>
                <a:schemeClr val="dk1"/>
              </a:solidFill>
              <a:effectLst/>
              <a:latin typeface="+mn-lt"/>
              <a:ea typeface="+mn-ea"/>
              <a:cs typeface="+mn-cs"/>
            </a:rPr>
            <a:t>るとともに、特産品販売、観光事業等による財源を確保を図り</a:t>
          </a:r>
          <a:r>
            <a:rPr lang="ja-JP" altLang="ja-JP" sz="1200" b="0" i="0">
              <a:solidFill>
                <a:schemeClr val="dk1"/>
              </a:solidFill>
              <a:effectLst/>
              <a:latin typeface="+mn-lt"/>
              <a:ea typeface="+mn-ea"/>
              <a:cs typeface="+mn-cs"/>
            </a:rPr>
            <a:t>財政の健全化</a:t>
          </a:r>
          <a:r>
            <a:rPr lang="ja-JP" altLang="en-US" sz="1200" b="0" i="0">
              <a:solidFill>
                <a:schemeClr val="dk1"/>
              </a:solidFill>
              <a:effectLst/>
              <a:latin typeface="+mn-lt"/>
              <a:ea typeface="+mn-ea"/>
              <a:cs typeface="+mn-cs"/>
            </a:rPr>
            <a:t>に努める</a:t>
          </a:r>
          <a:r>
            <a:rPr lang="ja-JP" altLang="ja-JP" sz="1200" b="0" i="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62</xdr:row>
      <xdr:rowOff>28363</xdr:rowOff>
    </xdr:to>
    <xdr:cxnSp macro="">
      <xdr:nvCxnSpPr>
        <xdr:cNvPr id="125" name="直線コネクタ 124"/>
        <xdr:cNvCxnSpPr/>
      </xdr:nvCxnSpPr>
      <xdr:spPr>
        <a:xfrm>
          <a:off x="4114800" y="1052152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63077</xdr:rowOff>
    </xdr:from>
    <xdr:to>
      <xdr:col>6</xdr:col>
      <xdr:colOff>0</xdr:colOff>
      <xdr:row>61</xdr:row>
      <xdr:rowOff>97261</xdr:rowOff>
    </xdr:to>
    <xdr:cxnSp macro="">
      <xdr:nvCxnSpPr>
        <xdr:cNvPr id="128" name="直線コネクタ 127"/>
        <xdr:cNvCxnSpPr/>
      </xdr:nvCxnSpPr>
      <xdr:spPr>
        <a:xfrm flipV="1">
          <a:off x="3225800" y="10521527"/>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97261</xdr:rowOff>
    </xdr:from>
    <xdr:to>
      <xdr:col>4</xdr:col>
      <xdr:colOff>482600</xdr:colOff>
      <xdr:row>63</xdr:row>
      <xdr:rowOff>116311</xdr:rowOff>
    </xdr:to>
    <xdr:cxnSp macro="">
      <xdr:nvCxnSpPr>
        <xdr:cNvPr id="131" name="直線コネクタ 130"/>
        <xdr:cNvCxnSpPr/>
      </xdr:nvCxnSpPr>
      <xdr:spPr>
        <a:xfrm flipV="1">
          <a:off x="2336800" y="1055571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106786</xdr:rowOff>
    </xdr:from>
    <xdr:to>
      <xdr:col>3</xdr:col>
      <xdr:colOff>279400</xdr:colOff>
      <xdr:row>63</xdr:row>
      <xdr:rowOff>116311</xdr:rowOff>
    </xdr:to>
    <xdr:cxnSp macro="">
      <xdr:nvCxnSpPr>
        <xdr:cNvPr id="134" name="直線コネクタ 133"/>
        <xdr:cNvCxnSpPr/>
      </xdr:nvCxnSpPr>
      <xdr:spPr>
        <a:xfrm>
          <a:off x="1447800" y="1073668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44" name="円/楕円 143"/>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165540</xdr:rowOff>
    </xdr:from>
    <xdr:ext cx="762000" cy="259045"/>
    <xdr:sp macro="" textlink="">
      <xdr:nvSpPr>
        <xdr:cNvPr id="145"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46" name="円/楕円 145"/>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47" name="テキスト ボックス 146"/>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46461</xdr:rowOff>
    </xdr:from>
    <xdr:to>
      <xdr:col>4</xdr:col>
      <xdr:colOff>533400</xdr:colOff>
      <xdr:row>61</xdr:row>
      <xdr:rowOff>148061</xdr:rowOff>
    </xdr:to>
    <xdr:sp macro="" textlink="">
      <xdr:nvSpPr>
        <xdr:cNvPr id="148" name="円/楕円 147"/>
        <xdr:cNvSpPr/>
      </xdr:nvSpPr>
      <xdr:spPr>
        <a:xfrm>
          <a:off x="3175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158238</xdr:rowOff>
    </xdr:from>
    <xdr:ext cx="762000" cy="259045"/>
    <xdr:sp macro="" textlink="">
      <xdr:nvSpPr>
        <xdr:cNvPr id="149" name="テキスト ボックス 148"/>
        <xdr:cNvSpPr txBox="1"/>
      </xdr:nvSpPr>
      <xdr:spPr>
        <a:xfrm>
          <a:off x="2844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65511</xdr:rowOff>
    </xdr:from>
    <xdr:to>
      <xdr:col>3</xdr:col>
      <xdr:colOff>330200</xdr:colOff>
      <xdr:row>63</xdr:row>
      <xdr:rowOff>167111</xdr:rowOff>
    </xdr:to>
    <xdr:sp macro="" textlink="">
      <xdr:nvSpPr>
        <xdr:cNvPr id="150" name="円/楕円 149"/>
        <xdr:cNvSpPr/>
      </xdr:nvSpPr>
      <xdr:spPr>
        <a:xfrm>
          <a:off x="2286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151888</xdr:rowOff>
    </xdr:from>
    <xdr:ext cx="762000" cy="259045"/>
    <xdr:sp macro="" textlink="">
      <xdr:nvSpPr>
        <xdr:cNvPr id="151" name="テキスト ボックス 150"/>
        <xdr:cNvSpPr txBox="1"/>
      </xdr:nvSpPr>
      <xdr:spPr>
        <a:xfrm>
          <a:off x="1955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55986</xdr:rowOff>
    </xdr:from>
    <xdr:to>
      <xdr:col>2</xdr:col>
      <xdr:colOff>127000</xdr:colOff>
      <xdr:row>62</xdr:row>
      <xdr:rowOff>157586</xdr:rowOff>
    </xdr:to>
    <xdr:sp macro="" textlink="">
      <xdr:nvSpPr>
        <xdr:cNvPr id="152" name="円/楕円 151"/>
        <xdr:cNvSpPr/>
      </xdr:nvSpPr>
      <xdr:spPr>
        <a:xfrm>
          <a:off x="1397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167763</xdr:rowOff>
    </xdr:from>
    <xdr:ext cx="762000" cy="259045"/>
    <xdr:sp macro="" textlink="">
      <xdr:nvSpPr>
        <xdr:cNvPr id="153" name="テキスト ボックス 152"/>
        <xdr:cNvSpPr txBox="1"/>
      </xdr:nvSpPr>
      <xdr:spPr>
        <a:xfrm>
          <a:off x="1066800" y="104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[1,059,638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年度においては、</a:t>
          </a:r>
          <a:r>
            <a:rPr lang="ja-JP" altLang="en-US" sz="1200" b="0" i="0" baseline="0">
              <a:solidFill>
                <a:schemeClr val="dk1"/>
              </a:solidFill>
              <a:effectLst/>
              <a:latin typeface="+mn-lt"/>
              <a:ea typeface="+mn-ea"/>
              <a:cs typeface="+mn-cs"/>
            </a:rPr>
            <a:t>温泉事業特別会計を普通会計として計上しているため、温泉事業運営にかかる人件費、</a:t>
          </a:r>
          <a:r>
            <a:rPr lang="ja-JP" altLang="ja-JP" sz="1200" b="0" i="0" baseline="0">
              <a:solidFill>
                <a:schemeClr val="dk1"/>
              </a:solidFill>
              <a:effectLst/>
              <a:latin typeface="+mn-lt"/>
              <a:ea typeface="+mn-ea"/>
              <a:cs typeface="+mn-cs"/>
            </a:rPr>
            <a:t>物件費が</a:t>
          </a:r>
          <a:r>
            <a:rPr lang="ja-JP" altLang="en-US" sz="1200" b="0" i="0" baseline="0">
              <a:solidFill>
                <a:schemeClr val="dk1"/>
              </a:solidFill>
              <a:effectLst/>
              <a:latin typeface="+mn-lt"/>
              <a:ea typeface="+mn-ea"/>
              <a:cs typeface="+mn-cs"/>
            </a:rPr>
            <a:t>大幅に増加したことになっている。</a:t>
          </a:r>
          <a:r>
            <a:rPr lang="ja-JP" altLang="ja-JP" sz="1200" b="0" i="0" baseline="0">
              <a:solidFill>
                <a:schemeClr val="dk1"/>
              </a:solidFill>
              <a:effectLst/>
              <a:latin typeface="+mn-lt"/>
              <a:ea typeface="+mn-ea"/>
              <a:cs typeface="+mn-cs"/>
            </a:rPr>
            <a:t>類似団体と比較</a:t>
          </a:r>
          <a:r>
            <a:rPr lang="ja-JP" altLang="en-US" sz="1200" b="0" i="0" baseline="0">
              <a:solidFill>
                <a:schemeClr val="dk1"/>
              </a:solidFill>
              <a:effectLst/>
              <a:latin typeface="+mn-lt"/>
              <a:ea typeface="+mn-ea"/>
              <a:cs typeface="+mn-cs"/>
            </a:rPr>
            <a:t>においても２．６５倍と高水準と</a:t>
          </a:r>
          <a:r>
            <a:rPr lang="ja-JP" altLang="ja-JP" sz="1200" b="0" i="0" baseline="0">
              <a:solidFill>
                <a:schemeClr val="dk1"/>
              </a:solidFill>
              <a:effectLst/>
              <a:latin typeface="+mn-lt"/>
              <a:ea typeface="+mn-ea"/>
              <a:cs typeface="+mn-cs"/>
            </a:rPr>
            <a:t>なっている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平成２７年度以降、温泉事業特別会計は特別会計にもどるので、平成２５年度以前の水準に改善されるが、それでも高水準であり、その原因</a:t>
          </a:r>
          <a:r>
            <a:rPr lang="ja-JP" altLang="ja-JP" sz="1200" b="0" i="0" baseline="0">
              <a:solidFill>
                <a:schemeClr val="dk1"/>
              </a:solidFill>
              <a:effectLst/>
              <a:latin typeface="+mn-lt"/>
              <a:ea typeface="+mn-ea"/>
              <a:cs typeface="+mn-cs"/>
            </a:rPr>
            <a:t>としては、当村の人口がわずか４</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０人程度と極端に少ないこと</a:t>
          </a:r>
          <a:r>
            <a:rPr lang="ja-JP" altLang="en-US" sz="1200" b="0" i="0" baseline="0">
              <a:solidFill>
                <a:schemeClr val="dk1"/>
              </a:solidFill>
              <a:effectLst/>
              <a:latin typeface="+mn-lt"/>
              <a:ea typeface="+mn-ea"/>
              <a:cs typeface="+mn-cs"/>
            </a:rPr>
            <a:t>によるものである。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、再任用制度を活用し</a:t>
          </a:r>
          <a:r>
            <a:rPr lang="ja-JP" altLang="ja-JP" sz="1200" b="0" i="0" baseline="0">
              <a:solidFill>
                <a:schemeClr val="dk1"/>
              </a:solidFill>
              <a:effectLst/>
              <a:latin typeface="+mn-lt"/>
              <a:ea typeface="+mn-ea"/>
              <a:cs typeface="+mn-cs"/>
            </a:rPr>
            <a:t>人件費</a:t>
          </a:r>
          <a:r>
            <a:rPr lang="ja-JP" altLang="en-US" sz="1200" b="0" i="0" baseline="0">
              <a:solidFill>
                <a:schemeClr val="dk1"/>
              </a:solidFill>
              <a:effectLst/>
              <a:latin typeface="+mn-lt"/>
              <a:ea typeface="+mn-ea"/>
              <a:cs typeface="+mn-cs"/>
            </a:rPr>
            <a:t>の抑制を行っていくとともに、物件費については競争等による歳出削減を図っていく</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170349</xdr:rowOff>
    </xdr:from>
    <xdr:to>
      <xdr:col>7</xdr:col>
      <xdr:colOff>152400</xdr:colOff>
      <xdr:row>83</xdr:row>
      <xdr:rowOff>162131</xdr:rowOff>
    </xdr:to>
    <xdr:cxnSp macro="">
      <xdr:nvCxnSpPr>
        <xdr:cNvPr id="185" name="直線コネクタ 184"/>
        <xdr:cNvCxnSpPr/>
      </xdr:nvCxnSpPr>
      <xdr:spPr>
        <a:xfrm>
          <a:off x="4114800" y="14229249"/>
          <a:ext cx="838200" cy="1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170349</xdr:rowOff>
    </xdr:from>
    <xdr:to>
      <xdr:col>6</xdr:col>
      <xdr:colOff>0</xdr:colOff>
      <xdr:row>83</xdr:row>
      <xdr:rowOff>2856</xdr:rowOff>
    </xdr:to>
    <xdr:cxnSp macro="">
      <xdr:nvCxnSpPr>
        <xdr:cNvPr id="188" name="直線コネクタ 187"/>
        <xdr:cNvCxnSpPr/>
      </xdr:nvCxnSpPr>
      <xdr:spPr>
        <a:xfrm flipV="1">
          <a:off x="3225800" y="14229249"/>
          <a:ext cx="8890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2856</xdr:rowOff>
    </xdr:from>
    <xdr:to>
      <xdr:col>4</xdr:col>
      <xdr:colOff>482600</xdr:colOff>
      <xdr:row>83</xdr:row>
      <xdr:rowOff>10520</xdr:rowOff>
    </xdr:to>
    <xdr:cxnSp macro="">
      <xdr:nvCxnSpPr>
        <xdr:cNvPr id="191" name="直線コネクタ 190"/>
        <xdr:cNvCxnSpPr/>
      </xdr:nvCxnSpPr>
      <xdr:spPr>
        <a:xfrm flipV="1">
          <a:off x="2336800" y="14233206"/>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6423</xdr:rowOff>
    </xdr:from>
    <xdr:to>
      <xdr:col>3</xdr:col>
      <xdr:colOff>279400</xdr:colOff>
      <xdr:row>83</xdr:row>
      <xdr:rowOff>10520</xdr:rowOff>
    </xdr:to>
    <xdr:cxnSp macro="">
      <xdr:nvCxnSpPr>
        <xdr:cNvPr id="194" name="直線コネクタ 193"/>
        <xdr:cNvCxnSpPr/>
      </xdr:nvCxnSpPr>
      <xdr:spPr>
        <a:xfrm>
          <a:off x="1447800" y="14236773"/>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111331</xdr:rowOff>
    </xdr:from>
    <xdr:to>
      <xdr:col>7</xdr:col>
      <xdr:colOff>203200</xdr:colOff>
      <xdr:row>84</xdr:row>
      <xdr:rowOff>41481</xdr:rowOff>
    </xdr:to>
    <xdr:sp macro="" textlink="">
      <xdr:nvSpPr>
        <xdr:cNvPr id="204" name="円/楕円 203"/>
        <xdr:cNvSpPr/>
      </xdr:nvSpPr>
      <xdr:spPr>
        <a:xfrm>
          <a:off x="4902200" y="143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83408</xdr:rowOff>
    </xdr:from>
    <xdr:ext cx="762000" cy="259045"/>
    <xdr:sp macro="" textlink="">
      <xdr:nvSpPr>
        <xdr:cNvPr id="205" name="人件費・物件費等の状況該当値テキスト"/>
        <xdr:cNvSpPr txBox="1"/>
      </xdr:nvSpPr>
      <xdr:spPr>
        <a:xfrm>
          <a:off x="5041900" y="1431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1,059,638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119549</xdr:rowOff>
    </xdr:from>
    <xdr:to>
      <xdr:col>6</xdr:col>
      <xdr:colOff>50800</xdr:colOff>
      <xdr:row>83</xdr:row>
      <xdr:rowOff>49699</xdr:rowOff>
    </xdr:to>
    <xdr:sp macro="" textlink="">
      <xdr:nvSpPr>
        <xdr:cNvPr id="206" name="円/楕円 205"/>
        <xdr:cNvSpPr/>
      </xdr:nvSpPr>
      <xdr:spPr>
        <a:xfrm>
          <a:off x="4064000" y="141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34476</xdr:rowOff>
    </xdr:from>
    <xdr:ext cx="736600" cy="259045"/>
    <xdr:sp macro="" textlink="">
      <xdr:nvSpPr>
        <xdr:cNvPr id="207" name="テキスト ボックス 206"/>
        <xdr:cNvSpPr txBox="1"/>
      </xdr:nvSpPr>
      <xdr:spPr>
        <a:xfrm>
          <a:off x="3733800" y="1426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721,403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123506</xdr:rowOff>
    </xdr:from>
    <xdr:to>
      <xdr:col>4</xdr:col>
      <xdr:colOff>533400</xdr:colOff>
      <xdr:row>83</xdr:row>
      <xdr:rowOff>53656</xdr:rowOff>
    </xdr:to>
    <xdr:sp macro="" textlink="">
      <xdr:nvSpPr>
        <xdr:cNvPr id="208" name="円/楕円 207"/>
        <xdr:cNvSpPr/>
      </xdr:nvSpPr>
      <xdr:spPr>
        <a:xfrm>
          <a:off x="3175000" y="14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38433</xdr:rowOff>
    </xdr:from>
    <xdr:ext cx="762000" cy="259045"/>
    <xdr:sp macro="" textlink="">
      <xdr:nvSpPr>
        <xdr:cNvPr id="209" name="テキスト ボックス 208"/>
        <xdr:cNvSpPr txBox="1"/>
      </xdr:nvSpPr>
      <xdr:spPr>
        <a:xfrm>
          <a:off x="2844800" y="142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131170</xdr:rowOff>
    </xdr:from>
    <xdr:to>
      <xdr:col>3</xdr:col>
      <xdr:colOff>330200</xdr:colOff>
      <xdr:row>83</xdr:row>
      <xdr:rowOff>61320</xdr:rowOff>
    </xdr:to>
    <xdr:sp macro="" textlink="">
      <xdr:nvSpPr>
        <xdr:cNvPr id="210" name="円/楕円 209"/>
        <xdr:cNvSpPr/>
      </xdr:nvSpPr>
      <xdr:spPr>
        <a:xfrm>
          <a:off x="2286000" y="141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46097</xdr:rowOff>
    </xdr:from>
    <xdr:ext cx="762000" cy="259045"/>
    <xdr:sp macro="" textlink="">
      <xdr:nvSpPr>
        <xdr:cNvPr id="211" name="テキスト ボックス 210"/>
        <xdr:cNvSpPr txBox="1"/>
      </xdr:nvSpPr>
      <xdr:spPr>
        <a:xfrm>
          <a:off x="1955800" y="1427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127073</xdr:rowOff>
    </xdr:from>
    <xdr:to>
      <xdr:col>2</xdr:col>
      <xdr:colOff>127000</xdr:colOff>
      <xdr:row>83</xdr:row>
      <xdr:rowOff>57223</xdr:rowOff>
    </xdr:to>
    <xdr:sp macro="" textlink="">
      <xdr:nvSpPr>
        <xdr:cNvPr id="212" name="円/楕円 211"/>
        <xdr:cNvSpPr/>
      </xdr:nvSpPr>
      <xdr:spPr>
        <a:xfrm>
          <a:off x="1397000" y="141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42000</xdr:rowOff>
    </xdr:from>
    <xdr:ext cx="762000" cy="259045"/>
    <xdr:sp macro="" textlink="">
      <xdr:nvSpPr>
        <xdr:cNvPr id="213" name="テキスト ボックス 212"/>
        <xdr:cNvSpPr txBox="1"/>
      </xdr:nvSpPr>
      <xdr:spPr>
        <a:xfrm>
          <a:off x="1066800" y="142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736,992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平成２３年度以降、職員の退職及び新規採用を行ったため、職員の年齢構成が変動し、ラスパイレス指数は下落している。</a:t>
          </a:r>
          <a:endParaRPr kumimoji="1" lang="en-US" altLang="ja-JP" sz="12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平成２６年度は、前年度と比較し、０．９ポイント上昇しているので、</a:t>
          </a:r>
          <a:r>
            <a:rPr lang="ja-JP" altLang="ja-JP" sz="1200" b="0" i="0" baseline="0">
              <a:solidFill>
                <a:schemeClr val="dk1"/>
              </a:solidFill>
              <a:effectLst/>
              <a:latin typeface="+mn-lt"/>
              <a:ea typeface="+mn-ea"/>
              <a:cs typeface="+mn-cs"/>
            </a:rPr>
            <a:t>平成２７年度において</a:t>
          </a:r>
          <a:r>
            <a:rPr lang="ja-JP" altLang="en-US" sz="1200" b="0" i="0" baseline="0">
              <a:solidFill>
                <a:schemeClr val="dk1"/>
              </a:solidFill>
              <a:effectLst/>
              <a:latin typeface="+mn-lt"/>
              <a:ea typeface="+mn-ea"/>
              <a:cs typeface="+mn-cs"/>
            </a:rPr>
            <a:t>策定した</a:t>
          </a:r>
          <a:r>
            <a:rPr lang="ja-JP" altLang="ja-JP" sz="1200" b="0" i="0" baseline="0">
              <a:solidFill>
                <a:schemeClr val="dk1"/>
              </a:solidFill>
              <a:effectLst/>
              <a:latin typeface="+mn-lt"/>
              <a:ea typeface="+mn-ea"/>
              <a:cs typeface="+mn-cs"/>
            </a:rPr>
            <a:t>北山村定員管理計画に沿った職員採用を行い、</a:t>
          </a:r>
          <a:r>
            <a:rPr lang="ja-JP" altLang="en-US" sz="1200" b="0" i="0" baseline="0">
              <a:solidFill>
                <a:schemeClr val="dk1"/>
              </a:solidFill>
              <a:effectLst/>
              <a:latin typeface="+mn-lt"/>
              <a:ea typeface="+mn-ea"/>
              <a:cs typeface="+mn-cs"/>
            </a:rPr>
            <a:t>人件費の削減に努める</a:t>
          </a:r>
          <a:r>
            <a:rPr lang="ja-JP" altLang="ja-JP" sz="1200" b="0" i="0" baseline="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43814</xdr:rowOff>
    </xdr:from>
    <xdr:to>
      <xdr:col>24</xdr:col>
      <xdr:colOff>558800</xdr:colOff>
      <xdr:row>85</xdr:row>
      <xdr:rowOff>98107</xdr:rowOff>
    </xdr:to>
    <xdr:cxnSp macro="">
      <xdr:nvCxnSpPr>
        <xdr:cNvPr id="243" name="直線コネクタ 242"/>
        <xdr:cNvCxnSpPr/>
      </xdr:nvCxnSpPr>
      <xdr:spPr>
        <a:xfrm>
          <a:off x="16179800" y="1461706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88</xdr:row>
      <xdr:rowOff>48261</xdr:rowOff>
    </xdr:to>
    <xdr:cxnSp macro="">
      <xdr:nvCxnSpPr>
        <xdr:cNvPr id="246" name="直線コネクタ 245"/>
        <xdr:cNvCxnSpPr/>
      </xdr:nvCxnSpPr>
      <xdr:spPr>
        <a:xfrm flipV="1">
          <a:off x="15290800" y="14617064"/>
          <a:ext cx="889000" cy="5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89</xdr:row>
      <xdr:rowOff>3493</xdr:rowOff>
    </xdr:to>
    <xdr:cxnSp macro="">
      <xdr:nvCxnSpPr>
        <xdr:cNvPr id="249" name="直線コネクタ 248"/>
        <xdr:cNvCxnSpPr/>
      </xdr:nvCxnSpPr>
      <xdr:spPr>
        <a:xfrm flipV="1">
          <a:off x="14401800" y="15135861"/>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98107</xdr:rowOff>
    </xdr:from>
    <xdr:to>
      <xdr:col>21</xdr:col>
      <xdr:colOff>0</xdr:colOff>
      <xdr:row>89</xdr:row>
      <xdr:rowOff>3493</xdr:rowOff>
    </xdr:to>
    <xdr:cxnSp macro="">
      <xdr:nvCxnSpPr>
        <xdr:cNvPr id="252" name="直線コネクタ 251"/>
        <xdr:cNvCxnSpPr/>
      </xdr:nvCxnSpPr>
      <xdr:spPr>
        <a:xfrm>
          <a:off x="13512800" y="14671357"/>
          <a:ext cx="889000" cy="5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52404</xdr:rowOff>
    </xdr:from>
    <xdr:ext cx="762000" cy="259045"/>
    <xdr:sp macro="" textlink="">
      <xdr:nvSpPr>
        <xdr:cNvPr id="254" name="テキスト ボックス 253"/>
        <xdr:cNvSpPr txBox="1"/>
      </xdr:nvSpPr>
      <xdr:spPr>
        <a:xfrm>
          <a:off x="14020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47307</xdr:rowOff>
    </xdr:from>
    <xdr:to>
      <xdr:col>24</xdr:col>
      <xdr:colOff>609600</xdr:colOff>
      <xdr:row>85</xdr:row>
      <xdr:rowOff>148907</xdr:rowOff>
    </xdr:to>
    <xdr:sp macro="" textlink="">
      <xdr:nvSpPr>
        <xdr:cNvPr id="262" name="円/楕円 261"/>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63834</xdr:rowOff>
    </xdr:from>
    <xdr:ext cx="762000" cy="259045"/>
    <xdr:sp macro="" textlink="">
      <xdr:nvSpPr>
        <xdr:cNvPr id="263" name="給与水準   （国との比較）該当値テキスト"/>
        <xdr:cNvSpPr txBox="1"/>
      </xdr:nvSpPr>
      <xdr:spPr>
        <a:xfrm>
          <a:off x="17106900" y="144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164464</xdr:rowOff>
    </xdr:from>
    <xdr:to>
      <xdr:col>23</xdr:col>
      <xdr:colOff>457200</xdr:colOff>
      <xdr:row>85</xdr:row>
      <xdr:rowOff>94614</xdr:rowOff>
    </xdr:to>
    <xdr:sp macro="" textlink="">
      <xdr:nvSpPr>
        <xdr:cNvPr id="264" name="円/楕円 263"/>
        <xdr:cNvSpPr/>
      </xdr:nvSpPr>
      <xdr:spPr>
        <a:xfrm>
          <a:off x="16129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104791</xdr:rowOff>
    </xdr:from>
    <xdr:ext cx="736600" cy="259045"/>
    <xdr:sp macro="" textlink="">
      <xdr:nvSpPr>
        <xdr:cNvPr id="265" name="テキスト ボックス 264"/>
        <xdr:cNvSpPr txBox="1"/>
      </xdr:nvSpPr>
      <xdr:spPr>
        <a:xfrm>
          <a:off x="15798800" y="1433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66" name="円/楕円 265"/>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67" name="テキスト ボックス 266"/>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124143</xdr:rowOff>
    </xdr:from>
    <xdr:to>
      <xdr:col>21</xdr:col>
      <xdr:colOff>50800</xdr:colOff>
      <xdr:row>89</xdr:row>
      <xdr:rowOff>54293</xdr:rowOff>
    </xdr:to>
    <xdr:sp macro="" textlink="">
      <xdr:nvSpPr>
        <xdr:cNvPr id="268" name="円/楕円 267"/>
        <xdr:cNvSpPr/>
      </xdr:nvSpPr>
      <xdr:spPr>
        <a:xfrm>
          <a:off x="14351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39070</xdr:rowOff>
    </xdr:from>
    <xdr:ext cx="762000" cy="259045"/>
    <xdr:sp macro="" textlink="">
      <xdr:nvSpPr>
        <xdr:cNvPr id="269" name="テキスト ボックス 268"/>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47307</xdr:rowOff>
    </xdr:from>
    <xdr:to>
      <xdr:col>19</xdr:col>
      <xdr:colOff>533400</xdr:colOff>
      <xdr:row>85</xdr:row>
      <xdr:rowOff>148907</xdr:rowOff>
    </xdr:to>
    <xdr:sp macro="" textlink="">
      <xdr:nvSpPr>
        <xdr:cNvPr id="270" name="円/楕円 269"/>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159084</xdr:rowOff>
    </xdr:from>
    <xdr:ext cx="762000" cy="259045"/>
    <xdr:sp macro="" textlink="">
      <xdr:nvSpPr>
        <xdr:cNvPr id="271" name="テキスト ボックス 270"/>
        <xdr:cNvSpPr txBox="1"/>
      </xdr:nvSpPr>
      <xdr:spPr>
        <a:xfrm>
          <a:off x="13131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平成２６年度に</a:t>
          </a:r>
          <a:r>
            <a:rPr lang="ja-JP" altLang="en-US" sz="1200" b="0" i="0" baseline="0">
              <a:solidFill>
                <a:schemeClr val="dk1"/>
              </a:solidFill>
              <a:effectLst/>
              <a:latin typeface="+mn-lt"/>
              <a:ea typeface="+mn-ea"/>
              <a:cs typeface="+mn-cs"/>
            </a:rPr>
            <a:t>おける人口千人当たり職員数は３６．８８人と</a:t>
          </a:r>
          <a:r>
            <a:rPr lang="ja-JP" altLang="ja-JP" sz="1200" b="0" i="0" baseline="0">
              <a:solidFill>
                <a:schemeClr val="dk1"/>
              </a:solidFill>
              <a:effectLst/>
              <a:latin typeface="+mn-lt"/>
              <a:ea typeface="+mn-ea"/>
              <a:cs typeface="+mn-cs"/>
            </a:rPr>
            <a:t>、類似団体平均を１４．</a:t>
          </a:r>
          <a:r>
            <a:rPr lang="ja-JP" altLang="en-US" sz="1200" b="0" i="0" baseline="0">
              <a:solidFill>
                <a:schemeClr val="dk1"/>
              </a:solidFill>
              <a:effectLst/>
              <a:latin typeface="+mn-lt"/>
              <a:ea typeface="+mn-ea"/>
              <a:cs typeface="+mn-cs"/>
            </a:rPr>
            <a:t>８１</a:t>
          </a:r>
          <a:r>
            <a:rPr lang="ja-JP" altLang="ja-JP" sz="1200" b="0" i="0" baseline="0">
              <a:solidFill>
                <a:schemeClr val="dk1"/>
              </a:solidFill>
              <a:effectLst/>
              <a:latin typeface="+mn-lt"/>
              <a:ea typeface="+mn-ea"/>
              <a:cs typeface="+mn-cs"/>
            </a:rPr>
            <a:t>人上回っており、その要因として、当村の人口がわずか４</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０人程と少ないことが大きく影響していると考えられる。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平成２７年度において北山村</a:t>
          </a:r>
          <a:r>
            <a:rPr lang="ja-JP" altLang="ja-JP" sz="1200" b="0" i="0" baseline="0">
              <a:solidFill>
                <a:schemeClr val="dk1"/>
              </a:solidFill>
              <a:effectLst/>
              <a:latin typeface="+mn-lt"/>
              <a:ea typeface="+mn-ea"/>
              <a:cs typeface="+mn-cs"/>
            </a:rPr>
            <a:t>定員管理</a:t>
          </a:r>
          <a:r>
            <a:rPr lang="ja-JP" altLang="en-US" sz="1200" b="0" i="0" baseline="0">
              <a:solidFill>
                <a:schemeClr val="dk1"/>
              </a:solidFill>
              <a:effectLst/>
              <a:latin typeface="+mn-lt"/>
              <a:ea typeface="+mn-ea"/>
              <a:cs typeface="+mn-cs"/>
            </a:rPr>
            <a:t>計画を策定した。</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は計画に沿った職員採用を行い、より</a:t>
          </a:r>
          <a:r>
            <a:rPr lang="ja-JP" altLang="ja-JP" sz="1200" b="0" i="0" baseline="0">
              <a:solidFill>
                <a:schemeClr val="dk1"/>
              </a:solidFill>
              <a:effectLst/>
              <a:latin typeface="+mn-lt"/>
              <a:ea typeface="+mn-ea"/>
              <a:cs typeface="+mn-cs"/>
            </a:rPr>
            <a:t>一層</a:t>
          </a:r>
          <a:r>
            <a:rPr lang="ja-JP" altLang="en-US" sz="1200" b="0" i="0" baseline="0">
              <a:solidFill>
                <a:schemeClr val="dk1"/>
              </a:solidFill>
              <a:effectLst/>
              <a:latin typeface="+mn-lt"/>
              <a:ea typeface="+mn-ea"/>
              <a:cs typeface="+mn-cs"/>
            </a:rPr>
            <a:t>職員数の</a:t>
          </a:r>
          <a:r>
            <a:rPr lang="ja-JP" altLang="ja-JP" sz="1200" b="0" i="0" baseline="0">
              <a:solidFill>
                <a:schemeClr val="dk1"/>
              </a:solidFill>
              <a:effectLst/>
              <a:latin typeface="+mn-lt"/>
              <a:ea typeface="+mn-ea"/>
              <a:cs typeface="+mn-cs"/>
            </a:rPr>
            <a:t>適正化に努める。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16023</xdr:rowOff>
    </xdr:from>
    <xdr:to>
      <xdr:col>24</xdr:col>
      <xdr:colOff>558800</xdr:colOff>
      <xdr:row>61</xdr:row>
      <xdr:rowOff>26614</xdr:rowOff>
    </xdr:to>
    <xdr:cxnSp macro="">
      <xdr:nvCxnSpPr>
        <xdr:cNvPr id="305" name="直線コネクタ 304"/>
        <xdr:cNvCxnSpPr/>
      </xdr:nvCxnSpPr>
      <xdr:spPr>
        <a:xfrm>
          <a:off x="16179800" y="10474473"/>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9991</xdr:rowOff>
    </xdr:from>
    <xdr:to>
      <xdr:col>23</xdr:col>
      <xdr:colOff>406400</xdr:colOff>
      <xdr:row>61</xdr:row>
      <xdr:rowOff>16023</xdr:rowOff>
    </xdr:to>
    <xdr:cxnSp macro="">
      <xdr:nvCxnSpPr>
        <xdr:cNvPr id="308" name="直線コネクタ 307"/>
        <xdr:cNvCxnSpPr/>
      </xdr:nvCxnSpPr>
      <xdr:spPr>
        <a:xfrm>
          <a:off x="15290800" y="1046844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9991</xdr:rowOff>
    </xdr:from>
    <xdr:to>
      <xdr:col>22</xdr:col>
      <xdr:colOff>203200</xdr:colOff>
      <xdr:row>61</xdr:row>
      <xdr:rowOff>53022</xdr:rowOff>
    </xdr:to>
    <xdr:cxnSp macro="">
      <xdr:nvCxnSpPr>
        <xdr:cNvPr id="311" name="直線コネクタ 310"/>
        <xdr:cNvCxnSpPr/>
      </xdr:nvCxnSpPr>
      <xdr:spPr>
        <a:xfrm flipV="1">
          <a:off x="14401800" y="10468441"/>
          <a:ext cx="889000" cy="4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163075</xdr:rowOff>
    </xdr:from>
    <xdr:to>
      <xdr:col>21</xdr:col>
      <xdr:colOff>0</xdr:colOff>
      <xdr:row>61</xdr:row>
      <xdr:rowOff>53022</xdr:rowOff>
    </xdr:to>
    <xdr:cxnSp macro="">
      <xdr:nvCxnSpPr>
        <xdr:cNvPr id="314" name="直線コネクタ 313"/>
        <xdr:cNvCxnSpPr/>
      </xdr:nvCxnSpPr>
      <xdr:spPr>
        <a:xfrm>
          <a:off x="13512800" y="10450075"/>
          <a:ext cx="889000" cy="6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147264</xdr:rowOff>
    </xdr:from>
    <xdr:to>
      <xdr:col>24</xdr:col>
      <xdr:colOff>609600</xdr:colOff>
      <xdr:row>61</xdr:row>
      <xdr:rowOff>77414</xdr:rowOff>
    </xdr:to>
    <xdr:sp macro="" textlink="">
      <xdr:nvSpPr>
        <xdr:cNvPr id="324" name="円/楕円 323"/>
        <xdr:cNvSpPr/>
      </xdr:nvSpPr>
      <xdr:spPr>
        <a:xfrm>
          <a:off x="16967200" y="10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119341</xdr:rowOff>
    </xdr:from>
    <xdr:ext cx="762000" cy="259045"/>
    <xdr:sp macro="" textlink="">
      <xdr:nvSpPr>
        <xdr:cNvPr id="325" name="定員管理の状況該当値テキスト"/>
        <xdr:cNvSpPr txBox="1"/>
      </xdr:nvSpPr>
      <xdr:spPr>
        <a:xfrm>
          <a:off x="17106900" y="1040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136673</xdr:rowOff>
    </xdr:from>
    <xdr:to>
      <xdr:col>23</xdr:col>
      <xdr:colOff>457200</xdr:colOff>
      <xdr:row>61</xdr:row>
      <xdr:rowOff>66823</xdr:rowOff>
    </xdr:to>
    <xdr:sp macro="" textlink="">
      <xdr:nvSpPr>
        <xdr:cNvPr id="326" name="円/楕円 325"/>
        <xdr:cNvSpPr/>
      </xdr:nvSpPr>
      <xdr:spPr>
        <a:xfrm>
          <a:off x="16129000" y="104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51600</xdr:rowOff>
    </xdr:from>
    <xdr:ext cx="736600" cy="259045"/>
    <xdr:sp macro="" textlink="">
      <xdr:nvSpPr>
        <xdr:cNvPr id="327" name="テキスト ボックス 326"/>
        <xdr:cNvSpPr txBox="1"/>
      </xdr:nvSpPr>
      <xdr:spPr>
        <a:xfrm>
          <a:off x="15798800" y="10510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130641</xdr:rowOff>
    </xdr:from>
    <xdr:to>
      <xdr:col>22</xdr:col>
      <xdr:colOff>254000</xdr:colOff>
      <xdr:row>61</xdr:row>
      <xdr:rowOff>60791</xdr:rowOff>
    </xdr:to>
    <xdr:sp macro="" textlink="">
      <xdr:nvSpPr>
        <xdr:cNvPr id="328" name="円/楕円 327"/>
        <xdr:cNvSpPr/>
      </xdr:nvSpPr>
      <xdr:spPr>
        <a:xfrm>
          <a:off x="15240000" y="104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45568</xdr:rowOff>
    </xdr:from>
    <xdr:ext cx="762000" cy="259045"/>
    <xdr:sp macro="" textlink="">
      <xdr:nvSpPr>
        <xdr:cNvPr id="329" name="テキスト ボックス 328"/>
        <xdr:cNvSpPr txBox="1"/>
      </xdr:nvSpPr>
      <xdr:spPr>
        <a:xfrm>
          <a:off x="14909800" y="105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2222</xdr:rowOff>
    </xdr:from>
    <xdr:to>
      <xdr:col>21</xdr:col>
      <xdr:colOff>50800</xdr:colOff>
      <xdr:row>61</xdr:row>
      <xdr:rowOff>103822</xdr:rowOff>
    </xdr:to>
    <xdr:sp macro="" textlink="">
      <xdr:nvSpPr>
        <xdr:cNvPr id="330" name="円/楕円 329"/>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88599</xdr:rowOff>
    </xdr:from>
    <xdr:ext cx="762000" cy="259045"/>
    <xdr:sp macro="" textlink="">
      <xdr:nvSpPr>
        <xdr:cNvPr id="331" name="テキスト ボックス 330"/>
        <xdr:cNvSpPr txBox="1"/>
      </xdr:nvSpPr>
      <xdr:spPr>
        <a:xfrm>
          <a:off x="14020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112275</xdr:rowOff>
    </xdr:from>
    <xdr:to>
      <xdr:col>19</xdr:col>
      <xdr:colOff>533400</xdr:colOff>
      <xdr:row>61</xdr:row>
      <xdr:rowOff>42425</xdr:rowOff>
    </xdr:to>
    <xdr:sp macro="" textlink="">
      <xdr:nvSpPr>
        <xdr:cNvPr id="332" name="円/楕円 331"/>
        <xdr:cNvSpPr/>
      </xdr:nvSpPr>
      <xdr:spPr>
        <a:xfrm>
          <a:off x="13462000" y="103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27202</xdr:rowOff>
    </xdr:from>
    <xdr:ext cx="762000" cy="259045"/>
    <xdr:sp macro="" textlink="">
      <xdr:nvSpPr>
        <xdr:cNvPr id="333" name="テキスト ボックス 332"/>
        <xdr:cNvSpPr txBox="1"/>
      </xdr:nvSpPr>
      <xdr:spPr>
        <a:xfrm>
          <a:off x="13131800" y="1048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平成２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年度においては、類似団体平均を３．</a:t>
          </a:r>
          <a:r>
            <a:rPr lang="ja-JP" altLang="en-US" sz="1200" b="0" i="0" baseline="0">
              <a:solidFill>
                <a:schemeClr val="dk1"/>
              </a:solidFill>
              <a:effectLst/>
              <a:latin typeface="+mn-lt"/>
              <a:ea typeface="+mn-ea"/>
              <a:cs typeface="+mn-cs"/>
            </a:rPr>
            <a:t>４</a:t>
          </a:r>
          <a:r>
            <a:rPr lang="ja-JP" altLang="ja-JP" sz="1200" b="0" i="0" baseline="0">
              <a:solidFill>
                <a:schemeClr val="dk1"/>
              </a:solidFill>
              <a:effectLst/>
              <a:latin typeface="+mn-lt"/>
              <a:ea typeface="+mn-ea"/>
              <a:cs typeface="+mn-cs"/>
            </a:rPr>
            <a:t>％下回っており、要因としては、村営の施設整備等の大型工事が完了し、公共工事等の縮小に伴い過疎債等の地方債発行額の減少が大きく影響していると考えられる。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現在実施中の林道開設事業や計画中のじゃばら加工場の建設事業など起債発行が増えることが見込まれているため、交付税算入率の高い過疎債活用などにより実質公債費の上昇を抑制する必要がある。</a:t>
          </a:r>
        </a:p>
        <a:p>
          <a:pPr rtl="0"/>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126047</xdr:rowOff>
    </xdr:from>
    <xdr:to>
      <xdr:col>24</xdr:col>
      <xdr:colOff>558800</xdr:colOff>
      <xdr:row>38</xdr:row>
      <xdr:rowOff>168275</xdr:rowOff>
    </xdr:to>
    <xdr:cxnSp macro="">
      <xdr:nvCxnSpPr>
        <xdr:cNvPr id="363" name="直線コネクタ 362"/>
        <xdr:cNvCxnSpPr/>
      </xdr:nvCxnSpPr>
      <xdr:spPr>
        <a:xfrm flipV="1">
          <a:off x="16179800" y="664114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26988</xdr:rowOff>
    </xdr:to>
    <xdr:cxnSp macro="">
      <xdr:nvCxnSpPr>
        <xdr:cNvPr id="366" name="直線コネクタ 365"/>
        <xdr:cNvCxnSpPr/>
      </xdr:nvCxnSpPr>
      <xdr:spPr>
        <a:xfrm flipV="1">
          <a:off x="15290800" y="66833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26988</xdr:rowOff>
    </xdr:from>
    <xdr:to>
      <xdr:col>22</xdr:col>
      <xdr:colOff>203200</xdr:colOff>
      <xdr:row>39</xdr:row>
      <xdr:rowOff>69215</xdr:rowOff>
    </xdr:to>
    <xdr:cxnSp macro="">
      <xdr:nvCxnSpPr>
        <xdr:cNvPr id="369" name="直線コネクタ 368"/>
        <xdr:cNvCxnSpPr/>
      </xdr:nvCxnSpPr>
      <xdr:spPr>
        <a:xfrm flipV="1">
          <a:off x="14401800" y="67135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69215</xdr:rowOff>
    </xdr:from>
    <xdr:to>
      <xdr:col>21</xdr:col>
      <xdr:colOff>0</xdr:colOff>
      <xdr:row>39</xdr:row>
      <xdr:rowOff>129540</xdr:rowOff>
    </xdr:to>
    <xdr:cxnSp macro="">
      <xdr:nvCxnSpPr>
        <xdr:cNvPr id="372" name="直線コネクタ 371"/>
        <xdr:cNvCxnSpPr/>
      </xdr:nvCxnSpPr>
      <xdr:spPr>
        <a:xfrm flipV="1">
          <a:off x="13512800" y="67557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75247</xdr:rowOff>
    </xdr:from>
    <xdr:to>
      <xdr:col>24</xdr:col>
      <xdr:colOff>609600</xdr:colOff>
      <xdr:row>39</xdr:row>
      <xdr:rowOff>5397</xdr:rowOff>
    </xdr:to>
    <xdr:sp macro="" textlink="">
      <xdr:nvSpPr>
        <xdr:cNvPr id="382" name="円/楕円 381"/>
        <xdr:cNvSpPr/>
      </xdr:nvSpPr>
      <xdr:spPr>
        <a:xfrm>
          <a:off x="169672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91774</xdr:rowOff>
    </xdr:from>
    <xdr:ext cx="762000" cy="259045"/>
    <xdr:sp macro="" textlink="">
      <xdr:nvSpPr>
        <xdr:cNvPr id="383" name="公債費負担の状況該当値テキスト"/>
        <xdr:cNvSpPr txBox="1"/>
      </xdr:nvSpPr>
      <xdr:spPr>
        <a:xfrm>
          <a:off x="171069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84" name="円/楕円 383"/>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386" name="円/楕円 385"/>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387" name="テキスト ボックス 386"/>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18415</xdr:rowOff>
    </xdr:from>
    <xdr:to>
      <xdr:col>21</xdr:col>
      <xdr:colOff>50800</xdr:colOff>
      <xdr:row>39</xdr:row>
      <xdr:rowOff>120015</xdr:rowOff>
    </xdr:to>
    <xdr:sp macro="" textlink="">
      <xdr:nvSpPr>
        <xdr:cNvPr id="388" name="円/楕円 387"/>
        <xdr:cNvSpPr/>
      </xdr:nvSpPr>
      <xdr:spPr>
        <a:xfrm>
          <a:off x="14351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130192</xdr:rowOff>
    </xdr:from>
    <xdr:ext cx="762000" cy="259045"/>
    <xdr:sp macro="" textlink="">
      <xdr:nvSpPr>
        <xdr:cNvPr id="389" name="テキスト ボックス 388"/>
        <xdr:cNvSpPr txBox="1"/>
      </xdr:nvSpPr>
      <xdr:spPr>
        <a:xfrm>
          <a:off x="14020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390" name="円/楕円 38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391" name="テキスト ボックス 390"/>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財政調整基金の増加等の理由により将来負担額を充当可能財源等が</a:t>
          </a:r>
          <a:endParaRPr lang="ja-JP" altLang="ja-JP" sz="1400">
            <a:effectLst/>
          </a:endParaRPr>
        </a:p>
        <a:p>
          <a:pPr rtl="0"/>
          <a:r>
            <a:rPr lang="ja-JP" altLang="ja-JP" sz="1100" b="0" i="0" baseline="0">
              <a:solidFill>
                <a:schemeClr val="dk1"/>
              </a:solidFill>
              <a:effectLst/>
              <a:latin typeface="+mn-lt"/>
              <a:ea typeface="+mn-ea"/>
              <a:cs typeface="+mn-cs"/>
            </a:rPr>
            <a:t>大きく上回っているため、数値としては表れていない。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
461
48.20
1,418,527
1,313,842
61,661
628,605
1,045,668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人口１人当たりの人件費</a:t>
          </a:r>
          <a:r>
            <a:rPr lang="ja-JP" altLang="en-US" sz="1200" b="0" i="0" baseline="0">
              <a:solidFill>
                <a:schemeClr val="dk1"/>
              </a:solidFill>
              <a:effectLst/>
              <a:latin typeface="+mn-lt"/>
              <a:ea typeface="+mn-ea"/>
              <a:cs typeface="+mn-cs"/>
            </a:rPr>
            <a:t>は、２５．８ポイントと前年度と比較し３．２ポイント増加となったが、</a:t>
          </a:r>
          <a:r>
            <a:rPr lang="ja-JP" altLang="ja-JP" sz="1200" b="0" i="0" baseline="0">
              <a:solidFill>
                <a:schemeClr val="dk1"/>
              </a:solidFill>
              <a:effectLst/>
              <a:latin typeface="+mn-lt"/>
              <a:ea typeface="+mn-ea"/>
              <a:cs typeface="+mn-cs"/>
            </a:rPr>
            <a:t>類似団体平均と</a:t>
          </a:r>
          <a:r>
            <a:rPr lang="ja-JP" altLang="en-US" sz="1200" b="0" i="0" baseline="0">
              <a:solidFill>
                <a:schemeClr val="dk1"/>
              </a:solidFill>
              <a:effectLst/>
              <a:latin typeface="+mn-lt"/>
              <a:ea typeface="+mn-ea"/>
              <a:cs typeface="+mn-cs"/>
            </a:rPr>
            <a:t>の比較では０．２</a:t>
          </a:r>
          <a:r>
            <a:rPr lang="ja-JP" altLang="ja-JP" sz="1200" b="0" i="0" baseline="0">
              <a:solidFill>
                <a:schemeClr val="dk1"/>
              </a:solidFill>
              <a:effectLst/>
              <a:latin typeface="+mn-lt"/>
              <a:ea typeface="+mn-ea"/>
              <a:cs typeface="+mn-cs"/>
            </a:rPr>
            <a:t>ポイントと大差がない状況である。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以前から人件費の抑制に取り組んで</a:t>
          </a:r>
          <a:r>
            <a:rPr lang="ja-JP" altLang="en-US" sz="1200" b="0" i="0" baseline="0">
              <a:solidFill>
                <a:schemeClr val="dk1"/>
              </a:solidFill>
              <a:effectLst/>
              <a:latin typeface="+mn-lt"/>
              <a:ea typeface="+mn-ea"/>
              <a:cs typeface="+mn-cs"/>
            </a:rPr>
            <a:t>いるが、</a:t>
          </a:r>
          <a:r>
            <a:rPr lang="ja-JP" altLang="ja-JP" sz="1200" b="0" i="0" baseline="0">
              <a:solidFill>
                <a:schemeClr val="dk1"/>
              </a:solidFill>
              <a:effectLst/>
              <a:latin typeface="+mn-lt"/>
              <a:ea typeface="+mn-ea"/>
              <a:cs typeface="+mn-cs"/>
            </a:rPr>
            <a:t>今後は再任用制度を活用</a:t>
          </a:r>
          <a:r>
            <a:rPr lang="ja-JP" altLang="en-US" sz="1200" b="0" i="0" baseline="0">
              <a:solidFill>
                <a:schemeClr val="dk1"/>
              </a:solidFill>
              <a:effectLst/>
              <a:latin typeface="+mn-lt"/>
              <a:ea typeface="+mn-ea"/>
              <a:cs typeface="+mn-cs"/>
            </a:rPr>
            <a:t>するとともに、</a:t>
          </a:r>
          <a:r>
            <a:rPr lang="ja-JP" altLang="ja-JP" sz="1200" b="0" i="0" baseline="0">
              <a:solidFill>
                <a:schemeClr val="dk1"/>
              </a:solidFill>
              <a:effectLst/>
              <a:latin typeface="+mn-lt"/>
              <a:ea typeface="+mn-ea"/>
              <a:cs typeface="+mn-cs"/>
            </a:rPr>
            <a:t>平成２７年度において策定した北山村定員管理計画に沿った職員採用を行</a:t>
          </a:r>
          <a:r>
            <a:rPr lang="ja-JP" altLang="en-US" sz="1200" b="0" i="0" baseline="0">
              <a:solidFill>
                <a:schemeClr val="dk1"/>
              </a:solidFill>
              <a:effectLst/>
              <a:latin typeface="+mn-lt"/>
              <a:ea typeface="+mn-ea"/>
              <a:cs typeface="+mn-cs"/>
            </a:rPr>
            <a:t>うことで</a:t>
          </a:r>
          <a:r>
            <a:rPr lang="ja-JP" altLang="ja-JP" sz="1200" b="0" i="0" baseline="0">
              <a:solidFill>
                <a:schemeClr val="dk1"/>
              </a:solidFill>
              <a:effectLst/>
              <a:latin typeface="+mn-lt"/>
              <a:ea typeface="+mn-ea"/>
              <a:cs typeface="+mn-cs"/>
            </a:rPr>
            <a:t>人件費の削減に努める。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81280</xdr:rowOff>
    </xdr:to>
    <xdr:cxnSp macro="">
      <xdr:nvCxnSpPr>
        <xdr:cNvPr id="64" name="直線コネクタ 63"/>
        <xdr:cNvCxnSpPr/>
      </xdr:nvCxnSpPr>
      <xdr:spPr>
        <a:xfrm>
          <a:off x="3987800" y="6131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58420</xdr:rowOff>
    </xdr:to>
    <xdr:cxnSp macro="">
      <xdr:nvCxnSpPr>
        <xdr:cNvPr id="67" name="直線コネクタ 66"/>
        <xdr:cNvCxnSpPr/>
      </xdr:nvCxnSpPr>
      <xdr:spPr>
        <a:xfrm flipV="1">
          <a:off x="3098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37</xdr:row>
      <xdr:rowOff>157480</xdr:rowOff>
    </xdr:to>
    <xdr:cxnSp macro="">
      <xdr:nvCxnSpPr>
        <xdr:cNvPr id="70" name="直線コネクタ 69"/>
        <xdr:cNvCxnSpPr/>
      </xdr:nvCxnSpPr>
      <xdr:spPr>
        <a:xfrm flipV="1">
          <a:off x="2209800" y="62306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115570</xdr:rowOff>
    </xdr:from>
    <xdr:to>
      <xdr:col>3</xdr:col>
      <xdr:colOff>142875</xdr:colOff>
      <xdr:row>37</xdr:row>
      <xdr:rowOff>157480</xdr:rowOff>
    </xdr:to>
    <xdr:cxnSp macro="">
      <xdr:nvCxnSpPr>
        <xdr:cNvPr id="73" name="直線コネクタ 72"/>
        <xdr:cNvCxnSpPr/>
      </xdr:nvCxnSpPr>
      <xdr:spPr>
        <a:xfrm>
          <a:off x="1320800" y="62877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4"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6" name="テキスト ボックス 85"/>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7" name="円/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93997</xdr:rowOff>
    </xdr:from>
    <xdr:ext cx="762000" cy="259045"/>
    <xdr:sp macro="" textlink="">
      <xdr:nvSpPr>
        <xdr:cNvPr id="88" name="テキスト ボックス 87"/>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106680</xdr:rowOff>
    </xdr:from>
    <xdr:to>
      <xdr:col>3</xdr:col>
      <xdr:colOff>193675</xdr:colOff>
      <xdr:row>38</xdr:row>
      <xdr:rowOff>36830</xdr:rowOff>
    </xdr:to>
    <xdr:sp macro="" textlink="">
      <xdr:nvSpPr>
        <xdr:cNvPr id="89" name="円/楕円 88"/>
        <xdr:cNvSpPr/>
      </xdr:nvSpPr>
      <xdr:spPr>
        <a:xfrm>
          <a:off x="2159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21607</xdr:rowOff>
    </xdr:from>
    <xdr:ext cx="762000" cy="259045"/>
    <xdr:sp macro="" textlink="">
      <xdr:nvSpPr>
        <xdr:cNvPr id="90" name="テキスト ボックス 89"/>
        <xdr:cNvSpPr txBox="1"/>
      </xdr:nvSpPr>
      <xdr:spPr>
        <a:xfrm>
          <a:off x="1828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64770</xdr:rowOff>
    </xdr:from>
    <xdr:to>
      <xdr:col>1</xdr:col>
      <xdr:colOff>676275</xdr:colOff>
      <xdr:row>36</xdr:row>
      <xdr:rowOff>166370</xdr:rowOff>
    </xdr:to>
    <xdr:sp macro="" textlink="">
      <xdr:nvSpPr>
        <xdr:cNvPr id="91" name="円/楕円 90"/>
        <xdr:cNvSpPr/>
      </xdr:nvSpPr>
      <xdr:spPr>
        <a:xfrm>
          <a:off x="1270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151147</xdr:rowOff>
    </xdr:from>
    <xdr:ext cx="762000" cy="259045"/>
    <xdr:sp macro="" textlink="">
      <xdr:nvSpPr>
        <xdr:cNvPr id="92" name="テキスト ボックス 91"/>
        <xdr:cNvSpPr txBox="1"/>
      </xdr:nvSpPr>
      <xdr:spPr>
        <a:xfrm>
          <a:off x="939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における</a:t>
          </a:r>
          <a:r>
            <a:rPr lang="ja-JP" altLang="ja-JP" sz="1200" b="0" i="0" baseline="0">
              <a:solidFill>
                <a:schemeClr val="dk1"/>
              </a:solidFill>
              <a:effectLst/>
              <a:latin typeface="+mn-lt"/>
              <a:ea typeface="+mn-ea"/>
              <a:cs typeface="+mn-cs"/>
            </a:rPr>
            <a:t>物件費</a:t>
          </a:r>
          <a:r>
            <a:rPr lang="ja-JP" altLang="en-US" sz="1200" b="0" i="0" baseline="0">
              <a:solidFill>
                <a:schemeClr val="dk1"/>
              </a:solidFill>
              <a:effectLst/>
              <a:latin typeface="+mn-lt"/>
              <a:ea typeface="+mn-ea"/>
              <a:cs typeface="+mn-cs"/>
            </a:rPr>
            <a:t>は１８．３ポイントと</a:t>
          </a:r>
          <a:r>
            <a:rPr lang="ja-JP" altLang="ja-JP" sz="1200" b="0" i="0" baseline="0">
              <a:solidFill>
                <a:schemeClr val="dk1"/>
              </a:solidFill>
              <a:effectLst/>
              <a:latin typeface="+mn-lt"/>
              <a:ea typeface="+mn-ea"/>
              <a:cs typeface="+mn-cs"/>
            </a:rPr>
            <a:t>類似団体の平均</a:t>
          </a:r>
          <a:r>
            <a:rPr lang="ja-JP" altLang="en-US" sz="1200" b="0" i="0" baseline="0">
              <a:solidFill>
                <a:schemeClr val="dk1"/>
              </a:solidFill>
              <a:effectLst/>
              <a:latin typeface="+mn-lt"/>
              <a:ea typeface="+mn-ea"/>
              <a:cs typeface="+mn-cs"/>
            </a:rPr>
            <a:t>より４．５ポイント高くなっている。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この原因は、</a:t>
          </a:r>
          <a:r>
            <a:rPr lang="ja-JP" altLang="ja-JP" sz="1200" b="0" i="0" baseline="0">
              <a:solidFill>
                <a:schemeClr val="dk1"/>
              </a:solidFill>
              <a:effectLst/>
              <a:latin typeface="+mn-lt"/>
              <a:ea typeface="+mn-ea"/>
              <a:cs typeface="+mn-cs"/>
            </a:rPr>
            <a:t>平成２６年度において温泉事業特別会計を普通会計として計上しているため、温泉事業運営にかかる物件費が増加したことに</a:t>
          </a:r>
          <a:r>
            <a:rPr lang="ja-JP" altLang="en-US" sz="1200" b="0" i="0" baseline="0">
              <a:solidFill>
                <a:schemeClr val="dk1"/>
              </a:solidFill>
              <a:effectLst/>
              <a:latin typeface="+mn-lt"/>
              <a:ea typeface="+mn-ea"/>
              <a:cs typeface="+mn-cs"/>
            </a:rPr>
            <a:t>よるものに</a:t>
          </a:r>
          <a:r>
            <a:rPr lang="ja-JP" altLang="ja-JP" sz="1200" b="0" i="0" baseline="0">
              <a:solidFill>
                <a:schemeClr val="dk1"/>
              </a:solidFill>
              <a:effectLst/>
              <a:latin typeface="+mn-lt"/>
              <a:ea typeface="+mn-ea"/>
              <a:cs typeface="+mn-cs"/>
            </a:rPr>
            <a:t>なっている。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平成２７年度以降、温泉事業特別会計は、地域振興特別会計に含まれることになったので、元の水準に戻ると思われるが、</a:t>
          </a:r>
          <a:r>
            <a:rPr lang="ja-JP" altLang="ja-JP" sz="1200" b="0" i="0" baseline="0">
              <a:solidFill>
                <a:schemeClr val="dk1"/>
              </a:solidFill>
              <a:effectLst/>
              <a:latin typeface="+mn-lt"/>
              <a:ea typeface="+mn-ea"/>
              <a:cs typeface="+mn-cs"/>
            </a:rPr>
            <a:t>今後より一層物件費の削減に努めていく。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78994</xdr:rowOff>
    </xdr:from>
    <xdr:to>
      <xdr:col>24</xdr:col>
      <xdr:colOff>31750</xdr:colOff>
      <xdr:row>18</xdr:row>
      <xdr:rowOff>49276</xdr:rowOff>
    </xdr:to>
    <xdr:cxnSp macro="">
      <xdr:nvCxnSpPr>
        <xdr:cNvPr id="122" name="直線コネクタ 121"/>
        <xdr:cNvCxnSpPr/>
      </xdr:nvCxnSpPr>
      <xdr:spPr>
        <a:xfrm>
          <a:off x="15671800" y="29936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60706</xdr:rowOff>
    </xdr:from>
    <xdr:to>
      <xdr:col>22</xdr:col>
      <xdr:colOff>565150</xdr:colOff>
      <xdr:row>17</xdr:row>
      <xdr:rowOff>78994</xdr:rowOff>
    </xdr:to>
    <xdr:cxnSp macro="">
      <xdr:nvCxnSpPr>
        <xdr:cNvPr id="125" name="直線コネクタ 124"/>
        <xdr:cNvCxnSpPr/>
      </xdr:nvCxnSpPr>
      <xdr:spPr>
        <a:xfrm>
          <a:off x="14782800" y="2975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60706</xdr:rowOff>
    </xdr:from>
    <xdr:to>
      <xdr:col>21</xdr:col>
      <xdr:colOff>361950</xdr:colOff>
      <xdr:row>18</xdr:row>
      <xdr:rowOff>99568</xdr:rowOff>
    </xdr:to>
    <xdr:cxnSp macro="">
      <xdr:nvCxnSpPr>
        <xdr:cNvPr id="128" name="直線コネクタ 127"/>
        <xdr:cNvCxnSpPr/>
      </xdr:nvCxnSpPr>
      <xdr:spPr>
        <a:xfrm flipV="1">
          <a:off x="13893800" y="29753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18</xdr:row>
      <xdr:rowOff>99568</xdr:rowOff>
    </xdr:to>
    <xdr:cxnSp macro="">
      <xdr:nvCxnSpPr>
        <xdr:cNvPr id="131" name="直線コネクタ 130"/>
        <xdr:cNvCxnSpPr/>
      </xdr:nvCxnSpPr>
      <xdr:spPr>
        <a:xfrm>
          <a:off x="13004800" y="29204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169926</xdr:rowOff>
    </xdr:from>
    <xdr:to>
      <xdr:col>24</xdr:col>
      <xdr:colOff>82550</xdr:colOff>
      <xdr:row>18</xdr:row>
      <xdr:rowOff>100076</xdr:rowOff>
    </xdr:to>
    <xdr:sp macro="" textlink="">
      <xdr:nvSpPr>
        <xdr:cNvPr id="141" name="円/楕円 140"/>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142003</xdr:rowOff>
    </xdr:from>
    <xdr:ext cx="762000" cy="259045"/>
    <xdr:sp macro="" textlink="">
      <xdr:nvSpPr>
        <xdr:cNvPr id="142" name="物件費該当値テキスト"/>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28194</xdr:rowOff>
    </xdr:from>
    <xdr:to>
      <xdr:col>22</xdr:col>
      <xdr:colOff>615950</xdr:colOff>
      <xdr:row>17</xdr:row>
      <xdr:rowOff>129794</xdr:rowOff>
    </xdr:to>
    <xdr:sp macro="" textlink="">
      <xdr:nvSpPr>
        <xdr:cNvPr id="143" name="円/楕円 142"/>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114571</xdr:rowOff>
    </xdr:from>
    <xdr:ext cx="736600" cy="259045"/>
    <xdr:sp macro="" textlink="">
      <xdr:nvSpPr>
        <xdr:cNvPr id="144" name="テキスト ボックス 143"/>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9906</xdr:rowOff>
    </xdr:from>
    <xdr:to>
      <xdr:col>21</xdr:col>
      <xdr:colOff>412750</xdr:colOff>
      <xdr:row>17</xdr:row>
      <xdr:rowOff>111506</xdr:rowOff>
    </xdr:to>
    <xdr:sp macro="" textlink="">
      <xdr:nvSpPr>
        <xdr:cNvPr id="145" name="円/楕円 144"/>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46" name="テキスト ボックス 145"/>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48768</xdr:rowOff>
    </xdr:from>
    <xdr:to>
      <xdr:col>20</xdr:col>
      <xdr:colOff>209550</xdr:colOff>
      <xdr:row>18</xdr:row>
      <xdr:rowOff>150368</xdr:rowOff>
    </xdr:to>
    <xdr:sp macro="" textlink="">
      <xdr:nvSpPr>
        <xdr:cNvPr id="147" name="円/楕円 146"/>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135145</xdr:rowOff>
    </xdr:from>
    <xdr:ext cx="762000" cy="259045"/>
    <xdr:sp macro="" textlink="">
      <xdr:nvSpPr>
        <xdr:cNvPr id="148" name="テキスト ボックス 147"/>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49" name="円/楕円 148"/>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50" name="テキスト ボックス 149"/>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扶助費に係る経常収支比率</a:t>
          </a:r>
          <a:r>
            <a:rPr lang="ja-JP" altLang="en-US" sz="1200" b="0" i="0" baseline="0">
              <a:solidFill>
                <a:schemeClr val="dk1"/>
              </a:solidFill>
              <a:effectLst/>
              <a:latin typeface="+mn-lt"/>
              <a:ea typeface="+mn-ea"/>
              <a:cs typeface="+mn-cs"/>
            </a:rPr>
            <a:t>は１．４ポイントと</a:t>
          </a:r>
          <a:r>
            <a:rPr lang="ja-JP" altLang="ja-JP" sz="1200" b="0" i="0" baseline="0">
              <a:solidFill>
                <a:schemeClr val="dk1"/>
              </a:solidFill>
              <a:effectLst/>
              <a:latin typeface="+mn-lt"/>
              <a:ea typeface="+mn-ea"/>
              <a:cs typeface="+mn-cs"/>
            </a:rPr>
            <a:t>類似団体</a:t>
          </a:r>
          <a:r>
            <a:rPr lang="ja-JP" altLang="en-US" sz="1200" b="0" i="0" baseline="0">
              <a:solidFill>
                <a:schemeClr val="dk1"/>
              </a:solidFill>
              <a:effectLst/>
              <a:latin typeface="+mn-lt"/>
              <a:ea typeface="+mn-ea"/>
              <a:cs typeface="+mn-cs"/>
            </a:rPr>
            <a:t>の平均を１．４ポイント下</a:t>
          </a:r>
          <a:r>
            <a:rPr lang="ja-JP" altLang="ja-JP" sz="1200" b="0" i="0" baseline="0">
              <a:solidFill>
                <a:schemeClr val="dk1"/>
              </a:solidFill>
              <a:effectLst/>
              <a:latin typeface="+mn-lt"/>
              <a:ea typeface="+mn-ea"/>
              <a:cs typeface="+mn-cs"/>
            </a:rPr>
            <a:t>回っているが、</a:t>
          </a:r>
          <a:r>
            <a:rPr lang="ja-JP" altLang="en-US" sz="1200" b="0" i="0" baseline="0">
              <a:solidFill>
                <a:schemeClr val="dk1"/>
              </a:solidFill>
              <a:effectLst/>
              <a:latin typeface="+mn-lt"/>
              <a:ea typeface="+mn-ea"/>
              <a:cs typeface="+mn-cs"/>
            </a:rPr>
            <a:t>今後は、少子高齢化の進捗による影響でますます扶助費の増加が見込まれているため、検診率向上対策や、健康づくり対策等の医療費抑制に向けた取り組みを進める。</a:t>
          </a:r>
          <a:r>
            <a:rPr lang="ja-JP" altLang="en-US" sz="1200" baseline="0">
              <a:effectLst/>
            </a:rPr>
            <a:t>　</a:t>
          </a:r>
          <a:endParaRPr lang="ja-JP" altLang="en-US" sz="1200">
            <a:effectLst/>
          </a:endParaRPr>
        </a:p>
        <a:p>
          <a:pPr rtl="0"/>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2" name="直線コネクタ 181"/>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107950</xdr:rowOff>
    </xdr:to>
    <xdr:cxnSp macro="">
      <xdr:nvCxnSpPr>
        <xdr:cNvPr id="185" name="直線コネクタ 184"/>
        <xdr:cNvCxnSpPr/>
      </xdr:nvCxnSpPr>
      <xdr:spPr>
        <a:xfrm>
          <a:off x="3098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165100</xdr:rowOff>
    </xdr:to>
    <xdr:cxnSp macro="">
      <xdr:nvCxnSpPr>
        <xdr:cNvPr id="188" name="直線コネクタ 187"/>
        <xdr:cNvCxnSpPr/>
      </xdr:nvCxnSpPr>
      <xdr:spPr>
        <a:xfrm flipV="1">
          <a:off x="2209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54</xdr:row>
      <xdr:rowOff>165100</xdr:rowOff>
    </xdr:to>
    <xdr:cxnSp macro="">
      <xdr:nvCxnSpPr>
        <xdr:cNvPr id="191" name="直線コネクタ 190"/>
        <xdr:cNvCxnSpPr/>
      </xdr:nvCxnSpPr>
      <xdr:spPr>
        <a:xfrm>
          <a:off x="1320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1" name="円/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3" name="円/楕円 20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4" name="テキスト ボックス 20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5" name="円/楕円 20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6" name="テキスト ボックス 205"/>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7" name="円/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08" name="テキスト ボックス 20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9" name="円/楕円 20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0" name="テキスト ボックス 20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その他に係る経常収支比率が類似団体平均を下回っているのは、繰出金の減少が主な要因であり、観光事業や特産物販売事業など、公営企業会計への繰出金が減少していることによる。　　</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簡易水道会計において</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再編推進事業が進められており、今後は起債の償還に対する費用の増加が見込まれているので、水道料金の見直し行うとともに、できる限り</a:t>
          </a:r>
          <a:r>
            <a:rPr lang="ja-JP" altLang="ja-JP" sz="1200" b="0" i="0">
              <a:solidFill>
                <a:schemeClr val="dk1"/>
              </a:solidFill>
              <a:effectLst/>
              <a:latin typeface="+mn-lt"/>
              <a:ea typeface="+mn-ea"/>
              <a:cs typeface="+mn-cs"/>
            </a:rPr>
            <a:t>行政の効率化に努め、財政の健全化を図る必要がある。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18415</xdr:rowOff>
    </xdr:from>
    <xdr:to>
      <xdr:col>24</xdr:col>
      <xdr:colOff>31750</xdr:colOff>
      <xdr:row>55</xdr:row>
      <xdr:rowOff>46990</xdr:rowOff>
    </xdr:to>
    <xdr:cxnSp macro="">
      <xdr:nvCxnSpPr>
        <xdr:cNvPr id="238" name="直線コネクタ 237"/>
        <xdr:cNvCxnSpPr/>
      </xdr:nvCxnSpPr>
      <xdr:spPr>
        <a:xfrm flipV="1">
          <a:off x="15671800" y="94481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64135</xdr:rowOff>
    </xdr:to>
    <xdr:cxnSp macro="">
      <xdr:nvCxnSpPr>
        <xdr:cNvPr id="241" name="直線コネクタ 240"/>
        <xdr:cNvCxnSpPr/>
      </xdr:nvCxnSpPr>
      <xdr:spPr>
        <a:xfrm flipV="1">
          <a:off x="14782800" y="94767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75565</xdr:rowOff>
    </xdr:from>
    <xdr:to>
      <xdr:col>21</xdr:col>
      <xdr:colOff>361950</xdr:colOff>
      <xdr:row>55</xdr:row>
      <xdr:rowOff>64135</xdr:rowOff>
    </xdr:to>
    <xdr:cxnSp macro="">
      <xdr:nvCxnSpPr>
        <xdr:cNvPr id="244" name="直線コネクタ 243"/>
        <xdr:cNvCxnSpPr/>
      </xdr:nvCxnSpPr>
      <xdr:spPr>
        <a:xfrm>
          <a:off x="13893800" y="933386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75565</xdr:rowOff>
    </xdr:from>
    <xdr:to>
      <xdr:col>20</xdr:col>
      <xdr:colOff>158750</xdr:colOff>
      <xdr:row>54</xdr:row>
      <xdr:rowOff>109855</xdr:rowOff>
    </xdr:to>
    <xdr:cxnSp macro="">
      <xdr:nvCxnSpPr>
        <xdr:cNvPr id="247" name="直線コネクタ 246"/>
        <xdr:cNvCxnSpPr/>
      </xdr:nvCxnSpPr>
      <xdr:spPr>
        <a:xfrm flipV="1">
          <a:off x="13004800" y="9333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139065</xdr:rowOff>
    </xdr:from>
    <xdr:to>
      <xdr:col>24</xdr:col>
      <xdr:colOff>82550</xdr:colOff>
      <xdr:row>55</xdr:row>
      <xdr:rowOff>69215</xdr:rowOff>
    </xdr:to>
    <xdr:sp macro="" textlink="">
      <xdr:nvSpPr>
        <xdr:cNvPr id="257" name="円/楕円 256"/>
        <xdr:cNvSpPr/>
      </xdr:nvSpPr>
      <xdr:spPr>
        <a:xfrm>
          <a:off x="164592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155592</xdr:rowOff>
    </xdr:from>
    <xdr:ext cx="762000" cy="259045"/>
    <xdr:sp macro="" textlink="">
      <xdr:nvSpPr>
        <xdr:cNvPr id="258" name="その他該当値テキスト"/>
        <xdr:cNvSpPr txBox="1"/>
      </xdr:nvSpPr>
      <xdr:spPr>
        <a:xfrm>
          <a:off x="16598900" y="924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59" name="円/楕円 258"/>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0" name="テキスト ボックス 259"/>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xdr:rowOff>
    </xdr:from>
    <xdr:to>
      <xdr:col>21</xdr:col>
      <xdr:colOff>412750</xdr:colOff>
      <xdr:row>55</xdr:row>
      <xdr:rowOff>114935</xdr:rowOff>
    </xdr:to>
    <xdr:sp macro="" textlink="">
      <xdr:nvSpPr>
        <xdr:cNvPr id="261" name="円/楕円 260"/>
        <xdr:cNvSpPr/>
      </xdr:nvSpPr>
      <xdr:spPr>
        <a:xfrm>
          <a:off x="14732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125112</xdr:rowOff>
    </xdr:from>
    <xdr:ext cx="762000" cy="259045"/>
    <xdr:sp macro="" textlink="">
      <xdr:nvSpPr>
        <xdr:cNvPr id="262" name="テキスト ボックス 261"/>
        <xdr:cNvSpPr txBox="1"/>
      </xdr:nvSpPr>
      <xdr:spPr>
        <a:xfrm>
          <a:off x="14401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24765</xdr:rowOff>
    </xdr:from>
    <xdr:to>
      <xdr:col>20</xdr:col>
      <xdr:colOff>209550</xdr:colOff>
      <xdr:row>54</xdr:row>
      <xdr:rowOff>126365</xdr:rowOff>
    </xdr:to>
    <xdr:sp macro="" textlink="">
      <xdr:nvSpPr>
        <xdr:cNvPr id="263" name="円/楕円 262"/>
        <xdr:cNvSpPr/>
      </xdr:nvSpPr>
      <xdr:spPr>
        <a:xfrm>
          <a:off x="13843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136542</xdr:rowOff>
    </xdr:from>
    <xdr:ext cx="762000" cy="259045"/>
    <xdr:sp macro="" textlink="">
      <xdr:nvSpPr>
        <xdr:cNvPr id="264" name="テキスト ボックス 263"/>
        <xdr:cNvSpPr txBox="1"/>
      </xdr:nvSpPr>
      <xdr:spPr>
        <a:xfrm>
          <a:off x="13512800" y="90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59055</xdr:rowOff>
    </xdr:from>
    <xdr:to>
      <xdr:col>19</xdr:col>
      <xdr:colOff>6350</xdr:colOff>
      <xdr:row>54</xdr:row>
      <xdr:rowOff>160655</xdr:rowOff>
    </xdr:to>
    <xdr:sp macro="" textlink="">
      <xdr:nvSpPr>
        <xdr:cNvPr id="265" name="円/楕円 264"/>
        <xdr:cNvSpPr/>
      </xdr:nvSpPr>
      <xdr:spPr>
        <a:xfrm>
          <a:off x="12954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170832</xdr:rowOff>
    </xdr:from>
    <xdr:ext cx="762000" cy="259045"/>
    <xdr:sp macro="" textlink="">
      <xdr:nvSpPr>
        <xdr:cNvPr id="266" name="テキスト ボックス 265"/>
        <xdr:cNvSpPr txBox="1"/>
      </xdr:nvSpPr>
      <xdr:spPr>
        <a:xfrm>
          <a:off x="12623800" y="90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平成２６年度における補助費の水準は４．６％と類似団体の平均である１２．８％を大きく下回っている。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補助金の交付について明確な基準を</a:t>
          </a:r>
          <a:r>
            <a:rPr lang="ja-JP" altLang="en-US" sz="1200" b="0" i="0" baseline="0">
              <a:solidFill>
                <a:schemeClr val="dk1"/>
              </a:solidFill>
              <a:effectLst/>
              <a:latin typeface="+mn-lt"/>
              <a:ea typeface="+mn-ea"/>
              <a:cs typeface="+mn-cs"/>
            </a:rPr>
            <a:t>設ける</a:t>
          </a:r>
          <a:r>
            <a:rPr lang="ja-JP" altLang="ja-JP" sz="1200" b="0" i="0" baseline="0">
              <a:solidFill>
                <a:schemeClr val="dk1"/>
              </a:solidFill>
              <a:effectLst/>
              <a:latin typeface="+mn-lt"/>
              <a:ea typeface="+mn-ea"/>
              <a:cs typeface="+mn-cs"/>
            </a:rPr>
            <a:t>など、今後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不適当な補助金</a:t>
          </a:r>
          <a:r>
            <a:rPr lang="ja-JP" altLang="en-US" sz="1200" b="0" i="0" baseline="0">
              <a:solidFill>
                <a:schemeClr val="dk1"/>
              </a:solidFill>
              <a:effectLst/>
              <a:latin typeface="+mn-lt"/>
              <a:ea typeface="+mn-ea"/>
              <a:cs typeface="+mn-cs"/>
            </a:rPr>
            <a:t>の交付は行わない方針とし、</a:t>
          </a:r>
          <a:r>
            <a:rPr lang="ja-JP" altLang="en-US" sz="1200">
              <a:effectLst/>
            </a:rPr>
            <a:t>毎年、当初予算編成時にそれぞれの補助金が有効に利用されているか、など見直しを図る必要がある。</a:t>
          </a:r>
        </a:p>
        <a:p>
          <a:pPr rtl="0"/>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49276</xdr:rowOff>
    </xdr:from>
    <xdr:to>
      <xdr:col>24</xdr:col>
      <xdr:colOff>31750</xdr:colOff>
      <xdr:row>34</xdr:row>
      <xdr:rowOff>108712</xdr:rowOff>
    </xdr:to>
    <xdr:cxnSp macro="">
      <xdr:nvCxnSpPr>
        <xdr:cNvPr id="296" name="直線コネクタ 295"/>
        <xdr:cNvCxnSpPr/>
      </xdr:nvCxnSpPr>
      <xdr:spPr>
        <a:xfrm>
          <a:off x="15671800" y="58785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34</xdr:row>
      <xdr:rowOff>49276</xdr:rowOff>
    </xdr:to>
    <xdr:cxnSp macro="">
      <xdr:nvCxnSpPr>
        <xdr:cNvPr id="299" name="直線コネクタ 298"/>
        <xdr:cNvCxnSpPr/>
      </xdr:nvCxnSpPr>
      <xdr:spPr>
        <a:xfrm>
          <a:off x="14782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44704</xdr:rowOff>
    </xdr:from>
    <xdr:to>
      <xdr:col>21</xdr:col>
      <xdr:colOff>361950</xdr:colOff>
      <xdr:row>34</xdr:row>
      <xdr:rowOff>140716</xdr:rowOff>
    </xdr:to>
    <xdr:cxnSp macro="">
      <xdr:nvCxnSpPr>
        <xdr:cNvPr id="302" name="直線コネクタ 301"/>
        <xdr:cNvCxnSpPr/>
      </xdr:nvCxnSpPr>
      <xdr:spPr>
        <a:xfrm flipV="1">
          <a:off x="13893800" y="58740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35</xdr:row>
      <xdr:rowOff>69850</xdr:rowOff>
    </xdr:to>
    <xdr:cxnSp macro="">
      <xdr:nvCxnSpPr>
        <xdr:cNvPr id="305" name="直線コネクタ 304"/>
        <xdr:cNvCxnSpPr/>
      </xdr:nvCxnSpPr>
      <xdr:spPr>
        <a:xfrm flipV="1">
          <a:off x="13004800" y="59700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15" name="円/楕円 314"/>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137939</xdr:rowOff>
    </xdr:from>
    <xdr:ext cx="762000" cy="259045"/>
    <xdr:sp macro="" textlink="">
      <xdr:nvSpPr>
        <xdr:cNvPr id="316"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169926</xdr:rowOff>
    </xdr:from>
    <xdr:to>
      <xdr:col>22</xdr:col>
      <xdr:colOff>615950</xdr:colOff>
      <xdr:row>34</xdr:row>
      <xdr:rowOff>100076</xdr:rowOff>
    </xdr:to>
    <xdr:sp macro="" textlink="">
      <xdr:nvSpPr>
        <xdr:cNvPr id="317" name="円/楕円 316"/>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110253</xdr:rowOff>
    </xdr:from>
    <xdr:ext cx="736600" cy="259045"/>
    <xdr:sp macro="" textlink="">
      <xdr:nvSpPr>
        <xdr:cNvPr id="318" name="テキスト ボックス 317"/>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165354</xdr:rowOff>
    </xdr:from>
    <xdr:to>
      <xdr:col>21</xdr:col>
      <xdr:colOff>412750</xdr:colOff>
      <xdr:row>34</xdr:row>
      <xdr:rowOff>95504</xdr:rowOff>
    </xdr:to>
    <xdr:sp macro="" textlink="">
      <xdr:nvSpPr>
        <xdr:cNvPr id="319" name="円/楕円 318"/>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105681</xdr:rowOff>
    </xdr:from>
    <xdr:ext cx="762000" cy="259045"/>
    <xdr:sp macro="" textlink="">
      <xdr:nvSpPr>
        <xdr:cNvPr id="320" name="テキスト ボックス 319"/>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21" name="円/楕円 320"/>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22" name="テキスト ボックス 321"/>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23" name="円/楕円 322"/>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24" name="テキスト ボックス 323"/>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公債費比率については２０．０％と</a:t>
          </a:r>
          <a:r>
            <a:rPr lang="ja-JP" altLang="ja-JP" sz="1200" b="0" i="0" baseline="0">
              <a:solidFill>
                <a:schemeClr val="dk1"/>
              </a:solidFill>
              <a:effectLst/>
              <a:latin typeface="+mn-lt"/>
              <a:ea typeface="+mn-ea"/>
              <a:cs typeface="+mn-cs"/>
            </a:rPr>
            <a:t>類似団体平均を２．３ポイント上回っているが、近年大型の整備事業が減少していたこともあり、</a:t>
          </a:r>
          <a:r>
            <a:rPr lang="ja-JP" altLang="en-US" sz="1200" b="0" i="0" baseline="0">
              <a:solidFill>
                <a:schemeClr val="dk1"/>
              </a:solidFill>
              <a:effectLst/>
              <a:latin typeface="+mn-lt"/>
              <a:ea typeface="+mn-ea"/>
              <a:cs typeface="+mn-cs"/>
            </a:rPr>
            <a:t>平成２３年度以降、公債費比率は着実に減少傾向にあった。</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現在実施中の林道開設事業や計画中のじゃばら加工場の建設事業など起債</a:t>
          </a:r>
          <a:r>
            <a:rPr lang="ja-JP" altLang="en-US" sz="1200" b="0" i="0" baseline="0">
              <a:solidFill>
                <a:schemeClr val="dk1"/>
              </a:solidFill>
              <a:effectLst/>
              <a:latin typeface="+mn-lt"/>
              <a:ea typeface="+mn-ea"/>
              <a:cs typeface="+mn-cs"/>
            </a:rPr>
            <a:t>発行の増加</a:t>
          </a:r>
          <a:r>
            <a:rPr lang="ja-JP" altLang="ja-JP" sz="1200" b="0" i="0" baseline="0">
              <a:solidFill>
                <a:schemeClr val="dk1"/>
              </a:solidFill>
              <a:effectLst/>
              <a:latin typeface="+mn-lt"/>
              <a:ea typeface="+mn-ea"/>
              <a:cs typeface="+mn-cs"/>
            </a:rPr>
            <a:t>が見込まれているため、交付税算入率の高い過疎債活用などにより実質</a:t>
          </a:r>
          <a:r>
            <a:rPr lang="ja-JP" altLang="en-US" sz="1200" b="0" i="0" baseline="0">
              <a:solidFill>
                <a:schemeClr val="dk1"/>
              </a:solidFill>
              <a:effectLst/>
              <a:latin typeface="+mn-lt"/>
              <a:ea typeface="+mn-ea"/>
              <a:cs typeface="+mn-cs"/>
            </a:rPr>
            <a:t>公</a:t>
          </a:r>
          <a:r>
            <a:rPr lang="ja-JP" altLang="ja-JP" sz="1200" b="0" i="0" baseline="0">
              <a:solidFill>
                <a:schemeClr val="dk1"/>
              </a:solidFill>
              <a:effectLst/>
              <a:latin typeface="+mn-lt"/>
              <a:ea typeface="+mn-ea"/>
              <a:cs typeface="+mn-cs"/>
            </a:rPr>
            <a:t>債費の上昇を抑制する必要がある。</a:t>
          </a:r>
          <a:endParaRPr lang="ja-JP" altLang="ja-JP" sz="1200">
            <a:effectLst/>
          </a:endParaRPr>
        </a:p>
        <a:p>
          <a:pPr rtl="0"/>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77470</xdr:rowOff>
    </xdr:to>
    <xdr:cxnSp macro="">
      <xdr:nvCxnSpPr>
        <xdr:cNvPr id="356" name="直線コネクタ 355"/>
        <xdr:cNvCxnSpPr/>
      </xdr:nvCxnSpPr>
      <xdr:spPr>
        <a:xfrm flipV="1">
          <a:off x="3987800" y="1327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77470</xdr:rowOff>
    </xdr:to>
    <xdr:cxnSp macro="">
      <xdr:nvCxnSpPr>
        <xdr:cNvPr id="359" name="直線コネクタ 358"/>
        <xdr:cNvCxnSpPr/>
      </xdr:nvCxnSpPr>
      <xdr:spPr>
        <a:xfrm>
          <a:off x="3098800" y="13267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78</xdr:row>
      <xdr:rowOff>134620</xdr:rowOff>
    </xdr:to>
    <xdr:cxnSp macro="">
      <xdr:nvCxnSpPr>
        <xdr:cNvPr id="362" name="直線コネクタ 361"/>
        <xdr:cNvCxnSpPr/>
      </xdr:nvCxnSpPr>
      <xdr:spPr>
        <a:xfrm flipV="1">
          <a:off x="2209800" y="1326768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123189</xdr:rowOff>
    </xdr:from>
    <xdr:to>
      <xdr:col>3</xdr:col>
      <xdr:colOff>142875</xdr:colOff>
      <xdr:row>78</xdr:row>
      <xdr:rowOff>134620</xdr:rowOff>
    </xdr:to>
    <xdr:cxnSp macro="">
      <xdr:nvCxnSpPr>
        <xdr:cNvPr id="365" name="直線コネクタ 364"/>
        <xdr:cNvCxnSpPr/>
      </xdr:nvCxnSpPr>
      <xdr:spPr>
        <a:xfrm>
          <a:off x="1320800" y="13496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5" name="円/楕円 374"/>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76"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77" name="円/楕円 376"/>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8" name="テキスト ボックス 377"/>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79" name="円/楕円 378"/>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0" name="テキスト ボックス 379"/>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83820</xdr:rowOff>
    </xdr:from>
    <xdr:to>
      <xdr:col>3</xdr:col>
      <xdr:colOff>193675</xdr:colOff>
      <xdr:row>79</xdr:row>
      <xdr:rowOff>13970</xdr:rowOff>
    </xdr:to>
    <xdr:sp macro="" textlink="">
      <xdr:nvSpPr>
        <xdr:cNvPr id="381" name="円/楕円 380"/>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72389</xdr:rowOff>
    </xdr:from>
    <xdr:to>
      <xdr:col>1</xdr:col>
      <xdr:colOff>676275</xdr:colOff>
      <xdr:row>79</xdr:row>
      <xdr:rowOff>2539</xdr:rowOff>
    </xdr:to>
    <xdr:sp macro="" textlink="">
      <xdr:nvSpPr>
        <xdr:cNvPr id="383" name="円/楕円 382"/>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158766</xdr:rowOff>
    </xdr:from>
    <xdr:ext cx="762000" cy="259045"/>
    <xdr:sp macro="" textlink="">
      <xdr:nvSpPr>
        <xdr:cNvPr id="384" name="テキスト ボックス 383"/>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公債費以外に係る経常収支比率が類似団体に比べ１</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ポイントと大幅に下回っており、この要因として、特定財源額の減が主となっている。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今後も事業計画において</a:t>
          </a:r>
          <a:r>
            <a:rPr lang="ja-JP" altLang="ja-JP" sz="1200" b="0" i="0" baseline="0">
              <a:solidFill>
                <a:schemeClr val="dk1"/>
              </a:solidFill>
              <a:effectLst/>
              <a:latin typeface="+mn-lt"/>
              <a:ea typeface="+mn-ea"/>
              <a:cs typeface="+mn-cs"/>
            </a:rPr>
            <a:t>費用対効果を検証</a:t>
          </a:r>
          <a:r>
            <a:rPr lang="ja-JP" altLang="en-US" sz="1200" b="0" i="0" baseline="0">
              <a:solidFill>
                <a:schemeClr val="dk1"/>
              </a:solidFill>
              <a:effectLst/>
              <a:latin typeface="+mn-lt"/>
              <a:ea typeface="+mn-ea"/>
              <a:cs typeface="+mn-cs"/>
            </a:rPr>
            <a:t>し、緊急性のない事業等はできるだけ抑制するとともに、実施の際には補助金等を活用し、後年に大きな負担を残さないよう努力する。</a:t>
          </a:r>
        </a:p>
        <a:p>
          <a:pPr rtl="0"/>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40132</xdr:rowOff>
    </xdr:from>
    <xdr:to>
      <xdr:col>24</xdr:col>
      <xdr:colOff>31750</xdr:colOff>
      <xdr:row>75</xdr:row>
      <xdr:rowOff>28702</xdr:rowOff>
    </xdr:to>
    <xdr:cxnSp macro="">
      <xdr:nvCxnSpPr>
        <xdr:cNvPr id="415" name="直線コネクタ 414"/>
        <xdr:cNvCxnSpPr/>
      </xdr:nvCxnSpPr>
      <xdr:spPr>
        <a:xfrm>
          <a:off x="15671800" y="127274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40132</xdr:rowOff>
    </xdr:from>
    <xdr:to>
      <xdr:col>22</xdr:col>
      <xdr:colOff>565150</xdr:colOff>
      <xdr:row>74</xdr:row>
      <xdr:rowOff>85852</xdr:rowOff>
    </xdr:to>
    <xdr:cxnSp macro="">
      <xdr:nvCxnSpPr>
        <xdr:cNvPr id="418" name="直線コネクタ 417"/>
        <xdr:cNvCxnSpPr/>
      </xdr:nvCxnSpPr>
      <xdr:spPr>
        <a:xfrm flipV="1">
          <a:off x="14782800" y="12727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76</xdr:row>
      <xdr:rowOff>10413</xdr:rowOff>
    </xdr:to>
    <xdr:cxnSp macro="">
      <xdr:nvCxnSpPr>
        <xdr:cNvPr id="421" name="直線コネクタ 420"/>
        <xdr:cNvCxnSpPr/>
      </xdr:nvCxnSpPr>
      <xdr:spPr>
        <a:xfrm flipV="1">
          <a:off x="13893800" y="12773152"/>
          <a:ext cx="889000" cy="2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154432</xdr:rowOff>
    </xdr:from>
    <xdr:to>
      <xdr:col>20</xdr:col>
      <xdr:colOff>158750</xdr:colOff>
      <xdr:row>76</xdr:row>
      <xdr:rowOff>10413</xdr:rowOff>
    </xdr:to>
    <xdr:cxnSp macro="">
      <xdr:nvCxnSpPr>
        <xdr:cNvPr id="424" name="直線コネクタ 423"/>
        <xdr:cNvCxnSpPr/>
      </xdr:nvCxnSpPr>
      <xdr:spPr>
        <a:xfrm>
          <a:off x="13004800" y="12841732"/>
          <a:ext cx="889000" cy="1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149352</xdr:rowOff>
    </xdr:from>
    <xdr:to>
      <xdr:col>24</xdr:col>
      <xdr:colOff>82550</xdr:colOff>
      <xdr:row>75</xdr:row>
      <xdr:rowOff>79502</xdr:rowOff>
    </xdr:to>
    <xdr:sp macro="" textlink="">
      <xdr:nvSpPr>
        <xdr:cNvPr id="434" name="円/楕円 433"/>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165879</xdr:rowOff>
    </xdr:from>
    <xdr:ext cx="762000" cy="259045"/>
    <xdr:sp macro="" textlink="">
      <xdr:nvSpPr>
        <xdr:cNvPr id="435"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160782</xdr:rowOff>
    </xdr:from>
    <xdr:to>
      <xdr:col>22</xdr:col>
      <xdr:colOff>615950</xdr:colOff>
      <xdr:row>74</xdr:row>
      <xdr:rowOff>90932</xdr:rowOff>
    </xdr:to>
    <xdr:sp macro="" textlink="">
      <xdr:nvSpPr>
        <xdr:cNvPr id="436" name="円/楕円 435"/>
        <xdr:cNvSpPr/>
      </xdr:nvSpPr>
      <xdr:spPr>
        <a:xfrm>
          <a:off x="15621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101109</xdr:rowOff>
    </xdr:from>
    <xdr:ext cx="736600" cy="259045"/>
    <xdr:sp macro="" textlink="">
      <xdr:nvSpPr>
        <xdr:cNvPr id="437" name="テキスト ボックス 436"/>
        <xdr:cNvSpPr txBox="1"/>
      </xdr:nvSpPr>
      <xdr:spPr>
        <a:xfrm>
          <a:off x="15290800" y="124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35052</xdr:rowOff>
    </xdr:from>
    <xdr:to>
      <xdr:col>21</xdr:col>
      <xdr:colOff>412750</xdr:colOff>
      <xdr:row>74</xdr:row>
      <xdr:rowOff>136652</xdr:rowOff>
    </xdr:to>
    <xdr:sp macro="" textlink="">
      <xdr:nvSpPr>
        <xdr:cNvPr id="438" name="円/楕円 437"/>
        <xdr:cNvSpPr/>
      </xdr:nvSpPr>
      <xdr:spPr>
        <a:xfrm>
          <a:off x="14732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146829</xdr:rowOff>
    </xdr:from>
    <xdr:ext cx="762000" cy="259045"/>
    <xdr:sp macro="" textlink="">
      <xdr:nvSpPr>
        <xdr:cNvPr id="439" name="テキスト ボックス 438"/>
        <xdr:cNvSpPr txBox="1"/>
      </xdr:nvSpPr>
      <xdr:spPr>
        <a:xfrm>
          <a:off x="14401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131064</xdr:rowOff>
    </xdr:from>
    <xdr:to>
      <xdr:col>20</xdr:col>
      <xdr:colOff>209550</xdr:colOff>
      <xdr:row>76</xdr:row>
      <xdr:rowOff>61215</xdr:rowOff>
    </xdr:to>
    <xdr:sp macro="" textlink="">
      <xdr:nvSpPr>
        <xdr:cNvPr id="440" name="円/楕円 439"/>
        <xdr:cNvSpPr/>
      </xdr:nvSpPr>
      <xdr:spPr>
        <a:xfrm>
          <a:off x="13843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71391</xdr:rowOff>
    </xdr:from>
    <xdr:ext cx="762000" cy="259045"/>
    <xdr:sp macro="" textlink="">
      <xdr:nvSpPr>
        <xdr:cNvPr id="441" name="テキスト ボックス 440"/>
        <xdr:cNvSpPr txBox="1"/>
      </xdr:nvSpPr>
      <xdr:spPr>
        <a:xfrm>
          <a:off x="13512800" y="127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103632</xdr:rowOff>
    </xdr:from>
    <xdr:to>
      <xdr:col>19</xdr:col>
      <xdr:colOff>6350</xdr:colOff>
      <xdr:row>75</xdr:row>
      <xdr:rowOff>33782</xdr:rowOff>
    </xdr:to>
    <xdr:sp macro="" textlink="">
      <xdr:nvSpPr>
        <xdr:cNvPr id="442" name="円/楕円 441"/>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43959</xdr:rowOff>
    </xdr:from>
    <xdr:ext cx="762000" cy="259045"/>
    <xdr:sp macro="" textlink="">
      <xdr:nvSpPr>
        <xdr:cNvPr id="443" name="テキスト ボックス 442"/>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23754</xdr:rowOff>
    </xdr:from>
    <xdr:to>
      <xdr:col>4</xdr:col>
      <xdr:colOff>1117600</xdr:colOff>
      <xdr:row>17</xdr:row>
      <xdr:rowOff>8012</xdr:rowOff>
    </xdr:to>
    <xdr:cxnSp macro="">
      <xdr:nvCxnSpPr>
        <xdr:cNvPr id="51" name="直線コネクタ 50"/>
        <xdr:cNvCxnSpPr/>
      </xdr:nvCxnSpPr>
      <xdr:spPr bwMode="auto">
        <a:xfrm flipV="1">
          <a:off x="5003800" y="2814579"/>
          <a:ext cx="647700" cy="15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153148</xdr:rowOff>
    </xdr:from>
    <xdr:to>
      <xdr:col>4</xdr:col>
      <xdr:colOff>469900</xdr:colOff>
      <xdr:row>17</xdr:row>
      <xdr:rowOff>8012</xdr:rowOff>
    </xdr:to>
    <xdr:cxnSp macro="">
      <xdr:nvCxnSpPr>
        <xdr:cNvPr id="54" name="直線コネクタ 53"/>
        <xdr:cNvCxnSpPr/>
      </xdr:nvCxnSpPr>
      <xdr:spPr bwMode="auto">
        <a:xfrm>
          <a:off x="4305300" y="2943973"/>
          <a:ext cx="698500" cy="26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153148</xdr:rowOff>
    </xdr:from>
    <xdr:to>
      <xdr:col>3</xdr:col>
      <xdr:colOff>904875</xdr:colOff>
      <xdr:row>17</xdr:row>
      <xdr:rowOff>2344</xdr:rowOff>
    </xdr:to>
    <xdr:cxnSp macro="">
      <xdr:nvCxnSpPr>
        <xdr:cNvPr id="57" name="直線コネクタ 56"/>
        <xdr:cNvCxnSpPr/>
      </xdr:nvCxnSpPr>
      <xdr:spPr bwMode="auto">
        <a:xfrm flipV="1">
          <a:off x="3606800" y="2943973"/>
          <a:ext cx="698500" cy="2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163594</xdr:rowOff>
    </xdr:from>
    <xdr:to>
      <xdr:col>3</xdr:col>
      <xdr:colOff>206375</xdr:colOff>
      <xdr:row>17</xdr:row>
      <xdr:rowOff>2344</xdr:rowOff>
    </xdr:to>
    <xdr:cxnSp macro="">
      <xdr:nvCxnSpPr>
        <xdr:cNvPr id="60" name="直線コネクタ 59"/>
        <xdr:cNvCxnSpPr/>
      </xdr:nvCxnSpPr>
      <xdr:spPr bwMode="auto">
        <a:xfrm>
          <a:off x="2908300" y="2954419"/>
          <a:ext cx="698500" cy="1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144404</xdr:rowOff>
    </xdr:from>
    <xdr:to>
      <xdr:col>5</xdr:col>
      <xdr:colOff>34925</xdr:colOff>
      <xdr:row>16</xdr:row>
      <xdr:rowOff>74554</xdr:rowOff>
    </xdr:to>
    <xdr:sp macro="" textlink="">
      <xdr:nvSpPr>
        <xdr:cNvPr id="70" name="円/楕円 69"/>
        <xdr:cNvSpPr/>
      </xdr:nvSpPr>
      <xdr:spPr bwMode="auto">
        <a:xfrm>
          <a:off x="5600700" y="276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160931</xdr:rowOff>
    </xdr:from>
    <xdr:ext cx="762000" cy="259045"/>
    <xdr:sp macro="" textlink="">
      <xdr:nvSpPr>
        <xdr:cNvPr id="71" name="人口1人当たり決算額の推移該当値テキスト130"/>
        <xdr:cNvSpPr txBox="1"/>
      </xdr:nvSpPr>
      <xdr:spPr>
        <a:xfrm>
          <a:off x="5740400" y="260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487,397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128662</xdr:rowOff>
    </xdr:from>
    <xdr:to>
      <xdr:col>4</xdr:col>
      <xdr:colOff>520700</xdr:colOff>
      <xdr:row>17</xdr:row>
      <xdr:rowOff>58812</xdr:rowOff>
    </xdr:to>
    <xdr:sp macro="" textlink="">
      <xdr:nvSpPr>
        <xdr:cNvPr id="72" name="円/楕円 71"/>
        <xdr:cNvSpPr/>
      </xdr:nvSpPr>
      <xdr:spPr bwMode="auto">
        <a:xfrm>
          <a:off x="4953000" y="291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68989</xdr:rowOff>
    </xdr:from>
    <xdr:ext cx="736600" cy="259045"/>
    <xdr:sp macro="" textlink="">
      <xdr:nvSpPr>
        <xdr:cNvPr id="73" name="テキスト ボックス 72"/>
        <xdr:cNvSpPr txBox="1"/>
      </xdr:nvSpPr>
      <xdr:spPr>
        <a:xfrm>
          <a:off x="4622800" y="268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102348</xdr:rowOff>
    </xdr:from>
    <xdr:to>
      <xdr:col>3</xdr:col>
      <xdr:colOff>955675</xdr:colOff>
      <xdr:row>17</xdr:row>
      <xdr:rowOff>32498</xdr:rowOff>
    </xdr:to>
    <xdr:sp macro="" textlink="">
      <xdr:nvSpPr>
        <xdr:cNvPr id="74" name="円/楕円 73"/>
        <xdr:cNvSpPr/>
      </xdr:nvSpPr>
      <xdr:spPr bwMode="auto">
        <a:xfrm>
          <a:off x="4254500" y="289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42675</xdr:rowOff>
    </xdr:from>
    <xdr:ext cx="762000" cy="259045"/>
    <xdr:sp macro="" textlink="">
      <xdr:nvSpPr>
        <xdr:cNvPr id="75" name="テキスト ボックス 74"/>
        <xdr:cNvSpPr txBox="1"/>
      </xdr:nvSpPr>
      <xdr:spPr>
        <a:xfrm>
          <a:off x="3924300" y="266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408,153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122994</xdr:rowOff>
    </xdr:from>
    <xdr:to>
      <xdr:col>3</xdr:col>
      <xdr:colOff>257175</xdr:colOff>
      <xdr:row>17</xdr:row>
      <xdr:rowOff>53144</xdr:rowOff>
    </xdr:to>
    <xdr:sp macro="" textlink="">
      <xdr:nvSpPr>
        <xdr:cNvPr id="76" name="円/楕円 75"/>
        <xdr:cNvSpPr/>
      </xdr:nvSpPr>
      <xdr:spPr bwMode="auto">
        <a:xfrm>
          <a:off x="3556000" y="291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63321</xdr:rowOff>
    </xdr:from>
    <xdr:ext cx="762000" cy="259045"/>
    <xdr:sp macro="" textlink="">
      <xdr:nvSpPr>
        <xdr:cNvPr id="77" name="テキスト ボックス 76"/>
        <xdr:cNvSpPr txBox="1"/>
      </xdr:nvSpPr>
      <xdr:spPr>
        <a:xfrm>
          <a:off x="3225800" y="268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395,509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112794</xdr:rowOff>
    </xdr:from>
    <xdr:to>
      <xdr:col>2</xdr:col>
      <xdr:colOff>692150</xdr:colOff>
      <xdr:row>17</xdr:row>
      <xdr:rowOff>42944</xdr:rowOff>
    </xdr:to>
    <xdr:sp macro="" textlink="">
      <xdr:nvSpPr>
        <xdr:cNvPr id="78" name="円/楕円 77"/>
        <xdr:cNvSpPr/>
      </xdr:nvSpPr>
      <xdr:spPr bwMode="auto">
        <a:xfrm>
          <a:off x="2857500" y="290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53121</xdr:rowOff>
    </xdr:from>
    <xdr:ext cx="762000" cy="259045"/>
    <xdr:sp macro="" textlink="">
      <xdr:nvSpPr>
        <xdr:cNvPr id="79" name="テキスト ボックス 78"/>
        <xdr:cNvSpPr txBox="1"/>
      </xdr:nvSpPr>
      <xdr:spPr>
        <a:xfrm>
          <a:off x="2527300" y="26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152960</xdr:rowOff>
    </xdr:from>
    <xdr:to>
      <xdr:col>4</xdr:col>
      <xdr:colOff>1117600</xdr:colOff>
      <xdr:row>35</xdr:row>
      <xdr:rowOff>213040</xdr:rowOff>
    </xdr:to>
    <xdr:cxnSp macro="">
      <xdr:nvCxnSpPr>
        <xdr:cNvPr id="110" name="直線コネクタ 109"/>
        <xdr:cNvCxnSpPr/>
      </xdr:nvCxnSpPr>
      <xdr:spPr bwMode="auto">
        <a:xfrm>
          <a:off x="5003800" y="6763310"/>
          <a:ext cx="647700" cy="6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197817</xdr:rowOff>
    </xdr:from>
    <xdr:ext cx="762000" cy="259045"/>
    <xdr:sp macro="" textlink="">
      <xdr:nvSpPr>
        <xdr:cNvPr id="111" name="人口1人当たり決算額の推移平均値テキスト445"/>
        <xdr:cNvSpPr txBox="1"/>
      </xdr:nvSpPr>
      <xdr:spPr>
        <a:xfrm>
          <a:off x="5740400" y="680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152960</xdr:rowOff>
    </xdr:from>
    <xdr:to>
      <xdr:col>4</xdr:col>
      <xdr:colOff>469900</xdr:colOff>
      <xdr:row>35</xdr:row>
      <xdr:rowOff>166187</xdr:rowOff>
    </xdr:to>
    <xdr:cxnSp macro="">
      <xdr:nvCxnSpPr>
        <xdr:cNvPr id="113" name="直線コネクタ 112"/>
        <xdr:cNvCxnSpPr/>
      </xdr:nvCxnSpPr>
      <xdr:spPr bwMode="auto">
        <a:xfrm flipV="1">
          <a:off x="4305300" y="6763310"/>
          <a:ext cx="698500" cy="1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166187</xdr:rowOff>
    </xdr:from>
    <xdr:to>
      <xdr:col>3</xdr:col>
      <xdr:colOff>904875</xdr:colOff>
      <xdr:row>35</xdr:row>
      <xdr:rowOff>193377</xdr:rowOff>
    </xdr:to>
    <xdr:cxnSp macro="">
      <xdr:nvCxnSpPr>
        <xdr:cNvPr id="116" name="直線コネクタ 115"/>
        <xdr:cNvCxnSpPr/>
      </xdr:nvCxnSpPr>
      <xdr:spPr bwMode="auto">
        <a:xfrm flipV="1">
          <a:off x="3606800" y="6776537"/>
          <a:ext cx="698500" cy="2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168839</xdr:rowOff>
    </xdr:from>
    <xdr:to>
      <xdr:col>3</xdr:col>
      <xdr:colOff>206375</xdr:colOff>
      <xdr:row>35</xdr:row>
      <xdr:rowOff>193377</xdr:rowOff>
    </xdr:to>
    <xdr:cxnSp macro="">
      <xdr:nvCxnSpPr>
        <xdr:cNvPr id="119" name="直線コネクタ 118"/>
        <xdr:cNvCxnSpPr/>
      </xdr:nvCxnSpPr>
      <xdr:spPr bwMode="auto">
        <a:xfrm>
          <a:off x="2908300" y="6779189"/>
          <a:ext cx="698500" cy="2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162240</xdr:rowOff>
    </xdr:from>
    <xdr:to>
      <xdr:col>5</xdr:col>
      <xdr:colOff>34925</xdr:colOff>
      <xdr:row>35</xdr:row>
      <xdr:rowOff>263840</xdr:rowOff>
    </xdr:to>
    <xdr:sp macro="" textlink="">
      <xdr:nvSpPr>
        <xdr:cNvPr id="129" name="円/楕円 128"/>
        <xdr:cNvSpPr/>
      </xdr:nvSpPr>
      <xdr:spPr bwMode="auto">
        <a:xfrm>
          <a:off x="5600700" y="677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7317</xdr:rowOff>
    </xdr:from>
    <xdr:ext cx="762000" cy="259045"/>
    <xdr:sp macro="" textlink="">
      <xdr:nvSpPr>
        <xdr:cNvPr id="130" name="人口1人当たり決算額の推移該当値テキスト445"/>
        <xdr:cNvSpPr txBox="1"/>
      </xdr:nvSpPr>
      <xdr:spPr>
        <a:xfrm>
          <a:off x="5740400" y="661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102160</xdr:rowOff>
    </xdr:from>
    <xdr:to>
      <xdr:col>4</xdr:col>
      <xdr:colOff>520700</xdr:colOff>
      <xdr:row>35</xdr:row>
      <xdr:rowOff>203760</xdr:rowOff>
    </xdr:to>
    <xdr:sp macro="" textlink="">
      <xdr:nvSpPr>
        <xdr:cNvPr id="131" name="円/楕円 130"/>
        <xdr:cNvSpPr/>
      </xdr:nvSpPr>
      <xdr:spPr bwMode="auto">
        <a:xfrm>
          <a:off x="4953000" y="671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213937</xdr:rowOff>
    </xdr:from>
    <xdr:ext cx="736600" cy="259045"/>
    <xdr:sp macro="" textlink="">
      <xdr:nvSpPr>
        <xdr:cNvPr id="132" name="テキスト ボックス 131"/>
        <xdr:cNvSpPr txBox="1"/>
      </xdr:nvSpPr>
      <xdr:spPr>
        <a:xfrm>
          <a:off x="4622800" y="648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115387</xdr:rowOff>
    </xdr:from>
    <xdr:to>
      <xdr:col>3</xdr:col>
      <xdr:colOff>955675</xdr:colOff>
      <xdr:row>35</xdr:row>
      <xdr:rowOff>216987</xdr:rowOff>
    </xdr:to>
    <xdr:sp macro="" textlink="">
      <xdr:nvSpPr>
        <xdr:cNvPr id="133" name="円/楕円 132"/>
        <xdr:cNvSpPr/>
      </xdr:nvSpPr>
      <xdr:spPr bwMode="auto">
        <a:xfrm>
          <a:off x="4254500" y="67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227164</xdr:rowOff>
    </xdr:from>
    <xdr:ext cx="762000" cy="259045"/>
    <xdr:sp macro="" textlink="">
      <xdr:nvSpPr>
        <xdr:cNvPr id="134" name="テキスト ボックス 133"/>
        <xdr:cNvSpPr txBox="1"/>
      </xdr:nvSpPr>
      <xdr:spPr>
        <a:xfrm>
          <a:off x="3924300" y="64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142577</xdr:rowOff>
    </xdr:from>
    <xdr:to>
      <xdr:col>3</xdr:col>
      <xdr:colOff>257175</xdr:colOff>
      <xdr:row>35</xdr:row>
      <xdr:rowOff>244177</xdr:rowOff>
    </xdr:to>
    <xdr:sp macro="" textlink="">
      <xdr:nvSpPr>
        <xdr:cNvPr id="135" name="円/楕円 134"/>
        <xdr:cNvSpPr/>
      </xdr:nvSpPr>
      <xdr:spPr bwMode="auto">
        <a:xfrm>
          <a:off x="3556000" y="675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228954</xdr:rowOff>
    </xdr:from>
    <xdr:ext cx="762000" cy="259045"/>
    <xdr:sp macro="" textlink="">
      <xdr:nvSpPr>
        <xdr:cNvPr id="136" name="テキスト ボックス 135"/>
        <xdr:cNvSpPr txBox="1"/>
      </xdr:nvSpPr>
      <xdr:spPr>
        <a:xfrm>
          <a:off x="3225800" y="68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118039</xdr:rowOff>
    </xdr:from>
    <xdr:to>
      <xdr:col>2</xdr:col>
      <xdr:colOff>692150</xdr:colOff>
      <xdr:row>35</xdr:row>
      <xdr:rowOff>219639</xdr:rowOff>
    </xdr:to>
    <xdr:sp macro="" textlink="">
      <xdr:nvSpPr>
        <xdr:cNvPr id="137" name="円/楕円 136"/>
        <xdr:cNvSpPr/>
      </xdr:nvSpPr>
      <xdr:spPr bwMode="auto">
        <a:xfrm>
          <a:off x="2857500" y="672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204416</xdr:rowOff>
    </xdr:from>
    <xdr:ext cx="762000" cy="259045"/>
    <xdr:sp macro="" textlink="">
      <xdr:nvSpPr>
        <xdr:cNvPr id="138" name="テキスト ボックス 137"/>
        <xdr:cNvSpPr txBox="1"/>
      </xdr:nvSpPr>
      <xdr:spPr>
        <a:xfrm>
          <a:off x="2527300" y="681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平成２６年度は</a:t>
          </a:r>
          <a:r>
            <a:rPr kumimoji="1" lang="ja-JP" altLang="ja-JP" sz="1300">
              <a:solidFill>
                <a:schemeClr val="dk1"/>
              </a:solidFill>
              <a:effectLst/>
              <a:latin typeface="+mn-lt"/>
              <a:ea typeface="+mn-ea"/>
              <a:cs typeface="+mn-cs"/>
            </a:rPr>
            <a:t>実質収支額、実質単年度収支ともに黒字</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今後も実質収支額は黒字で推移すると見込まれるが、</a:t>
          </a:r>
          <a:r>
            <a:rPr kumimoji="1" lang="ja-JP" altLang="en-US" sz="1300">
              <a:solidFill>
                <a:schemeClr val="dk1"/>
              </a:solidFill>
              <a:effectLst/>
              <a:latin typeface="+mn-lt"/>
              <a:ea typeface="+mn-ea"/>
              <a:cs typeface="+mn-cs"/>
            </a:rPr>
            <a:t>補助金や</a:t>
          </a:r>
          <a:r>
            <a:rPr kumimoji="1" lang="ja-JP" altLang="ja-JP" sz="1300">
              <a:solidFill>
                <a:schemeClr val="dk1"/>
              </a:solidFill>
              <a:effectLst/>
              <a:latin typeface="+mn-lt"/>
              <a:ea typeface="+mn-ea"/>
              <a:cs typeface="+mn-cs"/>
            </a:rPr>
            <a:t>交付税など国からの交付金の依存割合の高い本村にとっては、</a:t>
          </a:r>
          <a:r>
            <a:rPr kumimoji="1" lang="ja-JP" altLang="en-US" sz="1300">
              <a:solidFill>
                <a:schemeClr val="dk1"/>
              </a:solidFill>
              <a:effectLst/>
              <a:latin typeface="+mn-lt"/>
              <a:ea typeface="+mn-ea"/>
              <a:cs typeface="+mn-cs"/>
            </a:rPr>
            <a:t>過疎化、高齢化により低迷している自主財源の確保が課題である。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○今後の対応</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今後も歳出削減に積極的に取り組み、財政の健全化を図る</a:t>
          </a:r>
          <a:r>
            <a:rPr kumimoji="1" lang="ja-JP" altLang="en-US" sz="1300">
              <a:solidFill>
                <a:schemeClr val="dk1"/>
              </a:solidFill>
              <a:effectLst/>
              <a:latin typeface="+mn-lt"/>
              <a:ea typeface="+mn-ea"/>
              <a:cs typeface="+mn-cs"/>
            </a:rPr>
            <a:t>とともに、人口減少による</a:t>
          </a:r>
          <a:r>
            <a:rPr kumimoji="1" lang="ja-JP" altLang="ja-JP" sz="1300">
              <a:solidFill>
                <a:schemeClr val="dk1"/>
              </a:solidFill>
              <a:effectLst/>
              <a:latin typeface="+mn-lt"/>
              <a:ea typeface="+mn-ea"/>
              <a:cs typeface="+mn-cs"/>
            </a:rPr>
            <a:t>普通交付税の減額を見据え、じゃばら産業や観光業などの活性化</a:t>
          </a:r>
          <a:r>
            <a:rPr kumimoji="1" lang="ja-JP" altLang="en-US" sz="1300">
              <a:solidFill>
                <a:schemeClr val="dk1"/>
              </a:solidFill>
              <a:effectLst/>
              <a:latin typeface="+mn-lt"/>
              <a:ea typeface="+mn-ea"/>
              <a:cs typeface="+mn-cs"/>
            </a:rPr>
            <a:t>による</a:t>
          </a:r>
          <a:r>
            <a:rPr kumimoji="1" lang="ja-JP" altLang="ja-JP" sz="1300">
              <a:solidFill>
                <a:schemeClr val="dk1"/>
              </a:solidFill>
              <a:effectLst/>
              <a:latin typeface="+mn-lt"/>
              <a:ea typeface="+mn-ea"/>
              <a:cs typeface="+mn-cs"/>
            </a:rPr>
            <a:t>自主財源の確保を</a:t>
          </a:r>
          <a:r>
            <a:rPr kumimoji="1" lang="ja-JP" altLang="en-US" sz="1300">
              <a:solidFill>
                <a:schemeClr val="dk1"/>
              </a:solidFill>
              <a:effectLst/>
              <a:latin typeface="+mn-lt"/>
              <a:ea typeface="+mn-ea"/>
              <a:cs typeface="+mn-cs"/>
            </a:rPr>
            <a:t>図る。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平成２０年度より連結実質赤字比率による赤字はなく、黒字で継続しているが、</a:t>
          </a:r>
          <a:r>
            <a:rPr lang="ja-JP" altLang="en-US" sz="1400" b="0" i="0" baseline="0">
              <a:solidFill>
                <a:schemeClr val="dk1"/>
              </a:solidFill>
              <a:effectLst/>
              <a:latin typeface="+mn-lt"/>
              <a:ea typeface="+mn-ea"/>
              <a:cs typeface="+mn-cs"/>
            </a:rPr>
            <a:t>平成２５年度以降は</a:t>
          </a:r>
          <a:r>
            <a:rPr lang="ja-JP" altLang="ja-JP" sz="1400" b="0" i="0" baseline="0">
              <a:solidFill>
                <a:schemeClr val="dk1"/>
              </a:solidFill>
              <a:effectLst/>
              <a:latin typeface="+mn-lt"/>
              <a:ea typeface="+mn-ea"/>
              <a:cs typeface="+mn-cs"/>
            </a:rPr>
            <a:t>減少となっている。この要因としては、特産物のじゃばらの売り上げが減少し、地域振興特別会計としての黒字額が減少したことが大きく影響している。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人口減少が続き、村税等の収入の増加は見込めないため、じゃばらの販売や観光事業等による財源の確保に努めていく。</a:t>
          </a:r>
          <a:endParaRPr lang="en-US" altLang="ja-JP" sz="1400" b="0" i="0" baseline="0">
            <a:solidFill>
              <a:schemeClr val="dk1"/>
            </a:solidFill>
            <a:effectLst/>
            <a:latin typeface="+mn-lt"/>
            <a:ea typeface="+mn-ea"/>
            <a:cs typeface="+mn-cs"/>
          </a:endParaRPr>
        </a:p>
        <a:p>
          <a:pPr rtl="0"/>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公債費比率の構造において大きな増減はなく、これは現状元利償還金について横ばいで推移しているためである。今後は、簡易水道再編事業のための簡易水道債の償還が始まるため、元利償還金は増加すると見込まれ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今後、</a:t>
          </a:r>
          <a:r>
            <a:rPr lang="ja-JP" altLang="ja-JP" sz="1400" b="0" i="0" baseline="0">
              <a:solidFill>
                <a:schemeClr val="dk1"/>
              </a:solidFill>
              <a:effectLst/>
              <a:latin typeface="+mn-lt"/>
              <a:ea typeface="+mn-ea"/>
              <a:cs typeface="+mn-cs"/>
            </a:rPr>
            <a:t>公共施設の</a:t>
          </a:r>
          <a:r>
            <a:rPr lang="ja-JP" altLang="en-US" sz="1400" b="0" i="0" baseline="0">
              <a:solidFill>
                <a:schemeClr val="dk1"/>
              </a:solidFill>
              <a:effectLst/>
              <a:latin typeface="+mn-lt"/>
              <a:ea typeface="+mn-ea"/>
              <a:cs typeface="+mn-cs"/>
            </a:rPr>
            <a:t>老朽化に伴う維持管理費用が増加すると見込まれているが、公共施設等総合管理計画に則り、改修費用を抑制するよう努める。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将来負担比率の構造において、将来負担額としては一般会計に係る地方債の現在高が昨年より減少、退職手当負担見込額が増加傾向</a:t>
          </a:r>
          <a:r>
            <a:rPr lang="ja-JP" altLang="en-US" sz="1400" b="0" i="0" baseline="0">
              <a:solidFill>
                <a:schemeClr val="dk1"/>
              </a:solidFill>
              <a:effectLst/>
              <a:latin typeface="+mn-lt"/>
              <a:ea typeface="+mn-ea"/>
              <a:cs typeface="+mn-cs"/>
            </a:rPr>
            <a:t>となっている。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充当可能財源においては、基金において上昇傾向、基準財政需要額算入見込額については昨年度より増加となっている。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将来負担比率の分子においては減少傾向となっており、今後も減少傾向となるよう努める方針である。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今後も充当可能財源の確保を図るため、歳出抑制を行い、剰余金を財政調整基金等に積み立てる方針とする。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election activeCell="AY13" sqref="AY13:BM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1418527</v>
      </c>
      <c r="BO4" s="349"/>
      <c r="BP4" s="349"/>
      <c r="BQ4" s="349"/>
      <c r="BR4" s="349"/>
      <c r="BS4" s="349"/>
      <c r="BT4" s="349"/>
      <c r="BU4" s="350"/>
      <c r="BV4" s="348">
        <v>1290511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9.8000000000000007</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1313842</v>
      </c>
      <c r="BO5" s="386"/>
      <c r="BP5" s="386"/>
      <c r="BQ5" s="386"/>
      <c r="BR5" s="386"/>
      <c r="BS5" s="386"/>
      <c r="BT5" s="386"/>
      <c r="BU5" s="387"/>
      <c r="BV5" s="385">
        <v>1210328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73.2</v>
      </c>
      <c r="CU5" s="383"/>
      <c r="CV5" s="383"/>
      <c r="CW5" s="383"/>
      <c r="CX5" s="383"/>
      <c r="CY5" s="383"/>
      <c r="CZ5" s="383"/>
      <c r="DA5" s="384"/>
      <c r="DB5" s="382">
        <v>66.400000000000006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104685</v>
      </c>
      <c r="BO6" s="386"/>
      <c r="BP6" s="386"/>
      <c r="BQ6" s="386"/>
      <c r="BR6" s="386"/>
      <c r="BS6" s="386"/>
      <c r="BT6" s="386"/>
      <c r="BU6" s="387"/>
      <c r="BV6" s="385">
        <v>80183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77.099999999999994</v>
      </c>
      <c r="CU6" s="423"/>
      <c r="CV6" s="423"/>
      <c r="CW6" s="423"/>
      <c r="CX6" s="423"/>
      <c r="CY6" s="423"/>
      <c r="CZ6" s="423"/>
      <c r="DA6" s="424"/>
      <c r="DB6" s="422">
        <v>70</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43024</v>
      </c>
      <c r="BO7" s="386"/>
      <c r="BP7" s="386"/>
      <c r="BQ7" s="386"/>
      <c r="BR7" s="386"/>
      <c r="BS7" s="386"/>
      <c r="BT7" s="386"/>
      <c r="BU7" s="387"/>
      <c r="BV7" s="385">
        <v>39644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628605</v>
      </c>
      <c r="CU7" s="386"/>
      <c r="CV7" s="386"/>
      <c r="CW7" s="386"/>
      <c r="CX7" s="386"/>
      <c r="CY7" s="386"/>
      <c r="CZ7" s="386"/>
      <c r="DA7" s="387"/>
      <c r="DB7" s="385">
        <v>680039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61661</v>
      </c>
      <c r="BO8" s="386"/>
      <c r="BP8" s="386"/>
      <c r="BQ8" s="386"/>
      <c r="BR8" s="386"/>
      <c r="BS8" s="386"/>
      <c r="BT8" s="386"/>
      <c r="BU8" s="387"/>
      <c r="BV8" s="385">
        <v>40539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486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21226</v>
      </c>
      <c r="BO9" s="386"/>
      <c r="BP9" s="386"/>
      <c r="BQ9" s="386"/>
      <c r="BR9" s="386"/>
      <c r="BS9" s="386"/>
      <c r="BT9" s="386"/>
      <c r="BU9" s="387"/>
      <c r="BV9" s="385">
        <v>-35614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570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236</v>
      </c>
      <c r="BO10" s="386"/>
      <c r="BP10" s="386"/>
      <c r="BQ10" s="386"/>
      <c r="BR10" s="386"/>
      <c r="BS10" s="386"/>
      <c r="BT10" s="386"/>
      <c r="BU10" s="387"/>
      <c r="BV10" s="385">
        <v>610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461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461</v>
      </c>
      <c r="S13" s="467"/>
      <c r="T13" s="467"/>
      <c r="U13" s="467"/>
      <c r="V13" s="468"/>
      <c r="W13" s="401" t="s">
        <v>123</v>
      </c>
      <c r="X13" s="402"/>
      <c r="Y13" s="402"/>
      <c r="Z13" s="402"/>
      <c r="AA13" s="402"/>
      <c r="AB13" s="392"/>
      <c r="AC13" s="436">
        <v>13</v>
      </c>
      <c r="AD13" s="437"/>
      <c r="AE13" s="437"/>
      <c r="AF13" s="437"/>
      <c r="AG13" s="476"/>
      <c r="AH13" s="436">
        <v>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21462</v>
      </c>
      <c r="BO13" s="386"/>
      <c r="BP13" s="386"/>
      <c r="BQ13" s="386"/>
      <c r="BR13" s="386"/>
      <c r="BS13" s="386"/>
      <c r="BT13" s="386"/>
      <c r="BU13" s="387"/>
      <c r="BV13" s="385">
        <v>-35004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4.3</v>
      </c>
      <c r="CU13" s="383"/>
      <c r="CV13" s="383"/>
      <c r="CW13" s="383"/>
      <c r="CX13" s="383"/>
      <c r="CY13" s="383"/>
      <c r="CZ13" s="383"/>
      <c r="DA13" s="384"/>
      <c r="DB13" s="382">
        <v>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471</v>
      </c>
      <c r="S14" s="467"/>
      <c r="T14" s="467"/>
      <c r="U14" s="467"/>
      <c r="V14" s="468"/>
      <c r="W14" s="375"/>
      <c r="X14" s="376"/>
      <c r="Y14" s="376"/>
      <c r="Z14" s="376"/>
      <c r="AA14" s="376"/>
      <c r="AB14" s="365"/>
      <c r="AC14" s="469">
        <v>8.1999999999999993</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471</v>
      </c>
      <c r="S15" s="467"/>
      <c r="T15" s="467"/>
      <c r="U15" s="467"/>
      <c r="V15" s="468"/>
      <c r="W15" s="401" t="s">
        <v>130</v>
      </c>
      <c r="X15" s="402"/>
      <c r="Y15" s="402"/>
      <c r="Z15" s="402"/>
      <c r="AA15" s="402"/>
      <c r="AB15" s="392"/>
      <c r="AC15" s="436">
        <v>28</v>
      </c>
      <c r="AD15" s="437"/>
      <c r="AE15" s="437"/>
      <c r="AF15" s="437"/>
      <c r="AG15" s="476"/>
      <c r="AH15" s="436">
        <v>58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57821</v>
      </c>
      <c r="BO15" s="349"/>
      <c r="BP15" s="349"/>
      <c r="BQ15" s="349"/>
      <c r="BR15" s="349"/>
      <c r="BS15" s="349"/>
      <c r="BT15" s="349"/>
      <c r="BU15" s="350"/>
      <c r="BV15" s="348">
        <v>58899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17.600000000000001</v>
      </c>
      <c r="AD16" s="470"/>
      <c r="AE16" s="470"/>
      <c r="AF16" s="470"/>
      <c r="AG16" s="471"/>
      <c r="AH16" s="469">
        <v>27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581116</v>
      </c>
      <c r="BO16" s="386"/>
      <c r="BP16" s="386"/>
      <c r="BQ16" s="386"/>
      <c r="BR16" s="386"/>
      <c r="BS16" s="386"/>
      <c r="BT16" s="386"/>
      <c r="BU16" s="387"/>
      <c r="BV16" s="385">
        <v>628891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118</v>
      </c>
      <c r="AD17" s="437"/>
      <c r="AE17" s="437"/>
      <c r="AF17" s="437"/>
      <c r="AG17" s="476"/>
      <c r="AH17" s="436">
        <v>152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73459</v>
      </c>
      <c r="BO17" s="386"/>
      <c r="BP17" s="386"/>
      <c r="BQ17" s="386"/>
      <c r="BR17" s="386"/>
      <c r="BS17" s="386"/>
      <c r="BT17" s="386"/>
      <c r="BU17" s="387"/>
      <c r="BV17" s="385">
        <v>74632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48.2</v>
      </c>
      <c r="M18" s="498"/>
      <c r="N18" s="498"/>
      <c r="O18" s="498"/>
      <c r="P18" s="498"/>
      <c r="Q18" s="498"/>
      <c r="R18" s="499"/>
      <c r="S18" s="499"/>
      <c r="T18" s="499"/>
      <c r="U18" s="499"/>
      <c r="V18" s="500"/>
      <c r="W18" s="403"/>
      <c r="X18" s="404"/>
      <c r="Y18" s="404"/>
      <c r="Z18" s="404"/>
      <c r="AA18" s="404"/>
      <c r="AB18" s="395"/>
      <c r="AC18" s="501">
        <v>74.2</v>
      </c>
      <c r="AD18" s="502"/>
      <c r="AE18" s="502"/>
      <c r="AF18" s="502"/>
      <c r="AG18" s="503"/>
      <c r="AH18" s="501">
        <v>70.7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465379</v>
      </c>
      <c r="BO18" s="386"/>
      <c r="BP18" s="386"/>
      <c r="BQ18" s="386"/>
      <c r="BR18" s="386"/>
      <c r="BS18" s="386"/>
      <c r="BT18" s="386"/>
      <c r="BU18" s="387"/>
      <c r="BV18" s="385">
        <v>456680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877140</v>
      </c>
      <c r="BO19" s="386"/>
      <c r="BP19" s="386"/>
      <c r="BQ19" s="386"/>
      <c r="BR19" s="386"/>
      <c r="BS19" s="386"/>
      <c r="BT19" s="386"/>
      <c r="BU19" s="387"/>
      <c r="BV19" s="385">
        <v>962151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256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1045668</v>
      </c>
      <c r="BO23" s="386"/>
      <c r="BP23" s="386"/>
      <c r="BQ23" s="386"/>
      <c r="BR23" s="386"/>
      <c r="BS23" s="386"/>
      <c r="BT23" s="386"/>
      <c r="BU23" s="387"/>
      <c r="BV23" s="385">
        <v>1042202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5300</v>
      </c>
      <c r="R24" s="437"/>
      <c r="S24" s="437"/>
      <c r="T24" s="437"/>
      <c r="U24" s="437"/>
      <c r="V24" s="476"/>
      <c r="W24" s="531"/>
      <c r="X24" s="519"/>
      <c r="Y24" s="520"/>
      <c r="Z24" s="435" t="s">
        <v>153</v>
      </c>
      <c r="AA24" s="415"/>
      <c r="AB24" s="415"/>
      <c r="AC24" s="415"/>
      <c r="AD24" s="415"/>
      <c r="AE24" s="415"/>
      <c r="AF24" s="415"/>
      <c r="AG24" s="416"/>
      <c r="AH24" s="436">
        <v>17</v>
      </c>
      <c r="AI24" s="437"/>
      <c r="AJ24" s="437"/>
      <c r="AK24" s="437"/>
      <c r="AL24" s="476"/>
      <c r="AM24" s="436">
        <v>50677</v>
      </c>
      <c r="AN24" s="437"/>
      <c r="AO24" s="437"/>
      <c r="AP24" s="437"/>
      <c r="AQ24" s="437"/>
      <c r="AR24" s="476"/>
      <c r="AS24" s="436">
        <v>2981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580728</v>
      </c>
      <c r="BO24" s="386"/>
      <c r="BP24" s="386"/>
      <c r="BQ24" s="386"/>
      <c r="BR24" s="386"/>
      <c r="BS24" s="386"/>
      <c r="BT24" s="386"/>
      <c r="BU24" s="387"/>
      <c r="BV24" s="385">
        <v>590273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t="s">
        <v>120</v>
      </c>
      <c r="M25" s="437"/>
      <c r="N25" s="437"/>
      <c r="O25" s="437"/>
      <c r="P25" s="476"/>
      <c r="Q25" s="436" t="s">
        <v>120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4300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2450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25942</v>
      </c>
      <c r="BO27" s="555"/>
      <c r="BP27" s="555"/>
      <c r="BQ27" s="555"/>
      <c r="BR27" s="555"/>
      <c r="BS27" s="555"/>
      <c r="BT27" s="555"/>
      <c r="BU27" s="556"/>
      <c r="BV27" s="554">
        <v>25935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1900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640382</v>
      </c>
      <c r="BO28" s="349"/>
      <c r="BP28" s="349"/>
      <c r="BQ28" s="349"/>
      <c r="BR28" s="349"/>
      <c r="BS28" s="349"/>
      <c r="BT28" s="349"/>
      <c r="BU28" s="350"/>
      <c r="BV28" s="348">
        <v>640146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4</v>
      </c>
      <c r="M29" s="437"/>
      <c r="N29" s="437"/>
      <c r="O29" s="437"/>
      <c r="P29" s="476"/>
      <c r="Q29" s="436">
        <v>1780</v>
      </c>
      <c r="R29" s="437"/>
      <c r="S29" s="437"/>
      <c r="T29" s="437"/>
      <c r="U29" s="437"/>
      <c r="V29" s="476"/>
      <c r="W29" s="532"/>
      <c r="X29" s="533"/>
      <c r="Y29" s="534"/>
      <c r="Z29" s="435" t="s">
        <v>169</v>
      </c>
      <c r="AA29" s="415"/>
      <c r="AB29" s="415"/>
      <c r="AC29" s="415"/>
      <c r="AD29" s="415"/>
      <c r="AE29" s="415"/>
      <c r="AF29" s="415"/>
      <c r="AG29" s="416"/>
      <c r="AH29" s="436">
        <v>17</v>
      </c>
      <c r="AI29" s="437"/>
      <c r="AJ29" s="437"/>
      <c r="AK29" s="437"/>
      <c r="AL29" s="476"/>
      <c r="AM29" s="436">
        <v>50677</v>
      </c>
      <c r="AN29" s="437"/>
      <c r="AO29" s="437"/>
      <c r="AP29" s="437"/>
      <c r="AQ29" s="437"/>
      <c r="AR29" s="476"/>
      <c r="AS29" s="436">
        <v>2981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74507</v>
      </c>
      <c r="BO29" s="386"/>
      <c r="BP29" s="386"/>
      <c r="BQ29" s="386"/>
      <c r="BR29" s="386"/>
      <c r="BS29" s="386"/>
      <c r="BT29" s="386"/>
      <c r="BU29" s="387"/>
      <c r="BV29" s="385">
        <v>74488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91.1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594508</v>
      </c>
      <c r="BO30" s="555"/>
      <c r="BP30" s="555"/>
      <c r="BQ30" s="555"/>
      <c r="BR30" s="555"/>
      <c r="BS30" s="555"/>
      <c r="BT30" s="555"/>
      <c r="BU30" s="556"/>
      <c r="BV30" s="554">
        <v>674458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地域振興特別会計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北山振興株式会社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温泉施設事業特別会計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簡易水道特別会計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紀南学園事務組合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国民健康保険直営診療所特別会計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紀南環境衛生事務組合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東牟婁郡町村新宮市老人福祉施設事務組合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新宮周辺広域市町村圏事務組合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和歌山県地方税回収機構</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和歌山県後期高齢者医療広域連合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和歌山県後期高齢者医療広域連合（特別会計分）</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東牟婁郡町村新宮市老人福祉施設事務組合（公営企業会計）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8" zoomScaleSheetLayoutView="100" workbookViewId="0">
      <selection activeCell="E48" sqref="E48:H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1155</v>
      </c>
      <c r="J41" s="83">
        <v>1109</v>
      </c>
      <c r="K41" s="83">
        <v>1045</v>
      </c>
      <c r="L41" s="83">
        <v>1042</v>
      </c>
      <c r="M41" s="84">
        <v>1046</v>
      </c>
    </row>
    <row r="42" spans="2:13" ht="27.75" customHeight="1">
      <c r="B42" s="1171"/>
      <c r="C42" s="1172"/>
      <c r="D42" s="85"/>
      <c r="E42" s="1177" t="s">
        <v>26</v>
      </c>
      <c r="F42" s="1177"/>
      <c r="G42" s="1177"/>
      <c r="H42" s="1178"/>
      <c r="I42" s="86" t="s">
        <v>474</v>
      </c>
      <c r="J42" s="87" t="s">
        <v>474</v>
      </c>
      <c r="K42" s="87" t="s">
        <v>474</v>
      </c>
      <c r="L42" s="87" t="s">
        <v>474</v>
      </c>
      <c r="M42" s="88" t="s">
        <v>474</v>
      </c>
    </row>
    <row r="43" spans="2:13" ht="27.75" customHeight="1">
      <c r="B43" s="1171"/>
      <c r="C43" s="1172"/>
      <c r="D43" s="85"/>
      <c r="E43" s="1177" t="s">
        <v>27</v>
      </c>
      <c r="F43" s="1177"/>
      <c r="G43" s="1177"/>
      <c r="H43" s="1178"/>
      <c r="I43" s="86" t="s">
        <v>474</v>
      </c>
      <c r="J43" s="87" t="s">
        <v>474</v>
      </c>
      <c r="K43" s="87">
        <v>26</v>
      </c>
      <c r="L43" s="87">
        <v>73</v>
      </c>
      <c r="M43" s="88">
        <v>107</v>
      </c>
    </row>
    <row r="44" spans="2:13" ht="27.75" customHeight="1">
      <c r="B44" s="1171"/>
      <c r="C44" s="1172"/>
      <c r="D44" s="85"/>
      <c r="E44" s="1177" t="s">
        <v>28</v>
      </c>
      <c r="F44" s="1177"/>
      <c r="G44" s="1177"/>
      <c r="H44" s="1178"/>
      <c r="I44" s="86" t="s">
        <v>474</v>
      </c>
      <c r="J44" s="87" t="s">
        <v>474</v>
      </c>
      <c r="K44" s="87" t="s">
        <v>474</v>
      </c>
      <c r="L44" s="87">
        <v>25</v>
      </c>
      <c r="M44" s="88">
        <v>25</v>
      </c>
    </row>
    <row r="45" spans="2:13" ht="27.75" customHeight="1">
      <c r="B45" s="1171"/>
      <c r="C45" s="1172"/>
      <c r="D45" s="85"/>
      <c r="E45" s="1177" t="s">
        <v>29</v>
      </c>
      <c r="F45" s="1177"/>
      <c r="G45" s="1177"/>
      <c r="H45" s="1178"/>
      <c r="I45" s="86">
        <v>246</v>
      </c>
      <c r="J45" s="87">
        <v>270</v>
      </c>
      <c r="K45" s="87">
        <v>271</v>
      </c>
      <c r="L45" s="87">
        <v>255</v>
      </c>
      <c r="M45" s="88">
        <v>291</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1026</v>
      </c>
      <c r="J49" s="87">
        <v>1002</v>
      </c>
      <c r="K49" s="87">
        <v>1172</v>
      </c>
      <c r="L49" s="87">
        <v>1415</v>
      </c>
      <c r="M49" s="88">
        <v>1335</v>
      </c>
    </row>
    <row r="50" spans="2:13" ht="27.75" customHeight="1">
      <c r="B50" s="1171"/>
      <c r="C50" s="1172"/>
      <c r="D50" s="85"/>
      <c r="E50" s="1177" t="s">
        <v>35</v>
      </c>
      <c r="F50" s="1177"/>
      <c r="G50" s="1177"/>
      <c r="H50" s="1178"/>
      <c r="I50" s="86" t="s">
        <v>474</v>
      </c>
      <c r="J50" s="87" t="s">
        <v>474</v>
      </c>
      <c r="K50" s="87" t="s">
        <v>474</v>
      </c>
      <c r="L50" s="87" t="s">
        <v>474</v>
      </c>
      <c r="M50" s="88" t="s">
        <v>474</v>
      </c>
    </row>
    <row r="51" spans="2:13" ht="27.75" customHeight="1">
      <c r="B51" s="1173"/>
      <c r="C51" s="1174"/>
      <c r="D51" s="85"/>
      <c r="E51" s="1177" t="s">
        <v>36</v>
      </c>
      <c r="F51" s="1177"/>
      <c r="G51" s="1177"/>
      <c r="H51" s="1178"/>
      <c r="I51" s="86">
        <v>948</v>
      </c>
      <c r="J51" s="87">
        <v>884</v>
      </c>
      <c r="K51" s="87">
        <v>816</v>
      </c>
      <c r="L51" s="87">
        <v>838</v>
      </c>
      <c r="M51" s="88">
        <v>830</v>
      </c>
    </row>
    <row r="52" spans="2:13" ht="27.75" customHeight="1" thickBot="1">
      <c r="B52" s="1181" t="s">
        <v>37</v>
      </c>
      <c r="C52" s="1182"/>
      <c r="D52" s="90"/>
      <c r="E52" s="1183" t="s">
        <v>38</v>
      </c>
      <c r="F52" s="1183"/>
      <c r="G52" s="1183"/>
      <c r="H52" s="1184"/>
      <c r="I52" s="91">
        <v>-574</v>
      </c>
      <c r="J52" s="92">
        <v>-507</v>
      </c>
      <c r="K52" s="92">
        <v>-647</v>
      </c>
      <c r="L52" s="92">
        <v>-857</v>
      </c>
      <c r="M52" s="93">
        <v>-695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788153</v>
      </c>
      <c r="E3" s="116"/>
      <c r="F3" s="117">
        <v>325581</v>
      </c>
      <c r="G3" s="118"/>
      <c r="H3" s="119"/>
    </row>
    <row r="4" spans="1:8">
      <c r="A4" s="120"/>
      <c r="B4" s="121"/>
      <c r="C4" s="122"/>
      <c r="D4" s="123">
        <v>212546</v>
      </c>
      <c r="E4" s="124"/>
      <c r="F4" s="125">
        <v>165116</v>
      </c>
      <c r="G4" s="126"/>
      <c r="H4" s="127"/>
    </row>
    <row r="5" spans="1:8">
      <c r="A5" s="108" t="s">
        <v>507</v>
      </c>
      <c r="B5" s="113"/>
      <c r="C5" s="114"/>
      <c r="D5" s="115">
        <v>729593</v>
      </c>
      <c r="E5" s="116"/>
      <c r="F5" s="117">
        <v>203567</v>
      </c>
      <c r="G5" s="118"/>
      <c r="H5" s="119"/>
    </row>
    <row r="6" spans="1:8">
      <c r="A6" s="120"/>
      <c r="B6" s="121"/>
      <c r="C6" s="122"/>
      <c r="D6" s="123">
        <v>384818</v>
      </c>
      <c r="E6" s="124"/>
      <c r="F6" s="125">
        <v>121137</v>
      </c>
      <c r="G6" s="126"/>
      <c r="H6" s="127"/>
    </row>
    <row r="7" spans="1:8">
      <c r="A7" s="108" t="s">
        <v>508</v>
      </c>
      <c r="B7" s="113"/>
      <c r="C7" s="114"/>
      <c r="D7" s="115">
        <v>399759</v>
      </c>
      <c r="E7" s="116"/>
      <c r="F7" s="117">
        <v>185018</v>
      </c>
      <c r="G7" s="118"/>
      <c r="H7" s="119"/>
    </row>
    <row r="8" spans="1:8">
      <c r="A8" s="120"/>
      <c r="B8" s="121"/>
      <c r="C8" s="122"/>
      <c r="D8" s="123">
        <v>142872</v>
      </c>
      <c r="E8" s="124"/>
      <c r="F8" s="125">
        <v>95064</v>
      </c>
      <c r="G8" s="126"/>
      <c r="H8" s="127"/>
    </row>
    <row r="9" spans="1:8">
      <c r="A9" s="108" t="s">
        <v>509</v>
      </c>
      <c r="B9" s="113"/>
      <c r="C9" s="114"/>
      <c r="D9" s="115">
        <v>499433</v>
      </c>
      <c r="E9" s="116"/>
      <c r="F9" s="117">
        <v>238802</v>
      </c>
      <c r="G9" s="118"/>
      <c r="H9" s="119"/>
    </row>
    <row r="10" spans="1:8">
      <c r="A10" s="120"/>
      <c r="B10" s="121"/>
      <c r="C10" s="122"/>
      <c r="D10" s="123">
        <v>193609</v>
      </c>
      <c r="E10" s="124"/>
      <c r="F10" s="125">
        <v>128562</v>
      </c>
      <c r="G10" s="126"/>
      <c r="H10" s="127"/>
    </row>
    <row r="11" spans="1:8">
      <c r="A11" s="108" t="s">
        <v>510</v>
      </c>
      <c r="B11" s="113"/>
      <c r="C11" s="114"/>
      <c r="D11" s="115">
        <v>881462</v>
      </c>
      <c r="E11" s="116"/>
      <c r="F11" s="117">
        <v>288550</v>
      </c>
      <c r="G11" s="118"/>
      <c r="H11" s="119"/>
    </row>
    <row r="12" spans="1:8">
      <c r="A12" s="120"/>
      <c r="B12" s="121"/>
      <c r="C12" s="128"/>
      <c r="D12" s="123">
        <v>399957</v>
      </c>
      <c r="E12" s="124"/>
      <c r="F12" s="125">
        <v>141525</v>
      </c>
      <c r="G12" s="126"/>
      <c r="H12" s="127"/>
    </row>
    <row r="13" spans="1:8">
      <c r="A13" s="108"/>
      <c r="B13" s="113"/>
      <c r="C13" s="129"/>
      <c r="D13" s="130">
        <v>659680</v>
      </c>
      <c r="E13" s="131"/>
      <c r="F13" s="132">
        <v>248304</v>
      </c>
      <c r="G13" s="133"/>
      <c r="H13" s="119"/>
    </row>
    <row r="14" spans="1:8">
      <c r="A14" s="120"/>
      <c r="B14" s="121"/>
      <c r="C14" s="122"/>
      <c r="D14" s="123">
        <v>266760</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10.4</v>
      </c>
      <c r="C19" s="134">
        <f>ROUND(VALUE(SUBSTITUTE(実質収支比率等に係る経年分析!G$48,"▲","-")),2)</f>
        <v>10.7</v>
      </c>
      <c r="D19" s="134">
        <f>ROUND(VALUE(SUBSTITUTE(実質収支比率等に係る経年分析!H$48,"▲","-")),2)</f>
        <v>11.26</v>
      </c>
      <c r="E19" s="134">
        <f>ROUND(VALUE(SUBSTITUTE(実質収支比率等に係る経年分析!I$48,"▲","-")),2)</f>
        <v>5.96</v>
      </c>
      <c r="F19" s="134">
        <f>ROUND(VALUE(SUBSTITUTE(実質収支比率等に係る経年分析!J$48,"▲","-")),2)</f>
        <v>9.81</v>
      </c>
    </row>
    <row r="20" spans="1:11">
      <c r="A20" s="134" t="s">
        <v>43</v>
      </c>
      <c r="B20" s="134">
        <f>ROUND(VALUE(SUBSTITUTE(実質収支比率等に係る経年分析!F$47,"▲","-")),2)</f>
        <v>111.25</v>
      </c>
      <c r="C20" s="134">
        <f>ROUND(VALUE(SUBSTITUTE(実質収支比率等に係る経年分析!G$47,"▲","-")),2)</f>
        <v>123.31</v>
      </c>
      <c r="D20" s="134">
        <f>ROUND(VALUE(SUBSTITUTE(実質収支比率等に係る経年分析!H$47,"▲","-")),2)</f>
        <v>94.59</v>
      </c>
      <c r="E20" s="134">
        <f>ROUND(VALUE(SUBSTITUTE(実質収支比率等に係る経年分析!I$47,"▲","-")),2)</f>
        <v>94.13</v>
      </c>
      <c r="F20" s="134">
        <f>ROUND(VALUE(SUBSTITUTE(実質収支比率等に係る経年分析!J$47,"▲","-")),2)</f>
        <v>101.87</v>
      </c>
    </row>
    <row r="21" spans="1:11">
      <c r="A21" s="134" t="s">
        <v>44</v>
      </c>
      <c r="B21" s="134">
        <f>IF(ISNUMBER(VALUE(SUBSTITUTE(実質収支比率等に係る経年分析!F$49,"▲","-"))),ROUND(VALUE(SUBSTITUTE(実質収支比率等に係る経年分析!F$49,"▲","-")),2),NA())</f>
        <v>16.97</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6.38</v>
      </c>
      <c r="E21" s="134">
        <f>IF(ISNUMBER(VALUE(SUBSTITUTE(実質収支比率等に係る経年分析!I$49,"▲","-"))),ROUND(VALUE(SUBSTITUTE(実質収支比率等に係る経年分析!I$49,"▲","-")),2),NA())</f>
        <v>-5.15</v>
      </c>
      <c r="F21" s="134">
        <f>IF(ISNUMBER(VALUE(SUBSTITUTE(実質収支比率等に係る経年分析!J$49,"▲","-"))),ROUND(VALUE(SUBSTITUTE(実質収支比率等に係る経年分析!J$49,"▲","-")),2),NA())</f>
        <v>3.41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地域振興特別会計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6.46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5.81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4.5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温泉施設事業特別会計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国民健康保険直営診療所特別会計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9.8000000000000007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120</v>
      </c>
      <c r="E42" s="136"/>
      <c r="F42" s="136"/>
      <c r="G42" s="136">
        <f>'実質公債費比率（分子）の構造'!L$52</f>
        <v>112</v>
      </c>
      <c r="H42" s="136"/>
      <c r="I42" s="136"/>
      <c r="J42" s="136">
        <f>'実質公債費比率（分子）の構造'!M$52</f>
        <v>111</v>
      </c>
      <c r="K42" s="136"/>
      <c r="L42" s="136"/>
      <c r="M42" s="136">
        <f>'実質公債費比率（分子）の構造'!N$52</f>
        <v>112</v>
      </c>
      <c r="N42" s="136"/>
      <c r="O42" s="136"/>
      <c r="P42" s="136">
        <f>'実質公債費比率（分子）の構造'!O$52</f>
        <v>107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147</v>
      </c>
      <c r="C49" s="136"/>
      <c r="D49" s="136"/>
      <c r="E49" s="136">
        <f>'実質公債費比率（分子）の構造'!L$45</f>
        <v>135</v>
      </c>
      <c r="F49" s="136"/>
      <c r="G49" s="136"/>
      <c r="H49" s="136">
        <f>'実質公債費比率（分子）の構造'!M$45</f>
        <v>137</v>
      </c>
      <c r="I49" s="136"/>
      <c r="J49" s="136"/>
      <c r="K49" s="136">
        <f>'実質公債費比率（分子）の構造'!N$45</f>
        <v>139</v>
      </c>
      <c r="L49" s="136"/>
      <c r="M49" s="136"/>
      <c r="N49" s="136">
        <f>'実質公債費比率（分子）の構造'!O$45</f>
        <v>127</v>
      </c>
      <c r="O49" s="136"/>
      <c r="P49" s="136"/>
    </row>
    <row r="50" spans="1:16">
      <c r="A50" s="136" t="s">
        <v>58</v>
      </c>
      <c r="B50" s="136" t="e">
        <f>NA()</f>
        <v>#N/A</v>
      </c>
      <c r="C50" s="136">
        <f>IF(ISNUMBER('実質公債費比率（分子）の構造'!K$53),'実質公債費比率（分子）の構造'!K$53,NA())</f>
        <v>27</v>
      </c>
      <c r="D50" s="136" t="e">
        <f>NA()</f>
        <v>#N/A</v>
      </c>
      <c r="E50" s="136" t="e">
        <f>NA()</f>
        <v>#N/A</v>
      </c>
      <c r="F50" s="136">
        <f>IF(ISNUMBER('実質公債費比率（分子）の構造'!L$53),'実質公債費比率（分子）の構造'!L$53,NA())</f>
        <v>23</v>
      </c>
      <c r="G50" s="136" t="e">
        <f>NA()</f>
        <v>#N/A</v>
      </c>
      <c r="H50" s="136" t="e">
        <f>NA()</f>
        <v>#N/A</v>
      </c>
      <c r="I50" s="136">
        <f>IF(ISNUMBER('実質公債費比率（分子）の構造'!M$53),'実質公債費比率（分子）の構造'!M$53,NA())</f>
        <v>26</v>
      </c>
      <c r="J50" s="136" t="e">
        <f>NA()</f>
        <v>#N/A</v>
      </c>
      <c r="K50" s="136" t="e">
        <f>NA()</f>
        <v>#N/A</v>
      </c>
      <c r="L50" s="136">
        <f>IF(ISNUMBER('実質公債費比率（分子）の構造'!N$53),'実質公債費比率（分子）の構造'!N$53,NA())</f>
        <v>27</v>
      </c>
      <c r="M50" s="136" t="e">
        <f>NA()</f>
        <v>#N/A</v>
      </c>
      <c r="N50" s="136" t="e">
        <f>NA()</f>
        <v>#N/A</v>
      </c>
      <c r="O50" s="136">
        <f>IF(ISNUMBER('実質公債費比率（分子）の構造'!O$53),'実質公債費比率（分子）の構造'!O$53,NA())</f>
        <v>20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948</v>
      </c>
      <c r="E56" s="135"/>
      <c r="F56" s="135"/>
      <c r="G56" s="135">
        <f>'将来負担比率（分子）の構造'!J$51</f>
        <v>884</v>
      </c>
      <c r="H56" s="135"/>
      <c r="I56" s="135"/>
      <c r="J56" s="135">
        <f>'将来負担比率（分子）の構造'!K$51</f>
        <v>816</v>
      </c>
      <c r="K56" s="135"/>
      <c r="L56" s="135"/>
      <c r="M56" s="135">
        <f>'将来負担比率（分子）の構造'!L$51</f>
        <v>838</v>
      </c>
      <c r="N56" s="135"/>
      <c r="O56" s="135"/>
      <c r="P56" s="135">
        <f>'将来負担比率（分子）の構造'!M$51</f>
        <v>830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1026</v>
      </c>
      <c r="E58" s="135"/>
      <c r="F58" s="135"/>
      <c r="G58" s="135">
        <f>'将来負担比率（分子）の構造'!J$49</f>
        <v>1002</v>
      </c>
      <c r="H58" s="135"/>
      <c r="I58" s="135"/>
      <c r="J58" s="135">
        <f>'将来負担比率（分子）の構造'!K$49</f>
        <v>1172</v>
      </c>
      <c r="K58" s="135"/>
      <c r="L58" s="135"/>
      <c r="M58" s="135">
        <f>'将来負担比率（分子）の構造'!L$49</f>
        <v>1415</v>
      </c>
      <c r="N58" s="135"/>
      <c r="O58" s="135"/>
      <c r="P58" s="135">
        <f>'将来負担比率（分子）の構造'!M$49</f>
        <v>1335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246</v>
      </c>
      <c r="C62" s="135"/>
      <c r="D62" s="135"/>
      <c r="E62" s="135">
        <f>'将来負担比率（分子）の構造'!J$45</f>
        <v>270</v>
      </c>
      <c r="F62" s="135"/>
      <c r="G62" s="135"/>
      <c r="H62" s="135">
        <f>'将来負担比率（分子）の構造'!K$45</f>
        <v>271</v>
      </c>
      <c r="I62" s="135"/>
      <c r="J62" s="135"/>
      <c r="K62" s="135">
        <f>'将来負担比率（分子）の構造'!L$45</f>
        <v>255</v>
      </c>
      <c r="L62" s="135"/>
      <c r="M62" s="135"/>
      <c r="N62" s="135">
        <f>'将来負担比率（分子）の構造'!M$45</f>
        <v>291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25</v>
      </c>
      <c r="L63" s="135"/>
      <c r="M63" s="135"/>
      <c r="N63" s="135">
        <f>'将来負担比率（分子）の構造'!M$44</f>
        <v>25</v>
      </c>
      <c r="O63" s="135"/>
      <c r="P63" s="135"/>
    </row>
    <row r="64" spans="1:16">
      <c r="A64" s="135" t="s">
        <v>27</v>
      </c>
      <c r="B64" s="135" t="str">
        <f>'将来負担比率（分子）の構造'!I$43</f>
        <v>-</v>
      </c>
      <c r="C64" s="135"/>
      <c r="D64" s="135"/>
      <c r="E64" s="135" t="str">
        <f>'将来負担比率（分子）の構造'!J$43</f>
        <v>-</v>
      </c>
      <c r="F64" s="135"/>
      <c r="G64" s="135"/>
      <c r="H64" s="135">
        <f>'将来負担比率（分子）の構造'!K$43</f>
        <v>26</v>
      </c>
      <c r="I64" s="135"/>
      <c r="J64" s="135"/>
      <c r="K64" s="135">
        <f>'将来負担比率（分子）の構造'!L$43</f>
        <v>73</v>
      </c>
      <c r="L64" s="135"/>
      <c r="M64" s="135"/>
      <c r="N64" s="135">
        <f>'将来負担比率（分子）の構造'!M$43</f>
        <v>107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1155</v>
      </c>
      <c r="C66" s="135"/>
      <c r="D66" s="135"/>
      <c r="E66" s="135">
        <f>'将来負担比率（分子）の構造'!J$41</f>
        <v>1109</v>
      </c>
      <c r="F66" s="135"/>
      <c r="G66" s="135"/>
      <c r="H66" s="135">
        <f>'将来負担比率（分子）の構造'!K$41</f>
        <v>1045</v>
      </c>
      <c r="I66" s="135"/>
      <c r="J66" s="135"/>
      <c r="K66" s="135">
        <f>'将来負担比率（分子）の構造'!L$41</f>
        <v>1042</v>
      </c>
      <c r="L66" s="135"/>
      <c r="M66" s="135"/>
      <c r="N66" s="135">
        <f>'将来負担比率（分子）の構造'!M$41</f>
        <v>1046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66804</v>
      </c>
      <c r="S5" s="583"/>
      <c r="T5" s="583"/>
      <c r="U5" s="583"/>
      <c r="V5" s="583"/>
      <c r="W5" s="583"/>
      <c r="X5" s="583"/>
      <c r="Y5" s="584"/>
      <c r="Z5" s="585">
        <v>4.7</v>
      </c>
      <c r="AA5" s="585"/>
      <c r="AB5" s="585"/>
      <c r="AC5" s="585"/>
      <c r="AD5" s="586">
        <v>66804</v>
      </c>
      <c r="AE5" s="586"/>
      <c r="AF5" s="586"/>
      <c r="AG5" s="586"/>
      <c r="AH5" s="586"/>
      <c r="AI5" s="586"/>
      <c r="AJ5" s="586"/>
      <c r="AK5" s="586"/>
      <c r="AL5" s="587">
        <v>11.1</v>
      </c>
      <c r="AM5" s="588"/>
      <c r="AN5" s="588"/>
      <c r="AO5" s="589"/>
      <c r="AP5" s="579" t="s">
        <v>207</v>
      </c>
      <c r="AQ5" s="580"/>
      <c r="AR5" s="580"/>
      <c r="AS5" s="580"/>
      <c r="AT5" s="580"/>
      <c r="AU5" s="580"/>
      <c r="AV5" s="580"/>
      <c r="AW5" s="580"/>
      <c r="AX5" s="580"/>
      <c r="AY5" s="580"/>
      <c r="AZ5" s="580"/>
      <c r="BA5" s="580"/>
      <c r="BB5" s="580"/>
      <c r="BC5" s="580"/>
      <c r="BD5" s="580"/>
      <c r="BE5" s="580"/>
      <c r="BF5" s="581"/>
      <c r="BG5" s="593">
        <v>66418</v>
      </c>
      <c r="BH5" s="594"/>
      <c r="BI5" s="594"/>
      <c r="BJ5" s="594"/>
      <c r="BK5" s="594"/>
      <c r="BL5" s="594"/>
      <c r="BM5" s="594"/>
      <c r="BN5" s="595"/>
      <c r="BO5" s="596">
        <v>99.4</v>
      </c>
      <c r="BP5" s="596"/>
      <c r="BQ5" s="596"/>
      <c r="BR5" s="596"/>
      <c r="BS5" s="597">
        <v>8196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6503</v>
      </c>
      <c r="S6" s="594"/>
      <c r="T6" s="594"/>
      <c r="U6" s="594"/>
      <c r="V6" s="594"/>
      <c r="W6" s="594"/>
      <c r="X6" s="594"/>
      <c r="Y6" s="595"/>
      <c r="Z6" s="596">
        <v>0.5</v>
      </c>
      <c r="AA6" s="596"/>
      <c r="AB6" s="596"/>
      <c r="AC6" s="596"/>
      <c r="AD6" s="597">
        <v>6503</v>
      </c>
      <c r="AE6" s="597"/>
      <c r="AF6" s="597"/>
      <c r="AG6" s="597"/>
      <c r="AH6" s="597"/>
      <c r="AI6" s="597"/>
      <c r="AJ6" s="597"/>
      <c r="AK6" s="597"/>
      <c r="AL6" s="598">
        <v>1.1000000000000001</v>
      </c>
      <c r="AM6" s="599"/>
      <c r="AN6" s="599"/>
      <c r="AO6" s="600"/>
      <c r="AP6" s="590" t="s">
        <v>212</v>
      </c>
      <c r="AQ6" s="591"/>
      <c r="AR6" s="591"/>
      <c r="AS6" s="591"/>
      <c r="AT6" s="591"/>
      <c r="AU6" s="591"/>
      <c r="AV6" s="591"/>
      <c r="AW6" s="591"/>
      <c r="AX6" s="591"/>
      <c r="AY6" s="591"/>
      <c r="AZ6" s="591"/>
      <c r="BA6" s="591"/>
      <c r="BB6" s="591"/>
      <c r="BC6" s="591"/>
      <c r="BD6" s="591"/>
      <c r="BE6" s="591"/>
      <c r="BF6" s="592"/>
      <c r="BG6" s="593">
        <v>66418</v>
      </c>
      <c r="BH6" s="594"/>
      <c r="BI6" s="594"/>
      <c r="BJ6" s="594"/>
      <c r="BK6" s="594"/>
      <c r="BL6" s="594"/>
      <c r="BM6" s="594"/>
      <c r="BN6" s="595"/>
      <c r="BO6" s="596">
        <v>99.4</v>
      </c>
      <c r="BP6" s="596"/>
      <c r="BQ6" s="596"/>
      <c r="BR6" s="596"/>
      <c r="BS6" s="597">
        <v>8196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37045</v>
      </c>
      <c r="CS6" s="594"/>
      <c r="CT6" s="594"/>
      <c r="CU6" s="594"/>
      <c r="CV6" s="594"/>
      <c r="CW6" s="594"/>
      <c r="CX6" s="594"/>
      <c r="CY6" s="595"/>
      <c r="CZ6" s="596">
        <v>2.8</v>
      </c>
      <c r="DA6" s="596"/>
      <c r="DB6" s="596"/>
      <c r="DC6" s="596"/>
      <c r="DD6" s="602" t="s">
        <v>214</v>
      </c>
      <c r="DE6" s="594"/>
      <c r="DF6" s="594"/>
      <c r="DG6" s="594"/>
      <c r="DH6" s="594"/>
      <c r="DI6" s="594"/>
      <c r="DJ6" s="594"/>
      <c r="DK6" s="594"/>
      <c r="DL6" s="594"/>
      <c r="DM6" s="594"/>
      <c r="DN6" s="594"/>
      <c r="DO6" s="594"/>
      <c r="DP6" s="595"/>
      <c r="DQ6" s="602">
        <v>37045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150</v>
      </c>
      <c r="S7" s="594"/>
      <c r="T7" s="594"/>
      <c r="U7" s="594"/>
      <c r="V7" s="594"/>
      <c r="W7" s="594"/>
      <c r="X7" s="594"/>
      <c r="Y7" s="595"/>
      <c r="Z7" s="596">
        <v>0</v>
      </c>
      <c r="AA7" s="596"/>
      <c r="AB7" s="596"/>
      <c r="AC7" s="596"/>
      <c r="AD7" s="597">
        <v>150</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16991</v>
      </c>
      <c r="BH7" s="594"/>
      <c r="BI7" s="594"/>
      <c r="BJ7" s="594"/>
      <c r="BK7" s="594"/>
      <c r="BL7" s="594"/>
      <c r="BM7" s="594"/>
      <c r="BN7" s="595"/>
      <c r="BO7" s="596">
        <v>25.4</v>
      </c>
      <c r="BP7" s="596"/>
      <c r="BQ7" s="596"/>
      <c r="BR7" s="596"/>
      <c r="BS7" s="597" t="s">
        <v>214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203207</v>
      </c>
      <c r="CS7" s="594"/>
      <c r="CT7" s="594"/>
      <c r="CU7" s="594"/>
      <c r="CV7" s="594"/>
      <c r="CW7" s="594"/>
      <c r="CX7" s="594"/>
      <c r="CY7" s="595"/>
      <c r="CZ7" s="596">
        <v>15.5</v>
      </c>
      <c r="DA7" s="596"/>
      <c r="DB7" s="596"/>
      <c r="DC7" s="596"/>
      <c r="DD7" s="602">
        <v>31621</v>
      </c>
      <c r="DE7" s="594"/>
      <c r="DF7" s="594"/>
      <c r="DG7" s="594"/>
      <c r="DH7" s="594"/>
      <c r="DI7" s="594"/>
      <c r="DJ7" s="594"/>
      <c r="DK7" s="594"/>
      <c r="DL7" s="594"/>
      <c r="DM7" s="594"/>
      <c r="DN7" s="594"/>
      <c r="DO7" s="594"/>
      <c r="DP7" s="595"/>
      <c r="DQ7" s="602">
        <v>159573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511</v>
      </c>
      <c r="S8" s="594"/>
      <c r="T8" s="594"/>
      <c r="U8" s="594"/>
      <c r="V8" s="594"/>
      <c r="W8" s="594"/>
      <c r="X8" s="594"/>
      <c r="Y8" s="595"/>
      <c r="Z8" s="596">
        <v>0</v>
      </c>
      <c r="AA8" s="596"/>
      <c r="AB8" s="596"/>
      <c r="AC8" s="596"/>
      <c r="AD8" s="597">
        <v>511</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591</v>
      </c>
      <c r="BH8" s="594"/>
      <c r="BI8" s="594"/>
      <c r="BJ8" s="594"/>
      <c r="BK8" s="594"/>
      <c r="BL8" s="594"/>
      <c r="BM8" s="594"/>
      <c r="BN8" s="595"/>
      <c r="BO8" s="596">
        <v>0.9</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164628</v>
      </c>
      <c r="CS8" s="594"/>
      <c r="CT8" s="594"/>
      <c r="CU8" s="594"/>
      <c r="CV8" s="594"/>
      <c r="CW8" s="594"/>
      <c r="CX8" s="594"/>
      <c r="CY8" s="595"/>
      <c r="CZ8" s="596">
        <v>12.5</v>
      </c>
      <c r="DA8" s="596"/>
      <c r="DB8" s="596"/>
      <c r="DC8" s="596"/>
      <c r="DD8" s="602">
        <v>4755</v>
      </c>
      <c r="DE8" s="594"/>
      <c r="DF8" s="594"/>
      <c r="DG8" s="594"/>
      <c r="DH8" s="594"/>
      <c r="DI8" s="594"/>
      <c r="DJ8" s="594"/>
      <c r="DK8" s="594"/>
      <c r="DL8" s="594"/>
      <c r="DM8" s="594"/>
      <c r="DN8" s="594"/>
      <c r="DO8" s="594"/>
      <c r="DP8" s="595"/>
      <c r="DQ8" s="602">
        <v>125220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245</v>
      </c>
      <c r="S9" s="594"/>
      <c r="T9" s="594"/>
      <c r="U9" s="594"/>
      <c r="V9" s="594"/>
      <c r="W9" s="594"/>
      <c r="X9" s="594"/>
      <c r="Y9" s="595"/>
      <c r="Z9" s="596">
        <v>0</v>
      </c>
      <c r="AA9" s="596"/>
      <c r="AB9" s="596"/>
      <c r="AC9" s="596"/>
      <c r="AD9" s="597">
        <v>245</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14067</v>
      </c>
      <c r="BH9" s="594"/>
      <c r="BI9" s="594"/>
      <c r="BJ9" s="594"/>
      <c r="BK9" s="594"/>
      <c r="BL9" s="594"/>
      <c r="BM9" s="594"/>
      <c r="BN9" s="595"/>
      <c r="BO9" s="596">
        <v>21.1</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56913</v>
      </c>
      <c r="CS9" s="594"/>
      <c r="CT9" s="594"/>
      <c r="CU9" s="594"/>
      <c r="CV9" s="594"/>
      <c r="CW9" s="594"/>
      <c r="CX9" s="594"/>
      <c r="CY9" s="595"/>
      <c r="CZ9" s="596">
        <v>4.3</v>
      </c>
      <c r="DA9" s="596"/>
      <c r="DB9" s="596"/>
      <c r="DC9" s="596"/>
      <c r="DD9" s="602">
        <v>1529</v>
      </c>
      <c r="DE9" s="594"/>
      <c r="DF9" s="594"/>
      <c r="DG9" s="594"/>
      <c r="DH9" s="594"/>
      <c r="DI9" s="594"/>
      <c r="DJ9" s="594"/>
      <c r="DK9" s="594"/>
      <c r="DL9" s="594"/>
      <c r="DM9" s="594"/>
      <c r="DN9" s="594"/>
      <c r="DO9" s="594"/>
      <c r="DP9" s="595"/>
      <c r="DQ9" s="602">
        <v>52772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5266</v>
      </c>
      <c r="S10" s="594"/>
      <c r="T10" s="594"/>
      <c r="U10" s="594"/>
      <c r="V10" s="594"/>
      <c r="W10" s="594"/>
      <c r="X10" s="594"/>
      <c r="Y10" s="595"/>
      <c r="Z10" s="596">
        <v>0.4</v>
      </c>
      <c r="AA10" s="596"/>
      <c r="AB10" s="596"/>
      <c r="AC10" s="596"/>
      <c r="AD10" s="597">
        <v>5266</v>
      </c>
      <c r="AE10" s="597"/>
      <c r="AF10" s="597"/>
      <c r="AG10" s="597"/>
      <c r="AH10" s="597"/>
      <c r="AI10" s="597"/>
      <c r="AJ10" s="597"/>
      <c r="AK10" s="597"/>
      <c r="AL10" s="598">
        <v>0.9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1358</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975</v>
      </c>
      <c r="BH11" s="594"/>
      <c r="BI11" s="594"/>
      <c r="BJ11" s="594"/>
      <c r="BK11" s="594"/>
      <c r="BL11" s="594"/>
      <c r="BM11" s="594"/>
      <c r="BN11" s="595"/>
      <c r="BO11" s="596">
        <v>1.5</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158780</v>
      </c>
      <c r="CS11" s="594"/>
      <c r="CT11" s="594"/>
      <c r="CU11" s="594"/>
      <c r="CV11" s="594"/>
      <c r="CW11" s="594"/>
      <c r="CX11" s="594"/>
      <c r="CY11" s="595"/>
      <c r="CZ11" s="596">
        <v>12.1</v>
      </c>
      <c r="DA11" s="596"/>
      <c r="DB11" s="596"/>
      <c r="DC11" s="596"/>
      <c r="DD11" s="602">
        <v>131536</v>
      </c>
      <c r="DE11" s="594"/>
      <c r="DF11" s="594"/>
      <c r="DG11" s="594"/>
      <c r="DH11" s="594"/>
      <c r="DI11" s="594"/>
      <c r="DJ11" s="594"/>
      <c r="DK11" s="594"/>
      <c r="DL11" s="594"/>
      <c r="DM11" s="594"/>
      <c r="DN11" s="594"/>
      <c r="DO11" s="594"/>
      <c r="DP11" s="595"/>
      <c r="DQ11" s="602">
        <v>65943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46461</v>
      </c>
      <c r="BH12" s="594"/>
      <c r="BI12" s="594"/>
      <c r="BJ12" s="594"/>
      <c r="BK12" s="594"/>
      <c r="BL12" s="594"/>
      <c r="BM12" s="594"/>
      <c r="BN12" s="595"/>
      <c r="BO12" s="596">
        <v>69.5</v>
      </c>
      <c r="BP12" s="596"/>
      <c r="BQ12" s="596"/>
      <c r="BR12" s="596"/>
      <c r="BS12" s="602">
        <v>8196</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237498</v>
      </c>
      <c r="CS12" s="594"/>
      <c r="CT12" s="594"/>
      <c r="CU12" s="594"/>
      <c r="CV12" s="594"/>
      <c r="CW12" s="594"/>
      <c r="CX12" s="594"/>
      <c r="CY12" s="595"/>
      <c r="CZ12" s="596">
        <v>18.100000000000001</v>
      </c>
      <c r="DA12" s="596"/>
      <c r="DB12" s="596"/>
      <c r="DC12" s="596"/>
      <c r="DD12" s="602">
        <v>23784</v>
      </c>
      <c r="DE12" s="594"/>
      <c r="DF12" s="594"/>
      <c r="DG12" s="594"/>
      <c r="DH12" s="594"/>
      <c r="DI12" s="594"/>
      <c r="DJ12" s="594"/>
      <c r="DK12" s="594"/>
      <c r="DL12" s="594"/>
      <c r="DM12" s="594"/>
      <c r="DN12" s="594"/>
      <c r="DO12" s="594"/>
      <c r="DP12" s="595"/>
      <c r="DQ12" s="602">
        <v>60991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822</v>
      </c>
      <c r="S13" s="594"/>
      <c r="T13" s="594"/>
      <c r="U13" s="594"/>
      <c r="V13" s="594"/>
      <c r="W13" s="594"/>
      <c r="X13" s="594"/>
      <c r="Y13" s="595"/>
      <c r="Z13" s="596">
        <v>0.1</v>
      </c>
      <c r="AA13" s="596"/>
      <c r="AB13" s="596"/>
      <c r="AC13" s="596"/>
      <c r="AD13" s="597">
        <v>822</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46166</v>
      </c>
      <c r="BH13" s="594"/>
      <c r="BI13" s="594"/>
      <c r="BJ13" s="594"/>
      <c r="BK13" s="594"/>
      <c r="BL13" s="594"/>
      <c r="BM13" s="594"/>
      <c r="BN13" s="595"/>
      <c r="BO13" s="596">
        <v>69.099999999999994</v>
      </c>
      <c r="BP13" s="596"/>
      <c r="BQ13" s="596"/>
      <c r="BR13" s="596"/>
      <c r="BS13" s="602">
        <v>8196</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190903</v>
      </c>
      <c r="CS13" s="594"/>
      <c r="CT13" s="594"/>
      <c r="CU13" s="594"/>
      <c r="CV13" s="594"/>
      <c r="CW13" s="594"/>
      <c r="CX13" s="594"/>
      <c r="CY13" s="595"/>
      <c r="CZ13" s="596">
        <v>14.5</v>
      </c>
      <c r="DA13" s="596"/>
      <c r="DB13" s="596"/>
      <c r="DC13" s="596"/>
      <c r="DD13" s="602">
        <v>172742</v>
      </c>
      <c r="DE13" s="594"/>
      <c r="DF13" s="594"/>
      <c r="DG13" s="594"/>
      <c r="DH13" s="594"/>
      <c r="DI13" s="594"/>
      <c r="DJ13" s="594"/>
      <c r="DK13" s="594"/>
      <c r="DL13" s="594"/>
      <c r="DM13" s="594"/>
      <c r="DN13" s="594"/>
      <c r="DO13" s="594"/>
      <c r="DP13" s="595"/>
      <c r="DQ13" s="602">
        <v>61913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1032</v>
      </c>
      <c r="BH14" s="594"/>
      <c r="BI14" s="594"/>
      <c r="BJ14" s="594"/>
      <c r="BK14" s="594"/>
      <c r="BL14" s="594"/>
      <c r="BM14" s="594"/>
      <c r="BN14" s="595"/>
      <c r="BO14" s="596">
        <v>1.5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56325</v>
      </c>
      <c r="CS14" s="594"/>
      <c r="CT14" s="594"/>
      <c r="CU14" s="594"/>
      <c r="CV14" s="594"/>
      <c r="CW14" s="594"/>
      <c r="CX14" s="594"/>
      <c r="CY14" s="595"/>
      <c r="CZ14" s="596">
        <v>4.3</v>
      </c>
      <c r="DA14" s="596"/>
      <c r="DB14" s="596"/>
      <c r="DC14" s="596"/>
      <c r="DD14" s="602">
        <v>40387</v>
      </c>
      <c r="DE14" s="594"/>
      <c r="DF14" s="594"/>
      <c r="DG14" s="594"/>
      <c r="DH14" s="594"/>
      <c r="DI14" s="594"/>
      <c r="DJ14" s="594"/>
      <c r="DK14" s="594"/>
      <c r="DL14" s="594"/>
      <c r="DM14" s="594"/>
      <c r="DN14" s="594"/>
      <c r="DO14" s="594"/>
      <c r="DP14" s="595"/>
      <c r="DQ14" s="602">
        <v>27596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t="s">
        <v>220</v>
      </c>
      <c r="S15" s="594"/>
      <c r="T15" s="594"/>
      <c r="U15" s="594"/>
      <c r="V15" s="594"/>
      <c r="W15" s="594"/>
      <c r="X15" s="594"/>
      <c r="Y15" s="595"/>
      <c r="Z15" s="596" t="s">
        <v>220</v>
      </c>
      <c r="AA15" s="596"/>
      <c r="AB15" s="596"/>
      <c r="AC15" s="596"/>
      <c r="AD15" s="597" t="s">
        <v>220</v>
      </c>
      <c r="AE15" s="597"/>
      <c r="AF15" s="597"/>
      <c r="AG15" s="597"/>
      <c r="AH15" s="597"/>
      <c r="AI15" s="597"/>
      <c r="AJ15" s="597"/>
      <c r="AK15" s="597"/>
      <c r="AL15" s="598" t="s">
        <v>220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1934</v>
      </c>
      <c r="BH15" s="594"/>
      <c r="BI15" s="594"/>
      <c r="BJ15" s="594"/>
      <c r="BK15" s="594"/>
      <c r="BL15" s="594"/>
      <c r="BM15" s="594"/>
      <c r="BN15" s="595"/>
      <c r="BO15" s="596">
        <v>2.9</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78388</v>
      </c>
      <c r="CS15" s="594"/>
      <c r="CT15" s="594"/>
      <c r="CU15" s="594"/>
      <c r="CV15" s="594"/>
      <c r="CW15" s="594"/>
      <c r="CX15" s="594"/>
      <c r="CY15" s="595"/>
      <c r="CZ15" s="596">
        <v>6</v>
      </c>
      <c r="DA15" s="596"/>
      <c r="DB15" s="596"/>
      <c r="DC15" s="596"/>
      <c r="DD15" s="602" t="s">
        <v>220</v>
      </c>
      <c r="DE15" s="594"/>
      <c r="DF15" s="594"/>
      <c r="DG15" s="594"/>
      <c r="DH15" s="594"/>
      <c r="DI15" s="594"/>
      <c r="DJ15" s="594"/>
      <c r="DK15" s="594"/>
      <c r="DL15" s="594"/>
      <c r="DM15" s="594"/>
      <c r="DN15" s="594"/>
      <c r="DO15" s="594"/>
      <c r="DP15" s="595"/>
      <c r="DQ15" s="602">
        <v>51247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653445</v>
      </c>
      <c r="S16" s="594"/>
      <c r="T16" s="594"/>
      <c r="U16" s="594"/>
      <c r="V16" s="594"/>
      <c r="W16" s="594"/>
      <c r="X16" s="594"/>
      <c r="Y16" s="595"/>
      <c r="Z16" s="596">
        <v>46.1</v>
      </c>
      <c r="AA16" s="596"/>
      <c r="AB16" s="596"/>
      <c r="AC16" s="596"/>
      <c r="AD16" s="597">
        <v>523638</v>
      </c>
      <c r="AE16" s="597"/>
      <c r="AF16" s="597"/>
      <c r="AG16" s="597"/>
      <c r="AH16" s="597"/>
      <c r="AI16" s="597"/>
      <c r="AJ16" s="597"/>
      <c r="AK16" s="597"/>
      <c r="AL16" s="598">
        <v>86.7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3253</v>
      </c>
      <c r="CS16" s="594"/>
      <c r="CT16" s="594"/>
      <c r="CU16" s="594"/>
      <c r="CV16" s="594"/>
      <c r="CW16" s="594"/>
      <c r="CX16" s="594"/>
      <c r="CY16" s="595"/>
      <c r="CZ16" s="596">
        <v>0.2</v>
      </c>
      <c r="DA16" s="596"/>
      <c r="DB16" s="596"/>
      <c r="DC16" s="596"/>
      <c r="DD16" s="602" t="s">
        <v>220</v>
      </c>
      <c r="DE16" s="594"/>
      <c r="DF16" s="594"/>
      <c r="DG16" s="594"/>
      <c r="DH16" s="594"/>
      <c r="DI16" s="594"/>
      <c r="DJ16" s="594"/>
      <c r="DK16" s="594"/>
      <c r="DL16" s="594"/>
      <c r="DM16" s="594"/>
      <c r="DN16" s="594"/>
      <c r="DO16" s="594"/>
      <c r="DP16" s="595"/>
      <c r="DQ16" s="602">
        <v>3253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523638</v>
      </c>
      <c r="S17" s="594"/>
      <c r="T17" s="594"/>
      <c r="U17" s="594"/>
      <c r="V17" s="594"/>
      <c r="W17" s="594"/>
      <c r="X17" s="594"/>
      <c r="Y17" s="595"/>
      <c r="Z17" s="596">
        <v>36.9</v>
      </c>
      <c r="AA17" s="596"/>
      <c r="AB17" s="596"/>
      <c r="AC17" s="596"/>
      <c r="AD17" s="597">
        <v>523638</v>
      </c>
      <c r="AE17" s="597"/>
      <c r="AF17" s="597"/>
      <c r="AG17" s="597"/>
      <c r="AH17" s="597"/>
      <c r="AI17" s="597"/>
      <c r="AJ17" s="597"/>
      <c r="AK17" s="597"/>
      <c r="AL17" s="598">
        <v>86.7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126902</v>
      </c>
      <c r="CS17" s="594"/>
      <c r="CT17" s="594"/>
      <c r="CU17" s="594"/>
      <c r="CV17" s="594"/>
      <c r="CW17" s="594"/>
      <c r="CX17" s="594"/>
      <c r="CY17" s="595"/>
      <c r="CZ17" s="596">
        <v>9.6999999999999993</v>
      </c>
      <c r="DA17" s="596"/>
      <c r="DB17" s="596"/>
      <c r="DC17" s="596"/>
      <c r="DD17" s="602" t="s">
        <v>220</v>
      </c>
      <c r="DE17" s="594"/>
      <c r="DF17" s="594"/>
      <c r="DG17" s="594"/>
      <c r="DH17" s="594"/>
      <c r="DI17" s="594"/>
      <c r="DJ17" s="594"/>
      <c r="DK17" s="594"/>
      <c r="DL17" s="594"/>
      <c r="DM17" s="594"/>
      <c r="DN17" s="594"/>
      <c r="DO17" s="594"/>
      <c r="DP17" s="595"/>
      <c r="DQ17" s="602">
        <v>126902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129807</v>
      </c>
      <c r="S18" s="594"/>
      <c r="T18" s="594"/>
      <c r="U18" s="594"/>
      <c r="V18" s="594"/>
      <c r="W18" s="594"/>
      <c r="X18" s="594"/>
      <c r="Y18" s="595"/>
      <c r="Z18" s="596">
        <v>9.1999999999999993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386</v>
      </c>
      <c r="BH19" s="594"/>
      <c r="BI19" s="594"/>
      <c r="BJ19" s="594"/>
      <c r="BK19" s="594"/>
      <c r="BL19" s="594"/>
      <c r="BM19" s="594"/>
      <c r="BN19" s="595"/>
      <c r="BO19" s="596">
        <v>0.6</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733746</v>
      </c>
      <c r="S20" s="594"/>
      <c r="T20" s="594"/>
      <c r="U20" s="594"/>
      <c r="V20" s="594"/>
      <c r="W20" s="594"/>
      <c r="X20" s="594"/>
      <c r="Y20" s="595"/>
      <c r="Z20" s="596">
        <v>51.7</v>
      </c>
      <c r="AA20" s="596"/>
      <c r="AB20" s="596"/>
      <c r="AC20" s="596"/>
      <c r="AD20" s="597">
        <v>603939</v>
      </c>
      <c r="AE20" s="597"/>
      <c r="AF20" s="597"/>
      <c r="AG20" s="597"/>
      <c r="AH20" s="597"/>
      <c r="AI20" s="597"/>
      <c r="AJ20" s="597"/>
      <c r="AK20" s="597"/>
      <c r="AL20" s="598">
        <v>100</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386</v>
      </c>
      <c r="BH20" s="594"/>
      <c r="BI20" s="594"/>
      <c r="BJ20" s="594"/>
      <c r="BK20" s="594"/>
      <c r="BL20" s="594"/>
      <c r="BM20" s="594"/>
      <c r="BN20" s="595"/>
      <c r="BO20" s="596">
        <v>0.6</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1313842</v>
      </c>
      <c r="CS20" s="594"/>
      <c r="CT20" s="594"/>
      <c r="CU20" s="594"/>
      <c r="CV20" s="594"/>
      <c r="CW20" s="594"/>
      <c r="CX20" s="594"/>
      <c r="CY20" s="595"/>
      <c r="CZ20" s="596">
        <v>100</v>
      </c>
      <c r="DA20" s="596"/>
      <c r="DB20" s="596"/>
      <c r="DC20" s="596"/>
      <c r="DD20" s="602">
        <v>406354</v>
      </c>
      <c r="DE20" s="594"/>
      <c r="DF20" s="594"/>
      <c r="DG20" s="594"/>
      <c r="DH20" s="594"/>
      <c r="DI20" s="594"/>
      <c r="DJ20" s="594"/>
      <c r="DK20" s="594"/>
      <c r="DL20" s="594"/>
      <c r="DM20" s="594"/>
      <c r="DN20" s="594"/>
      <c r="DO20" s="594"/>
      <c r="DP20" s="595"/>
      <c r="DQ20" s="602">
        <v>772455</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t="s">
        <v>220</v>
      </c>
      <c r="S21" s="594"/>
      <c r="T21" s="594"/>
      <c r="U21" s="594"/>
      <c r="V21" s="594"/>
      <c r="W21" s="594"/>
      <c r="X21" s="594"/>
      <c r="Y21" s="595"/>
      <c r="Z21" s="596" t="s">
        <v>220</v>
      </c>
      <c r="AA21" s="596"/>
      <c r="AB21" s="596"/>
      <c r="AC21" s="596"/>
      <c r="AD21" s="597" t="s">
        <v>220</v>
      </c>
      <c r="AE21" s="597"/>
      <c r="AF21" s="597"/>
      <c r="AG21" s="597"/>
      <c r="AH21" s="597"/>
      <c r="AI21" s="597"/>
      <c r="AJ21" s="597"/>
      <c r="AK21" s="597"/>
      <c r="AL21" s="598" t="s">
        <v>220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386</v>
      </c>
      <c r="BH21" s="594"/>
      <c r="BI21" s="594"/>
      <c r="BJ21" s="594"/>
      <c r="BK21" s="594"/>
      <c r="BL21" s="594"/>
      <c r="BM21" s="594"/>
      <c r="BN21" s="595"/>
      <c r="BO21" s="596">
        <v>0.6</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697</v>
      </c>
      <c r="S22" s="594"/>
      <c r="T22" s="594"/>
      <c r="U22" s="594"/>
      <c r="V22" s="594"/>
      <c r="W22" s="594"/>
      <c r="X22" s="594"/>
      <c r="Y22" s="595"/>
      <c r="Z22" s="596">
        <v>0</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12012</v>
      </c>
      <c r="S23" s="594"/>
      <c r="T23" s="594"/>
      <c r="U23" s="594"/>
      <c r="V23" s="594"/>
      <c r="W23" s="594"/>
      <c r="X23" s="594"/>
      <c r="Y23" s="595"/>
      <c r="Z23" s="596">
        <v>0.8</v>
      </c>
      <c r="AA23" s="596"/>
      <c r="AB23" s="596"/>
      <c r="AC23" s="596"/>
      <c r="AD23" s="597" t="s">
        <v>220</v>
      </c>
      <c r="AE23" s="597"/>
      <c r="AF23" s="597"/>
      <c r="AG23" s="597"/>
      <c r="AH23" s="597"/>
      <c r="AI23" s="597"/>
      <c r="AJ23" s="597"/>
      <c r="AK23" s="597"/>
      <c r="AL23" s="598" t="s">
        <v>220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340</v>
      </c>
      <c r="S24" s="594"/>
      <c r="T24" s="594"/>
      <c r="U24" s="594"/>
      <c r="V24" s="594"/>
      <c r="W24" s="594"/>
      <c r="X24" s="594"/>
      <c r="Y24" s="595"/>
      <c r="Z24" s="596">
        <v>0</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360865</v>
      </c>
      <c r="CS24" s="583"/>
      <c r="CT24" s="583"/>
      <c r="CU24" s="583"/>
      <c r="CV24" s="583"/>
      <c r="CW24" s="583"/>
      <c r="CX24" s="583"/>
      <c r="CY24" s="584"/>
      <c r="CZ24" s="620">
        <v>27.5</v>
      </c>
      <c r="DA24" s="621"/>
      <c r="DB24" s="621"/>
      <c r="DC24" s="622"/>
      <c r="DD24" s="619">
        <v>309100</v>
      </c>
      <c r="DE24" s="583"/>
      <c r="DF24" s="583"/>
      <c r="DG24" s="583"/>
      <c r="DH24" s="583"/>
      <c r="DI24" s="583"/>
      <c r="DJ24" s="583"/>
      <c r="DK24" s="584"/>
      <c r="DL24" s="619">
        <v>299522</v>
      </c>
      <c r="DM24" s="583"/>
      <c r="DN24" s="583"/>
      <c r="DO24" s="583"/>
      <c r="DP24" s="583"/>
      <c r="DQ24" s="583"/>
      <c r="DR24" s="583"/>
      <c r="DS24" s="583"/>
      <c r="DT24" s="583"/>
      <c r="DU24" s="583"/>
      <c r="DV24" s="584"/>
      <c r="DW24" s="587">
        <v>47.1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142033</v>
      </c>
      <c r="S25" s="594"/>
      <c r="T25" s="594"/>
      <c r="U25" s="594"/>
      <c r="V25" s="594"/>
      <c r="W25" s="594"/>
      <c r="X25" s="594"/>
      <c r="Y25" s="595"/>
      <c r="Z25" s="596">
        <v>10</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197567</v>
      </c>
      <c r="CS25" s="625"/>
      <c r="CT25" s="625"/>
      <c r="CU25" s="625"/>
      <c r="CV25" s="625"/>
      <c r="CW25" s="625"/>
      <c r="CX25" s="625"/>
      <c r="CY25" s="626"/>
      <c r="CZ25" s="627">
        <v>15</v>
      </c>
      <c r="DA25" s="628"/>
      <c r="DB25" s="628"/>
      <c r="DC25" s="629"/>
      <c r="DD25" s="602">
        <v>173546</v>
      </c>
      <c r="DE25" s="625"/>
      <c r="DF25" s="625"/>
      <c r="DG25" s="625"/>
      <c r="DH25" s="625"/>
      <c r="DI25" s="625"/>
      <c r="DJ25" s="625"/>
      <c r="DK25" s="626"/>
      <c r="DL25" s="602">
        <v>163968</v>
      </c>
      <c r="DM25" s="625"/>
      <c r="DN25" s="625"/>
      <c r="DO25" s="625"/>
      <c r="DP25" s="625"/>
      <c r="DQ25" s="625"/>
      <c r="DR25" s="625"/>
      <c r="DS25" s="625"/>
      <c r="DT25" s="625"/>
      <c r="DU25" s="625"/>
      <c r="DV25" s="626"/>
      <c r="DW25" s="598">
        <v>25.8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109831</v>
      </c>
      <c r="CS26" s="594"/>
      <c r="CT26" s="594"/>
      <c r="CU26" s="594"/>
      <c r="CV26" s="594"/>
      <c r="CW26" s="594"/>
      <c r="CX26" s="594"/>
      <c r="CY26" s="595"/>
      <c r="CZ26" s="627">
        <v>8.4</v>
      </c>
      <c r="DA26" s="628"/>
      <c r="DB26" s="628"/>
      <c r="DC26" s="629"/>
      <c r="DD26" s="602">
        <v>89323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108720</v>
      </c>
      <c r="S27" s="594"/>
      <c r="T27" s="594"/>
      <c r="U27" s="594"/>
      <c r="V27" s="594"/>
      <c r="W27" s="594"/>
      <c r="X27" s="594"/>
      <c r="Y27" s="595"/>
      <c r="Z27" s="596">
        <v>7.7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66804</v>
      </c>
      <c r="BH27" s="594"/>
      <c r="BI27" s="594"/>
      <c r="BJ27" s="594"/>
      <c r="BK27" s="594"/>
      <c r="BL27" s="594"/>
      <c r="BM27" s="594"/>
      <c r="BN27" s="595"/>
      <c r="BO27" s="596">
        <v>100</v>
      </c>
      <c r="BP27" s="596"/>
      <c r="BQ27" s="596"/>
      <c r="BR27" s="596"/>
      <c r="BS27" s="602">
        <v>8196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36396</v>
      </c>
      <c r="CS27" s="625"/>
      <c r="CT27" s="625"/>
      <c r="CU27" s="625"/>
      <c r="CV27" s="625"/>
      <c r="CW27" s="625"/>
      <c r="CX27" s="625"/>
      <c r="CY27" s="626"/>
      <c r="CZ27" s="627">
        <v>2.8</v>
      </c>
      <c r="DA27" s="628"/>
      <c r="DB27" s="628"/>
      <c r="DC27" s="629"/>
      <c r="DD27" s="602">
        <v>8652</v>
      </c>
      <c r="DE27" s="625"/>
      <c r="DF27" s="625"/>
      <c r="DG27" s="625"/>
      <c r="DH27" s="625"/>
      <c r="DI27" s="625"/>
      <c r="DJ27" s="625"/>
      <c r="DK27" s="626"/>
      <c r="DL27" s="602">
        <v>8652</v>
      </c>
      <c r="DM27" s="625"/>
      <c r="DN27" s="625"/>
      <c r="DO27" s="625"/>
      <c r="DP27" s="625"/>
      <c r="DQ27" s="625"/>
      <c r="DR27" s="625"/>
      <c r="DS27" s="625"/>
      <c r="DT27" s="625"/>
      <c r="DU27" s="625"/>
      <c r="DV27" s="626"/>
      <c r="DW27" s="598">
        <v>1.4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1382</v>
      </c>
      <c r="S28" s="594"/>
      <c r="T28" s="594"/>
      <c r="U28" s="594"/>
      <c r="V28" s="594"/>
      <c r="W28" s="594"/>
      <c r="X28" s="594"/>
      <c r="Y28" s="595"/>
      <c r="Z28" s="596">
        <v>0.1</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126902</v>
      </c>
      <c r="CS28" s="594"/>
      <c r="CT28" s="594"/>
      <c r="CU28" s="594"/>
      <c r="CV28" s="594"/>
      <c r="CW28" s="594"/>
      <c r="CX28" s="594"/>
      <c r="CY28" s="595"/>
      <c r="CZ28" s="627">
        <v>9.6999999999999993</v>
      </c>
      <c r="DA28" s="628"/>
      <c r="DB28" s="628"/>
      <c r="DC28" s="629"/>
      <c r="DD28" s="602">
        <v>126902</v>
      </c>
      <c r="DE28" s="594"/>
      <c r="DF28" s="594"/>
      <c r="DG28" s="594"/>
      <c r="DH28" s="594"/>
      <c r="DI28" s="594"/>
      <c r="DJ28" s="594"/>
      <c r="DK28" s="595"/>
      <c r="DL28" s="602">
        <v>126902</v>
      </c>
      <c r="DM28" s="594"/>
      <c r="DN28" s="594"/>
      <c r="DO28" s="594"/>
      <c r="DP28" s="594"/>
      <c r="DQ28" s="594"/>
      <c r="DR28" s="594"/>
      <c r="DS28" s="594"/>
      <c r="DT28" s="594"/>
      <c r="DU28" s="594"/>
      <c r="DV28" s="595"/>
      <c r="DW28" s="598">
        <v>20</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663</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126902</v>
      </c>
      <c r="CS29" s="625"/>
      <c r="CT29" s="625"/>
      <c r="CU29" s="625"/>
      <c r="CV29" s="625"/>
      <c r="CW29" s="625"/>
      <c r="CX29" s="625"/>
      <c r="CY29" s="626"/>
      <c r="CZ29" s="627">
        <v>9.6999999999999993</v>
      </c>
      <c r="DA29" s="628"/>
      <c r="DB29" s="628"/>
      <c r="DC29" s="629"/>
      <c r="DD29" s="602">
        <v>126902</v>
      </c>
      <c r="DE29" s="625"/>
      <c r="DF29" s="625"/>
      <c r="DG29" s="625"/>
      <c r="DH29" s="625"/>
      <c r="DI29" s="625"/>
      <c r="DJ29" s="625"/>
      <c r="DK29" s="626"/>
      <c r="DL29" s="602">
        <v>126902</v>
      </c>
      <c r="DM29" s="625"/>
      <c r="DN29" s="625"/>
      <c r="DO29" s="625"/>
      <c r="DP29" s="625"/>
      <c r="DQ29" s="625"/>
      <c r="DR29" s="625"/>
      <c r="DS29" s="625"/>
      <c r="DT29" s="625"/>
      <c r="DU29" s="625"/>
      <c r="DV29" s="626"/>
      <c r="DW29" s="598">
        <v>20</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87965</v>
      </c>
      <c r="S30" s="594"/>
      <c r="T30" s="594"/>
      <c r="U30" s="594"/>
      <c r="V30" s="594"/>
      <c r="W30" s="594"/>
      <c r="X30" s="594"/>
      <c r="Y30" s="595"/>
      <c r="Z30" s="596">
        <v>6.2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99.6</v>
      </c>
      <c r="BH30" s="652"/>
      <c r="BI30" s="652"/>
      <c r="BJ30" s="652"/>
      <c r="BK30" s="652"/>
      <c r="BL30" s="652"/>
      <c r="BM30" s="588">
        <v>99</v>
      </c>
      <c r="BN30" s="652"/>
      <c r="BO30" s="652"/>
      <c r="BP30" s="652"/>
      <c r="BQ30" s="653"/>
      <c r="BR30" s="651">
        <v>99.6</v>
      </c>
      <c r="BS30" s="652"/>
      <c r="BT30" s="652"/>
      <c r="BU30" s="652"/>
      <c r="BV30" s="652"/>
      <c r="BW30" s="652"/>
      <c r="BX30" s="588">
        <v>98.6</v>
      </c>
      <c r="BY30" s="652"/>
      <c r="BZ30" s="652"/>
      <c r="CA30" s="652"/>
      <c r="CB30" s="653"/>
      <c r="CD30" s="656"/>
      <c r="CE30" s="657"/>
      <c r="CF30" s="607" t="s">
        <v>292</v>
      </c>
      <c r="CG30" s="608"/>
      <c r="CH30" s="608"/>
      <c r="CI30" s="608"/>
      <c r="CJ30" s="608"/>
      <c r="CK30" s="608"/>
      <c r="CL30" s="608"/>
      <c r="CM30" s="608"/>
      <c r="CN30" s="608"/>
      <c r="CO30" s="608"/>
      <c r="CP30" s="608"/>
      <c r="CQ30" s="609"/>
      <c r="CR30" s="593">
        <v>113934</v>
      </c>
      <c r="CS30" s="594"/>
      <c r="CT30" s="594"/>
      <c r="CU30" s="594"/>
      <c r="CV30" s="594"/>
      <c r="CW30" s="594"/>
      <c r="CX30" s="594"/>
      <c r="CY30" s="595"/>
      <c r="CZ30" s="627">
        <v>8.6999999999999993</v>
      </c>
      <c r="DA30" s="628"/>
      <c r="DB30" s="628"/>
      <c r="DC30" s="629"/>
      <c r="DD30" s="602">
        <v>113934</v>
      </c>
      <c r="DE30" s="594"/>
      <c r="DF30" s="594"/>
      <c r="DG30" s="594"/>
      <c r="DH30" s="594"/>
      <c r="DI30" s="594"/>
      <c r="DJ30" s="594"/>
      <c r="DK30" s="595"/>
      <c r="DL30" s="602">
        <v>113934</v>
      </c>
      <c r="DM30" s="594"/>
      <c r="DN30" s="594"/>
      <c r="DO30" s="594"/>
      <c r="DP30" s="594"/>
      <c r="DQ30" s="594"/>
      <c r="DR30" s="594"/>
      <c r="DS30" s="594"/>
      <c r="DT30" s="594"/>
      <c r="DU30" s="594"/>
      <c r="DV30" s="595"/>
      <c r="DW30" s="598">
        <v>17.899999999999999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80191</v>
      </c>
      <c r="S31" s="594"/>
      <c r="T31" s="594"/>
      <c r="U31" s="594"/>
      <c r="V31" s="594"/>
      <c r="W31" s="594"/>
      <c r="X31" s="594"/>
      <c r="Y31" s="595"/>
      <c r="Z31" s="596">
        <v>5.7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99.4</v>
      </c>
      <c r="BH31" s="625"/>
      <c r="BI31" s="625"/>
      <c r="BJ31" s="625"/>
      <c r="BK31" s="625"/>
      <c r="BL31" s="625"/>
      <c r="BM31" s="599">
        <v>98.9</v>
      </c>
      <c r="BN31" s="649"/>
      <c r="BO31" s="649"/>
      <c r="BP31" s="649"/>
      <c r="BQ31" s="650"/>
      <c r="BR31" s="648">
        <v>99.7</v>
      </c>
      <c r="BS31" s="625"/>
      <c r="BT31" s="625"/>
      <c r="BU31" s="625"/>
      <c r="BV31" s="625"/>
      <c r="BW31" s="625"/>
      <c r="BX31" s="599">
        <v>98.7</v>
      </c>
      <c r="BY31" s="649"/>
      <c r="BZ31" s="649"/>
      <c r="CA31" s="649"/>
      <c r="CB31" s="650"/>
      <c r="CD31" s="656"/>
      <c r="CE31" s="657"/>
      <c r="CF31" s="607" t="s">
        <v>296</v>
      </c>
      <c r="CG31" s="608"/>
      <c r="CH31" s="608"/>
      <c r="CI31" s="608"/>
      <c r="CJ31" s="608"/>
      <c r="CK31" s="608"/>
      <c r="CL31" s="608"/>
      <c r="CM31" s="608"/>
      <c r="CN31" s="608"/>
      <c r="CO31" s="608"/>
      <c r="CP31" s="608"/>
      <c r="CQ31" s="609"/>
      <c r="CR31" s="593">
        <v>12968</v>
      </c>
      <c r="CS31" s="625"/>
      <c r="CT31" s="625"/>
      <c r="CU31" s="625"/>
      <c r="CV31" s="625"/>
      <c r="CW31" s="625"/>
      <c r="CX31" s="625"/>
      <c r="CY31" s="626"/>
      <c r="CZ31" s="627">
        <v>1</v>
      </c>
      <c r="DA31" s="628"/>
      <c r="DB31" s="628"/>
      <c r="DC31" s="629"/>
      <c r="DD31" s="602">
        <v>12968</v>
      </c>
      <c r="DE31" s="625"/>
      <c r="DF31" s="625"/>
      <c r="DG31" s="625"/>
      <c r="DH31" s="625"/>
      <c r="DI31" s="625"/>
      <c r="DJ31" s="625"/>
      <c r="DK31" s="626"/>
      <c r="DL31" s="602">
        <v>12968</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133378</v>
      </c>
      <c r="S32" s="594"/>
      <c r="T32" s="594"/>
      <c r="U32" s="594"/>
      <c r="V32" s="594"/>
      <c r="W32" s="594"/>
      <c r="X32" s="594"/>
      <c r="Y32" s="595"/>
      <c r="Z32" s="596">
        <v>9.4</v>
      </c>
      <c r="AA32" s="596"/>
      <c r="AB32" s="596"/>
      <c r="AC32" s="596"/>
      <c r="AD32" s="597">
        <v>29</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99.6</v>
      </c>
      <c r="BH32" s="661"/>
      <c r="BI32" s="661"/>
      <c r="BJ32" s="661"/>
      <c r="BK32" s="661"/>
      <c r="BL32" s="661"/>
      <c r="BM32" s="662">
        <v>98.9</v>
      </c>
      <c r="BN32" s="661"/>
      <c r="BO32" s="661"/>
      <c r="BP32" s="661"/>
      <c r="BQ32" s="663"/>
      <c r="BR32" s="660">
        <v>99.6</v>
      </c>
      <c r="BS32" s="661"/>
      <c r="BT32" s="661"/>
      <c r="BU32" s="661"/>
      <c r="BV32" s="661"/>
      <c r="BW32" s="661"/>
      <c r="BX32" s="662">
        <v>98.5</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117400</v>
      </c>
      <c r="S33" s="594"/>
      <c r="T33" s="594"/>
      <c r="U33" s="594"/>
      <c r="V33" s="594"/>
      <c r="W33" s="594"/>
      <c r="X33" s="594"/>
      <c r="Y33" s="595"/>
      <c r="Z33" s="596">
        <v>8.3000000000000007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543370</v>
      </c>
      <c r="CS33" s="625"/>
      <c r="CT33" s="625"/>
      <c r="CU33" s="625"/>
      <c r="CV33" s="625"/>
      <c r="CW33" s="625"/>
      <c r="CX33" s="625"/>
      <c r="CY33" s="626"/>
      <c r="CZ33" s="627">
        <v>41.4</v>
      </c>
      <c r="DA33" s="628"/>
      <c r="DB33" s="628"/>
      <c r="DC33" s="629"/>
      <c r="DD33" s="602">
        <v>323318</v>
      </c>
      <c r="DE33" s="625"/>
      <c r="DF33" s="625"/>
      <c r="DG33" s="625"/>
      <c r="DH33" s="625"/>
      <c r="DI33" s="625"/>
      <c r="DJ33" s="625"/>
      <c r="DK33" s="626"/>
      <c r="DL33" s="602">
        <v>165857</v>
      </c>
      <c r="DM33" s="625"/>
      <c r="DN33" s="625"/>
      <c r="DO33" s="625"/>
      <c r="DP33" s="625"/>
      <c r="DQ33" s="625"/>
      <c r="DR33" s="625"/>
      <c r="DS33" s="625"/>
      <c r="DT33" s="625"/>
      <c r="DU33" s="625"/>
      <c r="DV33" s="626"/>
      <c r="DW33" s="598">
        <v>26.1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297207</v>
      </c>
      <c r="CS34" s="594"/>
      <c r="CT34" s="594"/>
      <c r="CU34" s="594"/>
      <c r="CV34" s="594"/>
      <c r="CW34" s="594"/>
      <c r="CX34" s="594"/>
      <c r="CY34" s="595"/>
      <c r="CZ34" s="627">
        <v>22.6</v>
      </c>
      <c r="DA34" s="628"/>
      <c r="DB34" s="628"/>
      <c r="DC34" s="629"/>
      <c r="DD34" s="602">
        <v>158473</v>
      </c>
      <c r="DE34" s="594"/>
      <c r="DF34" s="594"/>
      <c r="DG34" s="594"/>
      <c r="DH34" s="594"/>
      <c r="DI34" s="594"/>
      <c r="DJ34" s="594"/>
      <c r="DK34" s="595"/>
      <c r="DL34" s="602">
        <v>116469</v>
      </c>
      <c r="DM34" s="594"/>
      <c r="DN34" s="594"/>
      <c r="DO34" s="594"/>
      <c r="DP34" s="594"/>
      <c r="DQ34" s="594"/>
      <c r="DR34" s="594"/>
      <c r="DS34" s="594"/>
      <c r="DT34" s="594"/>
      <c r="DU34" s="594"/>
      <c r="DV34" s="595"/>
      <c r="DW34" s="598">
        <v>18.3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31500</v>
      </c>
      <c r="S35" s="594"/>
      <c r="T35" s="594"/>
      <c r="U35" s="594"/>
      <c r="V35" s="594"/>
      <c r="W35" s="594"/>
      <c r="X35" s="594"/>
      <c r="Y35" s="595"/>
      <c r="Z35" s="596">
        <v>2.2000000000000002</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153441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3396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10150</v>
      </c>
      <c r="CS35" s="625"/>
      <c r="CT35" s="625"/>
      <c r="CU35" s="625"/>
      <c r="CV35" s="625"/>
      <c r="CW35" s="625"/>
      <c r="CX35" s="625"/>
      <c r="CY35" s="626"/>
      <c r="CZ35" s="627">
        <v>0.8</v>
      </c>
      <c r="DA35" s="628"/>
      <c r="DB35" s="628"/>
      <c r="DC35" s="629"/>
      <c r="DD35" s="602">
        <v>8939</v>
      </c>
      <c r="DE35" s="625"/>
      <c r="DF35" s="625"/>
      <c r="DG35" s="625"/>
      <c r="DH35" s="625"/>
      <c r="DI35" s="625"/>
      <c r="DJ35" s="625"/>
      <c r="DK35" s="626"/>
      <c r="DL35" s="602">
        <v>3861</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1418527</v>
      </c>
      <c r="S36" s="666"/>
      <c r="T36" s="666"/>
      <c r="U36" s="666"/>
      <c r="V36" s="666"/>
      <c r="W36" s="666"/>
      <c r="X36" s="666"/>
      <c r="Y36" s="667"/>
      <c r="Z36" s="668">
        <v>100</v>
      </c>
      <c r="AA36" s="668"/>
      <c r="AB36" s="668"/>
      <c r="AC36" s="668"/>
      <c r="AD36" s="669">
        <v>603968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76599</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3396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79682</v>
      </c>
      <c r="CS36" s="594"/>
      <c r="CT36" s="594"/>
      <c r="CU36" s="594"/>
      <c r="CV36" s="594"/>
      <c r="CW36" s="594"/>
      <c r="CX36" s="594"/>
      <c r="CY36" s="595"/>
      <c r="CZ36" s="627">
        <v>6.1</v>
      </c>
      <c r="DA36" s="628"/>
      <c r="DB36" s="628"/>
      <c r="DC36" s="629"/>
      <c r="DD36" s="602">
        <v>49227</v>
      </c>
      <c r="DE36" s="594"/>
      <c r="DF36" s="594"/>
      <c r="DG36" s="594"/>
      <c r="DH36" s="594"/>
      <c r="DI36" s="594"/>
      <c r="DJ36" s="594"/>
      <c r="DK36" s="595"/>
      <c r="DL36" s="602">
        <v>29207</v>
      </c>
      <c r="DM36" s="594"/>
      <c r="DN36" s="594"/>
      <c r="DO36" s="594"/>
      <c r="DP36" s="594"/>
      <c r="DQ36" s="594"/>
      <c r="DR36" s="594"/>
      <c r="DS36" s="594"/>
      <c r="DT36" s="594"/>
      <c r="DU36" s="594"/>
      <c r="DV36" s="595"/>
      <c r="DW36" s="598">
        <v>4.5999999999999996</v>
      </c>
      <c r="DX36" s="623"/>
      <c r="DY36" s="623"/>
      <c r="DZ36" s="623"/>
      <c r="EA36" s="623"/>
      <c r="EB36" s="623"/>
      <c r="EC36" s="624"/>
    </row>
    <row r="37" spans="2:133" ht="11.25" customHeight="1">
      <c r="AQ37" s="672" t="s">
        <v>314</v>
      </c>
      <c r="AR37" s="673"/>
      <c r="AS37" s="673"/>
      <c r="AT37" s="673"/>
      <c r="AU37" s="673"/>
      <c r="AV37" s="673"/>
      <c r="AW37" s="673"/>
      <c r="AX37" s="673"/>
      <c r="AY37" s="674"/>
      <c r="AZ37" s="593">
        <v>13760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11455</v>
      </c>
      <c r="CS37" s="625"/>
      <c r="CT37" s="625"/>
      <c r="CU37" s="625"/>
      <c r="CV37" s="625"/>
      <c r="CW37" s="625"/>
      <c r="CX37" s="625"/>
      <c r="CY37" s="626"/>
      <c r="CZ37" s="627">
        <v>0.9</v>
      </c>
      <c r="DA37" s="628"/>
      <c r="DB37" s="628"/>
      <c r="DC37" s="629"/>
      <c r="DD37" s="602">
        <v>8555</v>
      </c>
      <c r="DE37" s="625"/>
      <c r="DF37" s="625"/>
      <c r="DG37" s="625"/>
      <c r="DH37" s="625"/>
      <c r="DI37" s="625"/>
      <c r="DJ37" s="625"/>
      <c r="DK37" s="626"/>
      <c r="DL37" s="602">
        <v>5525</v>
      </c>
      <c r="DM37" s="625"/>
      <c r="DN37" s="625"/>
      <c r="DO37" s="625"/>
      <c r="DP37" s="625"/>
      <c r="DQ37" s="625"/>
      <c r="DR37" s="625"/>
      <c r="DS37" s="625"/>
      <c r="DT37" s="625"/>
      <c r="DU37" s="625"/>
      <c r="DV37" s="626"/>
      <c r="DW37" s="598">
        <v>0.9</v>
      </c>
      <c r="DX37" s="623"/>
      <c r="DY37" s="623"/>
      <c r="DZ37" s="623"/>
      <c r="EA37" s="623"/>
      <c r="EB37" s="623"/>
      <c r="EC37" s="624"/>
    </row>
    <row r="38" spans="2:133" ht="11.25" customHeight="1">
      <c r="AQ38" s="672" t="s">
        <v>317</v>
      </c>
      <c r="AR38" s="673"/>
      <c r="AS38" s="673"/>
      <c r="AT38" s="673"/>
      <c r="AU38" s="673"/>
      <c r="AV38" s="673"/>
      <c r="AW38" s="673"/>
      <c r="AX38" s="673"/>
      <c r="AY38" s="674"/>
      <c r="AZ38" s="593">
        <v>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145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153441</v>
      </c>
      <c r="CS38" s="594"/>
      <c r="CT38" s="594"/>
      <c r="CU38" s="594"/>
      <c r="CV38" s="594"/>
      <c r="CW38" s="594"/>
      <c r="CX38" s="594"/>
      <c r="CY38" s="595"/>
      <c r="CZ38" s="627">
        <v>11.7</v>
      </c>
      <c r="DA38" s="628"/>
      <c r="DB38" s="628"/>
      <c r="DC38" s="629"/>
      <c r="DD38" s="602">
        <v>106131</v>
      </c>
      <c r="DE38" s="594"/>
      <c r="DF38" s="594"/>
      <c r="DG38" s="594"/>
      <c r="DH38" s="594"/>
      <c r="DI38" s="594"/>
      <c r="DJ38" s="594"/>
      <c r="DK38" s="595"/>
      <c r="DL38" s="602">
        <v>15840</v>
      </c>
      <c r="DM38" s="594"/>
      <c r="DN38" s="594"/>
      <c r="DO38" s="594"/>
      <c r="DP38" s="594"/>
      <c r="DQ38" s="594"/>
      <c r="DR38" s="594"/>
      <c r="DS38" s="594"/>
      <c r="DT38" s="594"/>
      <c r="DU38" s="594"/>
      <c r="DV38" s="595"/>
      <c r="DW38" s="598">
        <v>2.5</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59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1210</v>
      </c>
      <c r="CS39" s="625"/>
      <c r="CT39" s="625"/>
      <c r="CU39" s="625"/>
      <c r="CV39" s="625"/>
      <c r="CW39" s="625"/>
      <c r="CX39" s="625"/>
      <c r="CY39" s="626"/>
      <c r="CZ39" s="627">
        <v>0.1</v>
      </c>
      <c r="DA39" s="628"/>
      <c r="DB39" s="628"/>
      <c r="DC39" s="629"/>
      <c r="DD39" s="602">
        <v>68</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19246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388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1680</v>
      </c>
      <c r="CS40" s="594"/>
      <c r="CT40" s="594"/>
      <c r="CU40" s="594"/>
      <c r="CV40" s="594"/>
      <c r="CW40" s="594"/>
      <c r="CX40" s="594"/>
      <c r="CY40" s="595"/>
      <c r="CZ40" s="627">
        <v>0.1</v>
      </c>
      <c r="DA40" s="628"/>
      <c r="DB40" s="628"/>
      <c r="DC40" s="629"/>
      <c r="DD40" s="602">
        <v>480</v>
      </c>
      <c r="DE40" s="594"/>
      <c r="DF40" s="594"/>
      <c r="DG40" s="594"/>
      <c r="DH40" s="594"/>
      <c r="DI40" s="594"/>
      <c r="DJ40" s="594"/>
      <c r="DK40" s="595"/>
      <c r="DL40" s="602">
        <v>480</v>
      </c>
      <c r="DM40" s="594"/>
      <c r="DN40" s="594"/>
      <c r="DO40" s="594"/>
      <c r="DP40" s="594"/>
      <c r="DQ40" s="594"/>
      <c r="DR40" s="594"/>
      <c r="DS40" s="594"/>
      <c r="DT40" s="594"/>
      <c r="DU40" s="594"/>
      <c r="DV40" s="595"/>
      <c r="DW40" s="598">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43819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357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409607</v>
      </c>
      <c r="CS42" s="594"/>
      <c r="CT42" s="594"/>
      <c r="CU42" s="594"/>
      <c r="CV42" s="594"/>
      <c r="CW42" s="594"/>
      <c r="CX42" s="594"/>
      <c r="CY42" s="595"/>
      <c r="CZ42" s="627">
        <v>31.2</v>
      </c>
      <c r="DA42" s="676"/>
      <c r="DB42" s="676"/>
      <c r="DC42" s="677"/>
      <c r="DD42" s="602">
        <v>140037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6448</v>
      </c>
      <c r="CS43" s="625"/>
      <c r="CT43" s="625"/>
      <c r="CU43" s="625"/>
      <c r="CV43" s="625"/>
      <c r="CW43" s="625"/>
      <c r="CX43" s="625"/>
      <c r="CY43" s="626"/>
      <c r="CZ43" s="627">
        <v>0.5</v>
      </c>
      <c r="DA43" s="628"/>
      <c r="DB43" s="628"/>
      <c r="DC43" s="629"/>
      <c r="DD43" s="602">
        <v>6448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406354</v>
      </c>
      <c r="CS44" s="594"/>
      <c r="CT44" s="594"/>
      <c r="CU44" s="594"/>
      <c r="CV44" s="594"/>
      <c r="CW44" s="594"/>
      <c r="CX44" s="594"/>
      <c r="CY44" s="595"/>
      <c r="CZ44" s="627">
        <v>30.9</v>
      </c>
      <c r="DA44" s="676"/>
      <c r="DB44" s="676"/>
      <c r="DC44" s="677"/>
      <c r="DD44" s="602">
        <v>136784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213031</v>
      </c>
      <c r="CS45" s="625"/>
      <c r="CT45" s="625"/>
      <c r="CU45" s="625"/>
      <c r="CV45" s="625"/>
      <c r="CW45" s="625"/>
      <c r="CX45" s="625"/>
      <c r="CY45" s="626"/>
      <c r="CZ45" s="627">
        <v>16.2</v>
      </c>
      <c r="DA45" s="628"/>
      <c r="DB45" s="628"/>
      <c r="DC45" s="629"/>
      <c r="DD45" s="602">
        <v>26310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184380</v>
      </c>
      <c r="CS46" s="594"/>
      <c r="CT46" s="594"/>
      <c r="CU46" s="594"/>
      <c r="CV46" s="594"/>
      <c r="CW46" s="594"/>
      <c r="CX46" s="594"/>
      <c r="CY46" s="595"/>
      <c r="CZ46" s="627">
        <v>14</v>
      </c>
      <c r="DA46" s="676"/>
      <c r="DB46" s="676"/>
      <c r="DC46" s="677"/>
      <c r="DD46" s="602">
        <v>109332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3253</v>
      </c>
      <c r="CS47" s="625"/>
      <c r="CT47" s="625"/>
      <c r="CU47" s="625"/>
      <c r="CV47" s="625"/>
      <c r="CW47" s="625"/>
      <c r="CX47" s="625"/>
      <c r="CY47" s="626"/>
      <c r="CZ47" s="627">
        <v>0.2</v>
      </c>
      <c r="DA47" s="628"/>
      <c r="DB47" s="628"/>
      <c r="DC47" s="629"/>
      <c r="DD47" s="602">
        <v>3253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1313842</v>
      </c>
      <c r="CS49" s="661"/>
      <c r="CT49" s="661"/>
      <c r="CU49" s="661"/>
      <c r="CV49" s="661"/>
      <c r="CW49" s="661"/>
      <c r="CX49" s="661"/>
      <c r="CY49" s="688"/>
      <c r="CZ49" s="689">
        <v>100</v>
      </c>
      <c r="DA49" s="690"/>
      <c r="DB49" s="690"/>
      <c r="DC49" s="691"/>
      <c r="DD49" s="692">
        <v>772455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U7" zoomScale="70" zoomScaleNormal="25" zoomScaleSheetLayoutView="70" workbookViewId="0">
      <selection activeCell="EA40" sqref="EA4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1293</v>
      </c>
      <c r="R7" s="723"/>
      <c r="S7" s="723"/>
      <c r="T7" s="723"/>
      <c r="U7" s="723"/>
      <c r="V7" s="723">
        <v>1189</v>
      </c>
      <c r="W7" s="723"/>
      <c r="X7" s="723"/>
      <c r="Y7" s="723"/>
      <c r="Z7" s="723"/>
      <c r="AA7" s="723">
        <f>+Q7-V7</f>
        <v>104</v>
      </c>
      <c r="AB7" s="723"/>
      <c r="AC7" s="723"/>
      <c r="AD7" s="723"/>
      <c r="AE7" s="724"/>
      <c r="AF7" s="725">
        <v>62</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v>5</v>
      </c>
      <c r="CI7" s="760"/>
      <c r="CJ7" s="760"/>
      <c r="CK7" s="760"/>
      <c r="CL7" s="761"/>
      <c r="CM7" s="759">
        <v>17</v>
      </c>
      <c r="CN7" s="760"/>
      <c r="CO7" s="760"/>
      <c r="CP7" s="760"/>
      <c r="CQ7" s="761"/>
      <c r="CR7" s="759">
        <v>5</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125</v>
      </c>
      <c r="R8" s="747"/>
      <c r="S8" s="747"/>
      <c r="T8" s="747"/>
      <c r="U8" s="747"/>
      <c r="V8" s="747">
        <v>125</v>
      </c>
      <c r="W8" s="747"/>
      <c r="X8" s="747"/>
      <c r="Y8" s="747"/>
      <c r="Z8" s="747"/>
      <c r="AA8" s="747"/>
      <c r="AB8" s="747"/>
      <c r="AC8" s="747"/>
      <c r="AD8" s="747"/>
      <c r="AE8" s="748"/>
      <c r="AF8" s="749">
        <v>0</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62</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106</v>
      </c>
      <c r="R28" s="811"/>
      <c r="S28" s="811"/>
      <c r="T28" s="811"/>
      <c r="U28" s="811"/>
      <c r="V28" s="811">
        <v>103</v>
      </c>
      <c r="W28" s="811"/>
      <c r="X28" s="811"/>
      <c r="Y28" s="811"/>
      <c r="Z28" s="811"/>
      <c r="AA28" s="811">
        <v>3</v>
      </c>
      <c r="AB28" s="811"/>
      <c r="AC28" s="811"/>
      <c r="AD28" s="811"/>
      <c r="AE28" s="812"/>
      <c r="AF28" s="813">
        <v>3</v>
      </c>
      <c r="AG28" s="811"/>
      <c r="AH28" s="811"/>
      <c r="AI28" s="811"/>
      <c r="AJ28" s="814"/>
      <c r="AK28" s="815">
        <v>10</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83</v>
      </c>
      <c r="R29" s="747"/>
      <c r="S29" s="747"/>
      <c r="T29" s="747"/>
      <c r="U29" s="747"/>
      <c r="V29" s="747">
        <v>82</v>
      </c>
      <c r="W29" s="747"/>
      <c r="X29" s="747"/>
      <c r="Y29" s="747"/>
      <c r="Z29" s="747"/>
      <c r="AA29" s="747">
        <v>1</v>
      </c>
      <c r="AB29" s="747"/>
      <c r="AC29" s="747"/>
      <c r="AD29" s="747"/>
      <c r="AE29" s="748"/>
      <c r="AF29" s="749">
        <v>1</v>
      </c>
      <c r="AG29" s="750"/>
      <c r="AH29" s="750"/>
      <c r="AI29" s="750"/>
      <c r="AJ29" s="751"/>
      <c r="AK29" s="818">
        <v>22</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68</v>
      </c>
      <c r="R30" s="747"/>
      <c r="S30" s="747"/>
      <c r="T30" s="747"/>
      <c r="U30" s="747"/>
      <c r="V30" s="747">
        <v>68</v>
      </c>
      <c r="W30" s="747"/>
      <c r="X30" s="747"/>
      <c r="Y30" s="747"/>
      <c r="Z30" s="747"/>
      <c r="AA30" s="747">
        <v>0</v>
      </c>
      <c r="AB30" s="747"/>
      <c r="AC30" s="747"/>
      <c r="AD30" s="747"/>
      <c r="AE30" s="748"/>
      <c r="AF30" s="749">
        <v>0</v>
      </c>
      <c r="AG30" s="750"/>
      <c r="AH30" s="750"/>
      <c r="AI30" s="750"/>
      <c r="AJ30" s="751"/>
      <c r="AK30" s="818">
        <v>22</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26</v>
      </c>
      <c r="R31" s="747"/>
      <c r="S31" s="747"/>
      <c r="T31" s="747"/>
      <c r="U31" s="747"/>
      <c r="V31" s="747">
        <v>26</v>
      </c>
      <c r="W31" s="747"/>
      <c r="X31" s="747"/>
      <c r="Y31" s="747"/>
      <c r="Z31" s="747"/>
      <c r="AA31" s="747">
        <v>0</v>
      </c>
      <c r="AB31" s="747"/>
      <c r="AC31" s="747"/>
      <c r="AD31" s="747"/>
      <c r="AE31" s="748"/>
      <c r="AF31" s="749">
        <v>0</v>
      </c>
      <c r="AG31" s="750"/>
      <c r="AH31" s="750"/>
      <c r="AI31" s="750"/>
      <c r="AJ31" s="751"/>
      <c r="AK31" s="818">
        <v>21</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293</v>
      </c>
      <c r="R32" s="747"/>
      <c r="S32" s="747"/>
      <c r="T32" s="747"/>
      <c r="U32" s="747"/>
      <c r="V32" s="747">
        <v>282</v>
      </c>
      <c r="W32" s="747"/>
      <c r="X32" s="747"/>
      <c r="Y32" s="747"/>
      <c r="Z32" s="747"/>
      <c r="AA32" s="747">
        <v>11</v>
      </c>
      <c r="AB32" s="747"/>
      <c r="AC32" s="747"/>
      <c r="AD32" s="747"/>
      <c r="AE32" s="748"/>
      <c r="AF32" s="749" t="s">
        <v>111</v>
      </c>
      <c r="AG32" s="750"/>
      <c r="AH32" s="750"/>
      <c r="AI32" s="750"/>
      <c r="AJ32" s="751"/>
      <c r="AK32" s="818">
        <v>70</v>
      </c>
      <c r="AL32" s="819"/>
      <c r="AM32" s="819"/>
      <c r="AN32" s="819"/>
      <c r="AO32" s="819"/>
      <c r="AP32" s="819">
        <v>136</v>
      </c>
      <c r="AQ32" s="819"/>
      <c r="AR32" s="819"/>
      <c r="AS32" s="819"/>
      <c r="AT32" s="819"/>
      <c r="AU32" s="819">
        <v>0</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131</v>
      </c>
      <c r="R33" s="747"/>
      <c r="S33" s="747"/>
      <c r="T33" s="747"/>
      <c r="U33" s="747"/>
      <c r="V33" s="747">
        <v>131</v>
      </c>
      <c r="W33" s="747"/>
      <c r="X33" s="747"/>
      <c r="Y33" s="747"/>
      <c r="Z33" s="747"/>
      <c r="AA33" s="747">
        <v>0</v>
      </c>
      <c r="AB33" s="747"/>
      <c r="AC33" s="747"/>
      <c r="AD33" s="747"/>
      <c r="AE33" s="748"/>
      <c r="AF33" s="749">
        <v>0</v>
      </c>
      <c r="AG33" s="750"/>
      <c r="AH33" s="750"/>
      <c r="AI33" s="750"/>
      <c r="AJ33" s="751"/>
      <c r="AK33" s="818">
        <v>14</v>
      </c>
      <c r="AL33" s="819"/>
      <c r="AM33" s="819"/>
      <c r="AN33" s="819"/>
      <c r="AO33" s="819"/>
      <c r="AP33" s="819">
        <v>215</v>
      </c>
      <c r="AQ33" s="819"/>
      <c r="AR33" s="819"/>
      <c r="AS33" s="819"/>
      <c r="AT33" s="819"/>
      <c r="AU33" s="819">
        <v>0</v>
      </c>
      <c r="AV33" s="819"/>
      <c r="AW33" s="819"/>
      <c r="AX33" s="819"/>
      <c r="AY33" s="819"/>
      <c r="AZ33" s="820"/>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9277</v>
      </c>
      <c r="R68" s="854"/>
      <c r="S68" s="854"/>
      <c r="T68" s="854"/>
      <c r="U68" s="854"/>
      <c r="V68" s="854">
        <v>7391</v>
      </c>
      <c r="W68" s="854"/>
      <c r="X68" s="854"/>
      <c r="Y68" s="854"/>
      <c r="Z68" s="854"/>
      <c r="AA68" s="854">
        <v>1886</v>
      </c>
      <c r="AB68" s="854"/>
      <c r="AC68" s="854"/>
      <c r="AD68" s="854"/>
      <c r="AE68" s="854"/>
      <c r="AF68" s="854">
        <v>1886</v>
      </c>
      <c r="AG68" s="854"/>
      <c r="AH68" s="854"/>
      <c r="AI68" s="854"/>
      <c r="AJ68" s="854"/>
      <c r="AK68" s="854">
        <v>0</v>
      </c>
      <c r="AL68" s="854"/>
      <c r="AM68" s="854"/>
      <c r="AN68" s="854"/>
      <c r="AO68" s="854"/>
      <c r="AP68" s="854">
        <v>9602</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126</v>
      </c>
      <c r="R69" s="819"/>
      <c r="S69" s="819"/>
      <c r="T69" s="819"/>
      <c r="U69" s="819"/>
      <c r="V69" s="819">
        <v>124</v>
      </c>
      <c r="W69" s="819"/>
      <c r="X69" s="819"/>
      <c r="Y69" s="819"/>
      <c r="Z69" s="819"/>
      <c r="AA69" s="819">
        <v>2</v>
      </c>
      <c r="AB69" s="819"/>
      <c r="AC69" s="819"/>
      <c r="AD69" s="819"/>
      <c r="AE69" s="819"/>
      <c r="AF69" s="819">
        <v>2</v>
      </c>
      <c r="AG69" s="819"/>
      <c r="AH69" s="819"/>
      <c r="AI69" s="819"/>
      <c r="AJ69" s="819"/>
      <c r="AK69" s="819">
        <v>0</v>
      </c>
      <c r="AL69" s="819"/>
      <c r="AM69" s="819"/>
      <c r="AN69" s="819"/>
      <c r="AO69" s="819"/>
      <c r="AP69" s="819">
        <v>0</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681</v>
      </c>
      <c r="R70" s="819"/>
      <c r="S70" s="819"/>
      <c r="T70" s="819"/>
      <c r="U70" s="819"/>
      <c r="V70" s="819">
        <v>671</v>
      </c>
      <c r="W70" s="819"/>
      <c r="X70" s="819"/>
      <c r="Y70" s="819"/>
      <c r="Z70" s="819"/>
      <c r="AA70" s="819">
        <v>10</v>
      </c>
      <c r="AB70" s="819"/>
      <c r="AC70" s="819"/>
      <c r="AD70" s="819"/>
      <c r="AE70" s="819"/>
      <c r="AF70" s="819">
        <v>10</v>
      </c>
      <c r="AG70" s="819"/>
      <c r="AH70" s="819"/>
      <c r="AI70" s="819"/>
      <c r="AJ70" s="819"/>
      <c r="AK70" s="819">
        <v>253</v>
      </c>
      <c r="AL70" s="819"/>
      <c r="AM70" s="819"/>
      <c r="AN70" s="819"/>
      <c r="AO70" s="819"/>
      <c r="AP70" s="819">
        <v>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153</v>
      </c>
      <c r="R71" s="819"/>
      <c r="S71" s="819"/>
      <c r="T71" s="819"/>
      <c r="U71" s="819"/>
      <c r="V71" s="819">
        <v>149</v>
      </c>
      <c r="W71" s="819"/>
      <c r="X71" s="819"/>
      <c r="Y71" s="819"/>
      <c r="Z71" s="819"/>
      <c r="AA71" s="819">
        <v>4</v>
      </c>
      <c r="AB71" s="819"/>
      <c r="AC71" s="819"/>
      <c r="AD71" s="819"/>
      <c r="AE71" s="819"/>
      <c r="AF71" s="819">
        <v>4</v>
      </c>
      <c r="AG71" s="819"/>
      <c r="AH71" s="819"/>
      <c r="AI71" s="819"/>
      <c r="AJ71" s="819"/>
      <c r="AK71" s="819">
        <v>0</v>
      </c>
      <c r="AL71" s="819"/>
      <c r="AM71" s="819"/>
      <c r="AN71" s="819"/>
      <c r="AO71" s="819"/>
      <c r="AP71" s="819">
        <v>0</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8</v>
      </c>
      <c r="R72" s="819"/>
      <c r="S72" s="819"/>
      <c r="T72" s="819"/>
      <c r="U72" s="819"/>
      <c r="V72" s="819">
        <v>8</v>
      </c>
      <c r="W72" s="819"/>
      <c r="X72" s="819"/>
      <c r="Y72" s="819"/>
      <c r="Z72" s="819"/>
      <c r="AA72" s="819">
        <v>1</v>
      </c>
      <c r="AB72" s="819"/>
      <c r="AC72" s="819"/>
      <c r="AD72" s="819"/>
      <c r="AE72" s="819"/>
      <c r="AF72" s="819">
        <v>1</v>
      </c>
      <c r="AG72" s="819"/>
      <c r="AH72" s="819"/>
      <c r="AI72" s="819"/>
      <c r="AJ72" s="819"/>
      <c r="AK72" s="819">
        <v>0</v>
      </c>
      <c r="AL72" s="819"/>
      <c r="AM72" s="819"/>
      <c r="AN72" s="819"/>
      <c r="AO72" s="819"/>
      <c r="AP72" s="819">
        <v>0</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157</v>
      </c>
      <c r="R73" s="819"/>
      <c r="S73" s="819"/>
      <c r="T73" s="819"/>
      <c r="U73" s="819"/>
      <c r="V73" s="819">
        <v>128</v>
      </c>
      <c r="W73" s="819"/>
      <c r="X73" s="819"/>
      <c r="Y73" s="819"/>
      <c r="Z73" s="819"/>
      <c r="AA73" s="819">
        <v>29</v>
      </c>
      <c r="AB73" s="819"/>
      <c r="AC73" s="819"/>
      <c r="AD73" s="819"/>
      <c r="AE73" s="819"/>
      <c r="AF73" s="819">
        <v>29</v>
      </c>
      <c r="AG73" s="819"/>
      <c r="AH73" s="819"/>
      <c r="AI73" s="819"/>
      <c r="AJ73" s="819"/>
      <c r="AK73" s="819">
        <v>0</v>
      </c>
      <c r="AL73" s="819"/>
      <c r="AM73" s="819"/>
      <c r="AN73" s="819"/>
      <c r="AO73" s="819"/>
      <c r="AP73" s="819">
        <v>0</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940</v>
      </c>
      <c r="R74" s="819"/>
      <c r="S74" s="819"/>
      <c r="T74" s="819"/>
      <c r="U74" s="819"/>
      <c r="V74" s="819">
        <v>934</v>
      </c>
      <c r="W74" s="819"/>
      <c r="X74" s="819"/>
      <c r="Y74" s="819"/>
      <c r="Z74" s="819"/>
      <c r="AA74" s="819">
        <v>6</v>
      </c>
      <c r="AB74" s="819"/>
      <c r="AC74" s="819"/>
      <c r="AD74" s="819"/>
      <c r="AE74" s="819"/>
      <c r="AF74" s="819">
        <v>6</v>
      </c>
      <c r="AG74" s="819"/>
      <c r="AH74" s="819"/>
      <c r="AI74" s="819"/>
      <c r="AJ74" s="819"/>
      <c r="AK74" s="819">
        <v>0</v>
      </c>
      <c r="AL74" s="819"/>
      <c r="AM74" s="819"/>
      <c r="AN74" s="819"/>
      <c r="AO74" s="819"/>
      <c r="AP74" s="819">
        <v>0</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135517</v>
      </c>
      <c r="R75" s="868"/>
      <c r="S75" s="868"/>
      <c r="T75" s="868"/>
      <c r="U75" s="818"/>
      <c r="V75" s="869">
        <v>131403</v>
      </c>
      <c r="W75" s="868"/>
      <c r="X75" s="868"/>
      <c r="Y75" s="868"/>
      <c r="Z75" s="818"/>
      <c r="AA75" s="869">
        <v>4114</v>
      </c>
      <c r="AB75" s="868"/>
      <c r="AC75" s="868"/>
      <c r="AD75" s="868"/>
      <c r="AE75" s="818"/>
      <c r="AF75" s="869">
        <v>4114</v>
      </c>
      <c r="AG75" s="868"/>
      <c r="AH75" s="868"/>
      <c r="AI75" s="868"/>
      <c r="AJ75" s="818"/>
      <c r="AK75" s="869">
        <v>909</v>
      </c>
      <c r="AL75" s="868"/>
      <c r="AM75" s="868"/>
      <c r="AN75" s="868"/>
      <c r="AO75" s="818"/>
      <c r="AP75" s="869">
        <v>0</v>
      </c>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67">
        <v>388</v>
      </c>
      <c r="R76" s="868"/>
      <c r="S76" s="868"/>
      <c r="T76" s="868"/>
      <c r="U76" s="818"/>
      <c r="V76" s="869">
        <v>382</v>
      </c>
      <c r="W76" s="868"/>
      <c r="X76" s="868"/>
      <c r="Y76" s="868"/>
      <c r="Z76" s="818"/>
      <c r="AA76" s="869">
        <v>33</v>
      </c>
      <c r="AB76" s="868"/>
      <c r="AC76" s="868"/>
      <c r="AD76" s="868"/>
      <c r="AE76" s="818"/>
      <c r="AF76" s="869">
        <v>33</v>
      </c>
      <c r="AG76" s="868"/>
      <c r="AH76" s="868"/>
      <c r="AI76" s="868"/>
      <c r="AJ76" s="818"/>
      <c r="AK76" s="869">
        <v>0</v>
      </c>
      <c r="AL76" s="868"/>
      <c r="AM76" s="868"/>
      <c r="AN76" s="868"/>
      <c r="AO76" s="818"/>
      <c r="AP76" s="869">
        <v>649</v>
      </c>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136658</v>
      </c>
      <c r="AB110" s="890"/>
      <c r="AC110" s="890"/>
      <c r="AD110" s="890"/>
      <c r="AE110" s="891"/>
      <c r="AF110" s="892">
        <v>138668</v>
      </c>
      <c r="AG110" s="890"/>
      <c r="AH110" s="890"/>
      <c r="AI110" s="890"/>
      <c r="AJ110" s="891"/>
      <c r="AK110" s="892">
        <v>126902</v>
      </c>
      <c r="AL110" s="890"/>
      <c r="AM110" s="890"/>
      <c r="AN110" s="890"/>
      <c r="AO110" s="891"/>
      <c r="AP110" s="893">
        <v>24.3</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1044501</v>
      </c>
      <c r="BR110" s="927"/>
      <c r="BS110" s="927"/>
      <c r="BT110" s="927"/>
      <c r="BU110" s="927"/>
      <c r="BV110" s="927">
        <v>1042202</v>
      </c>
      <c r="BW110" s="927"/>
      <c r="BX110" s="927"/>
      <c r="BY110" s="927"/>
      <c r="BZ110" s="927"/>
      <c r="CA110" s="927">
        <v>1045668</v>
      </c>
      <c r="CB110" s="927"/>
      <c r="CC110" s="927"/>
      <c r="CD110" s="927"/>
      <c r="CE110" s="927"/>
      <c r="CF110" s="941">
        <v>200.4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25950</v>
      </c>
      <c r="BR112" s="920"/>
      <c r="BS112" s="920"/>
      <c r="BT112" s="920"/>
      <c r="BU112" s="920"/>
      <c r="BV112" s="920">
        <v>72750</v>
      </c>
      <c r="BW112" s="920"/>
      <c r="BX112" s="920"/>
      <c r="BY112" s="920"/>
      <c r="BZ112" s="920"/>
      <c r="CA112" s="920">
        <v>107250</v>
      </c>
      <c r="CB112" s="920"/>
      <c r="CC112" s="920"/>
      <c r="CD112" s="920"/>
      <c r="CE112" s="920"/>
      <c r="CF112" s="914">
        <v>20.6</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111</v>
      </c>
      <c r="AB113" s="934"/>
      <c r="AC113" s="934"/>
      <c r="AD113" s="934"/>
      <c r="AE113" s="935"/>
      <c r="AF113" s="936" t="s">
        <v>111</v>
      </c>
      <c r="AG113" s="934"/>
      <c r="AH113" s="934"/>
      <c r="AI113" s="934"/>
      <c r="AJ113" s="935"/>
      <c r="AK113" s="936" t="s">
        <v>111</v>
      </c>
      <c r="AL113" s="934"/>
      <c r="AM113" s="934"/>
      <c r="AN113" s="934"/>
      <c r="AO113" s="935"/>
      <c r="AP113" s="937" t="s">
        <v>111</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v>25498</v>
      </c>
      <c r="BW113" s="920"/>
      <c r="BX113" s="920"/>
      <c r="BY113" s="920"/>
      <c r="BZ113" s="920"/>
      <c r="CA113" s="920">
        <v>25498</v>
      </c>
      <c r="CB113" s="920"/>
      <c r="CC113" s="920"/>
      <c r="CD113" s="920"/>
      <c r="CE113" s="920"/>
      <c r="CF113" s="914">
        <v>4.9000000000000004</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270626</v>
      </c>
      <c r="BR114" s="920"/>
      <c r="BS114" s="920"/>
      <c r="BT114" s="920"/>
      <c r="BU114" s="920"/>
      <c r="BV114" s="920">
        <v>255343</v>
      </c>
      <c r="BW114" s="920"/>
      <c r="BX114" s="920"/>
      <c r="BY114" s="920"/>
      <c r="BZ114" s="920"/>
      <c r="CA114" s="920">
        <v>291430</v>
      </c>
      <c r="CB114" s="920"/>
      <c r="CC114" s="920"/>
      <c r="CD114" s="920"/>
      <c r="CE114" s="920"/>
      <c r="CF114" s="914">
        <v>55.8</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136658</v>
      </c>
      <c r="AB117" s="966"/>
      <c r="AC117" s="966"/>
      <c r="AD117" s="966"/>
      <c r="AE117" s="967"/>
      <c r="AF117" s="965">
        <v>138668</v>
      </c>
      <c r="AG117" s="966"/>
      <c r="AH117" s="966"/>
      <c r="AI117" s="966"/>
      <c r="AJ117" s="967"/>
      <c r="AK117" s="965">
        <v>126902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1341077</v>
      </c>
      <c r="BR118" s="986"/>
      <c r="BS118" s="986"/>
      <c r="BT118" s="986"/>
      <c r="BU118" s="986"/>
      <c r="BV118" s="986">
        <v>1395793</v>
      </c>
      <c r="BW118" s="986"/>
      <c r="BX118" s="986"/>
      <c r="BY118" s="986"/>
      <c r="BZ118" s="986"/>
      <c r="CA118" s="986">
        <v>1469846</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1172498</v>
      </c>
      <c r="BR119" s="927"/>
      <c r="BS119" s="927"/>
      <c r="BT119" s="927"/>
      <c r="BU119" s="927"/>
      <c r="BV119" s="927">
        <v>1415027</v>
      </c>
      <c r="BW119" s="927"/>
      <c r="BX119" s="927"/>
      <c r="BY119" s="927"/>
      <c r="BZ119" s="927"/>
      <c r="CA119" s="927">
        <v>1335339</v>
      </c>
      <c r="CB119" s="927"/>
      <c r="CC119" s="927"/>
      <c r="CD119" s="927"/>
      <c r="CE119" s="927"/>
      <c r="CF119" s="941">
        <v>255.9</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434</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25950</v>
      </c>
      <c r="DH120" s="927"/>
      <c r="DI120" s="927"/>
      <c r="DJ120" s="927"/>
      <c r="DK120" s="927"/>
      <c r="DL120" s="927">
        <v>72750</v>
      </c>
      <c r="DM120" s="927"/>
      <c r="DN120" s="927"/>
      <c r="DO120" s="927"/>
      <c r="DP120" s="927"/>
      <c r="DQ120" s="927">
        <v>107250</v>
      </c>
      <c r="DR120" s="927"/>
      <c r="DS120" s="927"/>
      <c r="DT120" s="927"/>
      <c r="DU120" s="927"/>
      <c r="DV120" s="928">
        <v>20.6</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815911</v>
      </c>
      <c r="BR121" s="986"/>
      <c r="BS121" s="986"/>
      <c r="BT121" s="986"/>
      <c r="BU121" s="986"/>
      <c r="BV121" s="986">
        <v>838248</v>
      </c>
      <c r="BW121" s="986"/>
      <c r="BX121" s="986"/>
      <c r="BY121" s="986"/>
      <c r="BZ121" s="986"/>
      <c r="CA121" s="986">
        <v>829666</v>
      </c>
      <c r="CB121" s="986"/>
      <c r="CC121" s="986"/>
      <c r="CD121" s="986"/>
      <c r="CE121" s="986"/>
      <c r="CF121" s="1024">
        <v>159</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1988409</v>
      </c>
      <c r="BR122" s="1035"/>
      <c r="BS122" s="1035"/>
      <c r="BT122" s="1035"/>
      <c r="BU122" s="1035"/>
      <c r="BV122" s="1035">
        <v>2253275</v>
      </c>
      <c r="BW122" s="1035"/>
      <c r="BX122" s="1035"/>
      <c r="BY122" s="1035"/>
      <c r="BZ122" s="1035"/>
      <c r="CA122" s="1035">
        <v>2165005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453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676133</v>
      </c>
      <c r="AB129" s="959"/>
      <c r="AC129" s="959"/>
      <c r="AD129" s="959"/>
      <c r="AE129" s="960"/>
      <c r="AF129" s="961">
        <v>680039</v>
      </c>
      <c r="AG129" s="959"/>
      <c r="AH129" s="959"/>
      <c r="AI129" s="959"/>
      <c r="AJ129" s="960"/>
      <c r="AK129" s="961">
        <v>628605</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4.3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110934</v>
      </c>
      <c r="AB130" s="959"/>
      <c r="AC130" s="959"/>
      <c r="AD130" s="959"/>
      <c r="AE130" s="960"/>
      <c r="AF130" s="961">
        <v>111905</v>
      </c>
      <c r="AG130" s="959"/>
      <c r="AH130" s="959"/>
      <c r="AI130" s="959"/>
      <c r="AJ130" s="960"/>
      <c r="AK130" s="961">
        <v>106765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565199</v>
      </c>
      <c r="AB131" s="998"/>
      <c r="AC131" s="998"/>
      <c r="AD131" s="998"/>
      <c r="AE131" s="999"/>
      <c r="AF131" s="1000">
        <v>568134</v>
      </c>
      <c r="AG131" s="998"/>
      <c r="AH131" s="998"/>
      <c r="AI131" s="998"/>
      <c r="AJ131" s="999"/>
      <c r="AK131" s="1000">
        <v>521840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4.5513173240000002</v>
      </c>
      <c r="AB132" s="1104"/>
      <c r="AC132" s="1104"/>
      <c r="AD132" s="1104"/>
      <c r="AE132" s="1105"/>
      <c r="AF132" s="1106">
        <v>4.7106844509999997</v>
      </c>
      <c r="AG132" s="1104"/>
      <c r="AH132" s="1104"/>
      <c r="AI132" s="1104"/>
      <c r="AJ132" s="1105"/>
      <c r="AK132" s="1106">
        <v>3.8588456230000001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5.5</v>
      </c>
      <c r="AB133" s="1111"/>
      <c r="AC133" s="1111"/>
      <c r="AD133" s="1111"/>
      <c r="AE133" s="1112"/>
      <c r="AF133" s="1110">
        <v>5</v>
      </c>
      <c r="AG133" s="1111"/>
      <c r="AH133" s="1111"/>
      <c r="AI133" s="1111"/>
      <c r="AJ133" s="1112"/>
      <c r="AK133" s="1110">
        <v>4.3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D51" sqref="AD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election activeCell="H19" sqref="H1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197567</v>
      </c>
      <c r="L9" s="264">
        <v>428562</v>
      </c>
      <c r="M9" s="265">
        <v>198661</v>
      </c>
      <c r="N9" s="266">
        <v>115.7</v>
      </c>
    </row>
    <row r="10" spans="1:16">
      <c r="A10" s="248"/>
      <c r="B10" s="244"/>
      <c r="C10" s="244"/>
      <c r="D10" s="244"/>
      <c r="E10" s="244"/>
      <c r="F10" s="244"/>
      <c r="G10" s="1119" t="s">
        <v>471</v>
      </c>
      <c r="H10" s="1120"/>
      <c r="I10" s="1120"/>
      <c r="J10" s="1121"/>
      <c r="K10" s="267">
        <v>40168</v>
      </c>
      <c r="L10" s="268">
        <v>87132</v>
      </c>
      <c r="M10" s="269">
        <v>22571</v>
      </c>
      <c r="N10" s="270">
        <v>286</v>
      </c>
    </row>
    <row r="11" spans="1:16" ht="13.5" customHeight="1">
      <c r="A11" s="248"/>
      <c r="B11" s="244"/>
      <c r="C11" s="244"/>
      <c r="D11" s="244"/>
      <c r="E11" s="244"/>
      <c r="F11" s="244"/>
      <c r="G11" s="1119" t="s">
        <v>472</v>
      </c>
      <c r="H11" s="1120"/>
      <c r="I11" s="1120"/>
      <c r="J11" s="1121"/>
      <c r="K11" s="267">
        <v>3386</v>
      </c>
      <c r="L11" s="268">
        <v>7345</v>
      </c>
      <c r="M11" s="269">
        <v>24639</v>
      </c>
      <c r="N11" s="270">
        <v>-70.2</v>
      </c>
    </row>
    <row r="12" spans="1:16" ht="13.5" customHeight="1">
      <c r="A12" s="248"/>
      <c r="B12" s="244"/>
      <c r="C12" s="244"/>
      <c r="D12" s="244"/>
      <c r="E12" s="244"/>
      <c r="F12" s="244"/>
      <c r="G12" s="1119" t="s">
        <v>473</v>
      </c>
      <c r="H12" s="1120"/>
      <c r="I12" s="1120"/>
      <c r="J12" s="1121"/>
      <c r="K12" s="267" t="s">
        <v>474</v>
      </c>
      <c r="L12" s="268" t="s">
        <v>474</v>
      </c>
      <c r="M12" s="269">
        <v>3341</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t="s">
        <v>474</v>
      </c>
      <c r="L14" s="268" t="s">
        <v>474</v>
      </c>
      <c r="M14" s="269">
        <v>9231</v>
      </c>
      <c r="N14" s="270" t="s">
        <v>474</v>
      </c>
    </row>
    <row r="15" spans="1:16" ht="13.5" customHeight="1">
      <c r="A15" s="248"/>
      <c r="B15" s="244"/>
      <c r="C15" s="244"/>
      <c r="D15" s="244"/>
      <c r="E15" s="244"/>
      <c r="F15" s="244"/>
      <c r="G15" s="1119" t="s">
        <v>477</v>
      </c>
      <c r="H15" s="1120"/>
      <c r="I15" s="1120"/>
      <c r="J15" s="1121"/>
      <c r="K15" s="267">
        <v>6448</v>
      </c>
      <c r="L15" s="268">
        <v>13987</v>
      </c>
      <c r="M15" s="269">
        <v>4542</v>
      </c>
      <c r="N15" s="270">
        <v>207.9</v>
      </c>
    </row>
    <row r="16" spans="1:16">
      <c r="A16" s="248"/>
      <c r="B16" s="244"/>
      <c r="C16" s="244"/>
      <c r="D16" s="244"/>
      <c r="E16" s="244"/>
      <c r="F16" s="244"/>
      <c r="G16" s="1122" t="s">
        <v>478</v>
      </c>
      <c r="H16" s="1123"/>
      <c r="I16" s="1123"/>
      <c r="J16" s="1124"/>
      <c r="K16" s="268">
        <v>-22879</v>
      </c>
      <c r="L16" s="268">
        <v>-49629</v>
      </c>
      <c r="M16" s="269">
        <v>-20623</v>
      </c>
      <c r="N16" s="270">
        <v>140.6</v>
      </c>
    </row>
    <row r="17" spans="1:16">
      <c r="A17" s="248"/>
      <c r="B17" s="244"/>
      <c r="C17" s="244"/>
      <c r="D17" s="244"/>
      <c r="E17" s="244"/>
      <c r="F17" s="244"/>
      <c r="G17" s="1122" t="s">
        <v>169</v>
      </c>
      <c r="H17" s="1123"/>
      <c r="I17" s="1123"/>
      <c r="J17" s="1124"/>
      <c r="K17" s="268">
        <v>224690</v>
      </c>
      <c r="L17" s="268">
        <v>487397</v>
      </c>
      <c r="M17" s="269">
        <v>242361</v>
      </c>
      <c r="N17" s="270">
        <v>101.1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36.880000000000003</v>
      </c>
      <c r="L21" s="281">
        <v>22.07</v>
      </c>
      <c r="M21" s="282">
        <v>14.81</v>
      </c>
      <c r="N21" s="249"/>
      <c r="O21" s="283"/>
      <c r="P21" s="279"/>
    </row>
    <row r="22" spans="1:16" s="284" customFormat="1">
      <c r="A22" s="279"/>
      <c r="B22" s="249"/>
      <c r="C22" s="249"/>
      <c r="D22" s="249"/>
      <c r="E22" s="249"/>
      <c r="F22" s="249"/>
      <c r="G22" s="1114" t="s">
        <v>484</v>
      </c>
      <c r="H22" s="1115"/>
      <c r="I22" s="1115"/>
      <c r="J22" s="1116"/>
      <c r="K22" s="285">
        <v>91.1</v>
      </c>
      <c r="L22" s="286">
        <v>93.5</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126902</v>
      </c>
      <c r="L32" s="294">
        <v>275275</v>
      </c>
      <c r="M32" s="295">
        <v>131612</v>
      </c>
      <c r="N32" s="296">
        <v>109.2</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41</v>
      </c>
      <c r="N34" s="296" t="s">
        <v>474</v>
      </c>
    </row>
    <row r="35" spans="1:16" ht="27" customHeight="1">
      <c r="A35" s="248"/>
      <c r="B35" s="244"/>
      <c r="C35" s="244"/>
      <c r="D35" s="244"/>
      <c r="E35" s="244"/>
      <c r="F35" s="244"/>
      <c r="G35" s="1130" t="s">
        <v>490</v>
      </c>
      <c r="H35" s="1131"/>
      <c r="I35" s="1131"/>
      <c r="J35" s="1132"/>
      <c r="K35" s="294" t="s">
        <v>474</v>
      </c>
      <c r="L35" s="294" t="s">
        <v>474</v>
      </c>
      <c r="M35" s="295">
        <v>31555</v>
      </c>
      <c r="N35" s="296" t="s">
        <v>474</v>
      </c>
    </row>
    <row r="36" spans="1:16" ht="27" customHeight="1">
      <c r="A36" s="248"/>
      <c r="B36" s="244"/>
      <c r="C36" s="244"/>
      <c r="D36" s="244"/>
      <c r="E36" s="244"/>
      <c r="F36" s="244"/>
      <c r="G36" s="1130" t="s">
        <v>491</v>
      </c>
      <c r="H36" s="1131"/>
      <c r="I36" s="1131"/>
      <c r="J36" s="1132"/>
      <c r="K36" s="294" t="s">
        <v>474</v>
      </c>
      <c r="L36" s="294" t="s">
        <v>474</v>
      </c>
      <c r="M36" s="295">
        <v>5720</v>
      </c>
      <c r="N36" s="296" t="s">
        <v>474</v>
      </c>
    </row>
    <row r="37" spans="1:16" ht="13.5" customHeight="1">
      <c r="A37" s="248"/>
      <c r="B37" s="244"/>
      <c r="C37" s="244"/>
      <c r="D37" s="244"/>
      <c r="E37" s="244"/>
      <c r="F37" s="244"/>
      <c r="G37" s="1130" t="s">
        <v>492</v>
      </c>
      <c r="H37" s="1131"/>
      <c r="I37" s="1131"/>
      <c r="J37" s="1132"/>
      <c r="K37" s="294" t="s">
        <v>474</v>
      </c>
      <c r="L37" s="294" t="s">
        <v>474</v>
      </c>
      <c r="M37" s="295">
        <v>1648</v>
      </c>
      <c r="N37" s="296" t="s">
        <v>474</v>
      </c>
    </row>
    <row r="38" spans="1:16" ht="27" customHeight="1">
      <c r="A38" s="248"/>
      <c r="B38" s="244"/>
      <c r="C38" s="244"/>
      <c r="D38" s="244"/>
      <c r="E38" s="244"/>
      <c r="F38" s="244"/>
      <c r="G38" s="1133" t="s">
        <v>493</v>
      </c>
      <c r="H38" s="1134"/>
      <c r="I38" s="1134"/>
      <c r="J38" s="1135"/>
      <c r="K38" s="297" t="s">
        <v>474</v>
      </c>
      <c r="L38" s="297" t="s">
        <v>474</v>
      </c>
      <c r="M38" s="298">
        <v>64</v>
      </c>
      <c r="N38" s="299" t="s">
        <v>474</v>
      </c>
      <c r="O38" s="293"/>
    </row>
    <row r="39" spans="1:16">
      <c r="A39" s="248"/>
      <c r="B39" s="244"/>
      <c r="C39" s="244"/>
      <c r="D39" s="244"/>
      <c r="E39" s="244"/>
      <c r="F39" s="244"/>
      <c r="G39" s="1133" t="s">
        <v>494</v>
      </c>
      <c r="H39" s="1134"/>
      <c r="I39" s="1134"/>
      <c r="J39" s="1135"/>
      <c r="K39" s="300" t="s">
        <v>474</v>
      </c>
      <c r="L39" s="300" t="s">
        <v>474</v>
      </c>
      <c r="M39" s="301">
        <v>-9298</v>
      </c>
      <c r="N39" s="302" t="s">
        <v>474</v>
      </c>
      <c r="O39" s="293"/>
    </row>
    <row r="40" spans="1:16" ht="27" customHeight="1">
      <c r="A40" s="248"/>
      <c r="B40" s="244"/>
      <c r="C40" s="244"/>
      <c r="D40" s="244"/>
      <c r="E40" s="244"/>
      <c r="F40" s="244"/>
      <c r="G40" s="1130" t="s">
        <v>495</v>
      </c>
      <c r="H40" s="1131"/>
      <c r="I40" s="1131"/>
      <c r="J40" s="1132"/>
      <c r="K40" s="300">
        <v>-106765</v>
      </c>
      <c r="L40" s="300">
        <v>-231594</v>
      </c>
      <c r="M40" s="301">
        <v>-121787</v>
      </c>
      <c r="N40" s="302">
        <v>90.2</v>
      </c>
      <c r="O40" s="293"/>
    </row>
    <row r="41" spans="1:16">
      <c r="A41" s="248"/>
      <c r="B41" s="244"/>
      <c r="C41" s="244"/>
      <c r="D41" s="244"/>
      <c r="E41" s="244"/>
      <c r="F41" s="244"/>
      <c r="G41" s="1136" t="s">
        <v>280</v>
      </c>
      <c r="H41" s="1137"/>
      <c r="I41" s="1137"/>
      <c r="J41" s="1138"/>
      <c r="K41" s="294">
        <v>20137</v>
      </c>
      <c r="L41" s="300">
        <v>43681</v>
      </c>
      <c r="M41" s="301">
        <v>39554</v>
      </c>
      <c r="N41" s="302">
        <v>10.4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390924</v>
      </c>
      <c r="J51" s="320">
        <v>788153</v>
      </c>
      <c r="K51" s="321">
        <v>72.8</v>
      </c>
      <c r="L51" s="322">
        <v>325581</v>
      </c>
      <c r="M51" s="323">
        <v>11.5</v>
      </c>
      <c r="N51" s="324">
        <v>61.3</v>
      </c>
    </row>
    <row r="52" spans="1:14">
      <c r="A52" s="248"/>
      <c r="B52" s="244"/>
      <c r="C52" s="244"/>
      <c r="D52" s="244"/>
      <c r="E52" s="244"/>
      <c r="F52" s="244"/>
      <c r="G52" s="325"/>
      <c r="H52" s="326" t="s">
        <v>506</v>
      </c>
      <c r="I52" s="327">
        <v>105423</v>
      </c>
      <c r="J52" s="328">
        <v>212546</v>
      </c>
      <c r="K52" s="329">
        <v>246.6</v>
      </c>
      <c r="L52" s="330">
        <v>165116</v>
      </c>
      <c r="M52" s="331">
        <v>0.9</v>
      </c>
      <c r="N52" s="332">
        <v>245.7</v>
      </c>
    </row>
    <row r="53" spans="1:14">
      <c r="A53" s="248"/>
      <c r="B53" s="244"/>
      <c r="C53" s="244"/>
      <c r="D53" s="244"/>
      <c r="E53" s="244"/>
      <c r="F53" s="244"/>
      <c r="G53" s="310" t="s">
        <v>507</v>
      </c>
      <c r="H53" s="311"/>
      <c r="I53" s="319">
        <v>356771</v>
      </c>
      <c r="J53" s="320">
        <v>729593</v>
      </c>
      <c r="K53" s="321">
        <v>-7.4</v>
      </c>
      <c r="L53" s="322">
        <v>203567</v>
      </c>
      <c r="M53" s="323">
        <v>-37.5</v>
      </c>
      <c r="N53" s="324">
        <v>30.1</v>
      </c>
    </row>
    <row r="54" spans="1:14">
      <c r="A54" s="248"/>
      <c r="B54" s="244"/>
      <c r="C54" s="244"/>
      <c r="D54" s="244"/>
      <c r="E54" s="244"/>
      <c r="F54" s="244"/>
      <c r="G54" s="325"/>
      <c r="H54" s="326" t="s">
        <v>506</v>
      </c>
      <c r="I54" s="327">
        <v>188176</v>
      </c>
      <c r="J54" s="328">
        <v>384818</v>
      </c>
      <c r="K54" s="329">
        <v>81.099999999999994</v>
      </c>
      <c r="L54" s="330">
        <v>121137</v>
      </c>
      <c r="M54" s="331">
        <v>-26.6</v>
      </c>
      <c r="N54" s="332">
        <v>107.7</v>
      </c>
    </row>
    <row r="55" spans="1:14">
      <c r="A55" s="248"/>
      <c r="B55" s="244"/>
      <c r="C55" s="244"/>
      <c r="D55" s="244"/>
      <c r="E55" s="244"/>
      <c r="F55" s="244"/>
      <c r="G55" s="310" t="s">
        <v>508</v>
      </c>
      <c r="H55" s="311"/>
      <c r="I55" s="319">
        <v>190685</v>
      </c>
      <c r="J55" s="320">
        <v>399759</v>
      </c>
      <c r="K55" s="321">
        <v>-45.2</v>
      </c>
      <c r="L55" s="322">
        <v>185018</v>
      </c>
      <c r="M55" s="323">
        <v>-9.1</v>
      </c>
      <c r="N55" s="324">
        <v>-36.1</v>
      </c>
    </row>
    <row r="56" spans="1:14">
      <c r="A56" s="248"/>
      <c r="B56" s="244"/>
      <c r="C56" s="244"/>
      <c r="D56" s="244"/>
      <c r="E56" s="244"/>
      <c r="F56" s="244"/>
      <c r="G56" s="325"/>
      <c r="H56" s="326" t="s">
        <v>506</v>
      </c>
      <c r="I56" s="327">
        <v>68150</v>
      </c>
      <c r="J56" s="328">
        <v>142872</v>
      </c>
      <c r="K56" s="329">
        <v>-62.9</v>
      </c>
      <c r="L56" s="330">
        <v>95064</v>
      </c>
      <c r="M56" s="331">
        <v>-21.5</v>
      </c>
      <c r="N56" s="332">
        <v>-41.4</v>
      </c>
    </row>
    <row r="57" spans="1:14">
      <c r="A57" s="248"/>
      <c r="B57" s="244"/>
      <c r="C57" s="244"/>
      <c r="D57" s="244"/>
      <c r="E57" s="244"/>
      <c r="F57" s="244"/>
      <c r="G57" s="310" t="s">
        <v>509</v>
      </c>
      <c r="H57" s="311"/>
      <c r="I57" s="319">
        <v>235233</v>
      </c>
      <c r="J57" s="320">
        <v>499433</v>
      </c>
      <c r="K57" s="321">
        <v>24.9</v>
      </c>
      <c r="L57" s="322">
        <v>238802</v>
      </c>
      <c r="M57" s="323">
        <v>29.1</v>
      </c>
      <c r="N57" s="324">
        <v>-4.2</v>
      </c>
    </row>
    <row r="58" spans="1:14">
      <c r="A58" s="248"/>
      <c r="B58" s="244"/>
      <c r="C58" s="244"/>
      <c r="D58" s="244"/>
      <c r="E58" s="244"/>
      <c r="F58" s="244"/>
      <c r="G58" s="325"/>
      <c r="H58" s="326" t="s">
        <v>506</v>
      </c>
      <c r="I58" s="327">
        <v>91190</v>
      </c>
      <c r="J58" s="328">
        <v>193609</v>
      </c>
      <c r="K58" s="329">
        <v>35.5</v>
      </c>
      <c r="L58" s="330">
        <v>128562</v>
      </c>
      <c r="M58" s="331">
        <v>35.200000000000003</v>
      </c>
      <c r="N58" s="332">
        <v>0.3</v>
      </c>
    </row>
    <row r="59" spans="1:14">
      <c r="A59" s="248"/>
      <c r="B59" s="244"/>
      <c r="C59" s="244"/>
      <c r="D59" s="244"/>
      <c r="E59" s="244"/>
      <c r="F59" s="244"/>
      <c r="G59" s="310" t="s">
        <v>510</v>
      </c>
      <c r="H59" s="311"/>
      <c r="I59" s="319">
        <v>406354</v>
      </c>
      <c r="J59" s="320">
        <v>881462</v>
      </c>
      <c r="K59" s="321">
        <v>76.5</v>
      </c>
      <c r="L59" s="322">
        <v>288550</v>
      </c>
      <c r="M59" s="323">
        <v>20.8</v>
      </c>
      <c r="N59" s="324">
        <v>55.7</v>
      </c>
    </row>
    <row r="60" spans="1:14">
      <c r="A60" s="248"/>
      <c r="B60" s="244"/>
      <c r="C60" s="244"/>
      <c r="D60" s="244"/>
      <c r="E60" s="244"/>
      <c r="F60" s="244"/>
      <c r="G60" s="325"/>
      <c r="H60" s="326" t="s">
        <v>506</v>
      </c>
      <c r="I60" s="333">
        <v>184380</v>
      </c>
      <c r="J60" s="328">
        <v>399957</v>
      </c>
      <c r="K60" s="329">
        <v>106.6</v>
      </c>
      <c r="L60" s="330">
        <v>141525</v>
      </c>
      <c r="M60" s="331">
        <v>10.1</v>
      </c>
      <c r="N60" s="332">
        <v>96.5</v>
      </c>
    </row>
    <row r="61" spans="1:14">
      <c r="A61" s="248"/>
      <c r="B61" s="244"/>
      <c r="C61" s="244"/>
      <c r="D61" s="244"/>
      <c r="E61" s="244"/>
      <c r="F61" s="244"/>
      <c r="G61" s="310" t="s">
        <v>511</v>
      </c>
      <c r="H61" s="334"/>
      <c r="I61" s="335">
        <v>315993</v>
      </c>
      <c r="J61" s="336">
        <v>659680</v>
      </c>
      <c r="K61" s="337">
        <v>24.3</v>
      </c>
      <c r="L61" s="338">
        <v>248304</v>
      </c>
      <c r="M61" s="339">
        <v>3</v>
      </c>
      <c r="N61" s="324">
        <v>21.3</v>
      </c>
    </row>
    <row r="62" spans="1:14">
      <c r="A62" s="248"/>
      <c r="B62" s="244"/>
      <c r="C62" s="244"/>
      <c r="D62" s="244"/>
      <c r="E62" s="244"/>
      <c r="F62" s="244"/>
      <c r="G62" s="325"/>
      <c r="H62" s="326" t="s">
        <v>506</v>
      </c>
      <c r="I62" s="327">
        <v>127464</v>
      </c>
      <c r="J62" s="328">
        <v>266760</v>
      </c>
      <c r="K62" s="329">
        <v>81.400000000000006</v>
      </c>
      <c r="L62" s="330">
        <v>130281</v>
      </c>
      <c r="M62" s="331">
        <v>-0.4</v>
      </c>
      <c r="N62" s="332">
        <v>81.8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111.25</v>
      </c>
      <c r="G47" s="12">
        <v>123.31</v>
      </c>
      <c r="H47" s="12">
        <v>94.59</v>
      </c>
      <c r="I47" s="12">
        <v>94.13</v>
      </c>
      <c r="J47" s="13">
        <v>101.87</v>
      </c>
    </row>
    <row r="48" spans="2:10" ht="57.75" customHeight="1">
      <c r="B48" s="14"/>
      <c r="C48" s="1141" t="s">
        <v>4</v>
      </c>
      <c r="D48" s="1141"/>
      <c r="E48" s="1142"/>
      <c r="F48" s="15">
        <v>10.4</v>
      </c>
      <c r="G48" s="16">
        <v>10.7</v>
      </c>
      <c r="H48" s="16">
        <v>11.26</v>
      </c>
      <c r="I48" s="16">
        <v>5.96</v>
      </c>
      <c r="J48" s="17">
        <v>9.81</v>
      </c>
    </row>
    <row r="49" spans="2:10" ht="57.75" customHeight="1" thickBot="1">
      <c r="B49" s="18"/>
      <c r="C49" s="1143" t="s">
        <v>5</v>
      </c>
      <c r="D49" s="1143"/>
      <c r="E49" s="1144"/>
      <c r="F49" s="19">
        <v>16.97</v>
      </c>
      <c r="G49" s="20" t="s">
        <v>518</v>
      </c>
      <c r="H49" s="20">
        <v>6.38</v>
      </c>
      <c r="I49" s="20" t="s">
        <v>519</v>
      </c>
      <c r="J49" s="21">
        <v>3.41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10.06</v>
      </c>
      <c r="G34" s="33">
        <v>10.7</v>
      </c>
      <c r="H34" s="33">
        <v>11.26</v>
      </c>
      <c r="I34" s="33">
        <v>5.96</v>
      </c>
      <c r="J34" s="34">
        <v>9.8000000000000007</v>
      </c>
      <c r="K34" s="22"/>
      <c r="L34" s="22"/>
      <c r="M34" s="22"/>
      <c r="N34" s="22"/>
      <c r="O34" s="22"/>
      <c r="P34" s="22"/>
    </row>
    <row r="35" spans="1:16" ht="39" customHeight="1">
      <c r="A35" s="22"/>
      <c r="B35" s="35"/>
      <c r="C35" s="1145" t="s">
        <v>521</v>
      </c>
      <c r="D35" s="1146"/>
      <c r="E35" s="1147"/>
      <c r="F35" s="36">
        <v>0.94</v>
      </c>
      <c r="G35" s="37">
        <v>1.0900000000000001</v>
      </c>
      <c r="H35" s="37">
        <v>1.75</v>
      </c>
      <c r="I35" s="37">
        <v>0.46</v>
      </c>
      <c r="J35" s="38">
        <v>0.54</v>
      </c>
      <c r="K35" s="22"/>
      <c r="L35" s="22"/>
      <c r="M35" s="22"/>
      <c r="N35" s="22"/>
      <c r="O35" s="22"/>
      <c r="P35" s="22"/>
    </row>
    <row r="36" spans="1:16" ht="39" customHeight="1">
      <c r="A36" s="22"/>
      <c r="B36" s="35"/>
      <c r="C36" s="1145" t="s">
        <v>522</v>
      </c>
      <c r="D36" s="1146"/>
      <c r="E36" s="1147"/>
      <c r="F36" s="36">
        <v>0.65</v>
      </c>
      <c r="G36" s="37">
        <v>1.1399999999999999</v>
      </c>
      <c r="H36" s="37">
        <v>0.71</v>
      </c>
      <c r="I36" s="37">
        <v>0.27</v>
      </c>
      <c r="J36" s="38">
        <v>0.23</v>
      </c>
      <c r="K36" s="22"/>
      <c r="L36" s="22"/>
      <c r="M36" s="22"/>
      <c r="N36" s="22"/>
      <c r="O36" s="22"/>
      <c r="P36" s="22"/>
    </row>
    <row r="37" spans="1:16" ht="39" customHeight="1">
      <c r="A37" s="22"/>
      <c r="B37" s="35"/>
      <c r="C37" s="1145" t="s">
        <v>523</v>
      </c>
      <c r="D37" s="1146"/>
      <c r="E37" s="1147"/>
      <c r="F37" s="36">
        <v>0</v>
      </c>
      <c r="G37" s="37">
        <v>0</v>
      </c>
      <c r="H37" s="37">
        <v>0</v>
      </c>
      <c r="I37" s="37">
        <v>0</v>
      </c>
      <c r="J37" s="38">
        <v>0</v>
      </c>
      <c r="K37" s="22"/>
      <c r="L37" s="22"/>
      <c r="M37" s="22"/>
      <c r="N37" s="22"/>
      <c r="O37" s="22"/>
      <c r="P37" s="22"/>
    </row>
    <row r="38" spans="1:16" ht="39" customHeight="1">
      <c r="A38" s="22"/>
      <c r="B38" s="35"/>
      <c r="C38" s="1145" t="s">
        <v>524</v>
      </c>
      <c r="D38" s="1146"/>
      <c r="E38" s="1147"/>
      <c r="F38" s="36" t="s">
        <v>474</v>
      </c>
      <c r="G38" s="37" t="s">
        <v>474</v>
      </c>
      <c r="H38" s="37" t="s">
        <v>474</v>
      </c>
      <c r="I38" s="37" t="s">
        <v>474</v>
      </c>
      <c r="J38" s="38">
        <v>0</v>
      </c>
      <c r="K38" s="22"/>
      <c r="L38" s="22"/>
      <c r="M38" s="22"/>
      <c r="N38" s="22"/>
      <c r="O38" s="22"/>
      <c r="P38" s="22"/>
    </row>
    <row r="39" spans="1:16" ht="39" customHeight="1">
      <c r="A39" s="22"/>
      <c r="B39" s="35"/>
      <c r="C39" s="1145" t="s">
        <v>525</v>
      </c>
      <c r="D39" s="1146"/>
      <c r="E39" s="1147"/>
      <c r="F39" s="36">
        <v>0</v>
      </c>
      <c r="G39" s="37">
        <v>0.02</v>
      </c>
      <c r="H39" s="37">
        <v>0</v>
      </c>
      <c r="I39" s="37">
        <v>0</v>
      </c>
      <c r="J39" s="38">
        <v>0</v>
      </c>
      <c r="K39" s="22"/>
      <c r="L39" s="22"/>
      <c r="M39" s="22"/>
      <c r="N39" s="22"/>
      <c r="O39" s="22"/>
      <c r="P39" s="22"/>
    </row>
    <row r="40" spans="1:16" ht="39" customHeight="1">
      <c r="A40" s="22"/>
      <c r="B40" s="35"/>
      <c r="C40" s="1145" t="s">
        <v>526</v>
      </c>
      <c r="D40" s="1146"/>
      <c r="E40" s="1147"/>
      <c r="F40" s="36">
        <v>0</v>
      </c>
      <c r="G40" s="37">
        <v>0.1</v>
      </c>
      <c r="H40" s="37">
        <v>0.81</v>
      </c>
      <c r="I40" s="37">
        <v>0.13</v>
      </c>
      <c r="J40" s="38">
        <v>0</v>
      </c>
      <c r="K40" s="22"/>
      <c r="L40" s="22"/>
      <c r="M40" s="22"/>
      <c r="N40" s="22"/>
      <c r="O40" s="22"/>
      <c r="P40" s="22"/>
    </row>
    <row r="41" spans="1:16" ht="39" customHeight="1">
      <c r="A41" s="22"/>
      <c r="B41" s="35"/>
      <c r="C41" s="1145" t="s">
        <v>527</v>
      </c>
      <c r="D41" s="1146"/>
      <c r="E41" s="1147"/>
      <c r="F41" s="36">
        <v>6.46</v>
      </c>
      <c r="G41" s="37">
        <v>5.81</v>
      </c>
      <c r="H41" s="37">
        <v>4.5</v>
      </c>
      <c r="I41" s="37">
        <v>0</v>
      </c>
      <c r="J41" s="38">
        <v>0</v>
      </c>
      <c r="K41" s="22"/>
      <c r="L41" s="22"/>
      <c r="M41" s="22"/>
      <c r="N41" s="22"/>
      <c r="O41" s="22"/>
      <c r="P41" s="22"/>
    </row>
    <row r="42" spans="1:16" ht="39" customHeight="1">
      <c r="A42" s="22"/>
      <c r="B42" s="39"/>
      <c r="C42" s="1145" t="s">
        <v>528</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529</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M46" sqref="M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147</v>
      </c>
      <c r="L45" s="60">
        <v>135</v>
      </c>
      <c r="M45" s="60">
        <v>137</v>
      </c>
      <c r="N45" s="60">
        <v>139</v>
      </c>
      <c r="O45" s="61">
        <v>127</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t="s">
        <v>474</v>
      </c>
      <c r="L48" s="64" t="s">
        <v>474</v>
      </c>
      <c r="M48" s="64" t="s">
        <v>474</v>
      </c>
      <c r="N48" s="64" t="s">
        <v>474</v>
      </c>
      <c r="O48" s="65" t="s">
        <v>474</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120</v>
      </c>
      <c r="L52" s="64">
        <v>112</v>
      </c>
      <c r="M52" s="64">
        <v>111</v>
      </c>
      <c r="N52" s="64">
        <v>112</v>
      </c>
      <c r="O52" s="65">
        <v>107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27</v>
      </c>
      <c r="L53" s="69">
        <v>23</v>
      </c>
      <c r="M53" s="69">
        <v>26</v>
      </c>
      <c r="N53" s="69">
        <v>27</v>
      </c>
      <c r="O53" s="70">
        <v>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m.nagatani</cp:lastModifiedBy>
  <cp:lastPrinted>2016-05-03T08:20:42Z</cp:lastPrinted>
  <dcterms:created xsi:type="dcterms:W3CDTF">2016-02-15T01:55:27Z</dcterms:created>
  <dcterms:modified xsi:type="dcterms:W3CDTF">2016-05-03T08:21:43Z</dcterms:modified>
</cp:coreProperties>
</file>