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総務課\財政係\各種調査・検査\平成２８年度調査関係\◆H28.03.30（平成26年度財政状況資料集の作成及び提出について（依頼））\03　指摘事項\"/>
    </mc:Choice>
  </mc:AlternateContent>
  <workbookProtection workbookPassword="979D" lockStructure="1"/>
  <bookViews>
    <workbookView xWindow="0" yWindow="0" windowWidth="23040" windowHeight="9132" tabRatio="88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C39" i="9"/>
  <c r="CO38" i="9"/>
  <c r="BW38" i="9"/>
  <c r="BE38" i="9"/>
  <c r="AM38" i="9"/>
  <c r="C38" i="9"/>
  <c r="CO37" i="9"/>
  <c r="BW37" i="9"/>
  <c r="BE37" i="9"/>
  <c r="AM37" i="9"/>
  <c r="CO36" i="9"/>
  <c r="BW36" i="9"/>
  <c r="AM36" i="9"/>
  <c r="CO35" i="9"/>
  <c r="BW35" i="9"/>
  <c r="AM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BE34" i="9" s="1"/>
  <c r="BE35" i="9" s="1"/>
  <c r="BE36" i="9" s="1"/>
</calcChain>
</file>

<file path=xl/sharedStrings.xml><?xml version="1.0" encoding="utf-8"?>
<sst xmlns="http://schemas.openxmlformats.org/spreadsheetml/2006/main" count="1066" uniqueCount="561">
  <si>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</si>
  <si>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</si>
  <si>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</si>
  <si>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</si>
  <si>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</si>
  <si>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</si>
  <si>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</si>
  <si>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</si>
  <si>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</si>
  <si>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</si>
  <si>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</si>
  <si>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</si>
  <si>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</si>
  <si>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</si>
  <si>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</si>
  <si>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</si>
  <si>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</si>
  <si>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</si>
  <si>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</si>
  <si>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</si>
  <si>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</si>
  <si>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</si>
  <si>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</si>
  <si>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</si>
  <si>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</si>
  <si>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</si>
  <si>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</si>
  <si>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</si>
  <si>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</si>
  <si>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</si>
  <si>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</si>
  <si>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</si>
  <si>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</si>
  <si>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</si>
  <si>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</si>
  <si>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</si>
  <si>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</si>
  <si>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</si>
  <si>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</si>
  <si>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</si>
  <si>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</si>
  <si>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</si>
  <si>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</si>
  <si>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</si>
  <si>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</si>
  <si>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</si>
  <si>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</si>
  <si>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</si>
  <si>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</si>
  <si>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</si>
  <si>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</si>
  <si>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</si>
  <si>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</si>
  <si>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</si>
  <si>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</si>
  <si>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</si>
  <si>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</si>
  <si>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</si>
  <si>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</si>
  <si>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</si>
  <si>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</si>
  <si>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</si>
  <si>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</si>
  <si>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</si>
  <si>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</si>
  <si>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</si>
  <si>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</si>
  <si>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</si>
  <si>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</si>
  <si>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</si>
  <si>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</si>
  <si>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</si>
  <si>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</si>
  <si>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</si>
  <si>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</si>
  <si>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</si>
  <si>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</si>
  <si>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</si>
  <si>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</si>
  <si>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</si>
  <si>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</si>
  <si>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</si>
  <si>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</si>
  <si>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</si>
  <si>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</si>
  <si>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</si>
  <si>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</si>
  <si>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</si>
  <si>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</si>
  <si>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</si>
  <si>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</si>
  <si>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</si>
  <si>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</si>
  <si>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</si>
  <si>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</si>
  <si>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</si>
  <si>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</si>
  <si>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</si>
  <si>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</si>
  <si>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</si>
  <si>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</si>
  <si>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</si>
  <si>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</si>
  <si>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</si>
  <si>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</si>
  <si>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</si>
  <si>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</si>
  <si>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</si>
  <si>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</si>
  <si>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</si>
  <si>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</si>
  <si>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</si>
  <si>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</si>
  <si>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</si>
  <si>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</si>
  <si>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</si>
  <si>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</si>
  <si>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</si>
  <si>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</si>
  <si>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</si>
  <si>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</si>
  <si>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</si>
  <si>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</si>
  <si>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</si>
  <si>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</si>
  <si>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</si>
  <si>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</si>
  <si>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</si>
  <si>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</si>
  <si>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</si>
  <si>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</si>
  <si>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</si>
  <si>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</si>
  <si>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</si>
  <si>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</si>
  <si>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</si>
  <si>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</si>
  <si>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</si>
  <si>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</si>
  <si>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</si>
  <si>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</si>
  <si>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</si>
  <si>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</si>
  <si>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</si>
  <si>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</si>
  <si>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</si>
  <si>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</si>
  <si>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</si>
  <si>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</si>
  <si>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</si>
  <si>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</si>
  <si>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</si>
  <si>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</si>
  <si>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</si>
  <si>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</si>
  <si>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</si>
  <si>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</si>
  <si>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</si>
  <si>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</si>
  <si>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</si>
  <si>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</si>
  <si>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</si>
  <si>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</si>
  <si>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</si>
  <si>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</si>
  <si>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</si>
  <si>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</si>
  <si>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</si>
  <si>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</si>
  <si>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</si>
  <si>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</si>
  <si>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</si>
  <si>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</si>
  <si>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</si>
  <si>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</si>
  <si>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</si>
  <si>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</si>
  <si>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</si>
  <si>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</si>
  <si>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</si>
  <si>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</si>
  <si>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</si>
  <si>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</si>
  <si>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</si>
  <si>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</si>
  <si>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</si>
  <si>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</si>
  <si>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</si>
  <si>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</si>
  <si>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</si>
  <si>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</si>
  <si>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</si>
  <si>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</si>
  <si>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</si>
  <si>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和歌山県白浜町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</si>
  <si>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</si>
  <si>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</si>
  <si>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</si>
  <si>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</si>
  <si>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</si>
  <si>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</si>
  <si>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</si>
  <si>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</si>
  <si>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</si>
  <si>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</si>
  <si>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</si>
  <si>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</si>
  <si>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</si>
  <si>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</si>
  <si>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</si>
  <si>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</si>
  <si>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</si>
  <si>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</si>
  <si>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</si>
  <si>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</si>
  <si>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</si>
  <si>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</si>
  <si>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</si>
  <si>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</si>
  <si>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</si>
  <si>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</si>
  <si>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</si>
  <si>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</si>
  <si>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</si>
  <si>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</si>
  <si>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</si>
  <si>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</si>
  <si>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</si>
  <si>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</si>
  <si>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</si>
  <si>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</si>
  <si>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</si>
  <si>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</si>
  <si>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</si>
  <si>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</si>
  <si>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</si>
  <si>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</si>
  <si>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</si>
  <si>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</si>
  <si>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</si>
  <si>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</si>
  <si>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</si>
  <si>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</si>
  <si>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</si>
  <si>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</si>
  <si>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</si>
  <si>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</si>
  <si>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</si>
  <si>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</si>
  <si>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</si>
  <si>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</si>
  <si>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</si>
  <si>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</si>
  <si>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</si>
  <si>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</si>
  <si>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</si>
  <si>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</si>
  <si>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</si>
  <si>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</si>
  <si>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</si>
  <si>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</si>
  <si>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</si>
  <si>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</si>
  <si>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</si>
  <si>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</si>
  <si>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</si>
  <si>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</si>
  <si>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</si>
  <si>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</si>
  <si>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</si>
  <si>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</si>
  <si>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</si>
  <si>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</si>
  <si>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</si>
  <si>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</si>
  <si>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</si>
  <si>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</si>
  <si>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</si>
  <si>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</si>
  <si>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</si>
  <si>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</si>
  <si>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</si>
  <si>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</si>
  <si>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</si>
  <si>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</si>
  <si>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</si>
  <si>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</si>
  <si>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</si>
  <si>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</si>
  <si>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</si>
  <si>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</si>
  <si>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</si>
  <si>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</si>
  <si>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</si>
  <si>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</si>
  <si>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</si>
  <si>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</si>
  <si>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</si>
  <si>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</si>
  <si>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</si>
  <si>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</si>
  <si>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</si>
  <si>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</si>
  <si>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</si>
  <si>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</si>
  <si>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</si>
  <si>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</si>
  <si>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</si>
  <si>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</si>
  <si>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</si>
  <si>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</si>
  <si>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</si>
  <si>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</si>
  <si>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</si>
  <si>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</si>
  <si>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</si>
  <si>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</si>
  <si>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</si>
  <si>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</si>
  <si>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</si>
  <si>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</si>
  <si>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</si>
  <si>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</si>
  <si>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</si>
  <si>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</si>
  <si>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</si>
  <si>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</si>
  <si>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</si>
  <si>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</si>
  <si>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</si>
  <si>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</si>
  <si>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</si>
  <si>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</si>
  <si>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</si>
  <si>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</si>
  <si>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</si>
  <si>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</si>
  <si>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</si>
  <si>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</si>
  <si>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</si>
  <si>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</si>
  <si>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</si>
  <si>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和歌山県白浜町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</si>
  <si>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</si>
  <si>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</si>
  <si>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</si>
  <si>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</si>
  <si>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</si>
  <si>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</si>
  <si>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</si>
  <si>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</si>
  <si>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</si>
  <si>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</si>
  <si>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</si>
  <si>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</si>
  <si>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</si>
  <si>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</si>
  <si>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</si>
  <si>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</si>
  <si>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</si>
  <si>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</si>
  <si>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</si>
  <si>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</si>
  <si>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住宅資金貸付事業特別会計</t>
    <phoneticPr fontId="5"/>
  </si>
  <si>
    <t>土地取得特別会計</t>
    <phoneticPr fontId="5"/>
  </si>
  <si>
    <t>健康交流拠点施設特別会計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</si>
  <si>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</si>
  <si>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</si>
  <si>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</si>
  <si>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</si>
  <si>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</si>
  <si>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</si>
  <si>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</si>
  <si>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</si>
  <si>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</si>
  <si>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</si>
  <si>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</si>
  <si>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</si>
  <si>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</si>
  <si>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</si>
  <si>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</si>
  <si>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</si>
  <si>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国民健康保険事業特別会計直営日置診療施設勘定</t>
    <phoneticPr fontId="5"/>
  </si>
  <si>
    <t>国民健康保険事業特別会計直営三舞診療施設勘定</t>
    <phoneticPr fontId="5"/>
  </si>
  <si>
    <t>国民健康保険事業特別会計直営川添診療施設勘定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</si>
  <si>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</si>
  <si>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</si>
  <si>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</si>
  <si>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</si>
  <si>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</si>
  <si>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</si>
  <si>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</si>
  <si>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</si>
  <si>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</si>
  <si>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</si>
  <si>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</si>
  <si>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</si>
  <si>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</si>
  <si>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</si>
  <si>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</si>
  <si>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</si>
  <si>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</si>
  <si>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</si>
  <si>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</si>
  <si>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</si>
  <si>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</si>
  <si>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</si>
  <si>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</si>
  <si>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</si>
  <si>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</si>
  <si>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</si>
  <si>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</si>
  <si>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</si>
  <si>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</si>
  <si>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</si>
  <si>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</si>
  <si>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</si>
  <si>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</si>
  <si>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</si>
  <si>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</si>
  <si>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</si>
  <si>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</si>
  <si>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</si>
  <si>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</si>
  <si>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</si>
  <si>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</si>
  <si>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</si>
  <si>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</si>
  <si>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</si>
  <si>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</si>
  <si>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</si>
  <si>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</si>
  <si>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</si>
  <si>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</si>
  <si>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</si>
  <si>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</si>
  <si>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</si>
  <si>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</si>
  <si>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</si>
  <si>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</si>
  <si>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</si>
  <si>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</si>
  <si>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</si>
  <si>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</si>
  <si>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</si>
  <si>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</si>
  <si>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</si>
  <si>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</si>
  <si>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</si>
  <si>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</si>
  <si>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</si>
  <si>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</si>
  <si>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</si>
  <si>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</si>
  <si>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</si>
  <si>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</si>
  <si>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</si>
  <si>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</si>
  <si>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</si>
  <si>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</si>
  <si>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</si>
  <si>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</si>
  <si>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</si>
  <si>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</si>
  <si>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</si>
  <si>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</si>
  <si>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</si>
  <si>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</si>
  <si>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</si>
  <si>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</si>
  <si>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</si>
  <si>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</si>
  <si>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</si>
  <si>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</si>
  <si>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</si>
  <si>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</si>
  <si>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</si>
  <si>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</si>
  <si>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</si>
  <si>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</si>
  <si>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</si>
  <si>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</si>
  <si>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</si>
  <si>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</si>
  <si>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</si>
  <si>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</si>
  <si>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</si>
  <si>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</si>
  <si>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</si>
  <si>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</si>
  <si>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</si>
  <si>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</si>
  <si>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</si>
  <si>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</si>
  <si>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</si>
  <si>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</si>
  <si>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</si>
  <si>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</si>
  <si>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</si>
  <si>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</si>
  <si>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</si>
  <si>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</si>
  <si>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</si>
  <si>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</si>
  <si>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</si>
  <si>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</si>
  <si>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</si>
  <si>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</si>
  <si>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</si>
  <si>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</si>
  <si>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</si>
  <si>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</si>
  <si>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</si>
  <si>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</si>
  <si>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</si>
  <si>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</si>
  <si>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</si>
  <si>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</si>
  <si>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</si>
  <si>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</si>
  <si>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</si>
  <si>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</si>
  <si>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</si>
  <si>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</si>
  <si>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</si>
  <si>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水道事業特別会計</t>
  </si>
  <si>
    <t>一般会計</t>
  </si>
  <si>
    <t>国民健康保険事業特別会計事業勘定</t>
  </si>
  <si>
    <t>介護保険特別会計</t>
  </si>
  <si>
    <t>住宅資金貸付事業特別会計</t>
  </si>
  <si>
    <t>土地取得特別会計</t>
  </si>
  <si>
    <t>後期高齢者医療特別会計</t>
  </si>
  <si>
    <t>健康交流拠点施設特別会計</t>
  </si>
  <si>
    <t>その他会計（赤字）</t>
  </si>
  <si>
    <t>その他会計（黒字）</t>
  </si>
  <si>
    <t>-</t>
    <phoneticPr fontId="2"/>
  </si>
  <si>
    <t>-</t>
    <phoneticPr fontId="2"/>
  </si>
  <si>
    <t>紀南地方児童福祉施設組合</t>
    <rPh sb="0" eb="1">
      <t>オサム</t>
    </rPh>
    <rPh sb="1" eb="2">
      <t>ミナミ</t>
    </rPh>
    <rPh sb="2" eb="4">
      <t>チホウ</t>
    </rPh>
    <rPh sb="4" eb="6">
      <t>ジドウ</t>
    </rPh>
    <rPh sb="6" eb="8">
      <t>フクシ</t>
    </rPh>
    <rPh sb="8" eb="10">
      <t>シセツ</t>
    </rPh>
    <rPh sb="10" eb="12">
      <t>クミアイ</t>
    </rPh>
    <phoneticPr fontId="2"/>
  </si>
  <si>
    <t>富田川衛生施設組合</t>
    <rPh sb="0" eb="2">
      <t>トンダ</t>
    </rPh>
    <rPh sb="2" eb="3">
      <t>カワ</t>
    </rPh>
    <rPh sb="3" eb="5">
      <t>エイセイ</t>
    </rPh>
    <rPh sb="5" eb="7">
      <t>シセツ</t>
    </rPh>
    <rPh sb="7" eb="9">
      <t>クミアイ</t>
    </rPh>
    <phoneticPr fontId="2"/>
  </si>
  <si>
    <t>富田川治水組合</t>
    <rPh sb="0" eb="2">
      <t>トンダ</t>
    </rPh>
    <rPh sb="2" eb="3">
      <t>カワ</t>
    </rPh>
    <rPh sb="3" eb="5">
      <t>チスイ</t>
    </rPh>
    <rPh sb="5" eb="7">
      <t>クミアイ</t>
    </rPh>
    <phoneticPr fontId="2"/>
  </si>
  <si>
    <t>和歌山地方税回収機構</t>
    <rPh sb="0" eb="3">
      <t>ワカヤマ</t>
    </rPh>
    <rPh sb="3" eb="6">
      <t>チホウゼイ</t>
    </rPh>
    <rPh sb="6" eb="8">
      <t>カイシュウ</t>
    </rPh>
    <rPh sb="8" eb="10">
      <t>キコウ</t>
    </rPh>
    <phoneticPr fontId="2"/>
  </si>
  <si>
    <t>紀南地方老人福祉施設組合（普通会計）</t>
    <rPh sb="0" eb="1">
      <t>オサム</t>
    </rPh>
    <rPh sb="1" eb="2">
      <t>ミナミ</t>
    </rPh>
    <rPh sb="2" eb="4">
      <t>チホウ</t>
    </rPh>
    <rPh sb="4" eb="6">
      <t>ロウジン</t>
    </rPh>
    <rPh sb="6" eb="8">
      <t>フクシ</t>
    </rPh>
    <rPh sb="8" eb="10">
      <t>シセツ</t>
    </rPh>
    <rPh sb="10" eb="12">
      <t>クミアイ</t>
    </rPh>
    <rPh sb="13" eb="15">
      <t>フツウ</t>
    </rPh>
    <rPh sb="15" eb="17">
      <t>カイケイ</t>
    </rPh>
    <phoneticPr fontId="2"/>
  </si>
  <si>
    <t>紀南地方老人福祉施設組合（公営企業会計）</t>
    <rPh sb="0" eb="1">
      <t>オサム</t>
    </rPh>
    <rPh sb="1" eb="2">
      <t>ミナミ</t>
    </rPh>
    <rPh sb="2" eb="4">
      <t>チホウ</t>
    </rPh>
    <rPh sb="4" eb="6">
      <t>ロウジン</t>
    </rPh>
    <rPh sb="6" eb="8">
      <t>フクシ</t>
    </rPh>
    <rPh sb="8" eb="10">
      <t>シセツ</t>
    </rPh>
    <rPh sb="10" eb="12">
      <t>クミアイ</t>
    </rPh>
    <rPh sb="13" eb="15">
      <t>コウエイ</t>
    </rPh>
    <rPh sb="15" eb="17">
      <t>キギョウ</t>
    </rPh>
    <rPh sb="17" eb="19">
      <t>カイケイ</t>
    </rPh>
    <phoneticPr fontId="2"/>
  </si>
  <si>
    <t>田辺周辺広域市町村圏組合</t>
    <rPh sb="0" eb="2">
      <t>タナベ</t>
    </rPh>
    <rPh sb="2" eb="4">
      <t>シュウヘン</t>
    </rPh>
    <rPh sb="4" eb="6">
      <t>コウイキ</t>
    </rPh>
    <rPh sb="6" eb="9">
      <t>シチョウソン</t>
    </rPh>
    <rPh sb="9" eb="10">
      <t>ケン</t>
    </rPh>
    <rPh sb="10" eb="12">
      <t>クミアイ</t>
    </rPh>
    <phoneticPr fontId="2"/>
  </si>
  <si>
    <t>大辺路衛生施設組合</t>
    <rPh sb="0" eb="1">
      <t>オオ</t>
    </rPh>
    <rPh sb="1" eb="2">
      <t>ヘン</t>
    </rPh>
    <rPh sb="2" eb="3">
      <t>ミチ</t>
    </rPh>
    <rPh sb="3" eb="5">
      <t>エイセイ</t>
    </rPh>
    <rPh sb="5" eb="7">
      <t>シセツ</t>
    </rPh>
    <rPh sb="7" eb="9">
      <t>クミアイ</t>
    </rPh>
    <phoneticPr fontId="2"/>
  </si>
  <si>
    <t>公立紀南病院組合</t>
    <rPh sb="0" eb="2">
      <t>コウリツ</t>
    </rPh>
    <rPh sb="2" eb="3">
      <t>オサム</t>
    </rPh>
    <rPh sb="3" eb="4">
      <t>ミナミ</t>
    </rPh>
    <rPh sb="4" eb="6">
      <t>ビョウイン</t>
    </rPh>
    <rPh sb="6" eb="8">
      <t>クミアイ</t>
    </rPh>
    <phoneticPr fontId="2"/>
  </si>
  <si>
    <t>和歌山県市町村総合事務組合</t>
    <rPh sb="0" eb="4">
      <t>ワカヤマケン</t>
    </rPh>
    <rPh sb="4" eb="7">
      <t>シチョウソン</t>
    </rPh>
    <rPh sb="7" eb="9">
      <t>ソウゴウ</t>
    </rPh>
    <rPh sb="9" eb="11">
      <t>ジム</t>
    </rPh>
    <rPh sb="11" eb="13">
      <t>クミアイ</t>
    </rPh>
    <phoneticPr fontId="2"/>
  </si>
  <si>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</si>
  <si>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</si>
  <si>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紀南環境広域施設組合</t>
    <rPh sb="0" eb="1">
      <t>オサム</t>
    </rPh>
    <rPh sb="1" eb="2">
      <t>ミナミ</t>
    </rPh>
    <rPh sb="2" eb="4">
      <t>カンキョウ</t>
    </rPh>
    <rPh sb="4" eb="6">
      <t>コウイキ</t>
    </rPh>
    <rPh sb="6" eb="8">
      <t>シセツ</t>
    </rPh>
    <rPh sb="8" eb="10">
      <t>クミアイ</t>
    </rPh>
    <phoneticPr fontId="2"/>
  </si>
  <si>
    <t>住宅新築資金等貸付金回収管理組合</t>
    <rPh sb="0" eb="2">
      <t>ジュウタク</t>
    </rPh>
    <rPh sb="2" eb="4">
      <t>シンチク</t>
    </rPh>
    <rPh sb="4" eb="6">
      <t>シキン</t>
    </rPh>
    <rPh sb="6" eb="7">
      <t>トウ</t>
    </rPh>
    <rPh sb="7" eb="9">
      <t>カシツケ</t>
    </rPh>
    <rPh sb="9" eb="10">
      <t>キン</t>
    </rPh>
    <rPh sb="10" eb="12">
      <t>カイシュウ</t>
    </rPh>
    <rPh sb="12" eb="14">
      <t>カンリ</t>
    </rPh>
    <rPh sb="14" eb="16">
      <t>クミアイ</t>
    </rPh>
    <phoneticPr fontId="2"/>
  </si>
  <si>
    <t>-</t>
    <phoneticPr fontId="2"/>
  </si>
  <si>
    <t>-</t>
    <phoneticPr fontId="2"/>
  </si>
  <si>
    <t>-</t>
    <phoneticPr fontId="2"/>
  </si>
  <si>
    <t>-</t>
    <phoneticPr fontId="2"/>
  </si>
  <si>
    <t>白浜観光自動車道株式会社</t>
    <rPh sb="0" eb="2">
      <t>シラハマ</t>
    </rPh>
    <rPh sb="2" eb="4">
      <t>カンコウ</t>
    </rPh>
    <rPh sb="4" eb="7">
      <t>ジドウシャ</t>
    </rPh>
    <rPh sb="7" eb="8">
      <t>ミチ</t>
    </rPh>
    <rPh sb="8" eb="12">
      <t>カブシキガイシャ</t>
    </rPh>
    <phoneticPr fontId="2"/>
  </si>
  <si>
    <t>公益財団法人白浜医療福祉財団</t>
    <rPh sb="0" eb="2">
      <t>コウエキ</t>
    </rPh>
    <rPh sb="2" eb="4">
      <t>ザイダン</t>
    </rPh>
    <rPh sb="4" eb="6">
      <t>ホウジン</t>
    </rPh>
    <rPh sb="6" eb="8">
      <t>シラハマ</t>
    </rPh>
    <rPh sb="8" eb="10">
      <t>イリョウ</t>
    </rPh>
    <rPh sb="10" eb="12">
      <t>フクシ</t>
    </rPh>
    <rPh sb="12" eb="14">
      <t>ザイダン</t>
    </rPh>
    <phoneticPr fontId="2"/>
  </si>
  <si>
    <t>南白浜温泉株式会社</t>
    <rPh sb="0" eb="1">
      <t>ミナミ</t>
    </rPh>
    <rPh sb="1" eb="3">
      <t>シラハマ</t>
    </rPh>
    <rPh sb="3" eb="5">
      <t>オンセン</t>
    </rPh>
    <rPh sb="5" eb="9">
      <t>カブシキガイシャ</t>
    </rPh>
    <phoneticPr fontId="2"/>
  </si>
  <si>
    <t>南紀白浜コミュニティ放送株式会社</t>
    <rPh sb="0" eb="2">
      <t>ナンキ</t>
    </rPh>
    <rPh sb="2" eb="4">
      <t>シラハマ</t>
    </rPh>
    <rPh sb="10" eb="12">
      <t>ホウソウ</t>
    </rPh>
    <rPh sb="12" eb="14">
      <t>カブシキ</t>
    </rPh>
    <rPh sb="14" eb="16">
      <t>カイシャ</t>
    </rPh>
    <phoneticPr fontId="2"/>
  </si>
  <si>
    <t>白浜町土地開発公社</t>
    <rPh sb="0" eb="3">
      <t>シラハマチョウ</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</si>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</sst>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extLst>
            <c:ext xmlns:c16="http://schemas.microsoft.com/office/drawing/2014/chart" uri="{C3380CC4-5D6E-409C-BE32-E72D297353CC}">
              <c16:uniqueId val="{00000000-E2FB-4729-86B0-D6BAB199DC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50778</c:v>
                </c:pt>
                <c:pt idx="1">
                  <c:v>70624</c:v>
                </c:pt>
                <c:pt idx="2">
                  <c:v>78566</c:v>
                </c:pt>
                <c:pt idx="3">
                  <c:v>116047</c:v>
                </c:pt>
                <c:pt idx="4">
                  <c:v>85136</c:v>
                </c:pt>
              </c:numCache>
            </c:numRef>
          </c:val>
          <c:smooth val="0"/>
          <c:extLst>
            <c:ext xmlns:c16="http://schemas.microsoft.com/office/drawing/2014/chart" uri="{C3380CC4-5D6E-409C-BE32-E72D297353CC}">
              <c16:uniqueId val="{00000001-E2FB-4729-86B0-D6BAB199DC4D}"/>
            </c:ext>
          </c:extLst>
        </c:ser>
        <c:dLbls>
          <c:showLegendKey val="0"/>
          <c:showVal val="0"/>
          <c:showCatName val="0"/>
          <c:showSerName val="0"/>
          <c:showPercent val="0"/>
          <c:showBubbleSize val="0"/>
        </c:dLbls>
        <c:marker val="1"/>
        <c:smooth val="0"/>
        <c:axId val="173028864"/>
        <c:axId val="173039616"/>
      </c:lineChart>
      <c:catAx>
        <c:axId val="173028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39616"/>
        <c:crosses val="autoZero"/>
        <c:auto val="1"/>
        <c:lblAlgn val="ctr"/>
        <c:lblOffset val="100"/>
        <c:tickLblSkip val="1"/>
        <c:tickMarkSkip val="1"/>
        <c:noMultiLvlLbl val="0"/>
      </c:catAx>
      <c:valAx>
        <c:axId val="1730396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28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10.57</c:v>
                </c:pt>
                <c:pt idx="1">
                  <c:v>8.57</c:v>
                </c:pt>
                <c:pt idx="2">
                  <c:v>9.35</c:v>
                </c:pt>
                <c:pt idx="3">
                  <c:v>8.26</c:v>
                </c:pt>
                <c:pt idx="4">
                  <c:v>6.39</c:v>
                </c:pt>
              </c:numCache>
            </c:numRef>
          </c:val>
          <c:extLst>
            <c:ext xmlns:c16="http://schemas.microsoft.com/office/drawing/2014/chart" uri="{C3380CC4-5D6E-409C-BE32-E72D297353CC}">
              <c16:uniqueId val="{00000000-20E1-490D-9569-4623B7AF66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13.27</c:v>
                </c:pt>
                <c:pt idx="1">
                  <c:v>18.350000000000001</c:v>
                </c:pt>
                <c:pt idx="2">
                  <c:v>22.29</c:v>
                </c:pt>
                <c:pt idx="3">
                  <c:v>26.79</c:v>
                </c:pt>
                <c:pt idx="4">
                  <c:v>30.51</c:v>
                </c:pt>
              </c:numCache>
            </c:numRef>
          </c:val>
          <c:extLst>
            <c:ext xmlns:c16="http://schemas.microsoft.com/office/drawing/2014/chart" uri="{C3380CC4-5D6E-409C-BE32-E72D297353CC}">
              <c16:uniqueId val="{00000001-20E1-490D-9569-4623B7AF666B}"/>
            </c:ext>
          </c:extLst>
        </c:ser>
        <c:dLbls>
          <c:showLegendKey val="0"/>
          <c:showVal val="0"/>
          <c:showCatName val="0"/>
          <c:showSerName val="0"/>
          <c:showPercent val="0"/>
          <c:showBubbleSize val="0"/>
        </c:dLbls>
        <c:gapWidth val="250"/>
        <c:overlap val="100"/>
        <c:axId val="172267008"/>
        <c:axId val="172273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11.49</c:v>
                </c:pt>
                <c:pt idx="1">
                  <c:v>2.98</c:v>
                </c:pt>
                <c:pt idx="2">
                  <c:v>4.8</c:v>
                </c:pt>
                <c:pt idx="3">
                  <c:v>3.44</c:v>
                </c:pt>
                <c:pt idx="4">
                  <c:v>1.86</c:v>
                </c:pt>
              </c:numCache>
            </c:numRef>
          </c:val>
          <c:smooth val="0"/>
          <c:extLst>
            <c:ext xmlns:c16="http://schemas.microsoft.com/office/drawing/2014/chart" uri="{C3380CC4-5D6E-409C-BE32-E72D297353CC}">
              <c16:uniqueId val="{00000002-20E1-490D-9569-4623B7AF666B}"/>
            </c:ext>
          </c:extLst>
        </c:ser>
        <c:dLbls>
          <c:showLegendKey val="0"/>
          <c:showVal val="0"/>
          <c:showCatName val="0"/>
          <c:showSerName val="0"/>
          <c:showPercent val="0"/>
          <c:showBubbleSize val="0"/>
        </c:dLbls>
        <c:marker val="1"/>
        <c:smooth val="0"/>
        <c:axId val="172267008"/>
        <c:axId val="172273024"/>
      </c:lineChart>
      <c:catAx>
        <c:axId val="1722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273024"/>
        <c:crosses val="autoZero"/>
        <c:auto val="1"/>
        <c:lblAlgn val="ctr"/>
        <c:lblOffset val="100"/>
        <c:tickLblSkip val="1"/>
        <c:tickMarkSkip val="1"/>
        <c:noMultiLvlLbl val="0"/>
      </c:catAx>
      <c:valAx>
        <c:axId val="17227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26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264-4983-B9D8-8C1F073B3C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64-4983-B9D8-8C1F073B3C7B}"/>
            </c:ext>
          </c:extLst>
        </c:ser>
        <c:ser>
          <c:idx val="2"/>
          <c:order val="2"/>
          <c:tx>
            <c:strRef>
              <c:f>データシート!$A$29</c:f>
              <c:strCache>
                <c:ptCount val="1"/>
                <c:pt idx="0">
                  <c:v>健康交流拠点施設特別会計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264-4983-B9D8-8C1F073B3C7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264-4983-B9D8-8C1F073B3C7B}"/>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0.28000000000000003</c:v>
                </c:pt>
                <c:pt idx="4">
                  <c:v>#N/A</c:v>
                </c:pt>
                <c:pt idx="5">
                  <c:v>0.28000000000000003</c:v>
                </c:pt>
                <c:pt idx="6">
                  <c:v>#N/A</c:v>
                </c:pt>
                <c:pt idx="7">
                  <c:v>0.44</c:v>
                </c:pt>
                <c:pt idx="8">
                  <c:v>#N/A</c:v>
                </c:pt>
                <c:pt idx="9">
                  <c:v>0.44</c:v>
                </c:pt>
              </c:numCache>
            </c:numRef>
          </c:val>
          <c:extLst>
            <c:ext xmlns:c16="http://schemas.microsoft.com/office/drawing/2014/chart" uri="{C3380CC4-5D6E-409C-BE32-E72D297353CC}">
              <c16:uniqueId val="{00000004-6264-4983-B9D8-8C1F073B3C7B}"/>
            </c:ext>
          </c:extLst>
        </c:ser>
        <c:ser>
          <c:idx val="5"/>
          <c:order val="5"/>
          <c:tx>
            <c:strRef>
              <c:f>データシート!$A$32</c:f>
              <c:strCache>
                <c:ptCount val="1"/>
                <c:pt idx="0">
                  <c:v>住宅資金貸付事業特別会計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0.28999999999999998</c:v>
                </c:pt>
                <c:pt idx="2">
                  <c:v>#N/A</c:v>
                </c:pt>
                <c:pt idx="3">
                  <c:v>0.32</c:v>
                </c:pt>
                <c:pt idx="4">
                  <c:v>#N/A</c:v>
                </c:pt>
                <c:pt idx="5">
                  <c:v>0.34</c:v>
                </c:pt>
                <c:pt idx="6">
                  <c:v>#N/A</c:v>
                </c:pt>
                <c:pt idx="7">
                  <c:v>0.41</c:v>
                </c:pt>
                <c:pt idx="8">
                  <c:v>#N/A</c:v>
                </c:pt>
                <c:pt idx="9">
                  <c:v>0.46</c:v>
                </c:pt>
              </c:numCache>
            </c:numRef>
          </c:val>
          <c:extLst>
            <c:ext xmlns:c16="http://schemas.microsoft.com/office/drawing/2014/chart" uri="{C3380CC4-5D6E-409C-BE32-E72D297353CC}">
              <c16:uniqueId val="{00000005-6264-4983-B9D8-8C1F073B3C7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0.59</c:v>
                </c:pt>
                <c:pt idx="2">
                  <c:v>#N/A</c:v>
                </c:pt>
                <c:pt idx="3">
                  <c:v>0.8</c:v>
                </c:pt>
                <c:pt idx="4">
                  <c:v>#N/A</c:v>
                </c:pt>
                <c:pt idx="5">
                  <c:v>1.18</c:v>
                </c:pt>
                <c:pt idx="6">
                  <c:v>#N/A</c:v>
                </c:pt>
                <c:pt idx="7">
                  <c:v>0.87</c:v>
                </c:pt>
                <c:pt idx="8">
                  <c:v>#N/A</c:v>
                </c:pt>
                <c:pt idx="9">
                  <c:v>0.88</c:v>
                </c:pt>
              </c:numCache>
            </c:numRef>
          </c:val>
          <c:extLst>
            <c:ext xmlns:c16="http://schemas.microsoft.com/office/drawing/2014/chart" uri="{C3380CC4-5D6E-409C-BE32-E72D297353CC}">
              <c16:uniqueId val="{00000006-6264-4983-B9D8-8C1F073B3C7B}"/>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0.86</c:v>
                </c:pt>
                <c:pt idx="2">
                  <c:v>#N/A</c:v>
                </c:pt>
                <c:pt idx="3">
                  <c:v>2.46</c:v>
                </c:pt>
                <c:pt idx="4">
                  <c:v>#N/A</c:v>
                </c:pt>
                <c:pt idx="5">
                  <c:v>1.75</c:v>
                </c:pt>
                <c:pt idx="6">
                  <c:v>#N/A</c:v>
                </c:pt>
                <c:pt idx="7">
                  <c:v>1.61</c:v>
                </c:pt>
                <c:pt idx="8">
                  <c:v>#N/A</c:v>
                </c:pt>
                <c:pt idx="9">
                  <c:v>1.94</c:v>
                </c:pt>
              </c:numCache>
            </c:numRef>
          </c:val>
          <c:extLst>
            <c:ext xmlns:c16="http://schemas.microsoft.com/office/drawing/2014/chart" uri="{C3380CC4-5D6E-409C-BE32-E72D297353CC}">
              <c16:uniqueId val="{00000007-6264-4983-B9D8-8C1F073B3C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c:v>
                </c:pt>
                <c:pt idx="2">
                  <c:v>#N/A</c:v>
                </c:pt>
                <c:pt idx="3">
                  <c:v>7.96</c:v>
                </c:pt>
                <c:pt idx="4">
                  <c:v>#N/A</c:v>
                </c:pt>
                <c:pt idx="5">
                  <c:v>8.7100000000000009</c:v>
                </c:pt>
                <c:pt idx="6">
                  <c:v>#N/A</c:v>
                </c:pt>
                <c:pt idx="7">
                  <c:v>7.4</c:v>
                </c:pt>
                <c:pt idx="8">
                  <c:v>#N/A</c:v>
                </c:pt>
                <c:pt idx="9">
                  <c:v>5.48</c:v>
                </c:pt>
              </c:numCache>
            </c:numRef>
          </c:val>
          <c:extLst>
            <c:ext xmlns:c16="http://schemas.microsoft.com/office/drawing/2014/chart" uri="{C3380CC4-5D6E-409C-BE32-E72D297353CC}">
              <c16:uniqueId val="{00000008-6264-4983-B9D8-8C1F073B3C7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21.75</c:v>
                </c:pt>
                <c:pt idx="2">
                  <c:v>#N/A</c:v>
                </c:pt>
                <c:pt idx="3">
                  <c:v>22.71</c:v>
                </c:pt>
                <c:pt idx="4">
                  <c:v>#N/A</c:v>
                </c:pt>
                <c:pt idx="5">
                  <c:v>23.23</c:v>
                </c:pt>
                <c:pt idx="6">
                  <c:v>#N/A</c:v>
                </c:pt>
                <c:pt idx="7">
                  <c:v>24.77</c:v>
                </c:pt>
                <c:pt idx="8">
                  <c:v>#N/A</c:v>
                </c:pt>
                <c:pt idx="9">
                  <c:v>26.64</c:v>
                </c:pt>
              </c:numCache>
            </c:numRef>
          </c:val>
          <c:extLst>
            <c:ext xmlns:c16="http://schemas.microsoft.com/office/drawing/2014/chart" uri="{C3380CC4-5D6E-409C-BE32-E72D297353CC}">
              <c16:uniqueId val="{00000009-6264-4983-B9D8-8C1F073B3C7B}"/>
            </c:ext>
          </c:extLst>
        </c:ser>
        <c:dLbls>
          <c:showLegendKey val="0"/>
          <c:showVal val="0"/>
          <c:showCatName val="0"/>
          <c:showSerName val="0"/>
          <c:showPercent val="0"/>
          <c:showBubbleSize val="0"/>
        </c:dLbls>
        <c:gapWidth val="150"/>
        <c:overlap val="100"/>
        <c:axId val="172357120"/>
        <c:axId val="172359040"/>
      </c:barChart>
      <c:catAx>
        <c:axId val="17235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359040"/>
        <c:crosses val="autoZero"/>
        <c:auto val="1"/>
        <c:lblAlgn val="ctr"/>
        <c:lblOffset val="100"/>
        <c:tickLblSkip val="1"/>
        <c:tickMarkSkip val="1"/>
        <c:noMultiLvlLbl val="0"/>
      </c:catAx>
      <c:valAx>
        <c:axId val="17235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357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1186</c:v>
                </c:pt>
                <c:pt idx="5">
                  <c:v>1232</c:v>
                </c:pt>
                <c:pt idx="8">
                  <c:v>1292</c:v>
                </c:pt>
                <c:pt idx="11">
                  <c:v>1275</c:v>
                </c:pt>
                <c:pt idx="14">
                  <c:v>1340</c:v>
                </c:pt>
              </c:numCache>
            </c:numRef>
          </c:val>
          <c:extLst>
            <c:ext xmlns:c16="http://schemas.microsoft.com/office/drawing/2014/chart" uri="{C3380CC4-5D6E-409C-BE32-E72D297353CC}">
              <c16:uniqueId val="{00000000-3214-46CF-8AAD-A3A7B6F2B3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14-46CF-8AAD-A3A7B6F2B3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214-46CF-8AAD-A3A7B6F2B3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129</c:v>
                </c:pt>
                <c:pt idx="3">
                  <c:v>127</c:v>
                </c:pt>
                <c:pt idx="6">
                  <c:v>129</c:v>
                </c:pt>
                <c:pt idx="9">
                  <c:v>127</c:v>
                </c:pt>
                <c:pt idx="12">
                  <c:v>123</c:v>
                </c:pt>
              </c:numCache>
            </c:numRef>
          </c:val>
          <c:extLst>
            <c:ext xmlns:c16="http://schemas.microsoft.com/office/drawing/2014/chart" uri="{C3380CC4-5D6E-409C-BE32-E72D297353CC}">
              <c16:uniqueId val="{00000003-3214-46CF-8AAD-A3A7B6F2B3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284</c:v>
                </c:pt>
                <c:pt idx="3">
                  <c:v>282</c:v>
                </c:pt>
                <c:pt idx="6">
                  <c:v>280</c:v>
                </c:pt>
                <c:pt idx="9">
                  <c:v>266</c:v>
                </c:pt>
                <c:pt idx="12">
                  <c:v>263</c:v>
                </c:pt>
              </c:numCache>
            </c:numRef>
          </c:val>
          <c:extLst>
            <c:ext xmlns:c16="http://schemas.microsoft.com/office/drawing/2014/chart" uri="{C3380CC4-5D6E-409C-BE32-E72D297353CC}">
              <c16:uniqueId val="{00000004-3214-46CF-8AAD-A3A7B6F2B3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14-46CF-8AAD-A3A7B6F2B3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14-46CF-8AAD-A3A7B6F2B3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1337</c:v>
                </c:pt>
                <c:pt idx="3">
                  <c:v>1327</c:v>
                </c:pt>
                <c:pt idx="6">
                  <c:v>1388</c:v>
                </c:pt>
                <c:pt idx="9">
                  <c:v>1340</c:v>
                </c:pt>
                <c:pt idx="12">
                  <c:v>1401</c:v>
                </c:pt>
              </c:numCache>
            </c:numRef>
          </c:val>
          <c:extLst>
            <c:ext xmlns:c16="http://schemas.microsoft.com/office/drawing/2014/chart" uri="{C3380CC4-5D6E-409C-BE32-E72D297353CC}">
              <c16:uniqueId val="{00000007-3214-46CF-8AAD-A3A7B6F2B3A5}"/>
            </c:ext>
          </c:extLst>
        </c:ser>
        <c:dLbls>
          <c:showLegendKey val="0"/>
          <c:showVal val="0"/>
          <c:showCatName val="0"/>
          <c:showSerName val="0"/>
          <c:showPercent val="0"/>
          <c:showBubbleSize val="0"/>
        </c:dLbls>
        <c:gapWidth val="100"/>
        <c:overlap val="100"/>
        <c:axId val="172515328"/>
        <c:axId val="172518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564</c:v>
                </c:pt>
                <c:pt idx="2">
                  <c:v>#N/A</c:v>
                </c:pt>
                <c:pt idx="3">
                  <c:v>#N/A</c:v>
                </c:pt>
                <c:pt idx="4">
                  <c:v>504</c:v>
                </c:pt>
                <c:pt idx="5">
                  <c:v>#N/A</c:v>
                </c:pt>
                <c:pt idx="6">
                  <c:v>#N/A</c:v>
                </c:pt>
                <c:pt idx="7">
                  <c:v>505</c:v>
                </c:pt>
                <c:pt idx="8">
                  <c:v>#N/A</c:v>
                </c:pt>
                <c:pt idx="9">
                  <c:v>#N/A</c:v>
                </c:pt>
                <c:pt idx="10">
                  <c:v>458</c:v>
                </c:pt>
                <c:pt idx="11">
                  <c:v>#N/A</c:v>
                </c:pt>
                <c:pt idx="12">
                  <c:v>#N/A</c:v>
                </c:pt>
                <c:pt idx="13">
                  <c:v>447</c:v>
                </c:pt>
                <c:pt idx="14">
                  <c:v>#N/A</c:v>
                </c:pt>
              </c:numCache>
            </c:numRef>
          </c:val>
          <c:smooth val="0"/>
          <c:extLst>
            <c:ext xmlns:c16="http://schemas.microsoft.com/office/drawing/2014/chart" uri="{C3380CC4-5D6E-409C-BE32-E72D297353CC}">
              <c16:uniqueId val="{00000008-3214-46CF-8AAD-A3A7B6F2B3A5}"/>
            </c:ext>
          </c:extLst>
        </c:ser>
        <c:dLbls>
          <c:showLegendKey val="0"/>
          <c:showVal val="0"/>
          <c:showCatName val="0"/>
          <c:showSerName val="0"/>
          <c:showPercent val="0"/>
          <c:showBubbleSize val="0"/>
        </c:dLbls>
        <c:marker val="1"/>
        <c:smooth val="0"/>
        <c:axId val="172515328"/>
        <c:axId val="172518400"/>
      </c:lineChart>
      <c:catAx>
        <c:axId val="1725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518400"/>
        <c:crosses val="autoZero"/>
        <c:auto val="1"/>
        <c:lblAlgn val="ctr"/>
        <c:lblOffset val="100"/>
        <c:tickLblSkip val="1"/>
        <c:tickMarkSkip val="1"/>
        <c:noMultiLvlLbl val="0"/>
      </c:catAx>
      <c:valAx>
        <c:axId val="172518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5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11250</c:v>
                </c:pt>
                <c:pt idx="5">
                  <c:v>11700</c:v>
                </c:pt>
                <c:pt idx="8">
                  <c:v>12095</c:v>
                </c:pt>
                <c:pt idx="11">
                  <c:v>12589</c:v>
                </c:pt>
                <c:pt idx="14">
                  <c:v>13053</c:v>
                </c:pt>
              </c:numCache>
            </c:numRef>
          </c:val>
          <c:extLst>
            <c:ext xmlns:c16="http://schemas.microsoft.com/office/drawing/2014/chart" uri="{C3380CC4-5D6E-409C-BE32-E72D297353CC}">
              <c16:uniqueId val="{00000000-40D1-4D9C-A0F4-92C759BB1C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1688</c:v>
                </c:pt>
                <c:pt idx="5">
                  <c:v>1600</c:v>
                </c:pt>
                <c:pt idx="8">
                  <c:v>1551</c:v>
                </c:pt>
                <c:pt idx="11">
                  <c:v>1346</c:v>
                </c:pt>
                <c:pt idx="14">
                  <c:v>1182</c:v>
                </c:pt>
              </c:numCache>
            </c:numRef>
          </c:val>
          <c:extLst>
            <c:ext xmlns:c16="http://schemas.microsoft.com/office/drawing/2014/chart" uri="{C3380CC4-5D6E-409C-BE32-E72D297353CC}">
              <c16:uniqueId val="{00000001-40D1-4D9C-A0F4-92C759BB1C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1777</c:v>
                </c:pt>
                <c:pt idx="5">
                  <c:v>2105</c:v>
                </c:pt>
                <c:pt idx="8">
                  <c:v>2473</c:v>
                </c:pt>
                <c:pt idx="11">
                  <c:v>2892</c:v>
                </c:pt>
                <c:pt idx="14">
                  <c:v>3179</c:v>
                </c:pt>
              </c:numCache>
            </c:numRef>
          </c:val>
          <c:extLst>
            <c:ext xmlns:c16="http://schemas.microsoft.com/office/drawing/2014/chart" uri="{C3380CC4-5D6E-409C-BE32-E72D297353CC}">
              <c16:uniqueId val="{00000002-40D1-4D9C-A0F4-92C759BB1C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D1-4D9C-A0F4-92C759BB1C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D1-4D9C-A0F4-92C759BB1C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83</c:v>
                </c:pt>
                <c:pt idx="3">
                  <c:v>80</c:v>
                </c:pt>
                <c:pt idx="6">
                  <c:v>71</c:v>
                </c:pt>
                <c:pt idx="9">
                  <c:v>55</c:v>
                </c:pt>
                <c:pt idx="12">
                  <c:v>46</c:v>
                </c:pt>
              </c:numCache>
            </c:numRef>
          </c:val>
          <c:extLst>
            <c:ext xmlns:c16="http://schemas.microsoft.com/office/drawing/2014/chart" uri="{C3380CC4-5D6E-409C-BE32-E72D297353CC}">
              <c16:uniqueId val="{00000005-40D1-4D9C-A0F4-92C759BB1C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2928</c:v>
                </c:pt>
                <c:pt idx="3">
                  <c:v>2863</c:v>
                </c:pt>
                <c:pt idx="6">
                  <c:v>2747</c:v>
                </c:pt>
                <c:pt idx="9">
                  <c:v>2670</c:v>
                </c:pt>
                <c:pt idx="12">
                  <c:v>2448</c:v>
                </c:pt>
              </c:numCache>
            </c:numRef>
          </c:val>
          <c:extLst>
            <c:ext xmlns:c16="http://schemas.microsoft.com/office/drawing/2014/chart" uri="{C3380CC4-5D6E-409C-BE32-E72D297353CC}">
              <c16:uniqueId val="{00000006-40D1-4D9C-A0F4-92C759BB1C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1827</c:v>
                </c:pt>
                <c:pt idx="3">
                  <c:v>1668</c:v>
                </c:pt>
                <c:pt idx="6">
                  <c:v>1521</c:v>
                </c:pt>
                <c:pt idx="9">
                  <c:v>1532</c:v>
                </c:pt>
                <c:pt idx="12">
                  <c:v>1291</c:v>
                </c:pt>
              </c:numCache>
            </c:numRef>
          </c:val>
          <c:extLst>
            <c:ext xmlns:c16="http://schemas.microsoft.com/office/drawing/2014/chart" uri="{C3380CC4-5D6E-409C-BE32-E72D297353CC}">
              <c16:uniqueId val="{00000007-40D1-4D9C-A0F4-92C759BB1C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2630</c:v>
                </c:pt>
                <c:pt idx="3">
                  <c:v>2582</c:v>
                </c:pt>
                <c:pt idx="6">
                  <c:v>2513</c:v>
                </c:pt>
                <c:pt idx="9">
                  <c:v>2347</c:v>
                </c:pt>
                <c:pt idx="12">
                  <c:v>2198</c:v>
                </c:pt>
              </c:numCache>
            </c:numRef>
          </c:val>
          <c:extLst>
            <c:ext xmlns:c16="http://schemas.microsoft.com/office/drawing/2014/chart" uri="{C3380CC4-5D6E-409C-BE32-E72D297353CC}">
              <c16:uniqueId val="{00000008-40D1-4D9C-A0F4-92C759BB1C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120</c:v>
                </c:pt>
                <c:pt idx="6">
                  <c:v>105</c:v>
                </c:pt>
                <c:pt idx="9">
                  <c:v>856</c:v>
                </c:pt>
                <c:pt idx="12">
                  <c:v>828</c:v>
                </c:pt>
              </c:numCache>
            </c:numRef>
          </c:val>
          <c:extLst>
            <c:ext xmlns:c16="http://schemas.microsoft.com/office/drawing/2014/chart" uri="{C3380CC4-5D6E-409C-BE32-E72D297353CC}">
              <c16:uniqueId val="{00000009-40D1-4D9C-A0F4-92C759BB1C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12701</c:v>
                </c:pt>
                <c:pt idx="3">
                  <c:v>13315</c:v>
                </c:pt>
                <c:pt idx="6">
                  <c:v>13748</c:v>
                </c:pt>
                <c:pt idx="9">
                  <c:v>14590</c:v>
                </c:pt>
                <c:pt idx="12">
                  <c:v>15065</c:v>
                </c:pt>
              </c:numCache>
            </c:numRef>
          </c:val>
          <c:extLst>
            <c:ext xmlns:c16="http://schemas.microsoft.com/office/drawing/2014/chart" uri="{C3380CC4-5D6E-409C-BE32-E72D297353CC}">
              <c16:uniqueId val="{0000000A-40D1-4D9C-A0F4-92C759BB1C44}"/>
            </c:ext>
          </c:extLst>
        </c:ser>
        <c:dLbls>
          <c:showLegendKey val="0"/>
          <c:showVal val="0"/>
          <c:showCatName val="0"/>
          <c:showSerName val="0"/>
          <c:showPercent val="0"/>
          <c:showBubbleSize val="0"/>
        </c:dLbls>
        <c:gapWidth val="100"/>
        <c:overlap val="100"/>
        <c:axId val="172645376"/>
        <c:axId val="17265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5454</c:v>
                </c:pt>
                <c:pt idx="2">
                  <c:v>#N/A</c:v>
                </c:pt>
                <c:pt idx="3">
                  <c:v>#N/A</c:v>
                </c:pt>
                <c:pt idx="4">
                  <c:v>5223</c:v>
                </c:pt>
                <c:pt idx="5">
                  <c:v>#N/A</c:v>
                </c:pt>
                <c:pt idx="6">
                  <c:v>#N/A</c:v>
                </c:pt>
                <c:pt idx="7">
                  <c:v>4586</c:v>
                </c:pt>
                <c:pt idx="8">
                  <c:v>#N/A</c:v>
                </c:pt>
                <c:pt idx="9">
                  <c:v>#N/A</c:v>
                </c:pt>
                <c:pt idx="10">
                  <c:v>5223</c:v>
                </c:pt>
                <c:pt idx="11">
                  <c:v>#N/A</c:v>
                </c:pt>
                <c:pt idx="12">
                  <c:v>#N/A</c:v>
                </c:pt>
                <c:pt idx="13">
                  <c:v>4461</c:v>
                </c:pt>
                <c:pt idx="14">
                  <c:v>#N/A</c:v>
                </c:pt>
              </c:numCache>
            </c:numRef>
          </c:val>
          <c:smooth val="0"/>
          <c:extLst>
            <c:ext xmlns:c16="http://schemas.microsoft.com/office/drawing/2014/chart" uri="{C3380CC4-5D6E-409C-BE32-E72D297353CC}">
              <c16:uniqueId val="{0000000B-40D1-4D9C-A0F4-92C759BB1C44}"/>
            </c:ext>
          </c:extLst>
        </c:ser>
        <c:dLbls>
          <c:showLegendKey val="0"/>
          <c:showVal val="0"/>
          <c:showCatName val="0"/>
          <c:showSerName val="0"/>
          <c:showPercent val="0"/>
          <c:showBubbleSize val="0"/>
        </c:dLbls>
        <c:marker val="1"/>
        <c:smooth val="0"/>
        <c:axId val="172645376"/>
        <c:axId val="172656128"/>
      </c:lineChart>
      <c:catAx>
        <c:axId val="1726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2656128"/>
        <c:crosses val="autoZero"/>
        <c:auto val="1"/>
        <c:lblAlgn val="ctr"/>
        <c:lblOffset val="100"/>
        <c:tickLblSkip val="1"/>
        <c:tickMarkSkip val="1"/>
        <c:noMultiLvlLbl val="0"/>
      </c:catAx>
      <c:valAx>
        <c:axId val="17265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6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22,587
22,475
200.96
13,009,794
12,430,205
452,880
7,086,366
14,940,375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地方消費税率の引き上げに伴い、地方消費税交付金が前年度から約</a:t>
          </a:r>
          <a:r>
            <a:rPr kumimoji="1" lang="en-US" altLang="ja-JP" sz="1300">
              <a:latin typeface="ＭＳ Ｐゴシック"/>
            </a:rPr>
            <a:t>37</a:t>
          </a:r>
          <a:r>
            <a:rPr kumimoji="1" lang="ja-JP" altLang="en-US" sz="1300">
              <a:latin typeface="ＭＳ Ｐゴシック"/>
            </a:rPr>
            <a:t>百万円増加するなど、基準財政収入額全体が増加したが、算入公債費等でも増加（前年度費＋</a:t>
          </a:r>
          <a:r>
            <a:rPr kumimoji="1" lang="en-US" altLang="ja-JP" sz="1300">
              <a:latin typeface="ＭＳ Ｐゴシック"/>
            </a:rPr>
            <a:t>57</a:t>
          </a:r>
          <a:r>
            <a:rPr kumimoji="1" lang="ja-JP" altLang="en-US" sz="1300">
              <a:latin typeface="ＭＳ Ｐゴシック"/>
            </a:rPr>
            <a:t>百万円）が見られるなど、基準財政需要額も増加したため、財政力指数は横ばいでの推移となっている。</a:t>
          </a:r>
          <a:endParaRPr kumimoji="1" lang="en-US" altLang="ja-JP" sz="1300">
            <a:latin typeface="ＭＳ Ｐゴシック"/>
          </a:endParaRPr>
        </a:p>
        <a:p>
          <a:r>
            <a:rPr kumimoji="1" lang="ja-JP" altLang="en-US" sz="1300">
              <a:latin typeface="ＭＳ Ｐゴシック"/>
            </a:rPr>
            <a:t>　今後も財政健全化プラン等に基づき、自主財源の確保等に努めていく。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17639</xdr:rowOff>
    </xdr:to>
    <xdr:cxnSp macro="">
      <xdr:nvCxnSpPr>
        <xdr:cNvPr id="67" name="直線コネクタ 66"/>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17639</xdr:rowOff>
    </xdr:to>
    <xdr:cxnSp macro="">
      <xdr:nvCxnSpPr>
        <xdr:cNvPr id="70" name="直線コネクタ 69"/>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162278</xdr:rowOff>
    </xdr:from>
    <xdr:to>
      <xdr:col>4</xdr:col>
      <xdr:colOff>482600</xdr:colOff>
      <xdr:row>44</xdr:row>
      <xdr:rowOff>4233</xdr:rowOff>
    </xdr:to>
    <xdr:cxnSp macro="">
      <xdr:nvCxnSpPr>
        <xdr:cNvPr id="73" name="直線コネクタ 72"/>
        <xdr:cNvCxnSpPr/>
      </xdr:nvCxnSpPr>
      <xdr:spPr>
        <a:xfrm>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162278</xdr:rowOff>
    </xdr:to>
    <xdr:cxnSp macro="">
      <xdr:nvCxnSpPr>
        <xdr:cNvPr id="76" name="直線コネクタ 75"/>
        <xdr:cNvCxnSpPr/>
      </xdr:nvCxnSpPr>
      <xdr:spPr>
        <a:xfrm>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6" name="円/楕円 85"/>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110366</xdr:rowOff>
    </xdr:from>
    <xdr:ext cx="762000" cy="259045"/>
    <xdr:sp macro="" textlink="">
      <xdr:nvSpPr>
        <xdr:cNvPr id="87" name="財政力該当値テキスト"/>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138289</xdr:rowOff>
    </xdr:from>
    <xdr:to>
      <xdr:col>6</xdr:col>
      <xdr:colOff>50800</xdr:colOff>
      <xdr:row>44</xdr:row>
      <xdr:rowOff>68439</xdr:rowOff>
    </xdr:to>
    <xdr:sp macro="" textlink="">
      <xdr:nvSpPr>
        <xdr:cNvPr id="88" name="円/楕円 87"/>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53216</xdr:rowOff>
    </xdr:from>
    <xdr:ext cx="736600" cy="259045"/>
    <xdr:sp macro="" textlink="">
      <xdr:nvSpPr>
        <xdr:cNvPr id="89" name="テキスト ボックス 88"/>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0" name="円/楕円 89"/>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1" name="テキスト ボックス 90"/>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111478</xdr:rowOff>
    </xdr:from>
    <xdr:to>
      <xdr:col>3</xdr:col>
      <xdr:colOff>330200</xdr:colOff>
      <xdr:row>44</xdr:row>
      <xdr:rowOff>41628</xdr:rowOff>
    </xdr:to>
    <xdr:sp macro="" textlink="">
      <xdr:nvSpPr>
        <xdr:cNvPr id="92" name="円/楕円 91"/>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26405</xdr:rowOff>
    </xdr:from>
    <xdr:ext cx="762000" cy="259045"/>
    <xdr:sp macro="" textlink="">
      <xdr:nvSpPr>
        <xdr:cNvPr id="93" name="テキスト ボックス 92"/>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4" name="円/楕円 93"/>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5" name="テキスト ボックス 94"/>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地方消費税交付金の社会保障財源分で伸びも見られるが、地方消費税率引き上げに伴い、地方交付税及び臨時財政対策債が大きく減少するなど、経常収入額全体では約</a:t>
          </a:r>
          <a:r>
            <a:rPr kumimoji="1" lang="en-US" altLang="ja-JP" sz="1300">
              <a:latin typeface="ＭＳ Ｐゴシック"/>
            </a:rPr>
            <a:t>50</a:t>
          </a:r>
          <a:r>
            <a:rPr kumimoji="1" lang="ja-JP" altLang="en-US" sz="1300">
              <a:latin typeface="ＭＳ Ｐゴシック"/>
            </a:rPr>
            <a:t>百万円の減少となる。</a:t>
          </a:r>
          <a:endParaRPr kumimoji="1" lang="en-US" altLang="ja-JP" sz="1300">
            <a:latin typeface="ＭＳ Ｐゴシック"/>
          </a:endParaRPr>
        </a:p>
        <a:p>
          <a:r>
            <a:rPr kumimoji="1" lang="ja-JP" altLang="en-US" sz="1300">
              <a:latin typeface="ＭＳ Ｐゴシック"/>
            </a:rPr>
            <a:t>　また、歳出でも地方消費税率の引き上げに伴う物件費の増加、社会保障施策の拡充等による扶助費等の増加も大きく、経常支出全体で約</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54</a:t>
          </a:r>
          <a:r>
            <a:rPr kumimoji="1" lang="ja-JP" altLang="en-US" sz="1300">
              <a:latin typeface="ＭＳ Ｐゴシック"/>
            </a:rPr>
            <a:t>百万円増加するなど、経常収支比率で</a:t>
          </a:r>
          <a:r>
            <a:rPr kumimoji="1" lang="en-US" altLang="ja-JP" sz="1300">
              <a:latin typeface="ＭＳ Ｐゴシック"/>
            </a:rPr>
            <a:t>4.1</a:t>
          </a:r>
          <a:r>
            <a:rPr kumimoji="1" lang="ja-JP" altLang="en-US" sz="1300">
              <a:latin typeface="ＭＳ Ｐゴシック"/>
            </a:rPr>
            <a:t>ポイントの大幅な悪化となった。　更なる比率の悪化は柔軟な行政運営に支障を来たす恐れがあるため、経常的な歳出の抑制と、自主財源の確保に取り組む。</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44196</xdr:rowOff>
    </xdr:from>
    <xdr:to>
      <xdr:col>7</xdr:col>
      <xdr:colOff>152400</xdr:colOff>
      <xdr:row>65</xdr:row>
      <xdr:rowOff>70612</xdr:rowOff>
    </xdr:to>
    <xdr:cxnSp macro="">
      <xdr:nvCxnSpPr>
        <xdr:cNvPr id="128" name="直線コネクタ 127"/>
        <xdr:cNvCxnSpPr/>
      </xdr:nvCxnSpPr>
      <xdr:spPr>
        <a:xfrm>
          <a:off x="4114800" y="11016996"/>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44196</xdr:rowOff>
    </xdr:from>
    <xdr:to>
      <xdr:col>6</xdr:col>
      <xdr:colOff>0</xdr:colOff>
      <xdr:row>64</xdr:row>
      <xdr:rowOff>135890</xdr:rowOff>
    </xdr:to>
    <xdr:cxnSp macro="">
      <xdr:nvCxnSpPr>
        <xdr:cNvPr id="131" name="直線コネクタ 130"/>
        <xdr:cNvCxnSpPr/>
      </xdr:nvCxnSpPr>
      <xdr:spPr>
        <a:xfrm flipV="1">
          <a:off x="3225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7874</xdr:rowOff>
    </xdr:to>
    <xdr:cxnSp macro="">
      <xdr:nvCxnSpPr>
        <xdr:cNvPr id="134" name="直線コネクタ 133"/>
        <xdr:cNvCxnSpPr/>
      </xdr:nvCxnSpPr>
      <xdr:spPr>
        <a:xfrm flipV="1">
          <a:off x="2336800" y="111086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65</xdr:row>
      <xdr:rowOff>7874</xdr:rowOff>
    </xdr:to>
    <xdr:cxnSp macro="">
      <xdr:nvCxnSpPr>
        <xdr:cNvPr id="137" name="直線コネクタ 136"/>
        <xdr:cNvCxnSpPr/>
      </xdr:nvCxnSpPr>
      <xdr:spPr>
        <a:xfrm>
          <a:off x="1447800" y="1088669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19812</xdr:rowOff>
    </xdr:from>
    <xdr:to>
      <xdr:col>7</xdr:col>
      <xdr:colOff>203200</xdr:colOff>
      <xdr:row>65</xdr:row>
      <xdr:rowOff>121412</xdr:rowOff>
    </xdr:to>
    <xdr:sp macro="" textlink="">
      <xdr:nvSpPr>
        <xdr:cNvPr id="147" name="円/楕円 146"/>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163339</xdr:rowOff>
    </xdr:from>
    <xdr:ext cx="762000" cy="259045"/>
    <xdr:sp macro="" textlink="">
      <xdr:nvSpPr>
        <xdr:cNvPr id="148"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164846</xdr:rowOff>
    </xdr:from>
    <xdr:to>
      <xdr:col>6</xdr:col>
      <xdr:colOff>50800</xdr:colOff>
      <xdr:row>64</xdr:row>
      <xdr:rowOff>94996</xdr:rowOff>
    </xdr:to>
    <xdr:sp macro="" textlink="">
      <xdr:nvSpPr>
        <xdr:cNvPr id="149" name="円/楕円 148"/>
        <xdr:cNvSpPr/>
      </xdr:nvSpPr>
      <xdr:spPr>
        <a:xfrm>
          <a:off x="4064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79773</xdr:rowOff>
    </xdr:from>
    <xdr:ext cx="736600" cy="259045"/>
    <xdr:sp macro="" textlink="">
      <xdr:nvSpPr>
        <xdr:cNvPr id="150" name="テキスト ボックス 149"/>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1" name="円/楕円 150"/>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2" name="テキスト ボックス 151"/>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128524</xdr:rowOff>
    </xdr:from>
    <xdr:to>
      <xdr:col>3</xdr:col>
      <xdr:colOff>330200</xdr:colOff>
      <xdr:row>65</xdr:row>
      <xdr:rowOff>58674</xdr:rowOff>
    </xdr:to>
    <xdr:sp macro="" textlink="">
      <xdr:nvSpPr>
        <xdr:cNvPr id="153" name="円/楕円 152"/>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43451</xdr:rowOff>
    </xdr:from>
    <xdr:ext cx="762000" cy="259045"/>
    <xdr:sp macro="" textlink="">
      <xdr:nvSpPr>
        <xdr:cNvPr id="154" name="テキスト ボックス 153"/>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55" name="円/楕円 154"/>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56" name="テキスト ボックス 155"/>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[193,135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国家公務員給与の臨時特例法による減額支給措置が終了したことに伴い、人件費が増加し、地方消費税率等の影響等により物件費が増加したため、当該合計値が増加している。</a:t>
          </a:r>
          <a:endParaRPr kumimoji="1" lang="en-US" altLang="ja-JP" sz="1300">
            <a:latin typeface="ＭＳ Ｐゴシック"/>
          </a:endParaRPr>
        </a:p>
        <a:p>
          <a:r>
            <a:rPr kumimoji="1" lang="ja-JP" altLang="en-US" sz="1300">
              <a:latin typeface="ＭＳ Ｐゴシック"/>
            </a:rPr>
            <a:t>　引き続き、定員適正化計画による人件費の抑制と、職員のコスト意識改革等による物件費の抑制に努める。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81009</xdr:rowOff>
    </xdr:from>
    <xdr:to>
      <xdr:col>7</xdr:col>
      <xdr:colOff>152400</xdr:colOff>
      <xdr:row>87</xdr:row>
      <xdr:rowOff>35799</xdr:rowOff>
    </xdr:to>
    <xdr:cxnSp macro="">
      <xdr:nvCxnSpPr>
        <xdr:cNvPr id="191" name="直線コネクタ 190"/>
        <xdr:cNvCxnSpPr/>
      </xdr:nvCxnSpPr>
      <xdr:spPr>
        <a:xfrm>
          <a:off x="4114800" y="14825709"/>
          <a:ext cx="838200" cy="1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81009</xdr:rowOff>
    </xdr:from>
    <xdr:to>
      <xdr:col>6</xdr:col>
      <xdr:colOff>0</xdr:colOff>
      <xdr:row>86</xdr:row>
      <xdr:rowOff>112781</xdr:rowOff>
    </xdr:to>
    <xdr:cxnSp macro="">
      <xdr:nvCxnSpPr>
        <xdr:cNvPr id="194" name="直線コネクタ 193"/>
        <xdr:cNvCxnSpPr/>
      </xdr:nvCxnSpPr>
      <xdr:spPr>
        <a:xfrm flipV="1">
          <a:off x="3225800" y="14825709"/>
          <a:ext cx="889000" cy="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101527</xdr:rowOff>
    </xdr:from>
    <xdr:to>
      <xdr:col>4</xdr:col>
      <xdr:colOff>482600</xdr:colOff>
      <xdr:row>86</xdr:row>
      <xdr:rowOff>112781</xdr:rowOff>
    </xdr:to>
    <xdr:cxnSp macro="">
      <xdr:nvCxnSpPr>
        <xdr:cNvPr id="197" name="直線コネクタ 196"/>
        <xdr:cNvCxnSpPr/>
      </xdr:nvCxnSpPr>
      <xdr:spPr>
        <a:xfrm>
          <a:off x="2336800" y="14846227"/>
          <a:ext cx="889000" cy="1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26098</xdr:rowOff>
    </xdr:from>
    <xdr:to>
      <xdr:col>3</xdr:col>
      <xdr:colOff>279400</xdr:colOff>
      <xdr:row>86</xdr:row>
      <xdr:rowOff>101527</xdr:rowOff>
    </xdr:to>
    <xdr:cxnSp macro="">
      <xdr:nvCxnSpPr>
        <xdr:cNvPr id="200" name="直線コネクタ 199"/>
        <xdr:cNvCxnSpPr/>
      </xdr:nvCxnSpPr>
      <xdr:spPr>
        <a:xfrm>
          <a:off x="1447800" y="14770798"/>
          <a:ext cx="889000" cy="7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156449</xdr:rowOff>
    </xdr:from>
    <xdr:to>
      <xdr:col>7</xdr:col>
      <xdr:colOff>203200</xdr:colOff>
      <xdr:row>87</xdr:row>
      <xdr:rowOff>86599</xdr:rowOff>
    </xdr:to>
    <xdr:sp macro="" textlink="">
      <xdr:nvSpPr>
        <xdr:cNvPr id="210" name="円/楕円 209"/>
        <xdr:cNvSpPr/>
      </xdr:nvSpPr>
      <xdr:spPr>
        <a:xfrm>
          <a:off x="4902200" y="149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128526</xdr:rowOff>
    </xdr:from>
    <xdr:ext cx="762000" cy="259045"/>
    <xdr:sp macro="" textlink="">
      <xdr:nvSpPr>
        <xdr:cNvPr id="211" name="人件費・物件費等の状況該当値テキスト"/>
        <xdr:cNvSpPr txBox="1"/>
      </xdr:nvSpPr>
      <xdr:spPr>
        <a:xfrm>
          <a:off x="5041900" y="1487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193,135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30209</xdr:rowOff>
    </xdr:from>
    <xdr:to>
      <xdr:col>6</xdr:col>
      <xdr:colOff>50800</xdr:colOff>
      <xdr:row>86</xdr:row>
      <xdr:rowOff>131809</xdr:rowOff>
    </xdr:to>
    <xdr:sp macro="" textlink="">
      <xdr:nvSpPr>
        <xdr:cNvPr id="212" name="円/楕円 211"/>
        <xdr:cNvSpPr/>
      </xdr:nvSpPr>
      <xdr:spPr>
        <a:xfrm>
          <a:off x="4064000" y="147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116586</xdr:rowOff>
    </xdr:from>
    <xdr:ext cx="736600" cy="259045"/>
    <xdr:sp macro="" textlink="">
      <xdr:nvSpPr>
        <xdr:cNvPr id="213" name="テキスト ボックス 212"/>
        <xdr:cNvSpPr txBox="1"/>
      </xdr:nvSpPr>
      <xdr:spPr>
        <a:xfrm>
          <a:off x="3733800" y="1486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177,440</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61981</xdr:rowOff>
    </xdr:from>
    <xdr:to>
      <xdr:col>4</xdr:col>
      <xdr:colOff>533400</xdr:colOff>
      <xdr:row>86</xdr:row>
      <xdr:rowOff>163581</xdr:rowOff>
    </xdr:to>
    <xdr:sp macro="" textlink="">
      <xdr:nvSpPr>
        <xdr:cNvPr id="214" name="円/楕円 213"/>
        <xdr:cNvSpPr/>
      </xdr:nvSpPr>
      <xdr:spPr>
        <a:xfrm>
          <a:off x="3175000" y="148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148358</xdr:rowOff>
    </xdr:from>
    <xdr:ext cx="762000" cy="259045"/>
    <xdr:sp macro="" textlink="">
      <xdr:nvSpPr>
        <xdr:cNvPr id="215" name="テキスト ボックス 214"/>
        <xdr:cNvSpPr txBox="1"/>
      </xdr:nvSpPr>
      <xdr:spPr>
        <a:xfrm>
          <a:off x="2844800" y="1489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181,390</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50727</xdr:rowOff>
    </xdr:from>
    <xdr:to>
      <xdr:col>3</xdr:col>
      <xdr:colOff>330200</xdr:colOff>
      <xdr:row>86</xdr:row>
      <xdr:rowOff>152327</xdr:rowOff>
    </xdr:to>
    <xdr:sp macro="" textlink="">
      <xdr:nvSpPr>
        <xdr:cNvPr id="216" name="円/楕円 215"/>
        <xdr:cNvSpPr/>
      </xdr:nvSpPr>
      <xdr:spPr>
        <a:xfrm>
          <a:off x="2286000" y="147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137104</xdr:rowOff>
    </xdr:from>
    <xdr:ext cx="762000" cy="259045"/>
    <xdr:sp macro="" textlink="">
      <xdr:nvSpPr>
        <xdr:cNvPr id="217" name="テキスト ボックス 216"/>
        <xdr:cNvSpPr txBox="1"/>
      </xdr:nvSpPr>
      <xdr:spPr>
        <a:xfrm>
          <a:off x="1955800" y="1488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179,991</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146748</xdr:rowOff>
    </xdr:from>
    <xdr:to>
      <xdr:col>2</xdr:col>
      <xdr:colOff>127000</xdr:colOff>
      <xdr:row>86</xdr:row>
      <xdr:rowOff>76898</xdr:rowOff>
    </xdr:to>
    <xdr:sp macro="" textlink="">
      <xdr:nvSpPr>
        <xdr:cNvPr id="218" name="円/楕円 217"/>
        <xdr:cNvSpPr/>
      </xdr:nvSpPr>
      <xdr:spPr>
        <a:xfrm>
          <a:off x="1397000" y="147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61675</xdr:rowOff>
    </xdr:from>
    <xdr:ext cx="762000" cy="259045"/>
    <xdr:sp macro="" textlink="">
      <xdr:nvSpPr>
        <xdr:cNvPr id="219" name="テキスト ボックス 218"/>
        <xdr:cNvSpPr txBox="1"/>
      </xdr:nvSpPr>
      <xdr:spPr>
        <a:xfrm>
          <a:off x="1066800" y="1480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職務職階による給与体系を平成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日から導入したこと等により、当町のラスパイレス指数は、全国町村平均を</a:t>
          </a:r>
          <a:r>
            <a:rPr kumimoji="1" lang="en-US" altLang="ja-JP" sz="1300">
              <a:latin typeface="ＭＳ Ｐゴシック"/>
            </a:rPr>
            <a:t>3.0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今後も、給与制度の適正な運用に努め、国の動向を見ながら必要な改正等、取り組みを進める。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147574</xdr:rowOff>
    </xdr:from>
    <xdr:to>
      <xdr:col>24</xdr:col>
      <xdr:colOff>558800</xdr:colOff>
      <xdr:row>85</xdr:row>
      <xdr:rowOff>157226</xdr:rowOff>
    </xdr:to>
    <xdr:cxnSp macro="">
      <xdr:nvCxnSpPr>
        <xdr:cNvPr id="251" name="直線コネクタ 250"/>
        <xdr:cNvCxnSpPr/>
      </xdr:nvCxnSpPr>
      <xdr:spPr>
        <a:xfrm>
          <a:off x="16179800" y="1472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147574</xdr:rowOff>
    </xdr:from>
    <xdr:to>
      <xdr:col>23</xdr:col>
      <xdr:colOff>406400</xdr:colOff>
      <xdr:row>89</xdr:row>
      <xdr:rowOff>166370</xdr:rowOff>
    </xdr:to>
    <xdr:cxnSp macro="">
      <xdr:nvCxnSpPr>
        <xdr:cNvPr id="254" name="直線コネクタ 253"/>
        <xdr:cNvCxnSpPr/>
      </xdr:nvCxnSpPr>
      <xdr:spPr>
        <a:xfrm flipV="1">
          <a:off x="15290800" y="14720824"/>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89154</xdr:rowOff>
    </xdr:from>
    <xdr:to>
      <xdr:col>22</xdr:col>
      <xdr:colOff>203200</xdr:colOff>
      <xdr:row>89</xdr:row>
      <xdr:rowOff>166370</xdr:rowOff>
    </xdr:to>
    <xdr:cxnSp macro="">
      <xdr:nvCxnSpPr>
        <xdr:cNvPr id="257" name="直線コネクタ 256"/>
        <xdr:cNvCxnSpPr/>
      </xdr:nvCxnSpPr>
      <xdr:spPr>
        <a:xfrm>
          <a:off x="14401800" y="153482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89154</xdr:rowOff>
    </xdr:to>
    <xdr:cxnSp macro="">
      <xdr:nvCxnSpPr>
        <xdr:cNvPr id="260" name="直線コネクタ 259"/>
        <xdr:cNvCxnSpPr/>
      </xdr:nvCxnSpPr>
      <xdr:spPr>
        <a:xfrm>
          <a:off x="13512800" y="14605000"/>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0" name="円/楕円 269"/>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1"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96774</xdr:rowOff>
    </xdr:from>
    <xdr:to>
      <xdr:col>23</xdr:col>
      <xdr:colOff>457200</xdr:colOff>
      <xdr:row>86</xdr:row>
      <xdr:rowOff>26924</xdr:rowOff>
    </xdr:to>
    <xdr:sp macro="" textlink="">
      <xdr:nvSpPr>
        <xdr:cNvPr id="272" name="円/楕円 271"/>
        <xdr:cNvSpPr/>
      </xdr:nvSpPr>
      <xdr:spPr>
        <a:xfrm>
          <a:off x="16129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11701</xdr:rowOff>
    </xdr:from>
    <xdr:ext cx="736600" cy="259045"/>
    <xdr:sp macro="" textlink="">
      <xdr:nvSpPr>
        <xdr:cNvPr id="273" name="テキスト ボックス 272"/>
        <xdr:cNvSpPr txBox="1"/>
      </xdr:nvSpPr>
      <xdr:spPr>
        <a:xfrm>
          <a:off x="15798800" y="1475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115570</xdr:rowOff>
    </xdr:from>
    <xdr:to>
      <xdr:col>22</xdr:col>
      <xdr:colOff>254000</xdr:colOff>
      <xdr:row>90</xdr:row>
      <xdr:rowOff>45720</xdr:rowOff>
    </xdr:to>
    <xdr:sp macro="" textlink="">
      <xdr:nvSpPr>
        <xdr:cNvPr id="274" name="円/楕円 273"/>
        <xdr:cNvSpPr/>
      </xdr:nvSpPr>
      <xdr:spPr>
        <a:xfrm>
          <a:off x="15240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30497</xdr:rowOff>
    </xdr:from>
    <xdr:ext cx="762000" cy="259045"/>
    <xdr:sp macro="" textlink="">
      <xdr:nvSpPr>
        <xdr:cNvPr id="275" name="テキスト ボックス 274"/>
        <xdr:cNvSpPr txBox="1"/>
      </xdr:nvSpPr>
      <xdr:spPr>
        <a:xfrm>
          <a:off x="14909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38354</xdr:rowOff>
    </xdr:from>
    <xdr:to>
      <xdr:col>21</xdr:col>
      <xdr:colOff>50800</xdr:colOff>
      <xdr:row>89</xdr:row>
      <xdr:rowOff>139954</xdr:rowOff>
    </xdr:to>
    <xdr:sp macro="" textlink="">
      <xdr:nvSpPr>
        <xdr:cNvPr id="276" name="円/楕円 275"/>
        <xdr:cNvSpPr/>
      </xdr:nvSpPr>
      <xdr:spPr>
        <a:xfrm>
          <a:off x="14351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124731</xdr:rowOff>
    </xdr:from>
    <xdr:ext cx="762000" cy="259045"/>
    <xdr:sp macro="" textlink="">
      <xdr:nvSpPr>
        <xdr:cNvPr id="277" name="テキスト ボックス 276"/>
        <xdr:cNvSpPr txBox="1"/>
      </xdr:nvSpPr>
      <xdr:spPr>
        <a:xfrm>
          <a:off x="14020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8" name="円/楕円 27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9" name="テキスト ボックス 27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白浜町定員適正化計画（第二次）に基づく、退職者不補充等による職員数の適正化に取り組みつつ、事務事業等の見直しによる行政サービスの維持・効率化に努めているが、当町がもつ観光立町という特殊需要により、類似団体内比較でも多くの職員数を保有している。</a:t>
          </a:r>
          <a:endParaRPr kumimoji="1" lang="en-US" altLang="ja-JP" sz="1300">
            <a:latin typeface="ＭＳ Ｐゴシック"/>
          </a:endParaRPr>
        </a:p>
        <a:p>
          <a:r>
            <a:rPr kumimoji="1" lang="ja-JP" altLang="en-US" sz="1300">
              <a:latin typeface="ＭＳ Ｐゴシック"/>
            </a:rPr>
            <a:t>定員適正化計画により職員数は着実な減少傾向にあるため、今後も引き続き、職員数の適正化に取り組んでいく。</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20744</xdr:rowOff>
    </xdr:from>
    <xdr:to>
      <xdr:col>24</xdr:col>
      <xdr:colOff>558800</xdr:colOff>
      <xdr:row>65</xdr:row>
      <xdr:rowOff>44873</xdr:rowOff>
    </xdr:to>
    <xdr:cxnSp macro="">
      <xdr:nvCxnSpPr>
        <xdr:cNvPr id="316" name="直線コネクタ 315"/>
        <xdr:cNvCxnSpPr/>
      </xdr:nvCxnSpPr>
      <xdr:spPr>
        <a:xfrm flipV="1">
          <a:off x="16179800" y="111649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16147</xdr:rowOff>
    </xdr:from>
    <xdr:to>
      <xdr:col>23</xdr:col>
      <xdr:colOff>406400</xdr:colOff>
      <xdr:row>65</xdr:row>
      <xdr:rowOff>44873</xdr:rowOff>
    </xdr:to>
    <xdr:cxnSp macro="">
      <xdr:nvCxnSpPr>
        <xdr:cNvPr id="319" name="直線コネクタ 318"/>
        <xdr:cNvCxnSpPr/>
      </xdr:nvCxnSpPr>
      <xdr:spPr>
        <a:xfrm>
          <a:off x="15290800" y="1116039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16147</xdr:rowOff>
    </xdr:from>
    <xdr:to>
      <xdr:col>22</xdr:col>
      <xdr:colOff>203200</xdr:colOff>
      <xdr:row>65</xdr:row>
      <xdr:rowOff>39128</xdr:rowOff>
    </xdr:to>
    <xdr:cxnSp macro="">
      <xdr:nvCxnSpPr>
        <xdr:cNvPr id="322" name="直線コネクタ 321"/>
        <xdr:cNvCxnSpPr/>
      </xdr:nvCxnSpPr>
      <xdr:spPr>
        <a:xfrm flipV="1">
          <a:off x="14401800" y="1116039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39128</xdr:rowOff>
    </xdr:from>
    <xdr:to>
      <xdr:col>21</xdr:col>
      <xdr:colOff>0</xdr:colOff>
      <xdr:row>65</xdr:row>
      <xdr:rowOff>43724</xdr:rowOff>
    </xdr:to>
    <xdr:cxnSp macro="">
      <xdr:nvCxnSpPr>
        <xdr:cNvPr id="325" name="直線コネクタ 324"/>
        <xdr:cNvCxnSpPr/>
      </xdr:nvCxnSpPr>
      <xdr:spPr>
        <a:xfrm flipV="1">
          <a:off x="13512800" y="1118337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141394</xdr:rowOff>
    </xdr:from>
    <xdr:to>
      <xdr:col>24</xdr:col>
      <xdr:colOff>609600</xdr:colOff>
      <xdr:row>65</xdr:row>
      <xdr:rowOff>71544</xdr:rowOff>
    </xdr:to>
    <xdr:sp macro="" textlink="">
      <xdr:nvSpPr>
        <xdr:cNvPr id="335" name="円/楕円 334"/>
        <xdr:cNvSpPr/>
      </xdr:nvSpPr>
      <xdr:spPr>
        <a:xfrm>
          <a:off x="16967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113471</xdr:rowOff>
    </xdr:from>
    <xdr:ext cx="762000" cy="259045"/>
    <xdr:sp macro="" textlink="">
      <xdr:nvSpPr>
        <xdr:cNvPr id="336" name="定員管理の状況該当値テキスト"/>
        <xdr:cNvSpPr txBox="1"/>
      </xdr:nvSpPr>
      <xdr:spPr>
        <a:xfrm>
          <a:off x="17106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165523</xdr:rowOff>
    </xdr:from>
    <xdr:to>
      <xdr:col>23</xdr:col>
      <xdr:colOff>457200</xdr:colOff>
      <xdr:row>65</xdr:row>
      <xdr:rowOff>95673</xdr:rowOff>
    </xdr:to>
    <xdr:sp macro="" textlink="">
      <xdr:nvSpPr>
        <xdr:cNvPr id="337" name="円/楕円 336"/>
        <xdr:cNvSpPr/>
      </xdr:nvSpPr>
      <xdr:spPr>
        <a:xfrm>
          <a:off x="16129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80450</xdr:rowOff>
    </xdr:from>
    <xdr:ext cx="736600" cy="259045"/>
    <xdr:sp macro="" textlink="">
      <xdr:nvSpPr>
        <xdr:cNvPr id="338" name="テキスト ボックス 337"/>
        <xdr:cNvSpPr txBox="1"/>
      </xdr:nvSpPr>
      <xdr:spPr>
        <a:xfrm>
          <a:off x="15798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136797</xdr:rowOff>
    </xdr:from>
    <xdr:to>
      <xdr:col>22</xdr:col>
      <xdr:colOff>254000</xdr:colOff>
      <xdr:row>65</xdr:row>
      <xdr:rowOff>66947</xdr:rowOff>
    </xdr:to>
    <xdr:sp macro="" textlink="">
      <xdr:nvSpPr>
        <xdr:cNvPr id="339" name="円/楕円 338"/>
        <xdr:cNvSpPr/>
      </xdr:nvSpPr>
      <xdr:spPr>
        <a:xfrm>
          <a:off x="15240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51724</xdr:rowOff>
    </xdr:from>
    <xdr:ext cx="762000" cy="259045"/>
    <xdr:sp macro="" textlink="">
      <xdr:nvSpPr>
        <xdr:cNvPr id="340" name="テキスト ボックス 339"/>
        <xdr:cNvSpPr txBox="1"/>
      </xdr:nvSpPr>
      <xdr:spPr>
        <a:xfrm>
          <a:off x="14909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159778</xdr:rowOff>
    </xdr:from>
    <xdr:to>
      <xdr:col>21</xdr:col>
      <xdr:colOff>50800</xdr:colOff>
      <xdr:row>65</xdr:row>
      <xdr:rowOff>89928</xdr:rowOff>
    </xdr:to>
    <xdr:sp macro="" textlink="">
      <xdr:nvSpPr>
        <xdr:cNvPr id="341" name="円/楕円 340"/>
        <xdr:cNvSpPr/>
      </xdr:nvSpPr>
      <xdr:spPr>
        <a:xfrm>
          <a:off x="14351000" y="1113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74705</xdr:rowOff>
    </xdr:from>
    <xdr:ext cx="762000" cy="259045"/>
    <xdr:sp macro="" textlink="">
      <xdr:nvSpPr>
        <xdr:cNvPr id="342" name="テキスト ボックス 341"/>
        <xdr:cNvSpPr txBox="1"/>
      </xdr:nvSpPr>
      <xdr:spPr>
        <a:xfrm>
          <a:off x="14020800" y="1121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164374</xdr:rowOff>
    </xdr:from>
    <xdr:to>
      <xdr:col>19</xdr:col>
      <xdr:colOff>533400</xdr:colOff>
      <xdr:row>65</xdr:row>
      <xdr:rowOff>94524</xdr:rowOff>
    </xdr:to>
    <xdr:sp macro="" textlink="">
      <xdr:nvSpPr>
        <xdr:cNvPr id="343" name="円/楕円 342"/>
        <xdr:cNvSpPr/>
      </xdr:nvSpPr>
      <xdr:spPr>
        <a:xfrm>
          <a:off x="13462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79301</xdr:rowOff>
    </xdr:from>
    <xdr:ext cx="762000" cy="259045"/>
    <xdr:sp macro="" textlink="">
      <xdr:nvSpPr>
        <xdr:cNvPr id="344" name="テキスト ボックス 343"/>
        <xdr:cNvSpPr txBox="1"/>
      </xdr:nvSpPr>
      <xdr:spPr>
        <a:xfrm>
          <a:off x="13131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実施の大型建設事業に係る起債の償還が本格化するなど、起債元利償還金は毎年増加傾向にあるが、起債の発行にあたっては、交付税算入措置の有利な起債の活用に努めるなど、交付税に算入される公債費も増加しているため、比率は緩やかな改善傾向を辿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年度単年度としては、元利償還金で約</a:t>
          </a:r>
          <a:r>
            <a:rPr kumimoji="1" lang="en-US" altLang="ja-JP" sz="1300">
              <a:latin typeface="ＭＳ Ｐゴシック"/>
            </a:rPr>
            <a:t>61</a:t>
          </a:r>
          <a:r>
            <a:rPr kumimoji="1" lang="ja-JP" altLang="en-US" sz="1300">
              <a:latin typeface="ＭＳ Ｐゴシック"/>
            </a:rPr>
            <a:t>百万円の増加が見られるが、地方消費税率引き上げに伴う標準税収入額の増加等もあり、</a:t>
          </a:r>
          <a:r>
            <a:rPr kumimoji="1" lang="en-US" altLang="ja-JP" sz="1300">
              <a:latin typeface="ＭＳ Ｐゴシック"/>
            </a:rPr>
            <a:t>0.1</a:t>
          </a:r>
          <a:r>
            <a:rPr kumimoji="1" lang="ja-JP" altLang="en-US" sz="1300">
              <a:latin typeface="ＭＳ Ｐゴシック"/>
            </a:rPr>
            <a:t>％改善の</a:t>
          </a:r>
          <a:r>
            <a:rPr kumimoji="1" lang="en-US" altLang="ja-JP" sz="1300">
              <a:latin typeface="ＭＳ Ｐゴシック"/>
            </a:rPr>
            <a:t>7.6</a:t>
          </a:r>
          <a:r>
            <a:rPr kumimoji="1" lang="ja-JP" altLang="en-US" sz="1300">
              <a:latin typeface="ＭＳ Ｐゴシック"/>
            </a:rPr>
            <a:t>％となっている。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41487</xdr:rowOff>
    </xdr:to>
    <xdr:cxnSp macro="">
      <xdr:nvCxnSpPr>
        <xdr:cNvPr id="377" name="直線コネクタ 376"/>
        <xdr:cNvCxnSpPr/>
      </xdr:nvCxnSpPr>
      <xdr:spPr>
        <a:xfrm flipV="1">
          <a:off x="16179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138447</xdr:rowOff>
    </xdr:from>
    <xdr:ext cx="762000" cy="259045"/>
    <xdr:sp macro="" textlink="">
      <xdr:nvSpPr>
        <xdr:cNvPr id="378"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42</xdr:row>
      <xdr:rowOff>81704</xdr:rowOff>
    </xdr:to>
    <xdr:cxnSp macro="">
      <xdr:nvCxnSpPr>
        <xdr:cNvPr id="380" name="直線コネクタ 379"/>
        <xdr:cNvCxnSpPr/>
      </xdr:nvCxnSpPr>
      <xdr:spPr>
        <a:xfrm flipV="1">
          <a:off x="15290800" y="72423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46990</xdr:rowOff>
    </xdr:to>
    <xdr:cxnSp macro="">
      <xdr:nvCxnSpPr>
        <xdr:cNvPr id="383" name="直線コネクタ 382"/>
        <xdr:cNvCxnSpPr/>
      </xdr:nvCxnSpPr>
      <xdr:spPr>
        <a:xfrm flipV="1">
          <a:off x="14401800" y="728260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5" name="テキスト ボックス 38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44</xdr:row>
      <xdr:rowOff>12277</xdr:rowOff>
    </xdr:to>
    <xdr:cxnSp macro="">
      <xdr:nvCxnSpPr>
        <xdr:cNvPr id="386" name="直線コネクタ 385"/>
        <xdr:cNvCxnSpPr/>
      </xdr:nvCxnSpPr>
      <xdr:spPr>
        <a:xfrm flipV="1">
          <a:off x="13512800" y="741934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396" name="円/楕円 395"/>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397"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398" name="円/楕円 397"/>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102464</xdr:rowOff>
    </xdr:from>
    <xdr:ext cx="736600" cy="259045"/>
    <xdr:sp macro="" textlink="">
      <xdr:nvSpPr>
        <xdr:cNvPr id="399" name="テキスト ボックス 398"/>
        <xdr:cNvSpPr txBox="1"/>
      </xdr:nvSpPr>
      <xdr:spPr>
        <a:xfrm>
          <a:off x="15798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0" name="円/楕円 399"/>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142681</xdr:rowOff>
    </xdr:from>
    <xdr:ext cx="762000" cy="259045"/>
    <xdr:sp macro="" textlink="">
      <xdr:nvSpPr>
        <xdr:cNvPr id="401" name="テキスト ボックス 400"/>
        <xdr:cNvSpPr txBox="1"/>
      </xdr:nvSpPr>
      <xdr:spPr>
        <a:xfrm>
          <a:off x="14909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2" name="円/楕円 401"/>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3" name="テキスト ボックス 402"/>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132927</xdr:rowOff>
    </xdr:from>
    <xdr:to>
      <xdr:col>19</xdr:col>
      <xdr:colOff>533400</xdr:colOff>
      <xdr:row>44</xdr:row>
      <xdr:rowOff>63077</xdr:rowOff>
    </xdr:to>
    <xdr:sp macro="" textlink="">
      <xdr:nvSpPr>
        <xdr:cNvPr id="404" name="円/楕円 403"/>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47854</xdr:rowOff>
    </xdr:from>
    <xdr:ext cx="762000" cy="259045"/>
    <xdr:sp macro="" textlink="">
      <xdr:nvSpPr>
        <xdr:cNvPr id="405" name="テキスト ボックス 404"/>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大型建設事業実施により、起債残高は増加傾向にあるが、定期償還に伴い、公営企業・一部事務組合等の起債残高は減少するなど、将来負担額全体としては、前年度から約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74</a:t>
          </a:r>
          <a:r>
            <a:rPr kumimoji="1" lang="ja-JP" altLang="en-US" sz="1300">
              <a:latin typeface="ＭＳ Ｐゴシック"/>
            </a:rPr>
            <a:t>百万円の減少となっている。また、交付税算入措置の有利な起債発行に努めるなど、基準財政需要額算入見込額も増加するなど、比率全体としては</a:t>
          </a:r>
          <a:r>
            <a:rPr kumimoji="1" lang="en-US" altLang="ja-JP" sz="1300">
              <a:latin typeface="ＭＳ Ｐゴシック"/>
            </a:rPr>
            <a:t>12.1</a:t>
          </a:r>
          <a:r>
            <a:rPr kumimoji="1" lang="ja-JP" altLang="en-US" sz="1300">
              <a:latin typeface="ＭＳ Ｐゴシック"/>
            </a:rPr>
            <a:t>％の改善となっている。今後も、防災無線デジタル化事業等、取り組むべき課題は多くあるが、将来世代に過剰な負担を強いることのないよう、事業内容の精査等、健全な財政運営に向け、起債発行額の抑制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64897</xdr:rowOff>
    </xdr:from>
    <xdr:to>
      <xdr:col>24</xdr:col>
      <xdr:colOff>558800</xdr:colOff>
      <xdr:row>17</xdr:row>
      <xdr:rowOff>162221</xdr:rowOff>
    </xdr:to>
    <xdr:cxnSp macro="">
      <xdr:nvCxnSpPr>
        <xdr:cNvPr id="439" name="直線コネクタ 438"/>
        <xdr:cNvCxnSpPr/>
      </xdr:nvCxnSpPr>
      <xdr:spPr>
        <a:xfrm flipV="1">
          <a:off x="16179800" y="2979547"/>
          <a:ext cx="8382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0"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76962</xdr:rowOff>
    </xdr:from>
    <xdr:to>
      <xdr:col>23</xdr:col>
      <xdr:colOff>406400</xdr:colOff>
      <xdr:row>17</xdr:row>
      <xdr:rowOff>162221</xdr:rowOff>
    </xdr:to>
    <xdr:cxnSp macro="">
      <xdr:nvCxnSpPr>
        <xdr:cNvPr id="442" name="直線コネクタ 441"/>
        <xdr:cNvCxnSpPr/>
      </xdr:nvCxnSpPr>
      <xdr:spPr>
        <a:xfrm>
          <a:off x="15290800" y="299161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76962</xdr:rowOff>
    </xdr:from>
    <xdr:to>
      <xdr:col>22</xdr:col>
      <xdr:colOff>203200</xdr:colOff>
      <xdr:row>17</xdr:row>
      <xdr:rowOff>156591</xdr:rowOff>
    </xdr:to>
    <xdr:cxnSp macro="">
      <xdr:nvCxnSpPr>
        <xdr:cNvPr id="445" name="直線コネクタ 444"/>
        <xdr:cNvCxnSpPr/>
      </xdr:nvCxnSpPr>
      <xdr:spPr>
        <a:xfrm flipV="1">
          <a:off x="14401800" y="2991612"/>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156591</xdr:rowOff>
    </xdr:from>
    <xdr:to>
      <xdr:col>21</xdr:col>
      <xdr:colOff>0</xdr:colOff>
      <xdr:row>18</xdr:row>
      <xdr:rowOff>7662</xdr:rowOff>
    </xdr:to>
    <xdr:cxnSp macro="">
      <xdr:nvCxnSpPr>
        <xdr:cNvPr id="448" name="直線コネクタ 447"/>
        <xdr:cNvCxnSpPr/>
      </xdr:nvCxnSpPr>
      <xdr:spPr>
        <a:xfrm flipV="1">
          <a:off x="13512800" y="3071241"/>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14097</xdr:rowOff>
    </xdr:from>
    <xdr:to>
      <xdr:col>24</xdr:col>
      <xdr:colOff>609600</xdr:colOff>
      <xdr:row>17</xdr:row>
      <xdr:rowOff>115697</xdr:rowOff>
    </xdr:to>
    <xdr:sp macro="" textlink="">
      <xdr:nvSpPr>
        <xdr:cNvPr id="458" name="円/楕円 457"/>
        <xdr:cNvSpPr/>
      </xdr:nvSpPr>
      <xdr:spPr>
        <a:xfrm>
          <a:off x="169672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157624</xdr:rowOff>
    </xdr:from>
    <xdr:ext cx="762000" cy="259045"/>
    <xdr:sp macro="" textlink="">
      <xdr:nvSpPr>
        <xdr:cNvPr id="459" name="将来負担の状況該当値テキスト"/>
        <xdr:cNvSpPr txBox="1"/>
      </xdr:nvSpPr>
      <xdr:spPr>
        <a:xfrm>
          <a:off x="17106900" y="290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111421</xdr:rowOff>
    </xdr:from>
    <xdr:to>
      <xdr:col>23</xdr:col>
      <xdr:colOff>457200</xdr:colOff>
      <xdr:row>18</xdr:row>
      <xdr:rowOff>41571</xdr:rowOff>
    </xdr:to>
    <xdr:sp macro="" textlink="">
      <xdr:nvSpPr>
        <xdr:cNvPr id="460" name="円/楕円 459"/>
        <xdr:cNvSpPr/>
      </xdr:nvSpPr>
      <xdr:spPr>
        <a:xfrm>
          <a:off x="16129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26348</xdr:rowOff>
    </xdr:from>
    <xdr:ext cx="736600" cy="259045"/>
    <xdr:sp macro="" textlink="">
      <xdr:nvSpPr>
        <xdr:cNvPr id="461" name="テキスト ボックス 460"/>
        <xdr:cNvSpPr txBox="1"/>
      </xdr:nvSpPr>
      <xdr:spPr>
        <a:xfrm>
          <a:off x="15798800" y="311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26162</xdr:rowOff>
    </xdr:from>
    <xdr:to>
      <xdr:col>22</xdr:col>
      <xdr:colOff>254000</xdr:colOff>
      <xdr:row>17</xdr:row>
      <xdr:rowOff>127762</xdr:rowOff>
    </xdr:to>
    <xdr:sp macro="" textlink="">
      <xdr:nvSpPr>
        <xdr:cNvPr id="462" name="円/楕円 461"/>
        <xdr:cNvSpPr/>
      </xdr:nvSpPr>
      <xdr:spPr>
        <a:xfrm>
          <a:off x="15240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112539</xdr:rowOff>
    </xdr:from>
    <xdr:ext cx="762000" cy="259045"/>
    <xdr:sp macro="" textlink="">
      <xdr:nvSpPr>
        <xdr:cNvPr id="463" name="テキスト ボックス 462"/>
        <xdr:cNvSpPr txBox="1"/>
      </xdr:nvSpPr>
      <xdr:spPr>
        <a:xfrm>
          <a:off x="14909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105791</xdr:rowOff>
    </xdr:from>
    <xdr:to>
      <xdr:col>21</xdr:col>
      <xdr:colOff>50800</xdr:colOff>
      <xdr:row>18</xdr:row>
      <xdr:rowOff>35941</xdr:rowOff>
    </xdr:to>
    <xdr:sp macro="" textlink="">
      <xdr:nvSpPr>
        <xdr:cNvPr id="464" name="円/楕円 463"/>
        <xdr:cNvSpPr/>
      </xdr:nvSpPr>
      <xdr:spPr>
        <a:xfrm>
          <a:off x="14351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20718</xdr:rowOff>
    </xdr:from>
    <xdr:ext cx="762000" cy="259045"/>
    <xdr:sp macro="" textlink="">
      <xdr:nvSpPr>
        <xdr:cNvPr id="465" name="テキスト ボックス 464"/>
        <xdr:cNvSpPr txBox="1"/>
      </xdr:nvSpPr>
      <xdr:spPr>
        <a:xfrm>
          <a:off x="14020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128312</xdr:rowOff>
    </xdr:from>
    <xdr:to>
      <xdr:col>19</xdr:col>
      <xdr:colOff>533400</xdr:colOff>
      <xdr:row>18</xdr:row>
      <xdr:rowOff>58462</xdr:rowOff>
    </xdr:to>
    <xdr:sp macro="" textlink="">
      <xdr:nvSpPr>
        <xdr:cNvPr id="466" name="円/楕円 465"/>
        <xdr:cNvSpPr/>
      </xdr:nvSpPr>
      <xdr:spPr>
        <a:xfrm>
          <a:off x="13462000" y="30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43239</xdr:rowOff>
    </xdr:from>
    <xdr:ext cx="762000" cy="259045"/>
    <xdr:sp macro="" textlink="">
      <xdr:nvSpPr>
        <xdr:cNvPr id="467" name="テキスト ボックス 466"/>
        <xdr:cNvSpPr txBox="1"/>
      </xdr:nvSpPr>
      <xdr:spPr>
        <a:xfrm>
          <a:off x="13131800" y="312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和歌山県白浜町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22,587
22,475
200.96
13,009,794
12,430,205
452,880
7,086,366
14,940,375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給料月額減額措置（Ｈ</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月～Ｈ</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月）の終了に伴う職員給の増加等に加え、観光立町として保有する職員・施設数が多いこと等から、人件費に係る数値は類似団体と比べても高い水準にある。</a:t>
          </a:r>
          <a:endParaRPr kumimoji="1" lang="en-US" altLang="ja-JP" sz="1300">
            <a:latin typeface="ＭＳ Ｐゴシック"/>
          </a:endParaRPr>
        </a:p>
        <a:p>
          <a:r>
            <a:rPr kumimoji="1" lang="ja-JP" altLang="en-US" sz="1300">
              <a:latin typeface="ＭＳ Ｐゴシック"/>
            </a:rPr>
            <a:t>　今後も定員適正化計画等による職員数の適正化に取り組む。</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161290</xdr:rowOff>
    </xdr:from>
    <xdr:to>
      <xdr:col>7</xdr:col>
      <xdr:colOff>15875</xdr:colOff>
      <xdr:row>38</xdr:row>
      <xdr:rowOff>21844</xdr:rowOff>
    </xdr:to>
    <xdr:cxnSp macro="">
      <xdr:nvCxnSpPr>
        <xdr:cNvPr id="62" name="直線コネクタ 61"/>
        <xdr:cNvCxnSpPr/>
      </xdr:nvCxnSpPr>
      <xdr:spPr>
        <a:xfrm>
          <a:off x="3987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81280</xdr:rowOff>
    </xdr:to>
    <xdr:cxnSp macro="">
      <xdr:nvCxnSpPr>
        <xdr:cNvPr id="65" name="直線コネクタ 64"/>
        <xdr:cNvCxnSpPr/>
      </xdr:nvCxnSpPr>
      <xdr:spPr>
        <a:xfrm flipV="1">
          <a:off x="3098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145288</xdr:rowOff>
    </xdr:to>
    <xdr:cxnSp macro="">
      <xdr:nvCxnSpPr>
        <xdr:cNvPr id="68" name="直線コネクタ 67"/>
        <xdr:cNvCxnSpPr/>
      </xdr:nvCxnSpPr>
      <xdr:spPr>
        <a:xfrm flipV="1">
          <a:off x="2209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40132</xdr:rowOff>
    </xdr:from>
    <xdr:to>
      <xdr:col>3</xdr:col>
      <xdr:colOff>142875</xdr:colOff>
      <xdr:row>38</xdr:row>
      <xdr:rowOff>145288</xdr:rowOff>
    </xdr:to>
    <xdr:cxnSp macro="">
      <xdr:nvCxnSpPr>
        <xdr:cNvPr id="71" name="直線コネクタ 70"/>
        <xdr:cNvCxnSpPr/>
      </xdr:nvCxnSpPr>
      <xdr:spPr>
        <a:xfrm>
          <a:off x="1320800" y="65552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142494</xdr:rowOff>
    </xdr:from>
    <xdr:to>
      <xdr:col>7</xdr:col>
      <xdr:colOff>66675</xdr:colOff>
      <xdr:row>38</xdr:row>
      <xdr:rowOff>72644</xdr:rowOff>
    </xdr:to>
    <xdr:sp macro="" textlink="">
      <xdr:nvSpPr>
        <xdr:cNvPr id="81" name="円/楕円 80"/>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114571</xdr:rowOff>
    </xdr:from>
    <xdr:ext cx="762000" cy="259045"/>
    <xdr:sp macro="" textlink="">
      <xdr:nvSpPr>
        <xdr:cNvPr id="82"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110490</xdr:rowOff>
    </xdr:from>
    <xdr:to>
      <xdr:col>5</xdr:col>
      <xdr:colOff>600075</xdr:colOff>
      <xdr:row>38</xdr:row>
      <xdr:rowOff>40640</xdr:rowOff>
    </xdr:to>
    <xdr:sp macro="" textlink="">
      <xdr:nvSpPr>
        <xdr:cNvPr id="83" name="円/楕円 82"/>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84" name="テキスト ボックス 83"/>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30480</xdr:rowOff>
    </xdr:from>
    <xdr:to>
      <xdr:col>4</xdr:col>
      <xdr:colOff>396875</xdr:colOff>
      <xdr:row>38</xdr:row>
      <xdr:rowOff>132080</xdr:rowOff>
    </xdr:to>
    <xdr:sp macro="" textlink="">
      <xdr:nvSpPr>
        <xdr:cNvPr id="85" name="円/楕円 84"/>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86" name="テキスト ボックス 85"/>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94488</xdr:rowOff>
    </xdr:from>
    <xdr:to>
      <xdr:col>3</xdr:col>
      <xdr:colOff>193675</xdr:colOff>
      <xdr:row>39</xdr:row>
      <xdr:rowOff>24638</xdr:rowOff>
    </xdr:to>
    <xdr:sp macro="" textlink="">
      <xdr:nvSpPr>
        <xdr:cNvPr id="87" name="円/楕円 86"/>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9415</xdr:rowOff>
    </xdr:from>
    <xdr:ext cx="762000" cy="259045"/>
    <xdr:sp macro="" textlink="">
      <xdr:nvSpPr>
        <xdr:cNvPr id="88" name="テキスト ボックス 87"/>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89" name="円/楕円 88"/>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0" name="テキスト ボックス 89"/>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観光立町として保有する施設数が多く、施設の維持管理等に要する費用も類似団体と比較して多い傾向にある。</a:t>
          </a:r>
          <a:endParaRPr kumimoji="1" lang="en-US" altLang="ja-JP" sz="1300">
            <a:latin typeface="ＭＳ Ｐゴシック"/>
          </a:endParaRPr>
        </a:p>
        <a:p>
          <a:r>
            <a:rPr kumimoji="1" lang="ja-JP" altLang="en-US" sz="1300">
              <a:latin typeface="ＭＳ Ｐゴシック"/>
            </a:rPr>
            <a:t>　今後の施設更新にあたっては、将来的な人口減少等も踏まえ、施設規模の見直し等による物件費の抑制に取り組む。</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124714</xdr:rowOff>
    </xdr:from>
    <xdr:to>
      <xdr:col>24</xdr:col>
      <xdr:colOff>31750</xdr:colOff>
      <xdr:row>17</xdr:row>
      <xdr:rowOff>161290</xdr:rowOff>
    </xdr:to>
    <xdr:cxnSp macro="">
      <xdr:nvCxnSpPr>
        <xdr:cNvPr id="120" name="直線コネクタ 119"/>
        <xdr:cNvCxnSpPr/>
      </xdr:nvCxnSpPr>
      <xdr:spPr>
        <a:xfrm>
          <a:off x="15671800" y="3039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74422</xdr:rowOff>
    </xdr:from>
    <xdr:to>
      <xdr:col>22</xdr:col>
      <xdr:colOff>565150</xdr:colOff>
      <xdr:row>17</xdr:row>
      <xdr:rowOff>124714</xdr:rowOff>
    </xdr:to>
    <xdr:cxnSp macro="">
      <xdr:nvCxnSpPr>
        <xdr:cNvPr id="123" name="直線コネクタ 122"/>
        <xdr:cNvCxnSpPr/>
      </xdr:nvCxnSpPr>
      <xdr:spPr>
        <a:xfrm>
          <a:off x="14782800" y="2989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74422</xdr:rowOff>
    </xdr:from>
    <xdr:to>
      <xdr:col>21</xdr:col>
      <xdr:colOff>361950</xdr:colOff>
      <xdr:row>17</xdr:row>
      <xdr:rowOff>120142</xdr:rowOff>
    </xdr:to>
    <xdr:cxnSp macro="">
      <xdr:nvCxnSpPr>
        <xdr:cNvPr id="126" name="直線コネクタ 125"/>
        <xdr:cNvCxnSpPr/>
      </xdr:nvCxnSpPr>
      <xdr:spPr>
        <a:xfrm flipV="1">
          <a:off x="13893800" y="2989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78994</xdr:rowOff>
    </xdr:from>
    <xdr:to>
      <xdr:col>20</xdr:col>
      <xdr:colOff>158750</xdr:colOff>
      <xdr:row>17</xdr:row>
      <xdr:rowOff>120142</xdr:rowOff>
    </xdr:to>
    <xdr:cxnSp macro="">
      <xdr:nvCxnSpPr>
        <xdr:cNvPr id="129" name="直線コネクタ 128"/>
        <xdr:cNvCxnSpPr/>
      </xdr:nvCxnSpPr>
      <xdr:spPr>
        <a:xfrm>
          <a:off x="13004800" y="2993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39" name="円/楕円 138"/>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0"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73914</xdr:rowOff>
    </xdr:from>
    <xdr:to>
      <xdr:col>22</xdr:col>
      <xdr:colOff>615950</xdr:colOff>
      <xdr:row>18</xdr:row>
      <xdr:rowOff>4064</xdr:rowOff>
    </xdr:to>
    <xdr:sp macro="" textlink="">
      <xdr:nvSpPr>
        <xdr:cNvPr id="141" name="円/楕円 140"/>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160291</xdr:rowOff>
    </xdr:from>
    <xdr:ext cx="736600" cy="259045"/>
    <xdr:sp macro="" textlink="">
      <xdr:nvSpPr>
        <xdr:cNvPr id="142" name="テキスト ボックス 141"/>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23622</xdr:rowOff>
    </xdr:from>
    <xdr:to>
      <xdr:col>21</xdr:col>
      <xdr:colOff>412750</xdr:colOff>
      <xdr:row>17</xdr:row>
      <xdr:rowOff>125222</xdr:rowOff>
    </xdr:to>
    <xdr:sp macro="" textlink="">
      <xdr:nvSpPr>
        <xdr:cNvPr id="143" name="円/楕円 142"/>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109999</xdr:rowOff>
    </xdr:from>
    <xdr:ext cx="762000" cy="259045"/>
    <xdr:sp macro="" textlink="">
      <xdr:nvSpPr>
        <xdr:cNvPr id="144" name="テキスト ボックス 143"/>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69342</xdr:rowOff>
    </xdr:from>
    <xdr:to>
      <xdr:col>20</xdr:col>
      <xdr:colOff>209550</xdr:colOff>
      <xdr:row>17</xdr:row>
      <xdr:rowOff>170942</xdr:rowOff>
    </xdr:to>
    <xdr:sp macro="" textlink="">
      <xdr:nvSpPr>
        <xdr:cNvPr id="145" name="円/楕円 144"/>
        <xdr:cNvSpPr/>
      </xdr:nvSpPr>
      <xdr:spPr>
        <a:xfrm>
          <a:off x="13843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155719</xdr:rowOff>
    </xdr:from>
    <xdr:ext cx="762000" cy="259045"/>
    <xdr:sp macro="" textlink="">
      <xdr:nvSpPr>
        <xdr:cNvPr id="146" name="テキスト ボックス 145"/>
        <xdr:cNvSpPr txBox="1"/>
      </xdr:nvSpPr>
      <xdr:spPr>
        <a:xfrm>
          <a:off x="13512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28194</xdr:rowOff>
    </xdr:from>
    <xdr:to>
      <xdr:col>19</xdr:col>
      <xdr:colOff>6350</xdr:colOff>
      <xdr:row>17</xdr:row>
      <xdr:rowOff>129794</xdr:rowOff>
    </xdr:to>
    <xdr:sp macro="" textlink="">
      <xdr:nvSpPr>
        <xdr:cNvPr id="147" name="円/楕円 146"/>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114571</xdr:rowOff>
    </xdr:from>
    <xdr:ext cx="762000" cy="259045"/>
    <xdr:sp macro="" textlink="">
      <xdr:nvSpPr>
        <xdr:cNvPr id="148" name="テキスト ボックス 147"/>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地方消費税率引き上げに伴う社会保障施策の拡充等により、扶助費全体で前年度から約</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64</a:t>
          </a:r>
          <a:r>
            <a:rPr kumimoji="1" lang="ja-JP" altLang="en-US" sz="1300">
              <a:latin typeface="ＭＳ Ｐゴシック"/>
            </a:rPr>
            <a:t>百万円増加しているが、類似団体内では低い水準となっている。今後も制度の適正な運用に努めていく。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38100</xdr:rowOff>
    </xdr:from>
    <xdr:to>
      <xdr:col>7</xdr:col>
      <xdr:colOff>15875</xdr:colOff>
      <xdr:row>54</xdr:row>
      <xdr:rowOff>114300</xdr:rowOff>
    </xdr:to>
    <xdr:cxnSp macro="">
      <xdr:nvCxnSpPr>
        <xdr:cNvPr id="181" name="直線コネクタ 180"/>
        <xdr:cNvCxnSpPr/>
      </xdr:nvCxnSpPr>
      <xdr:spPr>
        <a:xfrm>
          <a:off x="3987800" y="9296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158750</xdr:rowOff>
    </xdr:from>
    <xdr:to>
      <xdr:col>5</xdr:col>
      <xdr:colOff>549275</xdr:colOff>
      <xdr:row>54</xdr:row>
      <xdr:rowOff>38100</xdr:rowOff>
    </xdr:to>
    <xdr:cxnSp macro="">
      <xdr:nvCxnSpPr>
        <xdr:cNvPr id="184" name="直線コネクタ 183"/>
        <xdr:cNvCxnSpPr/>
      </xdr:nvCxnSpPr>
      <xdr:spPr>
        <a:xfrm>
          <a:off x="3098800" y="924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158750</xdr:rowOff>
    </xdr:from>
    <xdr:to>
      <xdr:col>4</xdr:col>
      <xdr:colOff>346075</xdr:colOff>
      <xdr:row>54</xdr:row>
      <xdr:rowOff>25400</xdr:rowOff>
    </xdr:to>
    <xdr:cxnSp macro="">
      <xdr:nvCxnSpPr>
        <xdr:cNvPr id="187" name="直線コネクタ 186"/>
        <xdr:cNvCxnSpPr/>
      </xdr:nvCxnSpPr>
      <xdr:spPr>
        <a:xfrm flipV="1">
          <a:off x="2209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25400</xdr:rowOff>
    </xdr:to>
    <xdr:cxnSp macro="">
      <xdr:nvCxnSpPr>
        <xdr:cNvPr id="190" name="直線コネクタ 189"/>
        <xdr:cNvCxnSpPr/>
      </xdr:nvCxnSpPr>
      <xdr:spPr>
        <a:xfrm>
          <a:off x="1320800" y="9156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63500</xdr:rowOff>
    </xdr:from>
    <xdr:to>
      <xdr:col>7</xdr:col>
      <xdr:colOff>66675</xdr:colOff>
      <xdr:row>54</xdr:row>
      <xdr:rowOff>165100</xdr:rowOff>
    </xdr:to>
    <xdr:sp macro="" textlink="">
      <xdr:nvSpPr>
        <xdr:cNvPr id="200" name="円/楕円 199"/>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01"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158750</xdr:rowOff>
    </xdr:from>
    <xdr:to>
      <xdr:col>5</xdr:col>
      <xdr:colOff>600075</xdr:colOff>
      <xdr:row>54</xdr:row>
      <xdr:rowOff>88900</xdr:rowOff>
    </xdr:to>
    <xdr:sp macro="" textlink="">
      <xdr:nvSpPr>
        <xdr:cNvPr id="202" name="円/楕円 201"/>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99077</xdr:rowOff>
    </xdr:from>
    <xdr:ext cx="736600" cy="259045"/>
    <xdr:sp macro="" textlink="">
      <xdr:nvSpPr>
        <xdr:cNvPr id="203" name="テキスト ボックス 202"/>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107950</xdr:rowOff>
    </xdr:from>
    <xdr:to>
      <xdr:col>4</xdr:col>
      <xdr:colOff>396875</xdr:colOff>
      <xdr:row>54</xdr:row>
      <xdr:rowOff>38100</xdr:rowOff>
    </xdr:to>
    <xdr:sp macro="" textlink="">
      <xdr:nvSpPr>
        <xdr:cNvPr id="204" name="円/楕円 203"/>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48277</xdr:rowOff>
    </xdr:from>
    <xdr:ext cx="762000" cy="259045"/>
    <xdr:sp macro="" textlink="">
      <xdr:nvSpPr>
        <xdr:cNvPr id="205" name="テキスト ボックス 204"/>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146050</xdr:rowOff>
    </xdr:from>
    <xdr:to>
      <xdr:col>3</xdr:col>
      <xdr:colOff>193675</xdr:colOff>
      <xdr:row>54</xdr:row>
      <xdr:rowOff>76200</xdr:rowOff>
    </xdr:to>
    <xdr:sp macro="" textlink="">
      <xdr:nvSpPr>
        <xdr:cNvPr id="206" name="円/楕円 205"/>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86377</xdr:rowOff>
    </xdr:from>
    <xdr:ext cx="762000" cy="259045"/>
    <xdr:sp macro="" textlink="">
      <xdr:nvSpPr>
        <xdr:cNvPr id="207" name="テキスト ボックス 206"/>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8" name="円/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道路及び施設老朽化に伴う修繕等、修繕費が前年度から約</a:t>
          </a:r>
          <a:r>
            <a:rPr kumimoji="1" lang="en-US" altLang="ja-JP" sz="1300">
              <a:latin typeface="ＭＳ Ｐゴシック"/>
            </a:rPr>
            <a:t>30</a:t>
          </a:r>
          <a:r>
            <a:rPr kumimoji="1" lang="ja-JP" altLang="en-US" sz="1300">
              <a:latin typeface="ＭＳ Ｐゴシック"/>
            </a:rPr>
            <a:t>百万円増加し、また、医療費等の伸びに伴い、各特別会計繰出金が増加するなど、その他全体としては前年度から</a:t>
          </a:r>
          <a:r>
            <a:rPr kumimoji="1" lang="en-US" altLang="ja-JP" sz="1300">
              <a:latin typeface="ＭＳ Ｐゴシック"/>
            </a:rPr>
            <a:t>1.0</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施設の更新を計画的に行うなど、維持補修経費の平準化、低廉化に取り組む。</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33274</xdr:rowOff>
    </xdr:from>
    <xdr:to>
      <xdr:col>24</xdr:col>
      <xdr:colOff>31750</xdr:colOff>
      <xdr:row>57</xdr:row>
      <xdr:rowOff>78994</xdr:rowOff>
    </xdr:to>
    <xdr:cxnSp macro="">
      <xdr:nvCxnSpPr>
        <xdr:cNvPr id="239" name="直線コネクタ 238"/>
        <xdr:cNvCxnSpPr/>
      </xdr:nvCxnSpPr>
      <xdr:spPr>
        <a:xfrm>
          <a:off x="15671800" y="9805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33274</xdr:rowOff>
    </xdr:from>
    <xdr:to>
      <xdr:col>22</xdr:col>
      <xdr:colOff>565150</xdr:colOff>
      <xdr:row>57</xdr:row>
      <xdr:rowOff>60706</xdr:rowOff>
    </xdr:to>
    <xdr:cxnSp macro="">
      <xdr:nvCxnSpPr>
        <xdr:cNvPr id="242" name="直線コネクタ 241"/>
        <xdr:cNvCxnSpPr/>
      </xdr:nvCxnSpPr>
      <xdr:spPr>
        <a:xfrm flipV="1">
          <a:off x="14782800" y="9805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163576</xdr:rowOff>
    </xdr:from>
    <xdr:to>
      <xdr:col>21</xdr:col>
      <xdr:colOff>361950</xdr:colOff>
      <xdr:row>57</xdr:row>
      <xdr:rowOff>60706</xdr:rowOff>
    </xdr:to>
    <xdr:cxnSp macro="">
      <xdr:nvCxnSpPr>
        <xdr:cNvPr id="245" name="直線コネクタ 244"/>
        <xdr:cNvCxnSpPr/>
      </xdr:nvCxnSpPr>
      <xdr:spPr>
        <a:xfrm>
          <a:off x="13893800" y="9764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154432</xdr:rowOff>
    </xdr:from>
    <xdr:to>
      <xdr:col>20</xdr:col>
      <xdr:colOff>158750</xdr:colOff>
      <xdr:row>56</xdr:row>
      <xdr:rowOff>163576</xdr:rowOff>
    </xdr:to>
    <xdr:cxnSp macro="">
      <xdr:nvCxnSpPr>
        <xdr:cNvPr id="248" name="直線コネクタ 247"/>
        <xdr:cNvCxnSpPr/>
      </xdr:nvCxnSpPr>
      <xdr:spPr>
        <a:xfrm>
          <a:off x="13004800" y="9755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58" name="円/楕円 257"/>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271</xdr:rowOff>
    </xdr:from>
    <xdr:ext cx="762000" cy="259045"/>
    <xdr:sp macro="" textlink="">
      <xdr:nvSpPr>
        <xdr:cNvPr id="259"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153924</xdr:rowOff>
    </xdr:from>
    <xdr:to>
      <xdr:col>22</xdr:col>
      <xdr:colOff>615950</xdr:colOff>
      <xdr:row>57</xdr:row>
      <xdr:rowOff>84074</xdr:rowOff>
    </xdr:to>
    <xdr:sp macro="" textlink="">
      <xdr:nvSpPr>
        <xdr:cNvPr id="260" name="円/楕円 259"/>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61" name="テキスト ボックス 26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xdr:rowOff>
    </xdr:from>
    <xdr:to>
      <xdr:col>21</xdr:col>
      <xdr:colOff>412750</xdr:colOff>
      <xdr:row>57</xdr:row>
      <xdr:rowOff>111506</xdr:rowOff>
    </xdr:to>
    <xdr:sp macro="" textlink="">
      <xdr:nvSpPr>
        <xdr:cNvPr id="262" name="円/楕円 261"/>
        <xdr:cNvSpPr/>
      </xdr:nvSpPr>
      <xdr:spPr>
        <a:xfrm>
          <a:off x="14732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3" name="テキスト ボックス 262"/>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112776</xdr:rowOff>
    </xdr:from>
    <xdr:to>
      <xdr:col>20</xdr:col>
      <xdr:colOff>209550</xdr:colOff>
      <xdr:row>57</xdr:row>
      <xdr:rowOff>42926</xdr:rowOff>
    </xdr:to>
    <xdr:sp macro="" textlink="">
      <xdr:nvSpPr>
        <xdr:cNvPr id="264" name="円/楕円 263"/>
        <xdr:cNvSpPr/>
      </xdr:nvSpPr>
      <xdr:spPr>
        <a:xfrm>
          <a:off x="13843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53103</xdr:rowOff>
    </xdr:from>
    <xdr:ext cx="762000" cy="259045"/>
    <xdr:sp macro="" textlink="">
      <xdr:nvSpPr>
        <xdr:cNvPr id="265" name="テキスト ボックス 264"/>
        <xdr:cNvSpPr txBox="1"/>
      </xdr:nvSpPr>
      <xdr:spPr>
        <a:xfrm>
          <a:off x="13512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66" name="円/楕円 265"/>
        <xdr:cNvSpPr/>
      </xdr:nvSpPr>
      <xdr:spPr>
        <a:xfrm>
          <a:off x="12954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43959</xdr:rowOff>
    </xdr:from>
    <xdr:ext cx="762000" cy="259045"/>
    <xdr:sp macro="" textlink="">
      <xdr:nvSpPr>
        <xdr:cNvPr id="267" name="テキスト ボックス 266"/>
        <xdr:cNvSpPr txBox="1"/>
      </xdr:nvSpPr>
      <xdr:spPr>
        <a:xfrm>
          <a:off x="12623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国体リハーサル大会の開催に伴う国体実行委員会への補助金が約</a:t>
          </a:r>
          <a:r>
            <a:rPr kumimoji="1" lang="en-US" altLang="ja-JP" sz="1300">
              <a:latin typeface="ＭＳ Ｐゴシック"/>
            </a:rPr>
            <a:t>58</a:t>
          </a:r>
          <a:r>
            <a:rPr kumimoji="1" lang="ja-JP" altLang="en-US" sz="1300">
              <a:latin typeface="ＭＳ Ｐゴシック"/>
            </a:rPr>
            <a:t>百万円増加するなど、補助費等全体では前年度から約</a:t>
          </a:r>
          <a:r>
            <a:rPr kumimoji="1" lang="en-US" altLang="ja-JP" sz="1300">
              <a:latin typeface="ＭＳ Ｐゴシック"/>
            </a:rPr>
            <a:t>83</a:t>
          </a:r>
          <a:r>
            <a:rPr kumimoji="1" lang="ja-JP" altLang="en-US" sz="1300">
              <a:latin typeface="ＭＳ Ｐゴシック"/>
            </a:rPr>
            <a:t>百万円の増加となっている。</a:t>
          </a:r>
          <a:endParaRPr kumimoji="1" lang="en-US" altLang="ja-JP" sz="1300">
            <a:latin typeface="ＭＳ Ｐゴシック"/>
          </a:endParaRPr>
        </a:p>
        <a:p>
          <a:r>
            <a:rPr kumimoji="1" lang="ja-JP" altLang="en-US" sz="1300">
              <a:latin typeface="ＭＳ Ｐゴシック"/>
            </a:rPr>
            <a:t>　今後も、補助金等交付規則に照らし、更なる支出の透明性・公平性に努める。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21844</xdr:rowOff>
    </xdr:to>
    <xdr:cxnSp macro="">
      <xdr:nvCxnSpPr>
        <xdr:cNvPr id="297" name="直線コネクタ 296"/>
        <xdr:cNvCxnSpPr/>
      </xdr:nvCxnSpPr>
      <xdr:spPr>
        <a:xfrm>
          <a:off x="15671800" y="6194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21844</xdr:rowOff>
    </xdr:to>
    <xdr:cxnSp macro="">
      <xdr:nvCxnSpPr>
        <xdr:cNvPr id="300" name="直線コネクタ 299"/>
        <xdr:cNvCxnSpPr/>
      </xdr:nvCxnSpPr>
      <xdr:spPr>
        <a:xfrm>
          <a:off x="14782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35560</xdr:rowOff>
    </xdr:to>
    <xdr:cxnSp macro="">
      <xdr:nvCxnSpPr>
        <xdr:cNvPr id="303" name="直線コネクタ 302"/>
        <xdr:cNvCxnSpPr/>
      </xdr:nvCxnSpPr>
      <xdr:spPr>
        <a:xfrm flipV="1">
          <a:off x="13893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35560</xdr:rowOff>
    </xdr:to>
    <xdr:cxnSp macro="">
      <xdr:nvCxnSpPr>
        <xdr:cNvPr id="306" name="直線コネクタ 305"/>
        <xdr:cNvCxnSpPr/>
      </xdr:nvCxnSpPr>
      <xdr:spPr>
        <a:xfrm>
          <a:off x="13004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16" name="円/楕円 315"/>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17"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18" name="円/楕円 317"/>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19" name="テキスト ボックス 318"/>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0" name="円/楕円 319"/>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1" name="テキスト ボックス 320"/>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2" name="円/楕円 321"/>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3" name="テキスト ボックス 322"/>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24" name="円/楕円 323"/>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25" name="テキスト ボックス 324"/>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合併以降、町の重要課題として取り組んできた学校施設耐震化事業、消防・防災力の強化等に係る起債元利償還金が増加傾向にあり、類似団体内平均を</a:t>
          </a:r>
          <a:r>
            <a:rPr kumimoji="1" lang="en-US" altLang="ja-JP" sz="1300">
              <a:latin typeface="ＭＳ Ｐゴシック"/>
            </a:rPr>
            <a:t>3.9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将来の財政運営に支障を来たすことのないよう、今後も、事務・事業内容の再精査等による起債発行額の抑制に努める。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73661</xdr:rowOff>
    </xdr:from>
    <xdr:to>
      <xdr:col>7</xdr:col>
      <xdr:colOff>15875</xdr:colOff>
      <xdr:row>78</xdr:row>
      <xdr:rowOff>149861</xdr:rowOff>
    </xdr:to>
    <xdr:cxnSp macro="">
      <xdr:nvCxnSpPr>
        <xdr:cNvPr id="358" name="直線コネクタ 357"/>
        <xdr:cNvCxnSpPr/>
      </xdr:nvCxnSpPr>
      <xdr:spPr>
        <a:xfrm>
          <a:off x="3987800" y="13446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73661</xdr:rowOff>
    </xdr:from>
    <xdr:to>
      <xdr:col>5</xdr:col>
      <xdr:colOff>549275</xdr:colOff>
      <xdr:row>78</xdr:row>
      <xdr:rowOff>134620</xdr:rowOff>
    </xdr:to>
    <xdr:cxnSp macro="">
      <xdr:nvCxnSpPr>
        <xdr:cNvPr id="361" name="直線コネクタ 360"/>
        <xdr:cNvCxnSpPr/>
      </xdr:nvCxnSpPr>
      <xdr:spPr>
        <a:xfrm flipV="1">
          <a:off x="3098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134620</xdr:rowOff>
    </xdr:to>
    <xdr:cxnSp macro="">
      <xdr:nvCxnSpPr>
        <xdr:cNvPr id="364" name="直線コネクタ 363"/>
        <xdr:cNvCxnSpPr/>
      </xdr:nvCxnSpPr>
      <xdr:spPr>
        <a:xfrm>
          <a:off x="2209800" y="1346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88900</xdr:rowOff>
    </xdr:to>
    <xdr:cxnSp macro="">
      <xdr:nvCxnSpPr>
        <xdr:cNvPr id="367" name="直線コネクタ 366"/>
        <xdr:cNvCxnSpPr/>
      </xdr:nvCxnSpPr>
      <xdr:spPr>
        <a:xfrm>
          <a:off x="1320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99061</xdr:rowOff>
    </xdr:from>
    <xdr:to>
      <xdr:col>7</xdr:col>
      <xdr:colOff>66675</xdr:colOff>
      <xdr:row>79</xdr:row>
      <xdr:rowOff>29211</xdr:rowOff>
    </xdr:to>
    <xdr:sp macro="" textlink="">
      <xdr:nvSpPr>
        <xdr:cNvPr id="377" name="円/楕円 376"/>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71138</xdr:rowOff>
    </xdr:from>
    <xdr:ext cx="762000" cy="259045"/>
    <xdr:sp macro="" textlink="">
      <xdr:nvSpPr>
        <xdr:cNvPr id="378"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79" name="円/楕円 378"/>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80" name="テキスト ボックス 379"/>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83820</xdr:rowOff>
    </xdr:from>
    <xdr:to>
      <xdr:col>4</xdr:col>
      <xdr:colOff>396875</xdr:colOff>
      <xdr:row>79</xdr:row>
      <xdr:rowOff>13970</xdr:rowOff>
    </xdr:to>
    <xdr:sp macro="" textlink="">
      <xdr:nvSpPr>
        <xdr:cNvPr id="381" name="円/楕円 380"/>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170197</xdr:rowOff>
    </xdr:from>
    <xdr:ext cx="762000" cy="259045"/>
    <xdr:sp macro="" textlink="">
      <xdr:nvSpPr>
        <xdr:cNvPr id="382" name="テキスト ボックス 381"/>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38100</xdr:rowOff>
    </xdr:from>
    <xdr:to>
      <xdr:col>3</xdr:col>
      <xdr:colOff>193675</xdr:colOff>
      <xdr:row>78</xdr:row>
      <xdr:rowOff>139700</xdr:rowOff>
    </xdr:to>
    <xdr:sp macro="" textlink="">
      <xdr:nvSpPr>
        <xdr:cNvPr id="383" name="円/楕円 382"/>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4" name="テキスト ボックス 383"/>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85" name="円/楕円 384"/>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86" name="テキスト ボックス 38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地方消費税率の引き上げに伴い、扶助費、物件費等が軒並み増加し、また、国体リハーサル大会の開催に伴う補助費等の増加等、公債費以外の経費全体としては前年度から</a:t>
          </a:r>
          <a:r>
            <a:rPr kumimoji="1" lang="en-US" altLang="ja-JP" sz="1300">
              <a:latin typeface="ＭＳ Ｐゴシック"/>
            </a:rPr>
            <a:t>2.8</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今後も限られた財源で最大の効果を発揮できる行政運営を目指し、事務事業の効率化に取り組む。</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88137</xdr:rowOff>
    </xdr:to>
    <xdr:cxnSp macro="">
      <xdr:nvCxnSpPr>
        <xdr:cNvPr id="417" name="直線コネクタ 416"/>
        <xdr:cNvCxnSpPr/>
      </xdr:nvCxnSpPr>
      <xdr:spPr>
        <a:xfrm>
          <a:off x="15671800" y="13148056"/>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117856</xdr:rowOff>
    </xdr:from>
    <xdr:to>
      <xdr:col>22</xdr:col>
      <xdr:colOff>565150</xdr:colOff>
      <xdr:row>76</xdr:row>
      <xdr:rowOff>168148</xdr:rowOff>
    </xdr:to>
    <xdr:cxnSp macro="">
      <xdr:nvCxnSpPr>
        <xdr:cNvPr id="420" name="直線コネクタ 419"/>
        <xdr:cNvCxnSpPr/>
      </xdr:nvCxnSpPr>
      <xdr:spPr>
        <a:xfrm flipV="1">
          <a:off x="14782800" y="13148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65278</xdr:rowOff>
    </xdr:to>
    <xdr:cxnSp macro="">
      <xdr:nvCxnSpPr>
        <xdr:cNvPr id="423" name="直線コネクタ 422"/>
        <xdr:cNvCxnSpPr/>
      </xdr:nvCxnSpPr>
      <xdr:spPr>
        <a:xfrm flipV="1">
          <a:off x="13893800" y="13198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77</xdr:row>
      <xdr:rowOff>65278</xdr:rowOff>
    </xdr:to>
    <xdr:cxnSp macro="">
      <xdr:nvCxnSpPr>
        <xdr:cNvPr id="426" name="直線コネクタ 425"/>
        <xdr:cNvCxnSpPr/>
      </xdr:nvCxnSpPr>
      <xdr:spPr>
        <a:xfrm>
          <a:off x="13004800" y="1303375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36" name="円/楕円 435"/>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9414</xdr:rowOff>
    </xdr:from>
    <xdr:ext cx="762000" cy="259045"/>
    <xdr:sp macro="" textlink="">
      <xdr:nvSpPr>
        <xdr:cNvPr id="437"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38" name="円/楕円 437"/>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39" name="テキスト ボックス 438"/>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117348</xdr:rowOff>
    </xdr:from>
    <xdr:to>
      <xdr:col>21</xdr:col>
      <xdr:colOff>412750</xdr:colOff>
      <xdr:row>77</xdr:row>
      <xdr:rowOff>47498</xdr:rowOff>
    </xdr:to>
    <xdr:sp macro="" textlink="">
      <xdr:nvSpPr>
        <xdr:cNvPr id="440" name="円/楕円 439"/>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41" name="テキスト ボックス 440"/>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42" name="円/楕円 441"/>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43" name="テキスト ボックス 442"/>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44" name="円/楕円 443"/>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45" name="テキスト ボックス 444"/>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和歌山県白浜町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154933</xdr:rowOff>
    </xdr:from>
    <xdr:to>
      <xdr:col>4</xdr:col>
      <xdr:colOff>1117600</xdr:colOff>
      <xdr:row>15</xdr:row>
      <xdr:rowOff>58899</xdr:rowOff>
    </xdr:to>
    <xdr:cxnSp macro="">
      <xdr:nvCxnSpPr>
        <xdr:cNvPr id="52" name="直線コネクタ 51"/>
        <xdr:cNvCxnSpPr/>
      </xdr:nvCxnSpPr>
      <xdr:spPr bwMode="auto">
        <a:xfrm flipV="1">
          <a:off x="5003800" y="2602858"/>
          <a:ext cx="647700" cy="75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29627</xdr:rowOff>
    </xdr:from>
    <xdr:to>
      <xdr:col>4</xdr:col>
      <xdr:colOff>469900</xdr:colOff>
      <xdr:row>15</xdr:row>
      <xdr:rowOff>58899</xdr:rowOff>
    </xdr:to>
    <xdr:cxnSp macro="">
      <xdr:nvCxnSpPr>
        <xdr:cNvPr id="55" name="直線コネクタ 54"/>
        <xdr:cNvCxnSpPr/>
      </xdr:nvCxnSpPr>
      <xdr:spPr bwMode="auto">
        <a:xfrm>
          <a:off x="4305300" y="2649002"/>
          <a:ext cx="698500" cy="2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29627</xdr:rowOff>
    </xdr:from>
    <xdr:to>
      <xdr:col>3</xdr:col>
      <xdr:colOff>904875</xdr:colOff>
      <xdr:row>15</xdr:row>
      <xdr:rowOff>31293</xdr:rowOff>
    </xdr:to>
    <xdr:cxnSp macro="">
      <xdr:nvCxnSpPr>
        <xdr:cNvPr id="58" name="直線コネクタ 57"/>
        <xdr:cNvCxnSpPr/>
      </xdr:nvCxnSpPr>
      <xdr:spPr bwMode="auto">
        <a:xfrm flipV="1">
          <a:off x="3606800" y="2649002"/>
          <a:ext cx="698500" cy="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31293</xdr:rowOff>
    </xdr:from>
    <xdr:to>
      <xdr:col>3</xdr:col>
      <xdr:colOff>206375</xdr:colOff>
      <xdr:row>15</xdr:row>
      <xdr:rowOff>81138</xdr:rowOff>
    </xdr:to>
    <xdr:cxnSp macro="">
      <xdr:nvCxnSpPr>
        <xdr:cNvPr id="61" name="直線コネクタ 60"/>
        <xdr:cNvCxnSpPr/>
      </xdr:nvCxnSpPr>
      <xdr:spPr bwMode="auto">
        <a:xfrm flipV="1">
          <a:off x="2908300" y="2650668"/>
          <a:ext cx="698500" cy="49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104133</xdr:rowOff>
    </xdr:from>
    <xdr:to>
      <xdr:col>5</xdr:col>
      <xdr:colOff>34925</xdr:colOff>
      <xdr:row>15</xdr:row>
      <xdr:rowOff>34283</xdr:rowOff>
    </xdr:to>
    <xdr:sp macro="" textlink="">
      <xdr:nvSpPr>
        <xdr:cNvPr id="71" name="円/楕円 70"/>
        <xdr:cNvSpPr/>
      </xdr:nvSpPr>
      <xdr:spPr bwMode="auto">
        <a:xfrm>
          <a:off x="5600700" y="255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120660</xdr:rowOff>
    </xdr:from>
    <xdr:ext cx="762000" cy="259045"/>
    <xdr:sp macro="" textlink="">
      <xdr:nvSpPr>
        <xdr:cNvPr id="72" name="人口1人当たり決算額の推移該当値テキスト130"/>
        <xdr:cNvSpPr txBox="1"/>
      </xdr:nvSpPr>
      <xdr:spPr>
        <a:xfrm>
          <a:off x="5740400" y="239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122,559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8099</xdr:rowOff>
    </xdr:from>
    <xdr:to>
      <xdr:col>4</xdr:col>
      <xdr:colOff>520700</xdr:colOff>
      <xdr:row>15</xdr:row>
      <xdr:rowOff>109699</xdr:rowOff>
    </xdr:to>
    <xdr:sp macro="" textlink="">
      <xdr:nvSpPr>
        <xdr:cNvPr id="73" name="円/楕円 72"/>
        <xdr:cNvSpPr/>
      </xdr:nvSpPr>
      <xdr:spPr bwMode="auto">
        <a:xfrm>
          <a:off x="4953000" y="262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119876</xdr:rowOff>
    </xdr:from>
    <xdr:ext cx="736600" cy="259045"/>
    <xdr:sp macro="" textlink="">
      <xdr:nvSpPr>
        <xdr:cNvPr id="74" name="テキスト ボックス 73"/>
        <xdr:cNvSpPr txBox="1"/>
      </xdr:nvSpPr>
      <xdr:spPr>
        <a:xfrm>
          <a:off x="4622800" y="2396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150277</xdr:rowOff>
    </xdr:from>
    <xdr:to>
      <xdr:col>3</xdr:col>
      <xdr:colOff>955675</xdr:colOff>
      <xdr:row>15</xdr:row>
      <xdr:rowOff>80427</xdr:rowOff>
    </xdr:to>
    <xdr:sp macro="" textlink="">
      <xdr:nvSpPr>
        <xdr:cNvPr id="75" name="円/楕円 74"/>
        <xdr:cNvSpPr/>
      </xdr:nvSpPr>
      <xdr:spPr bwMode="auto">
        <a:xfrm>
          <a:off x="4254500" y="2598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90604</xdr:rowOff>
    </xdr:from>
    <xdr:ext cx="762000" cy="259045"/>
    <xdr:sp macro="" textlink="">
      <xdr:nvSpPr>
        <xdr:cNvPr id="76" name="テキスト ボックス 75"/>
        <xdr:cNvSpPr txBox="1"/>
      </xdr:nvSpPr>
      <xdr:spPr>
        <a:xfrm>
          <a:off x="3924300" y="236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118,320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151943</xdr:rowOff>
    </xdr:from>
    <xdr:to>
      <xdr:col>3</xdr:col>
      <xdr:colOff>257175</xdr:colOff>
      <xdr:row>15</xdr:row>
      <xdr:rowOff>82093</xdr:rowOff>
    </xdr:to>
    <xdr:sp macro="" textlink="">
      <xdr:nvSpPr>
        <xdr:cNvPr id="77" name="円/楕円 76"/>
        <xdr:cNvSpPr/>
      </xdr:nvSpPr>
      <xdr:spPr bwMode="auto">
        <a:xfrm>
          <a:off x="3556000" y="259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92270</xdr:rowOff>
    </xdr:from>
    <xdr:ext cx="762000" cy="259045"/>
    <xdr:sp macro="" textlink="">
      <xdr:nvSpPr>
        <xdr:cNvPr id="78" name="テキスト ボックス 77"/>
        <xdr:cNvSpPr txBox="1"/>
      </xdr:nvSpPr>
      <xdr:spPr>
        <a:xfrm>
          <a:off x="3225800" y="23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30338</xdr:rowOff>
    </xdr:from>
    <xdr:to>
      <xdr:col>2</xdr:col>
      <xdr:colOff>692150</xdr:colOff>
      <xdr:row>15</xdr:row>
      <xdr:rowOff>131938</xdr:rowOff>
    </xdr:to>
    <xdr:sp macro="" textlink="">
      <xdr:nvSpPr>
        <xdr:cNvPr id="79" name="円/楕円 78"/>
        <xdr:cNvSpPr/>
      </xdr:nvSpPr>
      <xdr:spPr bwMode="auto">
        <a:xfrm>
          <a:off x="2857500" y="2649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142115</xdr:rowOff>
    </xdr:from>
    <xdr:ext cx="762000" cy="259045"/>
    <xdr:sp macro="" textlink="">
      <xdr:nvSpPr>
        <xdr:cNvPr id="80" name="テキスト ボックス 79"/>
        <xdr:cNvSpPr txBox="1"/>
      </xdr:nvSpPr>
      <xdr:spPr>
        <a:xfrm>
          <a:off x="2527300" y="241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18774</xdr:rowOff>
    </xdr:from>
    <xdr:to>
      <xdr:col>4</xdr:col>
      <xdr:colOff>1117600</xdr:colOff>
      <xdr:row>35</xdr:row>
      <xdr:rowOff>28571</xdr:rowOff>
    </xdr:to>
    <xdr:cxnSp macro="">
      <xdr:nvCxnSpPr>
        <xdr:cNvPr id="115" name="直線コネクタ 114"/>
        <xdr:cNvCxnSpPr/>
      </xdr:nvCxnSpPr>
      <xdr:spPr bwMode="auto">
        <a:xfrm>
          <a:off x="5003800" y="6629124"/>
          <a:ext cx="647700" cy="9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163883</xdr:rowOff>
    </xdr:from>
    <xdr:ext cx="762000" cy="259045"/>
    <xdr:sp macro="" textlink="">
      <xdr:nvSpPr>
        <xdr:cNvPr id="116" name="人口1人当たり決算額の推移平均値テキスト445"/>
        <xdr:cNvSpPr txBox="1"/>
      </xdr:nvSpPr>
      <xdr:spPr>
        <a:xfrm>
          <a:off x="5740400" y="6774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301128</xdr:rowOff>
    </xdr:from>
    <xdr:to>
      <xdr:col>4</xdr:col>
      <xdr:colOff>469900</xdr:colOff>
      <xdr:row>35</xdr:row>
      <xdr:rowOff>18774</xdr:rowOff>
    </xdr:to>
    <xdr:cxnSp macro="">
      <xdr:nvCxnSpPr>
        <xdr:cNvPr id="118" name="直線コネクタ 117"/>
        <xdr:cNvCxnSpPr/>
      </xdr:nvCxnSpPr>
      <xdr:spPr bwMode="auto">
        <a:xfrm>
          <a:off x="4305300" y="6568578"/>
          <a:ext cx="698500" cy="60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220935</xdr:rowOff>
    </xdr:from>
    <xdr:ext cx="736600" cy="259045"/>
    <xdr:sp macro="" textlink="">
      <xdr:nvSpPr>
        <xdr:cNvPr id="120" name="テキスト ボックス 119"/>
        <xdr:cNvSpPr txBox="1"/>
      </xdr:nvSpPr>
      <xdr:spPr>
        <a:xfrm>
          <a:off x="4622800" y="683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301128</xdr:rowOff>
    </xdr:from>
    <xdr:to>
      <xdr:col>3</xdr:col>
      <xdr:colOff>904875</xdr:colOff>
      <xdr:row>34</xdr:row>
      <xdr:rowOff>307627</xdr:rowOff>
    </xdr:to>
    <xdr:cxnSp macro="">
      <xdr:nvCxnSpPr>
        <xdr:cNvPr id="121" name="直線コネクタ 120"/>
        <xdr:cNvCxnSpPr/>
      </xdr:nvCxnSpPr>
      <xdr:spPr bwMode="auto">
        <a:xfrm flipV="1">
          <a:off x="3606800" y="6568578"/>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180995</xdr:rowOff>
    </xdr:from>
    <xdr:ext cx="762000" cy="259045"/>
    <xdr:sp macro="" textlink="">
      <xdr:nvSpPr>
        <xdr:cNvPr id="123" name="テキスト ボックス 122"/>
        <xdr:cNvSpPr txBox="1"/>
      </xdr:nvSpPr>
      <xdr:spPr>
        <a:xfrm>
          <a:off x="39243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230686</xdr:rowOff>
    </xdr:from>
    <xdr:to>
      <xdr:col>3</xdr:col>
      <xdr:colOff>206375</xdr:colOff>
      <xdr:row>34</xdr:row>
      <xdr:rowOff>307627</xdr:rowOff>
    </xdr:to>
    <xdr:cxnSp macro="">
      <xdr:nvCxnSpPr>
        <xdr:cNvPr id="124" name="直線コネクタ 123"/>
        <xdr:cNvCxnSpPr/>
      </xdr:nvCxnSpPr>
      <xdr:spPr bwMode="auto">
        <a:xfrm>
          <a:off x="2908300" y="6498136"/>
          <a:ext cx="698500" cy="7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320671</xdr:rowOff>
    </xdr:from>
    <xdr:to>
      <xdr:col>5</xdr:col>
      <xdr:colOff>34925</xdr:colOff>
      <xdr:row>35</xdr:row>
      <xdr:rowOff>79371</xdr:rowOff>
    </xdr:to>
    <xdr:sp macro="" textlink="">
      <xdr:nvSpPr>
        <xdr:cNvPr id="134" name="円/楕円 133"/>
        <xdr:cNvSpPr/>
      </xdr:nvSpPr>
      <xdr:spPr bwMode="auto">
        <a:xfrm>
          <a:off x="5600700" y="6588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165749</xdr:rowOff>
    </xdr:from>
    <xdr:ext cx="762000" cy="259045"/>
    <xdr:sp macro="" textlink="">
      <xdr:nvSpPr>
        <xdr:cNvPr id="135" name="人口1人当たり決算額の推移該当値テキスト445"/>
        <xdr:cNvSpPr txBox="1"/>
      </xdr:nvSpPr>
      <xdr:spPr>
        <a:xfrm>
          <a:off x="5740400" y="64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310874</xdr:rowOff>
    </xdr:from>
    <xdr:to>
      <xdr:col>4</xdr:col>
      <xdr:colOff>520700</xdr:colOff>
      <xdr:row>35</xdr:row>
      <xdr:rowOff>69574</xdr:rowOff>
    </xdr:to>
    <xdr:sp macro="" textlink="">
      <xdr:nvSpPr>
        <xdr:cNvPr id="136" name="円/楕円 135"/>
        <xdr:cNvSpPr/>
      </xdr:nvSpPr>
      <xdr:spPr bwMode="auto">
        <a:xfrm>
          <a:off x="4953000" y="657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79751</xdr:rowOff>
    </xdr:from>
    <xdr:ext cx="736600" cy="259045"/>
    <xdr:sp macro="" textlink="">
      <xdr:nvSpPr>
        <xdr:cNvPr id="137" name="テキスト ボックス 136"/>
        <xdr:cNvSpPr txBox="1"/>
      </xdr:nvSpPr>
      <xdr:spPr>
        <a:xfrm>
          <a:off x="4622800" y="634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250328</xdr:rowOff>
    </xdr:from>
    <xdr:to>
      <xdr:col>3</xdr:col>
      <xdr:colOff>955675</xdr:colOff>
      <xdr:row>35</xdr:row>
      <xdr:rowOff>9028</xdr:rowOff>
    </xdr:to>
    <xdr:sp macro="" textlink="">
      <xdr:nvSpPr>
        <xdr:cNvPr id="138" name="円/楕円 137"/>
        <xdr:cNvSpPr/>
      </xdr:nvSpPr>
      <xdr:spPr bwMode="auto">
        <a:xfrm>
          <a:off x="4254500" y="65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19205</xdr:rowOff>
    </xdr:from>
    <xdr:ext cx="762000" cy="259045"/>
    <xdr:sp macro="" textlink="">
      <xdr:nvSpPr>
        <xdr:cNvPr id="139" name="テキスト ボックス 138"/>
        <xdr:cNvSpPr txBox="1"/>
      </xdr:nvSpPr>
      <xdr:spPr>
        <a:xfrm>
          <a:off x="3924300" y="628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21,918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256827</xdr:rowOff>
    </xdr:from>
    <xdr:to>
      <xdr:col>3</xdr:col>
      <xdr:colOff>257175</xdr:colOff>
      <xdr:row>35</xdr:row>
      <xdr:rowOff>15527</xdr:rowOff>
    </xdr:to>
    <xdr:sp macro="" textlink="">
      <xdr:nvSpPr>
        <xdr:cNvPr id="140" name="円/楕円 139"/>
        <xdr:cNvSpPr/>
      </xdr:nvSpPr>
      <xdr:spPr bwMode="auto">
        <a:xfrm>
          <a:off x="3556000" y="652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25704</xdr:rowOff>
    </xdr:from>
    <xdr:ext cx="762000" cy="259045"/>
    <xdr:sp macro="" textlink="">
      <xdr:nvSpPr>
        <xdr:cNvPr id="141" name="テキスト ボックス 140"/>
        <xdr:cNvSpPr txBox="1"/>
      </xdr:nvSpPr>
      <xdr:spPr>
        <a:xfrm>
          <a:off x="3225800" y="629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21,719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179886</xdr:rowOff>
    </xdr:from>
    <xdr:to>
      <xdr:col>2</xdr:col>
      <xdr:colOff>692150</xdr:colOff>
      <xdr:row>34</xdr:row>
      <xdr:rowOff>281487</xdr:rowOff>
    </xdr:to>
    <xdr:sp macro="" textlink="">
      <xdr:nvSpPr>
        <xdr:cNvPr id="142" name="円/楕円 141"/>
        <xdr:cNvSpPr/>
      </xdr:nvSpPr>
      <xdr:spPr bwMode="auto">
        <a:xfrm>
          <a:off x="2857500" y="64473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291663</xdr:rowOff>
    </xdr:from>
    <xdr:ext cx="762000" cy="259045"/>
    <xdr:sp macro="" textlink="">
      <xdr:nvSpPr>
        <xdr:cNvPr id="143" name="テキスト ボックス 142"/>
        <xdr:cNvSpPr txBox="1"/>
      </xdr:nvSpPr>
      <xdr:spPr>
        <a:xfrm>
          <a:off x="2527300" y="621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年度末現在で</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百万円を確保しているが、合併優遇措置終了以降は大幅な基金の積み増しは難しいため、基金の取り崩しを極力行うことのないような行政運営に努め、標準財政規模の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％程度である</a:t>
          </a:r>
          <a:r>
            <a:rPr kumimoji="1" lang="en-US" altLang="ja-JP" sz="1300">
              <a:latin typeface="ＭＳ ゴシック" pitchFamily="49" charset="-128"/>
              <a:ea typeface="ＭＳ ゴシック" pitchFamily="49" charset="-128"/>
            </a:rPr>
            <a:t>15</a:t>
          </a:r>
          <a:r>
            <a:rPr kumimoji="1" lang="ja-JP" altLang="en-US" sz="1300">
              <a:latin typeface="ＭＳ ゴシック" pitchFamily="49" charset="-128"/>
              <a:ea typeface="ＭＳ ゴシック" pitchFamily="49" charset="-128"/>
            </a:rPr>
            <a:t>億円を下回ることのないよう取組みを進めていく。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また、地方消費税率引き上げに伴う扶助費、物件費の増加に加え、地方交付税及び臨時財政対策債も減少するなど、実質収支額・実質単年度収支が減少している。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地方消費税率の引き上げに伴う社会保障施策の充実による扶助費等の歳出増加に加え、普通交付税、臨時財政対策債といった歳入も減少したため、一般会計の単年度収支額が減少している。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累積赤字を抱える下水道事業特別会計については、下水道計画区域の見直しにより、新規事業を抑制し、既存施設の維持・更新を中心とした施策転換に加え、一般会計からの一定程度の基準外繰出しにより、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年度までに累積赤字を解消することとしている。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簡易水道事業、農業集落排水事業といった比率の悪化の影響が少ない公営企業会計についても、今後、経年劣化に伴う施設更新を控えているが、不足する財源を安易に一般会計からの繰出しに頼ることなく、人口減少等を踏まえた施設規模の見直しも視野に取組みを進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会計全体の黒字の大部分を占める水道事業会計についても、節水意識の高まりや給水人口の減少等による収益の減少、施設更新に伴う減価償却費の増加等、数値悪化が懸念されるが、経営改善計画に沿った安定的な事業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合併以降の大型建設事業実施に伴う起債発行残高の増加等により、普通会計の元利償還金が増加しているが、起債発行にあたっては交付税算入措置の有利な起債の活用に努めるなど、算入公債費等が増加したため、分子全体としては若干の減少となった。しかし、合併優遇措置終了以降、分母となる交付税総額等の減少が見込まれるため、比率の悪化等に注視が必要であ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公営企業・一部事務組合においては、元利償還金に相当する繰出金も減少しているが、簡易水道事業や農業集落排水事業等、経年劣化に伴う施設更新等を控えており、</a:t>
          </a:r>
          <a:r>
            <a:rPr kumimoji="1" lang="ja-JP" altLang="ja-JP" sz="1200">
              <a:solidFill>
                <a:schemeClr val="dk1"/>
              </a:solidFill>
              <a:effectLst/>
              <a:latin typeface="+mn-lt"/>
              <a:ea typeface="+mn-ea"/>
              <a:cs typeface="+mn-cs"/>
            </a:rPr>
            <a:t>施設更新にあたっては、不足する財源を安易に一般会計からの繰出しに頼ることなく、人口減少等を踏まえた施設規模の見直しも視野に取組みを進める。</a:t>
          </a:r>
          <a:endParaRPr lang="ja-JP" altLang="ja-JP" sz="1200">
            <a:effectLst/>
          </a:endParaRPr>
        </a:p>
        <a:p>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和歌山県白浜町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の学校施設耐震化事業といった大型建設事業実施に伴う起債発行により、一般会計等に係る地方債残高は毎年増加傾向にあるが、起債発行に際しては、交付税算入措置がある有利な起債の活用に努めているため、分子の減少要因となる基準財政需要額算入見込額は増加した。また、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年度以降、町の重要課題として財政調整基金残高の確保に取り組んできたため、平成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年度末充当可能基金残高は約</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今後、公営企業会計等の施設老朽化に伴う施設更新等を控えているが、安易に一般会計からの繰り入れに頼ることなく、人口減少等を踏まえた施設規模の見直し等も含め更新を行う。</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x14ac:dyDescent="0.2">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x14ac:dyDescent="0.25">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5">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2">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13009794</v>
      </c>
      <c r="BO4" s="349"/>
      <c r="BP4" s="349"/>
      <c r="BQ4" s="349"/>
      <c r="BR4" s="349"/>
      <c r="BS4" s="349"/>
      <c r="BT4" s="349"/>
      <c r="BU4" s="350"/>
      <c r="BV4" s="348">
        <v>13335813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6.4</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x14ac:dyDescent="0.2">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12430205</v>
      </c>
      <c r="BO5" s="386"/>
      <c r="BP5" s="386"/>
      <c r="BQ5" s="386"/>
      <c r="BR5" s="386"/>
      <c r="BS5" s="386"/>
      <c r="BT5" s="386"/>
      <c r="BU5" s="387"/>
      <c r="BV5" s="385">
        <v>12605729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93.7</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x14ac:dyDescent="0.2">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579589</v>
      </c>
      <c r="BO6" s="386"/>
      <c r="BP6" s="386"/>
      <c r="BQ6" s="386"/>
      <c r="BR6" s="386"/>
      <c r="BS6" s="386"/>
      <c r="BT6" s="386"/>
      <c r="BU6" s="387"/>
      <c r="BV6" s="385">
        <v>730084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100.9</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x14ac:dyDescent="0.2">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126709</v>
      </c>
      <c r="BO7" s="386"/>
      <c r="BP7" s="386"/>
      <c r="BQ7" s="386"/>
      <c r="BR7" s="386"/>
      <c r="BS7" s="386"/>
      <c r="BT7" s="386"/>
      <c r="BU7" s="387"/>
      <c r="BV7" s="385">
        <v>144978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7086366</v>
      </c>
      <c r="CU7" s="386"/>
      <c r="CV7" s="386"/>
      <c r="CW7" s="386"/>
      <c r="CX7" s="386"/>
      <c r="CY7" s="386"/>
      <c r="CZ7" s="386"/>
      <c r="DA7" s="387"/>
      <c r="DB7" s="385">
        <v>7085633</v>
      </c>
      <c r="DC7" s="386"/>
      <c r="DD7" s="386"/>
      <c r="DE7" s="386"/>
      <c r="DF7" s="386"/>
      <c r="DG7" s="386"/>
      <c r="DH7" s="386"/>
      <c r="DI7" s="387"/>
      <c r="DJ7" s="137"/>
      <c r="DK7" s="137"/>
      <c r="DL7" s="137"/>
      <c r="DM7" s="137"/>
      <c r="DN7" s="137"/>
      <c r="DO7" s="137"/>
    </row>
    <row r="8" spans="1:119" ht="18.75" customHeight="1" thickBot="1" x14ac:dyDescent="0.25">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452880</v>
      </c>
      <c r="BO8" s="386"/>
      <c r="BP8" s="386"/>
      <c r="BQ8" s="386"/>
      <c r="BR8" s="386"/>
      <c r="BS8" s="386"/>
      <c r="BT8" s="386"/>
      <c r="BU8" s="387"/>
      <c r="BV8" s="385">
        <v>585106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0.47</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5">
      <c r="A9" s="138"/>
      <c r="B9" s="379" t="s">
        <v>95</v>
      </c>
      <c r="C9" s="380"/>
      <c r="D9" s="380"/>
      <c r="E9" s="380"/>
      <c r="F9" s="380"/>
      <c r="G9" s="380"/>
      <c r="H9" s="380"/>
      <c r="I9" s="380"/>
      <c r="J9" s="380"/>
      <c r="K9" s="428"/>
      <c r="L9" s="429" t="s">
        <v>96</v>
      </c>
      <c r="M9" s="430"/>
      <c r="N9" s="430"/>
      <c r="O9" s="430"/>
      <c r="P9" s="430"/>
      <c r="Q9" s="431"/>
      <c r="R9" s="432">
        <v>22696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-132226</v>
      </c>
      <c r="BO9" s="386"/>
      <c r="BP9" s="386"/>
      <c r="BQ9" s="386"/>
      <c r="BR9" s="386"/>
      <c r="BS9" s="386"/>
      <c r="BT9" s="386"/>
      <c r="BU9" s="387"/>
      <c r="BV9" s="385">
        <v>-76504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x14ac:dyDescent="0.25">
      <c r="A10" s="138"/>
      <c r="B10" s="379"/>
      <c r="C10" s="380"/>
      <c r="D10" s="380"/>
      <c r="E10" s="380"/>
      <c r="F10" s="380"/>
      <c r="G10" s="380"/>
      <c r="H10" s="380"/>
      <c r="I10" s="380"/>
      <c r="J10" s="380"/>
      <c r="K10" s="428"/>
      <c r="L10" s="435" t="s">
        <v>101</v>
      </c>
      <c r="M10" s="415"/>
      <c r="N10" s="415"/>
      <c r="O10" s="415"/>
      <c r="P10" s="415"/>
      <c r="Q10" s="416"/>
      <c r="R10" s="436">
        <v>23642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263871</v>
      </c>
      <c r="BO10" s="386"/>
      <c r="BP10" s="386"/>
      <c r="BQ10" s="386"/>
      <c r="BR10" s="386"/>
      <c r="BS10" s="386"/>
      <c r="BT10" s="386"/>
      <c r="BU10" s="387"/>
      <c r="BV10" s="385">
        <v>320443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5">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2">
      <c r="A12" s="138"/>
      <c r="B12" s="445" t="s">
        <v>113</v>
      </c>
      <c r="C12" s="446"/>
      <c r="D12" s="446"/>
      <c r="E12" s="446"/>
      <c r="F12" s="446"/>
      <c r="G12" s="446"/>
      <c r="H12" s="446"/>
      <c r="I12" s="446"/>
      <c r="J12" s="446"/>
      <c r="K12" s="447"/>
      <c r="L12" s="454" t="s">
        <v>114</v>
      </c>
      <c r="M12" s="455"/>
      <c r="N12" s="455"/>
      <c r="O12" s="455"/>
      <c r="P12" s="455"/>
      <c r="Q12" s="456"/>
      <c r="R12" s="457">
        <v>22587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2">
      <c r="A13" s="138"/>
      <c r="B13" s="448"/>
      <c r="C13" s="449"/>
      <c r="D13" s="449"/>
      <c r="E13" s="449"/>
      <c r="F13" s="449"/>
      <c r="G13" s="449"/>
      <c r="H13" s="449"/>
      <c r="I13" s="449"/>
      <c r="J13" s="449"/>
      <c r="K13" s="450"/>
      <c r="L13" s="148"/>
      <c r="M13" s="473" t="s">
        <v>122</v>
      </c>
      <c r="N13" s="474"/>
      <c r="O13" s="474"/>
      <c r="P13" s="474"/>
      <c r="Q13" s="475"/>
      <c r="R13" s="466">
        <v>22475</v>
      </c>
      <c r="S13" s="467"/>
      <c r="T13" s="467"/>
      <c r="U13" s="467"/>
      <c r="V13" s="468"/>
      <c r="W13" s="401" t="s">
        <v>123</v>
      </c>
      <c r="X13" s="402"/>
      <c r="Y13" s="402"/>
      <c r="Z13" s="402"/>
      <c r="AA13" s="402"/>
      <c r="AB13" s="392"/>
      <c r="AC13" s="436">
        <v>653</v>
      </c>
      <c r="AD13" s="437"/>
      <c r="AE13" s="437"/>
      <c r="AF13" s="437"/>
      <c r="AG13" s="476"/>
      <c r="AH13" s="436">
        <v>792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131645</v>
      </c>
      <c r="BO13" s="386"/>
      <c r="BP13" s="386"/>
      <c r="BQ13" s="386"/>
      <c r="BR13" s="386"/>
      <c r="BS13" s="386"/>
      <c r="BT13" s="386"/>
      <c r="BU13" s="387"/>
      <c r="BV13" s="385">
        <v>243939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x14ac:dyDescent="0.25">
      <c r="A14" s="138"/>
      <c r="B14" s="448"/>
      <c r="C14" s="449"/>
      <c r="D14" s="449"/>
      <c r="E14" s="449"/>
      <c r="F14" s="449"/>
      <c r="G14" s="449"/>
      <c r="H14" s="449"/>
      <c r="I14" s="449"/>
      <c r="J14" s="449"/>
      <c r="K14" s="450"/>
      <c r="L14" s="463" t="s">
        <v>128</v>
      </c>
      <c r="M14" s="464"/>
      <c r="N14" s="464"/>
      <c r="O14" s="464"/>
      <c r="P14" s="464"/>
      <c r="Q14" s="465"/>
      <c r="R14" s="466">
        <v>22833</v>
      </c>
      <c r="S14" s="467"/>
      <c r="T14" s="467"/>
      <c r="U14" s="467"/>
      <c r="V14" s="468"/>
      <c r="W14" s="375"/>
      <c r="X14" s="376"/>
      <c r="Y14" s="376"/>
      <c r="Z14" s="376"/>
      <c r="AA14" s="376"/>
      <c r="AB14" s="365"/>
      <c r="AC14" s="469">
        <v>6.5</v>
      </c>
      <c r="AD14" s="470"/>
      <c r="AE14" s="470"/>
      <c r="AF14" s="470"/>
      <c r="AG14" s="471"/>
      <c r="AH14" s="469">
        <v>7.2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75.7</v>
      </c>
      <c r="CU14" s="481"/>
      <c r="CV14" s="481"/>
      <c r="CW14" s="481"/>
      <c r="CX14" s="481"/>
      <c r="CY14" s="481"/>
      <c r="CZ14" s="481"/>
      <c r="DA14" s="482"/>
      <c r="DB14" s="480">
        <v>87.8</v>
      </c>
      <c r="DC14" s="481"/>
      <c r="DD14" s="481"/>
      <c r="DE14" s="481"/>
      <c r="DF14" s="481"/>
      <c r="DG14" s="481"/>
      <c r="DH14" s="481"/>
      <c r="DI14" s="482"/>
      <c r="DJ14" s="137"/>
      <c r="DK14" s="137"/>
      <c r="DL14" s="137"/>
      <c r="DM14" s="137"/>
      <c r="DN14" s="137"/>
      <c r="DO14" s="137"/>
    </row>
    <row r="15" spans="1:119" ht="18.75" customHeight="1" x14ac:dyDescent="0.2">
      <c r="A15" s="138"/>
      <c r="B15" s="448"/>
      <c r="C15" s="449"/>
      <c r="D15" s="449"/>
      <c r="E15" s="449"/>
      <c r="F15" s="449"/>
      <c r="G15" s="449"/>
      <c r="H15" s="449"/>
      <c r="I15" s="449"/>
      <c r="J15" s="449"/>
      <c r="K15" s="450"/>
      <c r="L15" s="148"/>
      <c r="M15" s="473" t="s">
        <v>122</v>
      </c>
      <c r="N15" s="474"/>
      <c r="O15" s="474"/>
      <c r="P15" s="474"/>
      <c r="Q15" s="475"/>
      <c r="R15" s="466">
        <v>22720</v>
      </c>
      <c r="S15" s="467"/>
      <c r="T15" s="467"/>
      <c r="U15" s="467"/>
      <c r="V15" s="468"/>
      <c r="W15" s="401" t="s">
        <v>130</v>
      </c>
      <c r="X15" s="402"/>
      <c r="Y15" s="402"/>
      <c r="Z15" s="402"/>
      <c r="AA15" s="402"/>
      <c r="AB15" s="392"/>
      <c r="AC15" s="436">
        <v>1728</v>
      </c>
      <c r="AD15" s="437"/>
      <c r="AE15" s="437"/>
      <c r="AF15" s="437"/>
      <c r="AG15" s="476"/>
      <c r="AH15" s="436">
        <v>1980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2517600</v>
      </c>
      <c r="BO15" s="349"/>
      <c r="BP15" s="349"/>
      <c r="BQ15" s="349"/>
      <c r="BR15" s="349"/>
      <c r="BS15" s="349"/>
      <c r="BT15" s="349"/>
      <c r="BU15" s="350"/>
      <c r="BV15" s="348">
        <v>2457421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2">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17.2</v>
      </c>
      <c r="AD16" s="470"/>
      <c r="AE16" s="470"/>
      <c r="AF16" s="470"/>
      <c r="AG16" s="471"/>
      <c r="AH16" s="469">
        <v>18.100000000000001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5359107</v>
      </c>
      <c r="BO16" s="386"/>
      <c r="BP16" s="386"/>
      <c r="BQ16" s="386"/>
      <c r="BR16" s="386"/>
      <c r="BS16" s="386"/>
      <c r="BT16" s="386"/>
      <c r="BU16" s="387"/>
      <c r="BV16" s="385">
        <v>5275193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5">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7639</v>
      </c>
      <c r="AD17" s="437"/>
      <c r="AE17" s="437"/>
      <c r="AF17" s="437"/>
      <c r="AG17" s="476"/>
      <c r="AH17" s="436">
        <v>8166</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3248285</v>
      </c>
      <c r="BO17" s="386"/>
      <c r="BP17" s="386"/>
      <c r="BQ17" s="386"/>
      <c r="BR17" s="386"/>
      <c r="BS17" s="386"/>
      <c r="BT17" s="386"/>
      <c r="BU17" s="387"/>
      <c r="BV17" s="385">
        <v>3172961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5">
      <c r="A18" s="138"/>
      <c r="B18" s="496" t="s">
        <v>139</v>
      </c>
      <c r="C18" s="428"/>
      <c r="D18" s="428"/>
      <c r="E18" s="497"/>
      <c r="F18" s="497"/>
      <c r="G18" s="497"/>
      <c r="H18" s="497"/>
      <c r="I18" s="497"/>
      <c r="J18" s="497"/>
      <c r="K18" s="497"/>
      <c r="L18" s="498">
        <v>200.96</v>
      </c>
      <c r="M18" s="498"/>
      <c r="N18" s="498"/>
      <c r="O18" s="498"/>
      <c r="P18" s="498"/>
      <c r="Q18" s="498"/>
      <c r="R18" s="499"/>
      <c r="S18" s="499"/>
      <c r="T18" s="499"/>
      <c r="U18" s="499"/>
      <c r="V18" s="500"/>
      <c r="W18" s="403"/>
      <c r="X18" s="404"/>
      <c r="Y18" s="404"/>
      <c r="Z18" s="404"/>
      <c r="AA18" s="404"/>
      <c r="AB18" s="395"/>
      <c r="AC18" s="501">
        <v>76.2</v>
      </c>
      <c r="AD18" s="502"/>
      <c r="AE18" s="502"/>
      <c r="AF18" s="502"/>
      <c r="AG18" s="503"/>
      <c r="AH18" s="501">
        <v>74.5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6865650</v>
      </c>
      <c r="BO18" s="386"/>
      <c r="BP18" s="386"/>
      <c r="BQ18" s="386"/>
      <c r="BR18" s="386"/>
      <c r="BS18" s="386"/>
      <c r="BT18" s="386"/>
      <c r="BU18" s="387"/>
      <c r="BV18" s="385">
        <v>6611458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5">
      <c r="A19" s="138"/>
      <c r="B19" s="496" t="s">
        <v>141</v>
      </c>
      <c r="C19" s="428"/>
      <c r="D19" s="428"/>
      <c r="E19" s="497"/>
      <c r="F19" s="497"/>
      <c r="G19" s="497"/>
      <c r="H19" s="497"/>
      <c r="I19" s="497"/>
      <c r="J19" s="497"/>
      <c r="K19" s="497"/>
      <c r="L19" s="505">
        <v>113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8944694</v>
      </c>
      <c r="BO19" s="386"/>
      <c r="BP19" s="386"/>
      <c r="BQ19" s="386"/>
      <c r="BR19" s="386"/>
      <c r="BS19" s="386"/>
      <c r="BT19" s="386"/>
      <c r="BU19" s="387"/>
      <c r="BV19" s="385">
        <v>8901981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5">
      <c r="A20" s="138"/>
      <c r="B20" s="496" t="s">
        <v>143</v>
      </c>
      <c r="C20" s="428"/>
      <c r="D20" s="428"/>
      <c r="E20" s="497"/>
      <c r="F20" s="497"/>
      <c r="G20" s="497"/>
      <c r="H20" s="497"/>
      <c r="I20" s="497"/>
      <c r="J20" s="497"/>
      <c r="K20" s="497"/>
      <c r="L20" s="505">
        <v>9616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2">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5">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2">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14940375</v>
      </c>
      <c r="BO23" s="386"/>
      <c r="BP23" s="386"/>
      <c r="BQ23" s="386"/>
      <c r="BR23" s="386"/>
      <c r="BS23" s="386"/>
      <c r="BT23" s="386"/>
      <c r="BU23" s="387"/>
      <c r="BV23" s="385">
        <v>14490982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5">
      <c r="A24" s="138"/>
      <c r="B24" s="518"/>
      <c r="C24" s="519"/>
      <c r="D24" s="520"/>
      <c r="E24" s="435" t="s">
        <v>152</v>
      </c>
      <c r="F24" s="415"/>
      <c r="G24" s="415"/>
      <c r="H24" s="415"/>
      <c r="I24" s="415"/>
      <c r="J24" s="415"/>
      <c r="K24" s="416"/>
      <c r="L24" s="436">
        <v>1</v>
      </c>
      <c r="M24" s="437"/>
      <c r="N24" s="437"/>
      <c r="O24" s="437"/>
      <c r="P24" s="476"/>
      <c r="Q24" s="436">
        <v>6480</v>
      </c>
      <c r="R24" s="437"/>
      <c r="S24" s="437"/>
      <c r="T24" s="437"/>
      <c r="U24" s="437"/>
      <c r="V24" s="476"/>
      <c r="W24" s="531"/>
      <c r="X24" s="519"/>
      <c r="Y24" s="520"/>
      <c r="Z24" s="435" t="s">
        <v>153</v>
      </c>
      <c r="AA24" s="415"/>
      <c r="AB24" s="415"/>
      <c r="AC24" s="415"/>
      <c r="AD24" s="415"/>
      <c r="AE24" s="415"/>
      <c r="AF24" s="415"/>
      <c r="AG24" s="416"/>
      <c r="AH24" s="436">
        <v>279</v>
      </c>
      <c r="AI24" s="437"/>
      <c r="AJ24" s="437"/>
      <c r="AK24" s="437"/>
      <c r="AL24" s="476"/>
      <c r="AM24" s="436">
        <v>818865</v>
      </c>
      <c r="AN24" s="437"/>
      <c r="AO24" s="437"/>
      <c r="AP24" s="437"/>
      <c r="AQ24" s="437"/>
      <c r="AR24" s="476"/>
      <c r="AS24" s="436">
        <v>2935</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12271359</v>
      </c>
      <c r="BO24" s="386"/>
      <c r="BP24" s="386"/>
      <c r="BQ24" s="386"/>
      <c r="BR24" s="386"/>
      <c r="BS24" s="386"/>
      <c r="BT24" s="386"/>
      <c r="BU24" s="387"/>
      <c r="BV24" s="385">
        <v>12129443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2">
      <c r="A25" s="138"/>
      <c r="B25" s="518"/>
      <c r="C25" s="519"/>
      <c r="D25" s="520"/>
      <c r="E25" s="435" t="s">
        <v>155</v>
      </c>
      <c r="F25" s="415"/>
      <c r="G25" s="415"/>
      <c r="H25" s="415"/>
      <c r="I25" s="415"/>
      <c r="J25" s="415"/>
      <c r="K25" s="416"/>
      <c r="L25" s="436">
        <v>1</v>
      </c>
      <c r="M25" s="437"/>
      <c r="N25" s="437"/>
      <c r="O25" s="437"/>
      <c r="P25" s="476"/>
      <c r="Q25" s="436">
        <v>5500</v>
      </c>
      <c r="R25" s="437"/>
      <c r="S25" s="437"/>
      <c r="T25" s="437"/>
      <c r="U25" s="437"/>
      <c r="V25" s="476"/>
      <c r="W25" s="531"/>
      <c r="X25" s="519"/>
      <c r="Y25" s="520"/>
      <c r="Z25" s="435" t="s">
        <v>156</v>
      </c>
      <c r="AA25" s="415"/>
      <c r="AB25" s="415"/>
      <c r="AC25" s="415"/>
      <c r="AD25" s="415"/>
      <c r="AE25" s="415"/>
      <c r="AF25" s="415"/>
      <c r="AG25" s="416"/>
      <c r="AH25" s="436">
        <v>79</v>
      </c>
      <c r="AI25" s="437"/>
      <c r="AJ25" s="437"/>
      <c r="AK25" s="437"/>
      <c r="AL25" s="476"/>
      <c r="AM25" s="436">
        <v>223333</v>
      </c>
      <c r="AN25" s="437"/>
      <c r="AO25" s="437"/>
      <c r="AP25" s="437"/>
      <c r="AQ25" s="437"/>
      <c r="AR25" s="476"/>
      <c r="AS25" s="436">
        <v>2827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911059</v>
      </c>
      <c r="BO25" s="349"/>
      <c r="BP25" s="349"/>
      <c r="BQ25" s="349"/>
      <c r="BR25" s="349"/>
      <c r="BS25" s="349"/>
      <c r="BT25" s="349"/>
      <c r="BU25" s="350"/>
      <c r="BV25" s="348">
        <v>997429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2">
      <c r="A26" s="138"/>
      <c r="B26" s="518"/>
      <c r="C26" s="519"/>
      <c r="D26" s="520"/>
      <c r="E26" s="435" t="s">
        <v>158</v>
      </c>
      <c r="F26" s="415"/>
      <c r="G26" s="415"/>
      <c r="H26" s="415"/>
      <c r="I26" s="415"/>
      <c r="J26" s="415"/>
      <c r="K26" s="416"/>
      <c r="L26" s="436">
        <v>1</v>
      </c>
      <c r="M26" s="437"/>
      <c r="N26" s="437"/>
      <c r="O26" s="437"/>
      <c r="P26" s="476"/>
      <c r="Q26" s="436">
        <v>5250</v>
      </c>
      <c r="R26" s="437"/>
      <c r="S26" s="437"/>
      <c r="T26" s="437"/>
      <c r="U26" s="437"/>
      <c r="V26" s="476"/>
      <c r="W26" s="531"/>
      <c r="X26" s="519"/>
      <c r="Y26" s="520"/>
      <c r="Z26" s="435" t="s">
        <v>159</v>
      </c>
      <c r="AA26" s="541"/>
      <c r="AB26" s="541"/>
      <c r="AC26" s="541"/>
      <c r="AD26" s="541"/>
      <c r="AE26" s="541"/>
      <c r="AF26" s="541"/>
      <c r="AG26" s="542"/>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5">
      <c r="A27" s="138"/>
      <c r="B27" s="518"/>
      <c r="C27" s="519"/>
      <c r="D27" s="520"/>
      <c r="E27" s="435" t="s">
        <v>161</v>
      </c>
      <c r="F27" s="415"/>
      <c r="G27" s="415"/>
      <c r="H27" s="415"/>
      <c r="I27" s="415"/>
      <c r="J27" s="415"/>
      <c r="K27" s="416"/>
      <c r="L27" s="436">
        <v>1</v>
      </c>
      <c r="M27" s="437"/>
      <c r="N27" s="437"/>
      <c r="O27" s="437"/>
      <c r="P27" s="476"/>
      <c r="Q27" s="436">
        <v>3000</v>
      </c>
      <c r="R27" s="437"/>
      <c r="S27" s="437"/>
      <c r="T27" s="437"/>
      <c r="U27" s="437"/>
      <c r="V27" s="476"/>
      <c r="W27" s="531"/>
      <c r="X27" s="519"/>
      <c r="Y27" s="520"/>
      <c r="Z27" s="435" t="s">
        <v>162</v>
      </c>
      <c r="AA27" s="415"/>
      <c r="AB27" s="415"/>
      <c r="AC27" s="415"/>
      <c r="AD27" s="415"/>
      <c r="AE27" s="415"/>
      <c r="AF27" s="415"/>
      <c r="AG27" s="416"/>
      <c r="AH27" s="436">
        <v>6</v>
      </c>
      <c r="AI27" s="437"/>
      <c r="AJ27" s="437"/>
      <c r="AK27" s="437"/>
      <c r="AL27" s="476"/>
      <c r="AM27" s="436">
        <v>17138</v>
      </c>
      <c r="AN27" s="437"/>
      <c r="AO27" s="437"/>
      <c r="AP27" s="437"/>
      <c r="AQ27" s="437"/>
      <c r="AR27" s="476"/>
      <c r="AS27" s="436">
        <v>2856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59854</v>
      </c>
      <c r="BO27" s="555"/>
      <c r="BP27" s="555"/>
      <c r="BQ27" s="555"/>
      <c r="BR27" s="555"/>
      <c r="BS27" s="555"/>
      <c r="BT27" s="555"/>
      <c r="BU27" s="556"/>
      <c r="BV27" s="554">
        <v>59839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2">
      <c r="A28" s="138"/>
      <c r="B28" s="518"/>
      <c r="C28" s="519"/>
      <c r="D28" s="520"/>
      <c r="E28" s="435" t="s">
        <v>164</v>
      </c>
      <c r="F28" s="415"/>
      <c r="G28" s="415"/>
      <c r="H28" s="415"/>
      <c r="I28" s="415"/>
      <c r="J28" s="415"/>
      <c r="K28" s="416"/>
      <c r="L28" s="436">
        <v>1</v>
      </c>
      <c r="M28" s="437"/>
      <c r="N28" s="437"/>
      <c r="O28" s="437"/>
      <c r="P28" s="476"/>
      <c r="Q28" s="436">
        <v>2500</v>
      </c>
      <c r="R28" s="437"/>
      <c r="S28" s="437"/>
      <c r="T28" s="437"/>
      <c r="U28" s="437"/>
      <c r="V28" s="476"/>
      <c r="W28" s="531"/>
      <c r="X28" s="519"/>
      <c r="Y28" s="520"/>
      <c r="Z28" s="435" t="s">
        <v>165</v>
      </c>
      <c r="AA28" s="415"/>
      <c r="AB28" s="415"/>
      <c r="AC28" s="415"/>
      <c r="AD28" s="415"/>
      <c r="AE28" s="415"/>
      <c r="AF28" s="415"/>
      <c r="AG28" s="416"/>
      <c r="AH28" s="436">
        <v>25</v>
      </c>
      <c r="AI28" s="437"/>
      <c r="AJ28" s="437"/>
      <c r="AK28" s="437"/>
      <c r="AL28" s="476"/>
      <c r="AM28" s="436">
        <v>58425</v>
      </c>
      <c r="AN28" s="437"/>
      <c r="AO28" s="437"/>
      <c r="AP28" s="437"/>
      <c r="AQ28" s="437"/>
      <c r="AR28" s="476"/>
      <c r="AS28" s="436">
        <v>2337</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2161892</v>
      </c>
      <c r="BO28" s="349"/>
      <c r="BP28" s="349"/>
      <c r="BQ28" s="349"/>
      <c r="BR28" s="349"/>
      <c r="BS28" s="349"/>
      <c r="BT28" s="349"/>
      <c r="BU28" s="350"/>
      <c r="BV28" s="348">
        <v>1898021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2">
      <c r="A29" s="138"/>
      <c r="B29" s="518"/>
      <c r="C29" s="519"/>
      <c r="D29" s="520"/>
      <c r="E29" s="435" t="s">
        <v>168</v>
      </c>
      <c r="F29" s="415"/>
      <c r="G29" s="415"/>
      <c r="H29" s="415"/>
      <c r="I29" s="415"/>
      <c r="J29" s="415"/>
      <c r="K29" s="416"/>
      <c r="L29" s="436">
        <v>12</v>
      </c>
      <c r="M29" s="437"/>
      <c r="N29" s="437"/>
      <c r="O29" s="437"/>
      <c r="P29" s="476"/>
      <c r="Q29" s="436">
        <v>2300</v>
      </c>
      <c r="R29" s="437"/>
      <c r="S29" s="437"/>
      <c r="T29" s="437"/>
      <c r="U29" s="437"/>
      <c r="V29" s="476"/>
      <c r="W29" s="532"/>
      <c r="X29" s="533"/>
      <c r="Y29" s="534"/>
      <c r="Z29" s="435" t="s">
        <v>169</v>
      </c>
      <c r="AA29" s="415"/>
      <c r="AB29" s="415"/>
      <c r="AC29" s="415"/>
      <c r="AD29" s="415"/>
      <c r="AE29" s="415"/>
      <c r="AF29" s="415"/>
      <c r="AG29" s="416"/>
      <c r="AH29" s="436">
        <v>310</v>
      </c>
      <c r="AI29" s="437"/>
      <c r="AJ29" s="437"/>
      <c r="AK29" s="437"/>
      <c r="AL29" s="476"/>
      <c r="AM29" s="436">
        <v>894428</v>
      </c>
      <c r="AN29" s="437"/>
      <c r="AO29" s="437"/>
      <c r="AP29" s="437"/>
      <c r="AQ29" s="437"/>
      <c r="AR29" s="476"/>
      <c r="AS29" s="436">
        <v>2885</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101015</v>
      </c>
      <c r="BO29" s="386"/>
      <c r="BP29" s="386"/>
      <c r="BQ29" s="386"/>
      <c r="BR29" s="386"/>
      <c r="BS29" s="386"/>
      <c r="BT29" s="386"/>
      <c r="BU29" s="387"/>
      <c r="BV29" s="385">
        <v>101015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5">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1725773</v>
      </c>
      <c r="BO30" s="555"/>
      <c r="BP30" s="555"/>
      <c r="BQ30" s="555"/>
      <c r="BR30" s="555"/>
      <c r="BS30" s="555"/>
      <c r="BT30" s="555"/>
      <c r="BU30" s="556"/>
      <c r="BV30" s="554">
        <v>1584639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2">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2">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2">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2">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11</v>
      </c>
      <c r="AN34" s="566"/>
      <c r="AO34" s="567" t="str">
        <f>IF('各会計、関係団体の財政状況及び健全化判断比率'!B34="","",'各会計、関係団体の財政状況及び健全化判断比率'!B34)</f>
        <v>水道事業特別会計</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IF('各会計、関係団体の財政状況及び健全化判断比率'!B35="","",'各会計、関係団体の財政状況及び健全化判断比率'!B35)</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紀南地方児童福祉施設組合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白浜観光自動車道株式会社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2">
      <c r="A35" s="138"/>
      <c r="B35" s="164"/>
      <c r="C35" s="566">
        <f>IF(E35="","",C34+1)</f>
        <v>2</v>
      </c>
      <c r="D35" s="566"/>
      <c r="E35" s="567" t="str">
        <f>IF('各会計、関係団体の財政状況及び健全化判断比率'!B8="","",'各会計、関係団体の財政状況及び健全化判断比率'!B8)</f>
        <v>住宅資金貸付事業特別会計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国民健康保険事業特別会計直営日置診療施設勘定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富田川衛生施設組合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公益財団法人白浜医療福祉財団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2">
      <c r="A36" s="138"/>
      <c r="B36" s="164"/>
      <c r="C36" s="566">
        <f>IF(E36="","",C35+1)</f>
        <v>3</v>
      </c>
      <c r="D36" s="566"/>
      <c r="E36" s="567" t="str">
        <f>IF('各会計、関係団体の財政状況及び健全化判断比率'!B9="","",'各会計、関係団体の財政状況及び健全化判断比率'!B9)</f>
        <v>土地取得特別会計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国民健康保険事業特別会計直営三舞診療施設勘定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IF('各会計、関係団体の財政状況及び健全化判断比率'!B37="","",'各会計、関係団体の財政状況及び健全化判断比率'!B37)</f>
        <v>簡易水道事業特別会計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富田川治水組合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南白浜温泉株式会社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2">
      <c r="A37" s="138"/>
      <c r="B37" s="164"/>
      <c r="C37" s="566">
        <f>IF(E37="","",C36+1)</f>
        <v>4</v>
      </c>
      <c r="D37" s="566"/>
      <c r="E37" s="567" t="str">
        <f>IF('各会計、関係団体の財政状況及び健全化判断比率'!B10="","",'各会計、関係団体の財政状況及び健全化判断比率'!B10)</f>
        <v>健康交流拠点施設特別会計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国民健康保険事業特別会計直営川添診療施設勘定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和歌山地方税回収機構</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南紀白浜コミュニティ放送株式会社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2">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介護保険特別会計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紀南地方老人福祉施設組合（普通会計）</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白浜町土地開発公社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2">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10</v>
      </c>
      <c r="V39" s="566"/>
      <c r="W39" s="567" t="str">
        <f>IF('各会計、関係団体の財政状況及び健全化判断比率'!B33="","",'各会計、関係団体の財政状況及び健全化判断比率'!B33)</f>
        <v>後期高齢者医療特別会計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紀南地方老人福祉施設組合（公営企業会計）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2">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田辺周辺広域市町村圏組合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2">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大辺路衛生施設組合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2">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公立紀南病院組合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2">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和歌山県市町村総合事務組合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5">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2">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2">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2">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2">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2">
      <c r="E49" s="173" t="s">
        <v>190</v>
      </c>
    </row>
    <row r="50" spans="5:5" x14ac:dyDescent="0.2">
      <c r="E50" s="139" t="s">
        <v>191</v>
      </c>
    </row>
    <row r="51" spans="5:5" x14ac:dyDescent="0.2">
      <c r="E51" s="139" t="s">
        <v>192</v>
      </c>
    </row>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7" customWidth="1"/>
    <col min="144" max="16384" width="0" style="177" hidden="1"/>
  </cols>
  <sheetData>
    <row r="1" spans="2:143" ht="22.5" customHeight="1" thickBot="1" x14ac:dyDescent="0.25">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2">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2">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2">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2">
      <c r="B5" s="579" t="s">
        <v>206</v>
      </c>
      <c r="C5" s="580"/>
      <c r="D5" s="580"/>
      <c r="E5" s="580"/>
      <c r="F5" s="580"/>
      <c r="G5" s="580"/>
      <c r="H5" s="580"/>
      <c r="I5" s="580"/>
      <c r="J5" s="580"/>
      <c r="K5" s="580"/>
      <c r="L5" s="580"/>
      <c r="M5" s="580"/>
      <c r="N5" s="580"/>
      <c r="O5" s="580"/>
      <c r="P5" s="580"/>
      <c r="Q5" s="581"/>
      <c r="R5" s="582">
        <v>3163541</v>
      </c>
      <c r="S5" s="583"/>
      <c r="T5" s="583"/>
      <c r="U5" s="583"/>
      <c r="V5" s="583"/>
      <c r="W5" s="583"/>
      <c r="X5" s="583"/>
      <c r="Y5" s="584"/>
      <c r="Z5" s="585">
        <v>24.3</v>
      </c>
      <c r="AA5" s="585"/>
      <c r="AB5" s="585"/>
      <c r="AC5" s="585"/>
      <c r="AD5" s="586">
        <v>3028294</v>
      </c>
      <c r="AE5" s="586"/>
      <c r="AF5" s="586"/>
      <c r="AG5" s="586"/>
      <c r="AH5" s="586"/>
      <c r="AI5" s="586"/>
      <c r="AJ5" s="586"/>
      <c r="AK5" s="586"/>
      <c r="AL5" s="587">
        <v>44.5</v>
      </c>
      <c r="AM5" s="588"/>
      <c r="AN5" s="588"/>
      <c r="AO5" s="589"/>
      <c r="AP5" s="579" t="s">
        <v>207</v>
      </c>
      <c r="AQ5" s="580"/>
      <c r="AR5" s="580"/>
      <c r="AS5" s="580"/>
      <c r="AT5" s="580"/>
      <c r="AU5" s="580"/>
      <c r="AV5" s="580"/>
      <c r="AW5" s="580"/>
      <c r="AX5" s="580"/>
      <c r="AY5" s="580"/>
      <c r="AZ5" s="580"/>
      <c r="BA5" s="580"/>
      <c r="BB5" s="580"/>
      <c r="BC5" s="580"/>
      <c r="BD5" s="580"/>
      <c r="BE5" s="580"/>
      <c r="BF5" s="581"/>
      <c r="BG5" s="593">
        <v>2842230</v>
      </c>
      <c r="BH5" s="594"/>
      <c r="BI5" s="594"/>
      <c r="BJ5" s="594"/>
      <c r="BK5" s="594"/>
      <c r="BL5" s="594"/>
      <c r="BM5" s="594"/>
      <c r="BN5" s="595"/>
      <c r="BO5" s="596">
        <v>89.8</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2">
      <c r="B6" s="590" t="s">
        <v>212</v>
      </c>
      <c r="C6" s="591"/>
      <c r="D6" s="591"/>
      <c r="E6" s="591"/>
      <c r="F6" s="591"/>
      <c r="G6" s="591"/>
      <c r="H6" s="591"/>
      <c r="I6" s="591"/>
      <c r="J6" s="591"/>
      <c r="K6" s="591"/>
      <c r="L6" s="591"/>
      <c r="M6" s="591"/>
      <c r="N6" s="591"/>
      <c r="O6" s="591"/>
      <c r="P6" s="591"/>
      <c r="Q6" s="592"/>
      <c r="R6" s="593">
        <v>101523</v>
      </c>
      <c r="S6" s="594"/>
      <c r="T6" s="594"/>
      <c r="U6" s="594"/>
      <c r="V6" s="594"/>
      <c r="W6" s="594"/>
      <c r="X6" s="594"/>
      <c r="Y6" s="595"/>
      <c r="Z6" s="596">
        <v>0.8</v>
      </c>
      <c r="AA6" s="596"/>
      <c r="AB6" s="596"/>
      <c r="AC6" s="596"/>
      <c r="AD6" s="597">
        <v>101523</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2842230</v>
      </c>
      <c r="BH6" s="594"/>
      <c r="BI6" s="594"/>
      <c r="BJ6" s="594"/>
      <c r="BK6" s="594"/>
      <c r="BL6" s="594"/>
      <c r="BM6" s="594"/>
      <c r="BN6" s="595"/>
      <c r="BO6" s="596">
        <v>89.8</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101112</v>
      </c>
      <c r="CS6" s="594"/>
      <c r="CT6" s="594"/>
      <c r="CU6" s="594"/>
      <c r="CV6" s="594"/>
      <c r="CW6" s="594"/>
      <c r="CX6" s="594"/>
      <c r="CY6" s="595"/>
      <c r="CZ6" s="596">
        <v>0.8</v>
      </c>
      <c r="DA6" s="596"/>
      <c r="DB6" s="596"/>
      <c r="DC6" s="596"/>
      <c r="DD6" s="602" t="s">
        <v>208</v>
      </c>
      <c r="DE6" s="594"/>
      <c r="DF6" s="594"/>
      <c r="DG6" s="594"/>
      <c r="DH6" s="594"/>
      <c r="DI6" s="594"/>
      <c r="DJ6" s="594"/>
      <c r="DK6" s="594"/>
      <c r="DL6" s="594"/>
      <c r="DM6" s="594"/>
      <c r="DN6" s="594"/>
      <c r="DO6" s="594"/>
      <c r="DP6" s="595"/>
      <c r="DQ6" s="602">
        <v>101112</v>
      </c>
      <c r="DR6" s="594"/>
      <c r="DS6" s="594"/>
      <c r="DT6" s="594"/>
      <c r="DU6" s="594"/>
      <c r="DV6" s="594"/>
      <c r="DW6" s="594"/>
      <c r="DX6" s="594"/>
      <c r="DY6" s="594"/>
      <c r="DZ6" s="594"/>
      <c r="EA6" s="594"/>
      <c r="EB6" s="594"/>
      <c r="EC6" s="603"/>
    </row>
    <row r="7" spans="2:143" ht="11.25" customHeight="1" x14ac:dyDescent="0.2">
      <c r="B7" s="590" t="s">
        <v>215</v>
      </c>
      <c r="C7" s="591"/>
      <c r="D7" s="591"/>
      <c r="E7" s="591"/>
      <c r="F7" s="591"/>
      <c r="G7" s="591"/>
      <c r="H7" s="591"/>
      <c r="I7" s="591"/>
      <c r="J7" s="591"/>
      <c r="K7" s="591"/>
      <c r="L7" s="591"/>
      <c r="M7" s="591"/>
      <c r="N7" s="591"/>
      <c r="O7" s="591"/>
      <c r="P7" s="591"/>
      <c r="Q7" s="592"/>
      <c r="R7" s="593">
        <v>7079</v>
      </c>
      <c r="S7" s="594"/>
      <c r="T7" s="594"/>
      <c r="U7" s="594"/>
      <c r="V7" s="594"/>
      <c r="W7" s="594"/>
      <c r="X7" s="594"/>
      <c r="Y7" s="595"/>
      <c r="Z7" s="596">
        <v>0.1</v>
      </c>
      <c r="AA7" s="596"/>
      <c r="AB7" s="596"/>
      <c r="AC7" s="596"/>
      <c r="AD7" s="597">
        <v>7079</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958732</v>
      </c>
      <c r="BH7" s="594"/>
      <c r="BI7" s="594"/>
      <c r="BJ7" s="594"/>
      <c r="BK7" s="594"/>
      <c r="BL7" s="594"/>
      <c r="BM7" s="594"/>
      <c r="BN7" s="595"/>
      <c r="BO7" s="596">
        <v>30.3</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1565233</v>
      </c>
      <c r="CS7" s="594"/>
      <c r="CT7" s="594"/>
      <c r="CU7" s="594"/>
      <c r="CV7" s="594"/>
      <c r="CW7" s="594"/>
      <c r="CX7" s="594"/>
      <c r="CY7" s="595"/>
      <c r="CZ7" s="596">
        <v>12.6</v>
      </c>
      <c r="DA7" s="596"/>
      <c r="DB7" s="596"/>
      <c r="DC7" s="596"/>
      <c r="DD7" s="602">
        <v>20639</v>
      </c>
      <c r="DE7" s="594"/>
      <c r="DF7" s="594"/>
      <c r="DG7" s="594"/>
      <c r="DH7" s="594"/>
      <c r="DI7" s="594"/>
      <c r="DJ7" s="594"/>
      <c r="DK7" s="594"/>
      <c r="DL7" s="594"/>
      <c r="DM7" s="594"/>
      <c r="DN7" s="594"/>
      <c r="DO7" s="594"/>
      <c r="DP7" s="595"/>
      <c r="DQ7" s="602">
        <v>1247219</v>
      </c>
      <c r="DR7" s="594"/>
      <c r="DS7" s="594"/>
      <c r="DT7" s="594"/>
      <c r="DU7" s="594"/>
      <c r="DV7" s="594"/>
      <c r="DW7" s="594"/>
      <c r="DX7" s="594"/>
      <c r="DY7" s="594"/>
      <c r="DZ7" s="594"/>
      <c r="EA7" s="594"/>
      <c r="EB7" s="594"/>
      <c r="EC7" s="603"/>
    </row>
    <row r="8" spans="2:143" ht="11.25" customHeight="1" x14ac:dyDescent="0.2">
      <c r="B8" s="590" t="s">
        <v>218</v>
      </c>
      <c r="C8" s="591"/>
      <c r="D8" s="591"/>
      <c r="E8" s="591"/>
      <c r="F8" s="591"/>
      <c r="G8" s="591"/>
      <c r="H8" s="591"/>
      <c r="I8" s="591"/>
      <c r="J8" s="591"/>
      <c r="K8" s="591"/>
      <c r="L8" s="591"/>
      <c r="M8" s="591"/>
      <c r="N8" s="591"/>
      <c r="O8" s="591"/>
      <c r="P8" s="591"/>
      <c r="Q8" s="592"/>
      <c r="R8" s="593">
        <v>23822</v>
      </c>
      <c r="S8" s="594"/>
      <c r="T8" s="594"/>
      <c r="U8" s="594"/>
      <c r="V8" s="594"/>
      <c r="W8" s="594"/>
      <c r="X8" s="594"/>
      <c r="Y8" s="595"/>
      <c r="Z8" s="596">
        <v>0.2</v>
      </c>
      <c r="AA8" s="596"/>
      <c r="AB8" s="596"/>
      <c r="AC8" s="596"/>
      <c r="AD8" s="597">
        <v>23822</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42339</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3258237</v>
      </c>
      <c r="CS8" s="594"/>
      <c r="CT8" s="594"/>
      <c r="CU8" s="594"/>
      <c r="CV8" s="594"/>
      <c r="CW8" s="594"/>
      <c r="CX8" s="594"/>
      <c r="CY8" s="595"/>
      <c r="CZ8" s="596">
        <v>26.2</v>
      </c>
      <c r="DA8" s="596"/>
      <c r="DB8" s="596"/>
      <c r="DC8" s="596"/>
      <c r="DD8" s="602">
        <v>24983</v>
      </c>
      <c r="DE8" s="594"/>
      <c r="DF8" s="594"/>
      <c r="DG8" s="594"/>
      <c r="DH8" s="594"/>
      <c r="DI8" s="594"/>
      <c r="DJ8" s="594"/>
      <c r="DK8" s="594"/>
      <c r="DL8" s="594"/>
      <c r="DM8" s="594"/>
      <c r="DN8" s="594"/>
      <c r="DO8" s="594"/>
      <c r="DP8" s="595"/>
      <c r="DQ8" s="602">
        <v>1839164</v>
      </c>
      <c r="DR8" s="594"/>
      <c r="DS8" s="594"/>
      <c r="DT8" s="594"/>
      <c r="DU8" s="594"/>
      <c r="DV8" s="594"/>
      <c r="DW8" s="594"/>
      <c r="DX8" s="594"/>
      <c r="DY8" s="594"/>
      <c r="DZ8" s="594"/>
      <c r="EA8" s="594"/>
      <c r="EB8" s="594"/>
      <c r="EC8" s="603"/>
    </row>
    <row r="9" spans="2:143" ht="11.25" customHeight="1" x14ac:dyDescent="0.2">
      <c r="B9" s="590" t="s">
        <v>221</v>
      </c>
      <c r="C9" s="591"/>
      <c r="D9" s="591"/>
      <c r="E9" s="591"/>
      <c r="F9" s="591"/>
      <c r="G9" s="591"/>
      <c r="H9" s="591"/>
      <c r="I9" s="591"/>
      <c r="J9" s="591"/>
      <c r="K9" s="591"/>
      <c r="L9" s="591"/>
      <c r="M9" s="591"/>
      <c r="N9" s="591"/>
      <c r="O9" s="591"/>
      <c r="P9" s="591"/>
      <c r="Q9" s="592"/>
      <c r="R9" s="593">
        <v>11400</v>
      </c>
      <c r="S9" s="594"/>
      <c r="T9" s="594"/>
      <c r="U9" s="594"/>
      <c r="V9" s="594"/>
      <c r="W9" s="594"/>
      <c r="X9" s="594"/>
      <c r="Y9" s="595"/>
      <c r="Z9" s="596">
        <v>0.1</v>
      </c>
      <c r="AA9" s="596"/>
      <c r="AB9" s="596"/>
      <c r="AC9" s="596"/>
      <c r="AD9" s="597">
        <v>11400</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703812</v>
      </c>
      <c r="BH9" s="594"/>
      <c r="BI9" s="594"/>
      <c r="BJ9" s="594"/>
      <c r="BK9" s="594"/>
      <c r="BL9" s="594"/>
      <c r="BM9" s="594"/>
      <c r="BN9" s="595"/>
      <c r="BO9" s="596">
        <v>22.2</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1699224</v>
      </c>
      <c r="CS9" s="594"/>
      <c r="CT9" s="594"/>
      <c r="CU9" s="594"/>
      <c r="CV9" s="594"/>
      <c r="CW9" s="594"/>
      <c r="CX9" s="594"/>
      <c r="CY9" s="595"/>
      <c r="CZ9" s="596">
        <v>13.7</v>
      </c>
      <c r="DA9" s="596"/>
      <c r="DB9" s="596"/>
      <c r="DC9" s="596"/>
      <c r="DD9" s="602">
        <v>394306</v>
      </c>
      <c r="DE9" s="594"/>
      <c r="DF9" s="594"/>
      <c r="DG9" s="594"/>
      <c r="DH9" s="594"/>
      <c r="DI9" s="594"/>
      <c r="DJ9" s="594"/>
      <c r="DK9" s="594"/>
      <c r="DL9" s="594"/>
      <c r="DM9" s="594"/>
      <c r="DN9" s="594"/>
      <c r="DO9" s="594"/>
      <c r="DP9" s="595"/>
      <c r="DQ9" s="602">
        <v>1171848</v>
      </c>
      <c r="DR9" s="594"/>
      <c r="DS9" s="594"/>
      <c r="DT9" s="594"/>
      <c r="DU9" s="594"/>
      <c r="DV9" s="594"/>
      <c r="DW9" s="594"/>
      <c r="DX9" s="594"/>
      <c r="DY9" s="594"/>
      <c r="DZ9" s="594"/>
      <c r="EA9" s="594"/>
      <c r="EB9" s="594"/>
      <c r="EC9" s="603"/>
    </row>
    <row r="10" spans="2:143" ht="11.25" customHeight="1" x14ac:dyDescent="0.2">
      <c r="B10" s="590" t="s">
        <v>224</v>
      </c>
      <c r="C10" s="591"/>
      <c r="D10" s="591"/>
      <c r="E10" s="591"/>
      <c r="F10" s="591"/>
      <c r="G10" s="591"/>
      <c r="H10" s="591"/>
      <c r="I10" s="591"/>
      <c r="J10" s="591"/>
      <c r="K10" s="591"/>
      <c r="L10" s="591"/>
      <c r="M10" s="591"/>
      <c r="N10" s="591"/>
      <c r="O10" s="591"/>
      <c r="P10" s="591"/>
      <c r="Q10" s="592"/>
      <c r="R10" s="593">
        <v>246117</v>
      </c>
      <c r="S10" s="594"/>
      <c r="T10" s="594"/>
      <c r="U10" s="594"/>
      <c r="V10" s="594"/>
      <c r="W10" s="594"/>
      <c r="X10" s="594"/>
      <c r="Y10" s="595"/>
      <c r="Z10" s="596">
        <v>1.9</v>
      </c>
      <c r="AA10" s="596"/>
      <c r="AB10" s="596"/>
      <c r="AC10" s="596"/>
      <c r="AD10" s="597">
        <v>246117</v>
      </c>
      <c r="AE10" s="597"/>
      <c r="AF10" s="597"/>
      <c r="AG10" s="597"/>
      <c r="AH10" s="597"/>
      <c r="AI10" s="597"/>
      <c r="AJ10" s="597"/>
      <c r="AK10" s="597"/>
      <c r="AL10" s="598">
        <v>3.6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133132</v>
      </c>
      <c r="BH10" s="594"/>
      <c r="BI10" s="594"/>
      <c r="BJ10" s="594"/>
      <c r="BK10" s="594"/>
      <c r="BL10" s="594"/>
      <c r="BM10" s="594"/>
      <c r="BN10" s="595"/>
      <c r="BO10" s="596">
        <v>4.2</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7375</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3</v>
      </c>
      <c r="DR10" s="594"/>
      <c r="DS10" s="594"/>
      <c r="DT10" s="594"/>
      <c r="DU10" s="594"/>
      <c r="DV10" s="594"/>
      <c r="DW10" s="594"/>
      <c r="DX10" s="594"/>
      <c r="DY10" s="594"/>
      <c r="DZ10" s="594"/>
      <c r="EA10" s="594"/>
      <c r="EB10" s="594"/>
      <c r="EC10" s="603"/>
    </row>
    <row r="11" spans="2:143" ht="11.25" customHeight="1" x14ac:dyDescent="0.2">
      <c r="B11" s="590" t="s">
        <v>227</v>
      </c>
      <c r="C11" s="591"/>
      <c r="D11" s="591"/>
      <c r="E11" s="591"/>
      <c r="F11" s="591"/>
      <c r="G11" s="591"/>
      <c r="H11" s="591"/>
      <c r="I11" s="591"/>
      <c r="J11" s="591"/>
      <c r="K11" s="591"/>
      <c r="L11" s="591"/>
      <c r="M11" s="591"/>
      <c r="N11" s="591"/>
      <c r="O11" s="591"/>
      <c r="P11" s="591"/>
      <c r="Q11" s="592"/>
      <c r="R11" s="593">
        <v>13085</v>
      </c>
      <c r="S11" s="594"/>
      <c r="T11" s="594"/>
      <c r="U11" s="594"/>
      <c r="V11" s="594"/>
      <c r="W11" s="594"/>
      <c r="X11" s="594"/>
      <c r="Y11" s="595"/>
      <c r="Z11" s="596">
        <v>0.1</v>
      </c>
      <c r="AA11" s="596"/>
      <c r="AB11" s="596"/>
      <c r="AC11" s="596"/>
      <c r="AD11" s="597">
        <v>13085</v>
      </c>
      <c r="AE11" s="597"/>
      <c r="AF11" s="597"/>
      <c r="AG11" s="597"/>
      <c r="AH11" s="597"/>
      <c r="AI11" s="597"/>
      <c r="AJ11" s="597"/>
      <c r="AK11" s="597"/>
      <c r="AL11" s="598">
        <v>0.2</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79449</v>
      </c>
      <c r="BH11" s="594"/>
      <c r="BI11" s="594"/>
      <c r="BJ11" s="594"/>
      <c r="BK11" s="594"/>
      <c r="BL11" s="594"/>
      <c r="BM11" s="594"/>
      <c r="BN11" s="595"/>
      <c r="BO11" s="596">
        <v>2.5</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510536</v>
      </c>
      <c r="CS11" s="594"/>
      <c r="CT11" s="594"/>
      <c r="CU11" s="594"/>
      <c r="CV11" s="594"/>
      <c r="CW11" s="594"/>
      <c r="CX11" s="594"/>
      <c r="CY11" s="595"/>
      <c r="CZ11" s="596">
        <v>4.0999999999999996</v>
      </c>
      <c r="DA11" s="596"/>
      <c r="DB11" s="596"/>
      <c r="DC11" s="596"/>
      <c r="DD11" s="602">
        <v>81050</v>
      </c>
      <c r="DE11" s="594"/>
      <c r="DF11" s="594"/>
      <c r="DG11" s="594"/>
      <c r="DH11" s="594"/>
      <c r="DI11" s="594"/>
      <c r="DJ11" s="594"/>
      <c r="DK11" s="594"/>
      <c r="DL11" s="594"/>
      <c r="DM11" s="594"/>
      <c r="DN11" s="594"/>
      <c r="DO11" s="594"/>
      <c r="DP11" s="595"/>
      <c r="DQ11" s="602">
        <v>310938</v>
      </c>
      <c r="DR11" s="594"/>
      <c r="DS11" s="594"/>
      <c r="DT11" s="594"/>
      <c r="DU11" s="594"/>
      <c r="DV11" s="594"/>
      <c r="DW11" s="594"/>
      <c r="DX11" s="594"/>
      <c r="DY11" s="594"/>
      <c r="DZ11" s="594"/>
      <c r="EA11" s="594"/>
      <c r="EB11" s="594"/>
      <c r="EC11" s="603"/>
    </row>
    <row r="12" spans="2:143" ht="11.25" customHeight="1" x14ac:dyDescent="0.2">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1639993</v>
      </c>
      <c r="BH12" s="594"/>
      <c r="BI12" s="594"/>
      <c r="BJ12" s="594"/>
      <c r="BK12" s="594"/>
      <c r="BL12" s="594"/>
      <c r="BM12" s="594"/>
      <c r="BN12" s="595"/>
      <c r="BO12" s="596">
        <v>51.8</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278444</v>
      </c>
      <c r="CS12" s="594"/>
      <c r="CT12" s="594"/>
      <c r="CU12" s="594"/>
      <c r="CV12" s="594"/>
      <c r="CW12" s="594"/>
      <c r="CX12" s="594"/>
      <c r="CY12" s="595"/>
      <c r="CZ12" s="596">
        <v>2.2000000000000002</v>
      </c>
      <c r="DA12" s="596"/>
      <c r="DB12" s="596"/>
      <c r="DC12" s="596"/>
      <c r="DD12" s="602">
        <v>43836</v>
      </c>
      <c r="DE12" s="594"/>
      <c r="DF12" s="594"/>
      <c r="DG12" s="594"/>
      <c r="DH12" s="594"/>
      <c r="DI12" s="594"/>
      <c r="DJ12" s="594"/>
      <c r="DK12" s="594"/>
      <c r="DL12" s="594"/>
      <c r="DM12" s="594"/>
      <c r="DN12" s="594"/>
      <c r="DO12" s="594"/>
      <c r="DP12" s="595"/>
      <c r="DQ12" s="602">
        <v>252790</v>
      </c>
      <c r="DR12" s="594"/>
      <c r="DS12" s="594"/>
      <c r="DT12" s="594"/>
      <c r="DU12" s="594"/>
      <c r="DV12" s="594"/>
      <c r="DW12" s="594"/>
      <c r="DX12" s="594"/>
      <c r="DY12" s="594"/>
      <c r="DZ12" s="594"/>
      <c r="EA12" s="594"/>
      <c r="EB12" s="594"/>
      <c r="EC12" s="603"/>
    </row>
    <row r="13" spans="2:143" ht="11.25" customHeight="1" x14ac:dyDescent="0.2">
      <c r="B13" s="590" t="s">
        <v>233</v>
      </c>
      <c r="C13" s="591"/>
      <c r="D13" s="591"/>
      <c r="E13" s="591"/>
      <c r="F13" s="591"/>
      <c r="G13" s="591"/>
      <c r="H13" s="591"/>
      <c r="I13" s="591"/>
      <c r="J13" s="591"/>
      <c r="K13" s="591"/>
      <c r="L13" s="591"/>
      <c r="M13" s="591"/>
      <c r="N13" s="591"/>
      <c r="O13" s="591"/>
      <c r="P13" s="591"/>
      <c r="Q13" s="592"/>
      <c r="R13" s="593">
        <v>12085</v>
      </c>
      <c r="S13" s="594"/>
      <c r="T13" s="594"/>
      <c r="U13" s="594"/>
      <c r="V13" s="594"/>
      <c r="W13" s="594"/>
      <c r="X13" s="594"/>
      <c r="Y13" s="595"/>
      <c r="Z13" s="596">
        <v>0.1</v>
      </c>
      <c r="AA13" s="596"/>
      <c r="AB13" s="596"/>
      <c r="AC13" s="596"/>
      <c r="AD13" s="597">
        <v>12085</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1623107</v>
      </c>
      <c r="BH13" s="594"/>
      <c r="BI13" s="594"/>
      <c r="BJ13" s="594"/>
      <c r="BK13" s="594"/>
      <c r="BL13" s="594"/>
      <c r="BM13" s="594"/>
      <c r="BN13" s="595"/>
      <c r="BO13" s="596">
        <v>51.3</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1007759</v>
      </c>
      <c r="CS13" s="594"/>
      <c r="CT13" s="594"/>
      <c r="CU13" s="594"/>
      <c r="CV13" s="594"/>
      <c r="CW13" s="594"/>
      <c r="CX13" s="594"/>
      <c r="CY13" s="595"/>
      <c r="CZ13" s="596">
        <v>8.1</v>
      </c>
      <c r="DA13" s="596"/>
      <c r="DB13" s="596"/>
      <c r="DC13" s="596"/>
      <c r="DD13" s="602">
        <v>339722</v>
      </c>
      <c r="DE13" s="594"/>
      <c r="DF13" s="594"/>
      <c r="DG13" s="594"/>
      <c r="DH13" s="594"/>
      <c r="DI13" s="594"/>
      <c r="DJ13" s="594"/>
      <c r="DK13" s="594"/>
      <c r="DL13" s="594"/>
      <c r="DM13" s="594"/>
      <c r="DN13" s="594"/>
      <c r="DO13" s="594"/>
      <c r="DP13" s="595"/>
      <c r="DQ13" s="602">
        <v>765145</v>
      </c>
      <c r="DR13" s="594"/>
      <c r="DS13" s="594"/>
      <c r="DT13" s="594"/>
      <c r="DU13" s="594"/>
      <c r="DV13" s="594"/>
      <c r="DW13" s="594"/>
      <c r="DX13" s="594"/>
      <c r="DY13" s="594"/>
      <c r="DZ13" s="594"/>
      <c r="EA13" s="594"/>
      <c r="EB13" s="594"/>
      <c r="EC13" s="603"/>
    </row>
    <row r="14" spans="2:143" ht="11.25" customHeight="1" x14ac:dyDescent="0.2">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62897</v>
      </c>
      <c r="BH14" s="594"/>
      <c r="BI14" s="594"/>
      <c r="BJ14" s="594"/>
      <c r="BK14" s="594"/>
      <c r="BL14" s="594"/>
      <c r="BM14" s="594"/>
      <c r="BN14" s="595"/>
      <c r="BO14" s="596">
        <v>2</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962957</v>
      </c>
      <c r="CS14" s="594"/>
      <c r="CT14" s="594"/>
      <c r="CU14" s="594"/>
      <c r="CV14" s="594"/>
      <c r="CW14" s="594"/>
      <c r="CX14" s="594"/>
      <c r="CY14" s="595"/>
      <c r="CZ14" s="596">
        <v>7.7</v>
      </c>
      <c r="DA14" s="596"/>
      <c r="DB14" s="596"/>
      <c r="DC14" s="596"/>
      <c r="DD14" s="602">
        <v>272066</v>
      </c>
      <c r="DE14" s="594"/>
      <c r="DF14" s="594"/>
      <c r="DG14" s="594"/>
      <c r="DH14" s="594"/>
      <c r="DI14" s="594"/>
      <c r="DJ14" s="594"/>
      <c r="DK14" s="594"/>
      <c r="DL14" s="594"/>
      <c r="DM14" s="594"/>
      <c r="DN14" s="594"/>
      <c r="DO14" s="594"/>
      <c r="DP14" s="595"/>
      <c r="DQ14" s="602">
        <v>559009</v>
      </c>
      <c r="DR14" s="594"/>
      <c r="DS14" s="594"/>
      <c r="DT14" s="594"/>
      <c r="DU14" s="594"/>
      <c r="DV14" s="594"/>
      <c r="DW14" s="594"/>
      <c r="DX14" s="594"/>
      <c r="DY14" s="594"/>
      <c r="DZ14" s="594"/>
      <c r="EA14" s="594"/>
      <c r="EB14" s="594"/>
      <c r="EC14" s="603"/>
    </row>
    <row r="15" spans="2:143" ht="11.25" customHeight="1" x14ac:dyDescent="0.2">
      <c r="B15" s="590" t="s">
        <v>239</v>
      </c>
      <c r="C15" s="591"/>
      <c r="D15" s="591"/>
      <c r="E15" s="591"/>
      <c r="F15" s="591"/>
      <c r="G15" s="591"/>
      <c r="H15" s="591"/>
      <c r="I15" s="591"/>
      <c r="J15" s="591"/>
      <c r="K15" s="591"/>
      <c r="L15" s="591"/>
      <c r="M15" s="591"/>
      <c r="N15" s="591"/>
      <c r="O15" s="591"/>
      <c r="P15" s="591"/>
      <c r="Q15" s="592"/>
      <c r="R15" s="593">
        <v>8178</v>
      </c>
      <c r="S15" s="594"/>
      <c r="T15" s="594"/>
      <c r="U15" s="594"/>
      <c r="V15" s="594"/>
      <c r="W15" s="594"/>
      <c r="X15" s="594"/>
      <c r="Y15" s="595"/>
      <c r="Z15" s="596">
        <v>0.1</v>
      </c>
      <c r="AA15" s="596"/>
      <c r="AB15" s="596"/>
      <c r="AC15" s="596"/>
      <c r="AD15" s="597">
        <v>8178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180608</v>
      </c>
      <c r="BH15" s="594"/>
      <c r="BI15" s="594"/>
      <c r="BJ15" s="594"/>
      <c r="BK15" s="594"/>
      <c r="BL15" s="594"/>
      <c r="BM15" s="594"/>
      <c r="BN15" s="595"/>
      <c r="BO15" s="596">
        <v>5.7</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1495446</v>
      </c>
      <c r="CS15" s="594"/>
      <c r="CT15" s="594"/>
      <c r="CU15" s="594"/>
      <c r="CV15" s="594"/>
      <c r="CW15" s="594"/>
      <c r="CX15" s="594"/>
      <c r="CY15" s="595"/>
      <c r="CZ15" s="596">
        <v>12</v>
      </c>
      <c r="DA15" s="596"/>
      <c r="DB15" s="596"/>
      <c r="DC15" s="596"/>
      <c r="DD15" s="602">
        <v>746355</v>
      </c>
      <c r="DE15" s="594"/>
      <c r="DF15" s="594"/>
      <c r="DG15" s="594"/>
      <c r="DH15" s="594"/>
      <c r="DI15" s="594"/>
      <c r="DJ15" s="594"/>
      <c r="DK15" s="594"/>
      <c r="DL15" s="594"/>
      <c r="DM15" s="594"/>
      <c r="DN15" s="594"/>
      <c r="DO15" s="594"/>
      <c r="DP15" s="595"/>
      <c r="DQ15" s="602">
        <v>756814</v>
      </c>
      <c r="DR15" s="594"/>
      <c r="DS15" s="594"/>
      <c r="DT15" s="594"/>
      <c r="DU15" s="594"/>
      <c r="DV15" s="594"/>
      <c r="DW15" s="594"/>
      <c r="DX15" s="594"/>
      <c r="DY15" s="594"/>
      <c r="DZ15" s="594"/>
      <c r="EA15" s="594"/>
      <c r="EB15" s="594"/>
      <c r="EC15" s="603"/>
    </row>
    <row r="16" spans="2:143" ht="11.25" customHeight="1" x14ac:dyDescent="0.2">
      <c r="B16" s="590" t="s">
        <v>242</v>
      </c>
      <c r="C16" s="591"/>
      <c r="D16" s="591"/>
      <c r="E16" s="591"/>
      <c r="F16" s="591"/>
      <c r="G16" s="591"/>
      <c r="H16" s="591"/>
      <c r="I16" s="591"/>
      <c r="J16" s="591"/>
      <c r="K16" s="591"/>
      <c r="L16" s="591"/>
      <c r="M16" s="591"/>
      <c r="N16" s="591"/>
      <c r="O16" s="591"/>
      <c r="P16" s="591"/>
      <c r="Q16" s="592"/>
      <c r="R16" s="593">
        <v>3803650</v>
      </c>
      <c r="S16" s="594"/>
      <c r="T16" s="594"/>
      <c r="U16" s="594"/>
      <c r="V16" s="594"/>
      <c r="W16" s="594"/>
      <c r="X16" s="594"/>
      <c r="Y16" s="595"/>
      <c r="Z16" s="596">
        <v>29.2</v>
      </c>
      <c r="AA16" s="596"/>
      <c r="AB16" s="596"/>
      <c r="AC16" s="596"/>
      <c r="AD16" s="597">
        <v>3317176</v>
      </c>
      <c r="AE16" s="597"/>
      <c r="AF16" s="597"/>
      <c r="AG16" s="597"/>
      <c r="AH16" s="597"/>
      <c r="AI16" s="597"/>
      <c r="AJ16" s="597"/>
      <c r="AK16" s="597"/>
      <c r="AL16" s="598">
        <v>48.7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146106</v>
      </c>
      <c r="CS16" s="594"/>
      <c r="CT16" s="594"/>
      <c r="CU16" s="594"/>
      <c r="CV16" s="594"/>
      <c r="CW16" s="594"/>
      <c r="CX16" s="594"/>
      <c r="CY16" s="595"/>
      <c r="CZ16" s="596">
        <v>1.2</v>
      </c>
      <c r="DA16" s="596"/>
      <c r="DB16" s="596"/>
      <c r="DC16" s="596"/>
      <c r="DD16" s="602" t="s">
        <v>111</v>
      </c>
      <c r="DE16" s="594"/>
      <c r="DF16" s="594"/>
      <c r="DG16" s="594"/>
      <c r="DH16" s="594"/>
      <c r="DI16" s="594"/>
      <c r="DJ16" s="594"/>
      <c r="DK16" s="594"/>
      <c r="DL16" s="594"/>
      <c r="DM16" s="594"/>
      <c r="DN16" s="594"/>
      <c r="DO16" s="594"/>
      <c r="DP16" s="595"/>
      <c r="DQ16" s="602">
        <v>22415</v>
      </c>
      <c r="DR16" s="594"/>
      <c r="DS16" s="594"/>
      <c r="DT16" s="594"/>
      <c r="DU16" s="594"/>
      <c r="DV16" s="594"/>
      <c r="DW16" s="594"/>
      <c r="DX16" s="594"/>
      <c r="DY16" s="594"/>
      <c r="DZ16" s="594"/>
      <c r="EA16" s="594"/>
      <c r="EB16" s="594"/>
      <c r="EC16" s="603"/>
    </row>
    <row r="17" spans="2:133" ht="11.25" customHeight="1" x14ac:dyDescent="0.2">
      <c r="B17" s="590" t="s">
        <v>245</v>
      </c>
      <c r="C17" s="591"/>
      <c r="D17" s="591"/>
      <c r="E17" s="591"/>
      <c r="F17" s="591"/>
      <c r="G17" s="591"/>
      <c r="H17" s="591"/>
      <c r="I17" s="591"/>
      <c r="J17" s="591"/>
      <c r="K17" s="591"/>
      <c r="L17" s="591"/>
      <c r="M17" s="591"/>
      <c r="N17" s="591"/>
      <c r="O17" s="591"/>
      <c r="P17" s="591"/>
      <c r="Q17" s="592"/>
      <c r="R17" s="593">
        <v>3317176</v>
      </c>
      <c r="S17" s="594"/>
      <c r="T17" s="594"/>
      <c r="U17" s="594"/>
      <c r="V17" s="594"/>
      <c r="W17" s="594"/>
      <c r="X17" s="594"/>
      <c r="Y17" s="595"/>
      <c r="Z17" s="596">
        <v>25.5</v>
      </c>
      <c r="AA17" s="596"/>
      <c r="AB17" s="596"/>
      <c r="AC17" s="596"/>
      <c r="AD17" s="597">
        <v>3317176</v>
      </c>
      <c r="AE17" s="597"/>
      <c r="AF17" s="597"/>
      <c r="AG17" s="597"/>
      <c r="AH17" s="597"/>
      <c r="AI17" s="597"/>
      <c r="AJ17" s="597"/>
      <c r="AK17" s="597"/>
      <c r="AL17" s="598">
        <v>48.7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1397776</v>
      </c>
      <c r="CS17" s="594"/>
      <c r="CT17" s="594"/>
      <c r="CU17" s="594"/>
      <c r="CV17" s="594"/>
      <c r="CW17" s="594"/>
      <c r="CX17" s="594"/>
      <c r="CY17" s="595"/>
      <c r="CZ17" s="596">
        <v>11.2</v>
      </c>
      <c r="DA17" s="596"/>
      <c r="DB17" s="596"/>
      <c r="DC17" s="596"/>
      <c r="DD17" s="602" t="s">
        <v>111</v>
      </c>
      <c r="DE17" s="594"/>
      <c r="DF17" s="594"/>
      <c r="DG17" s="594"/>
      <c r="DH17" s="594"/>
      <c r="DI17" s="594"/>
      <c r="DJ17" s="594"/>
      <c r="DK17" s="594"/>
      <c r="DL17" s="594"/>
      <c r="DM17" s="594"/>
      <c r="DN17" s="594"/>
      <c r="DO17" s="594"/>
      <c r="DP17" s="595"/>
      <c r="DQ17" s="602">
        <v>1338648</v>
      </c>
      <c r="DR17" s="594"/>
      <c r="DS17" s="594"/>
      <c r="DT17" s="594"/>
      <c r="DU17" s="594"/>
      <c r="DV17" s="594"/>
      <c r="DW17" s="594"/>
      <c r="DX17" s="594"/>
      <c r="DY17" s="594"/>
      <c r="DZ17" s="594"/>
      <c r="EA17" s="594"/>
      <c r="EB17" s="594"/>
      <c r="EC17" s="603"/>
    </row>
    <row r="18" spans="2:133" ht="11.25" customHeight="1" x14ac:dyDescent="0.2">
      <c r="B18" s="590" t="s">
        <v>248</v>
      </c>
      <c r="C18" s="591"/>
      <c r="D18" s="591"/>
      <c r="E18" s="591"/>
      <c r="F18" s="591"/>
      <c r="G18" s="591"/>
      <c r="H18" s="591"/>
      <c r="I18" s="591"/>
      <c r="J18" s="591"/>
      <c r="K18" s="591"/>
      <c r="L18" s="591"/>
      <c r="M18" s="591"/>
      <c r="N18" s="591"/>
      <c r="O18" s="591"/>
      <c r="P18" s="591"/>
      <c r="Q18" s="592"/>
      <c r="R18" s="593">
        <v>486474</v>
      </c>
      <c r="S18" s="594"/>
      <c r="T18" s="594"/>
      <c r="U18" s="594"/>
      <c r="V18" s="594"/>
      <c r="W18" s="594"/>
      <c r="X18" s="594"/>
      <c r="Y18" s="595"/>
      <c r="Z18" s="596">
        <v>3.7</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2">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321311</v>
      </c>
      <c r="BH19" s="594"/>
      <c r="BI19" s="594"/>
      <c r="BJ19" s="594"/>
      <c r="BK19" s="594"/>
      <c r="BL19" s="594"/>
      <c r="BM19" s="594"/>
      <c r="BN19" s="595"/>
      <c r="BO19" s="596">
        <v>10.199999999999999</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2">
      <c r="B20" s="590" t="s">
        <v>254</v>
      </c>
      <c r="C20" s="591"/>
      <c r="D20" s="591"/>
      <c r="E20" s="591"/>
      <c r="F20" s="591"/>
      <c r="G20" s="591"/>
      <c r="H20" s="591"/>
      <c r="I20" s="591"/>
      <c r="J20" s="591"/>
      <c r="K20" s="591"/>
      <c r="L20" s="591"/>
      <c r="M20" s="591"/>
      <c r="N20" s="591"/>
      <c r="O20" s="591"/>
      <c r="P20" s="591"/>
      <c r="Q20" s="592"/>
      <c r="R20" s="593">
        <v>7390480</v>
      </c>
      <c r="S20" s="594"/>
      <c r="T20" s="594"/>
      <c r="U20" s="594"/>
      <c r="V20" s="594"/>
      <c r="W20" s="594"/>
      <c r="X20" s="594"/>
      <c r="Y20" s="595"/>
      <c r="Z20" s="596">
        <v>56.8</v>
      </c>
      <c r="AA20" s="596"/>
      <c r="AB20" s="596"/>
      <c r="AC20" s="596"/>
      <c r="AD20" s="597">
        <v>6768759</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321311</v>
      </c>
      <c r="BH20" s="594"/>
      <c r="BI20" s="594"/>
      <c r="BJ20" s="594"/>
      <c r="BK20" s="594"/>
      <c r="BL20" s="594"/>
      <c r="BM20" s="594"/>
      <c r="BN20" s="595"/>
      <c r="BO20" s="596">
        <v>10.199999999999999</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12430205</v>
      </c>
      <c r="CS20" s="594"/>
      <c r="CT20" s="594"/>
      <c r="CU20" s="594"/>
      <c r="CV20" s="594"/>
      <c r="CW20" s="594"/>
      <c r="CX20" s="594"/>
      <c r="CY20" s="595"/>
      <c r="CZ20" s="596">
        <v>100</v>
      </c>
      <c r="DA20" s="596"/>
      <c r="DB20" s="596"/>
      <c r="DC20" s="596"/>
      <c r="DD20" s="602">
        <v>1922957</v>
      </c>
      <c r="DE20" s="594"/>
      <c r="DF20" s="594"/>
      <c r="DG20" s="594"/>
      <c r="DH20" s="594"/>
      <c r="DI20" s="594"/>
      <c r="DJ20" s="594"/>
      <c r="DK20" s="594"/>
      <c r="DL20" s="594"/>
      <c r="DM20" s="594"/>
      <c r="DN20" s="594"/>
      <c r="DO20" s="594"/>
      <c r="DP20" s="595"/>
      <c r="DQ20" s="602">
        <v>8365105</v>
      </c>
      <c r="DR20" s="594"/>
      <c r="DS20" s="594"/>
      <c r="DT20" s="594"/>
      <c r="DU20" s="594"/>
      <c r="DV20" s="594"/>
      <c r="DW20" s="594"/>
      <c r="DX20" s="594"/>
      <c r="DY20" s="594"/>
      <c r="DZ20" s="594"/>
      <c r="EA20" s="594"/>
      <c r="EB20" s="594"/>
      <c r="EC20" s="603"/>
    </row>
    <row r="21" spans="2:133" ht="11.25" customHeight="1" x14ac:dyDescent="0.2">
      <c r="B21" s="590" t="s">
        <v>257</v>
      </c>
      <c r="C21" s="591"/>
      <c r="D21" s="591"/>
      <c r="E21" s="591"/>
      <c r="F21" s="591"/>
      <c r="G21" s="591"/>
      <c r="H21" s="591"/>
      <c r="I21" s="591"/>
      <c r="J21" s="591"/>
      <c r="K21" s="591"/>
      <c r="L21" s="591"/>
      <c r="M21" s="591"/>
      <c r="N21" s="591"/>
      <c r="O21" s="591"/>
      <c r="P21" s="591"/>
      <c r="Q21" s="592"/>
      <c r="R21" s="593">
        <v>2885</v>
      </c>
      <c r="S21" s="594"/>
      <c r="T21" s="594"/>
      <c r="U21" s="594"/>
      <c r="V21" s="594"/>
      <c r="W21" s="594"/>
      <c r="X21" s="594"/>
      <c r="Y21" s="595"/>
      <c r="Z21" s="596">
        <v>0</v>
      </c>
      <c r="AA21" s="596"/>
      <c r="AB21" s="596"/>
      <c r="AC21" s="596"/>
      <c r="AD21" s="597">
        <v>2885</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186064</v>
      </c>
      <c r="BH21" s="594"/>
      <c r="BI21" s="594"/>
      <c r="BJ21" s="594"/>
      <c r="BK21" s="594"/>
      <c r="BL21" s="594"/>
      <c r="BM21" s="594"/>
      <c r="BN21" s="595"/>
      <c r="BO21" s="596">
        <v>5.9</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2">
      <c r="B22" s="590" t="s">
        <v>259</v>
      </c>
      <c r="C22" s="591"/>
      <c r="D22" s="591"/>
      <c r="E22" s="591"/>
      <c r="F22" s="591"/>
      <c r="G22" s="591"/>
      <c r="H22" s="591"/>
      <c r="I22" s="591"/>
      <c r="J22" s="591"/>
      <c r="K22" s="591"/>
      <c r="L22" s="591"/>
      <c r="M22" s="591"/>
      <c r="N22" s="591"/>
      <c r="O22" s="591"/>
      <c r="P22" s="591"/>
      <c r="Q22" s="592"/>
      <c r="R22" s="593">
        <v>245879</v>
      </c>
      <c r="S22" s="594"/>
      <c r="T22" s="594"/>
      <c r="U22" s="594"/>
      <c r="V22" s="594"/>
      <c r="W22" s="594"/>
      <c r="X22" s="594"/>
      <c r="Y22" s="595"/>
      <c r="Z22" s="596">
        <v>1.9</v>
      </c>
      <c r="AA22" s="596"/>
      <c r="AB22" s="596"/>
      <c r="AC22" s="596"/>
      <c r="AD22" s="597">
        <v>633</v>
      </c>
      <c r="AE22" s="597"/>
      <c r="AF22" s="597"/>
      <c r="AG22" s="597"/>
      <c r="AH22" s="597"/>
      <c r="AI22" s="597"/>
      <c r="AJ22" s="597"/>
      <c r="AK22" s="597"/>
      <c r="AL22" s="598">
        <v>0</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2">
      <c r="B23" s="590" t="s">
        <v>262</v>
      </c>
      <c r="C23" s="591"/>
      <c r="D23" s="591"/>
      <c r="E23" s="591"/>
      <c r="F23" s="591"/>
      <c r="G23" s="591"/>
      <c r="H23" s="591"/>
      <c r="I23" s="591"/>
      <c r="J23" s="591"/>
      <c r="K23" s="591"/>
      <c r="L23" s="591"/>
      <c r="M23" s="591"/>
      <c r="N23" s="591"/>
      <c r="O23" s="591"/>
      <c r="P23" s="591"/>
      <c r="Q23" s="592"/>
      <c r="R23" s="593">
        <v>268562</v>
      </c>
      <c r="S23" s="594"/>
      <c r="T23" s="594"/>
      <c r="U23" s="594"/>
      <c r="V23" s="594"/>
      <c r="W23" s="594"/>
      <c r="X23" s="594"/>
      <c r="Y23" s="595"/>
      <c r="Z23" s="596">
        <v>2.1</v>
      </c>
      <c r="AA23" s="596"/>
      <c r="AB23" s="596"/>
      <c r="AC23" s="596"/>
      <c r="AD23" s="597">
        <v>13728</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135247</v>
      </c>
      <c r="BH23" s="594"/>
      <c r="BI23" s="594"/>
      <c r="BJ23" s="594"/>
      <c r="BK23" s="594"/>
      <c r="BL23" s="594"/>
      <c r="BM23" s="594"/>
      <c r="BN23" s="595"/>
      <c r="BO23" s="596">
        <v>4.3</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2">
      <c r="B24" s="590" t="s">
        <v>269</v>
      </c>
      <c r="C24" s="591"/>
      <c r="D24" s="591"/>
      <c r="E24" s="591"/>
      <c r="F24" s="591"/>
      <c r="G24" s="591"/>
      <c r="H24" s="591"/>
      <c r="I24" s="591"/>
      <c r="J24" s="591"/>
      <c r="K24" s="591"/>
      <c r="L24" s="591"/>
      <c r="M24" s="591"/>
      <c r="N24" s="591"/>
      <c r="O24" s="591"/>
      <c r="P24" s="591"/>
      <c r="Q24" s="592"/>
      <c r="R24" s="593">
        <v>93578</v>
      </c>
      <c r="S24" s="594"/>
      <c r="T24" s="594"/>
      <c r="U24" s="594"/>
      <c r="V24" s="594"/>
      <c r="W24" s="594"/>
      <c r="X24" s="594"/>
      <c r="Y24" s="595"/>
      <c r="Z24" s="596">
        <v>0.7</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5268106</v>
      </c>
      <c r="CS24" s="583"/>
      <c r="CT24" s="583"/>
      <c r="CU24" s="583"/>
      <c r="CV24" s="583"/>
      <c r="CW24" s="583"/>
      <c r="CX24" s="583"/>
      <c r="CY24" s="584"/>
      <c r="CZ24" s="622">
        <v>42.4</v>
      </c>
      <c r="DA24" s="623"/>
      <c r="DB24" s="623"/>
      <c r="DC24" s="624"/>
      <c r="DD24" s="621">
        <v>3835010</v>
      </c>
      <c r="DE24" s="583"/>
      <c r="DF24" s="583"/>
      <c r="DG24" s="583"/>
      <c r="DH24" s="583"/>
      <c r="DI24" s="583"/>
      <c r="DJ24" s="583"/>
      <c r="DK24" s="584"/>
      <c r="DL24" s="621">
        <v>3758385</v>
      </c>
      <c r="DM24" s="583"/>
      <c r="DN24" s="583"/>
      <c r="DO24" s="583"/>
      <c r="DP24" s="583"/>
      <c r="DQ24" s="583"/>
      <c r="DR24" s="583"/>
      <c r="DS24" s="583"/>
      <c r="DT24" s="583"/>
      <c r="DU24" s="583"/>
      <c r="DV24" s="584"/>
      <c r="DW24" s="587">
        <v>51.3</v>
      </c>
      <c r="DX24" s="588"/>
      <c r="DY24" s="588"/>
      <c r="DZ24" s="588"/>
      <c r="EA24" s="588"/>
      <c r="EB24" s="588"/>
      <c r="EC24" s="589"/>
    </row>
    <row r="25" spans="2:133" ht="11.25" customHeight="1" x14ac:dyDescent="0.2">
      <c r="B25" s="590" t="s">
        <v>272</v>
      </c>
      <c r="C25" s="591"/>
      <c r="D25" s="591"/>
      <c r="E25" s="591"/>
      <c r="F25" s="591"/>
      <c r="G25" s="591"/>
      <c r="H25" s="591"/>
      <c r="I25" s="591"/>
      <c r="J25" s="591"/>
      <c r="K25" s="591"/>
      <c r="L25" s="591"/>
      <c r="M25" s="591"/>
      <c r="N25" s="591"/>
      <c r="O25" s="591"/>
      <c r="P25" s="591"/>
      <c r="Q25" s="592"/>
      <c r="R25" s="593">
        <v>1160615</v>
      </c>
      <c r="S25" s="594"/>
      <c r="T25" s="594"/>
      <c r="U25" s="594"/>
      <c r="V25" s="594"/>
      <c r="W25" s="594"/>
      <c r="X25" s="594"/>
      <c r="Y25" s="595"/>
      <c r="Z25" s="596">
        <v>8.9</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2493405</v>
      </c>
      <c r="CS25" s="625"/>
      <c r="CT25" s="625"/>
      <c r="CU25" s="625"/>
      <c r="CV25" s="625"/>
      <c r="CW25" s="625"/>
      <c r="CX25" s="625"/>
      <c r="CY25" s="626"/>
      <c r="CZ25" s="627">
        <v>20.100000000000001</v>
      </c>
      <c r="DA25" s="628"/>
      <c r="DB25" s="628"/>
      <c r="DC25" s="629"/>
      <c r="DD25" s="602">
        <v>2107587</v>
      </c>
      <c r="DE25" s="625"/>
      <c r="DF25" s="625"/>
      <c r="DG25" s="625"/>
      <c r="DH25" s="625"/>
      <c r="DI25" s="625"/>
      <c r="DJ25" s="625"/>
      <c r="DK25" s="626"/>
      <c r="DL25" s="602">
        <v>2031112</v>
      </c>
      <c r="DM25" s="625"/>
      <c r="DN25" s="625"/>
      <c r="DO25" s="625"/>
      <c r="DP25" s="625"/>
      <c r="DQ25" s="625"/>
      <c r="DR25" s="625"/>
      <c r="DS25" s="625"/>
      <c r="DT25" s="625"/>
      <c r="DU25" s="625"/>
      <c r="DV25" s="626"/>
      <c r="DW25" s="598">
        <v>27.7</v>
      </c>
      <c r="DX25" s="619"/>
      <c r="DY25" s="619"/>
      <c r="DZ25" s="619"/>
      <c r="EA25" s="619"/>
      <c r="EB25" s="619"/>
      <c r="EC25" s="620"/>
    </row>
    <row r="26" spans="2:133" ht="11.25" customHeight="1" x14ac:dyDescent="0.2">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1673608</v>
      </c>
      <c r="CS26" s="594"/>
      <c r="CT26" s="594"/>
      <c r="CU26" s="594"/>
      <c r="CV26" s="594"/>
      <c r="CW26" s="594"/>
      <c r="CX26" s="594"/>
      <c r="CY26" s="595"/>
      <c r="CZ26" s="627">
        <v>13.5</v>
      </c>
      <c r="DA26" s="628"/>
      <c r="DB26" s="628"/>
      <c r="DC26" s="629"/>
      <c r="DD26" s="602">
        <v>1366153</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19"/>
      <c r="DY26" s="619"/>
      <c r="DZ26" s="619"/>
      <c r="EA26" s="619"/>
      <c r="EB26" s="619"/>
      <c r="EC26" s="620"/>
    </row>
    <row r="27" spans="2:133" ht="11.25" customHeight="1" x14ac:dyDescent="0.2">
      <c r="B27" s="590" t="s">
        <v>278</v>
      </c>
      <c r="C27" s="591"/>
      <c r="D27" s="591"/>
      <c r="E27" s="591"/>
      <c r="F27" s="591"/>
      <c r="G27" s="591"/>
      <c r="H27" s="591"/>
      <c r="I27" s="591"/>
      <c r="J27" s="591"/>
      <c r="K27" s="591"/>
      <c r="L27" s="591"/>
      <c r="M27" s="591"/>
      <c r="N27" s="591"/>
      <c r="O27" s="591"/>
      <c r="P27" s="591"/>
      <c r="Q27" s="592"/>
      <c r="R27" s="593">
        <v>966076</v>
      </c>
      <c r="S27" s="594"/>
      <c r="T27" s="594"/>
      <c r="U27" s="594"/>
      <c r="V27" s="594"/>
      <c r="W27" s="594"/>
      <c r="X27" s="594"/>
      <c r="Y27" s="595"/>
      <c r="Z27" s="596">
        <v>7.4</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3163541</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1376925</v>
      </c>
      <c r="CS27" s="625"/>
      <c r="CT27" s="625"/>
      <c r="CU27" s="625"/>
      <c r="CV27" s="625"/>
      <c r="CW27" s="625"/>
      <c r="CX27" s="625"/>
      <c r="CY27" s="626"/>
      <c r="CZ27" s="627">
        <v>11.1</v>
      </c>
      <c r="DA27" s="628"/>
      <c r="DB27" s="628"/>
      <c r="DC27" s="629"/>
      <c r="DD27" s="602">
        <v>388775</v>
      </c>
      <c r="DE27" s="625"/>
      <c r="DF27" s="625"/>
      <c r="DG27" s="625"/>
      <c r="DH27" s="625"/>
      <c r="DI27" s="625"/>
      <c r="DJ27" s="625"/>
      <c r="DK27" s="626"/>
      <c r="DL27" s="602">
        <v>388625</v>
      </c>
      <c r="DM27" s="625"/>
      <c r="DN27" s="625"/>
      <c r="DO27" s="625"/>
      <c r="DP27" s="625"/>
      <c r="DQ27" s="625"/>
      <c r="DR27" s="625"/>
      <c r="DS27" s="625"/>
      <c r="DT27" s="625"/>
      <c r="DU27" s="625"/>
      <c r="DV27" s="626"/>
      <c r="DW27" s="598">
        <v>5.3</v>
      </c>
      <c r="DX27" s="619"/>
      <c r="DY27" s="619"/>
      <c r="DZ27" s="619"/>
      <c r="EA27" s="619"/>
      <c r="EB27" s="619"/>
      <c r="EC27" s="620"/>
    </row>
    <row r="28" spans="2:133" ht="11.25" customHeight="1" x14ac:dyDescent="0.2">
      <c r="B28" s="590" t="s">
        <v>281</v>
      </c>
      <c r="C28" s="591"/>
      <c r="D28" s="591"/>
      <c r="E28" s="591"/>
      <c r="F28" s="591"/>
      <c r="G28" s="591"/>
      <c r="H28" s="591"/>
      <c r="I28" s="591"/>
      <c r="J28" s="591"/>
      <c r="K28" s="591"/>
      <c r="L28" s="591"/>
      <c r="M28" s="591"/>
      <c r="N28" s="591"/>
      <c r="O28" s="591"/>
      <c r="P28" s="591"/>
      <c r="Q28" s="592"/>
      <c r="R28" s="593">
        <v>84702</v>
      </c>
      <c r="S28" s="594"/>
      <c r="T28" s="594"/>
      <c r="U28" s="594"/>
      <c r="V28" s="594"/>
      <c r="W28" s="594"/>
      <c r="X28" s="594"/>
      <c r="Y28" s="595"/>
      <c r="Z28" s="596">
        <v>0.7</v>
      </c>
      <c r="AA28" s="596"/>
      <c r="AB28" s="596"/>
      <c r="AC28" s="596"/>
      <c r="AD28" s="597">
        <v>19566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1397776</v>
      </c>
      <c r="CS28" s="594"/>
      <c r="CT28" s="594"/>
      <c r="CU28" s="594"/>
      <c r="CV28" s="594"/>
      <c r="CW28" s="594"/>
      <c r="CX28" s="594"/>
      <c r="CY28" s="595"/>
      <c r="CZ28" s="627">
        <v>11.2</v>
      </c>
      <c r="DA28" s="628"/>
      <c r="DB28" s="628"/>
      <c r="DC28" s="629"/>
      <c r="DD28" s="602">
        <v>1338648</v>
      </c>
      <c r="DE28" s="594"/>
      <c r="DF28" s="594"/>
      <c r="DG28" s="594"/>
      <c r="DH28" s="594"/>
      <c r="DI28" s="594"/>
      <c r="DJ28" s="594"/>
      <c r="DK28" s="595"/>
      <c r="DL28" s="602">
        <v>1338648</v>
      </c>
      <c r="DM28" s="594"/>
      <c r="DN28" s="594"/>
      <c r="DO28" s="594"/>
      <c r="DP28" s="594"/>
      <c r="DQ28" s="594"/>
      <c r="DR28" s="594"/>
      <c r="DS28" s="594"/>
      <c r="DT28" s="594"/>
      <c r="DU28" s="594"/>
      <c r="DV28" s="595"/>
      <c r="DW28" s="598">
        <v>18.3</v>
      </c>
      <c r="DX28" s="619"/>
      <c r="DY28" s="619"/>
      <c r="DZ28" s="619"/>
      <c r="EA28" s="619"/>
      <c r="EB28" s="619"/>
      <c r="EC28" s="620"/>
    </row>
    <row r="29" spans="2:133" ht="11.25" customHeight="1" x14ac:dyDescent="0.2">
      <c r="B29" s="590" t="s">
        <v>283</v>
      </c>
      <c r="C29" s="591"/>
      <c r="D29" s="591"/>
      <c r="E29" s="591"/>
      <c r="F29" s="591"/>
      <c r="G29" s="591"/>
      <c r="H29" s="591"/>
      <c r="I29" s="591"/>
      <c r="J29" s="591"/>
      <c r="K29" s="591"/>
      <c r="L29" s="591"/>
      <c r="M29" s="591"/>
      <c r="N29" s="591"/>
      <c r="O29" s="591"/>
      <c r="P29" s="591"/>
      <c r="Q29" s="592"/>
      <c r="R29" s="593">
        <v>30418</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1397689</v>
      </c>
      <c r="CS29" s="625"/>
      <c r="CT29" s="625"/>
      <c r="CU29" s="625"/>
      <c r="CV29" s="625"/>
      <c r="CW29" s="625"/>
      <c r="CX29" s="625"/>
      <c r="CY29" s="626"/>
      <c r="CZ29" s="627">
        <v>11.2</v>
      </c>
      <c r="DA29" s="628"/>
      <c r="DB29" s="628"/>
      <c r="DC29" s="629"/>
      <c r="DD29" s="602">
        <v>1338561</v>
      </c>
      <c r="DE29" s="625"/>
      <c r="DF29" s="625"/>
      <c r="DG29" s="625"/>
      <c r="DH29" s="625"/>
      <c r="DI29" s="625"/>
      <c r="DJ29" s="625"/>
      <c r="DK29" s="626"/>
      <c r="DL29" s="602">
        <v>1338561</v>
      </c>
      <c r="DM29" s="625"/>
      <c r="DN29" s="625"/>
      <c r="DO29" s="625"/>
      <c r="DP29" s="625"/>
      <c r="DQ29" s="625"/>
      <c r="DR29" s="625"/>
      <c r="DS29" s="625"/>
      <c r="DT29" s="625"/>
      <c r="DU29" s="625"/>
      <c r="DV29" s="626"/>
      <c r="DW29" s="598">
        <v>18.3</v>
      </c>
      <c r="DX29" s="619"/>
      <c r="DY29" s="619"/>
      <c r="DZ29" s="619"/>
      <c r="EA29" s="619"/>
      <c r="EB29" s="619"/>
      <c r="EC29" s="620"/>
    </row>
    <row r="30" spans="2:133" ht="11.25" customHeight="1" x14ac:dyDescent="0.2">
      <c r="B30" s="590" t="s">
        <v>288</v>
      </c>
      <c r="C30" s="591"/>
      <c r="D30" s="591"/>
      <c r="E30" s="591"/>
      <c r="F30" s="591"/>
      <c r="G30" s="591"/>
      <c r="H30" s="591"/>
      <c r="I30" s="591"/>
      <c r="J30" s="591"/>
      <c r="K30" s="591"/>
      <c r="L30" s="591"/>
      <c r="M30" s="591"/>
      <c r="N30" s="591"/>
      <c r="O30" s="591"/>
      <c r="P30" s="591"/>
      <c r="Q30" s="592"/>
      <c r="R30" s="593">
        <v>32231</v>
      </c>
      <c r="S30" s="594"/>
      <c r="T30" s="594"/>
      <c r="U30" s="594"/>
      <c r="V30" s="594"/>
      <c r="W30" s="594"/>
      <c r="X30" s="594"/>
      <c r="Y30" s="595"/>
      <c r="Z30" s="596">
        <v>0.2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97.3</v>
      </c>
      <c r="BH30" s="652"/>
      <c r="BI30" s="652"/>
      <c r="BJ30" s="652"/>
      <c r="BK30" s="652"/>
      <c r="BL30" s="652"/>
      <c r="BM30" s="588">
        <v>90.2</v>
      </c>
      <c r="BN30" s="652"/>
      <c r="BO30" s="652"/>
      <c r="BP30" s="652"/>
      <c r="BQ30" s="653"/>
      <c r="BR30" s="651">
        <v>97.3</v>
      </c>
      <c r="BS30" s="652"/>
      <c r="BT30" s="652"/>
      <c r="BU30" s="652"/>
      <c r="BV30" s="652"/>
      <c r="BW30" s="652"/>
      <c r="BX30" s="588">
        <v>89.1</v>
      </c>
      <c r="BY30" s="652"/>
      <c r="BZ30" s="652"/>
      <c r="CA30" s="652"/>
      <c r="CB30" s="653"/>
      <c r="CD30" s="656"/>
      <c r="CE30" s="657"/>
      <c r="CF30" s="607" t="s">
        <v>291</v>
      </c>
      <c r="CG30" s="608"/>
      <c r="CH30" s="608"/>
      <c r="CI30" s="608"/>
      <c r="CJ30" s="608"/>
      <c r="CK30" s="608"/>
      <c r="CL30" s="608"/>
      <c r="CM30" s="608"/>
      <c r="CN30" s="608"/>
      <c r="CO30" s="608"/>
      <c r="CP30" s="608"/>
      <c r="CQ30" s="609"/>
      <c r="CR30" s="593">
        <v>1212507</v>
      </c>
      <c r="CS30" s="594"/>
      <c r="CT30" s="594"/>
      <c r="CU30" s="594"/>
      <c r="CV30" s="594"/>
      <c r="CW30" s="594"/>
      <c r="CX30" s="594"/>
      <c r="CY30" s="595"/>
      <c r="CZ30" s="627">
        <v>9.8000000000000007</v>
      </c>
      <c r="DA30" s="628"/>
      <c r="DB30" s="628"/>
      <c r="DC30" s="629"/>
      <c r="DD30" s="602">
        <v>1153783</v>
      </c>
      <c r="DE30" s="594"/>
      <c r="DF30" s="594"/>
      <c r="DG30" s="594"/>
      <c r="DH30" s="594"/>
      <c r="DI30" s="594"/>
      <c r="DJ30" s="594"/>
      <c r="DK30" s="595"/>
      <c r="DL30" s="602">
        <v>1153783</v>
      </c>
      <c r="DM30" s="594"/>
      <c r="DN30" s="594"/>
      <c r="DO30" s="594"/>
      <c r="DP30" s="594"/>
      <c r="DQ30" s="594"/>
      <c r="DR30" s="594"/>
      <c r="DS30" s="594"/>
      <c r="DT30" s="594"/>
      <c r="DU30" s="594"/>
      <c r="DV30" s="595"/>
      <c r="DW30" s="598">
        <v>15.7</v>
      </c>
      <c r="DX30" s="619"/>
      <c r="DY30" s="619"/>
      <c r="DZ30" s="619"/>
      <c r="EA30" s="619"/>
      <c r="EB30" s="619"/>
      <c r="EC30" s="620"/>
    </row>
    <row r="31" spans="2:133" ht="11.25" customHeight="1" x14ac:dyDescent="0.2">
      <c r="B31" s="590" t="s">
        <v>292</v>
      </c>
      <c r="C31" s="591"/>
      <c r="D31" s="591"/>
      <c r="E31" s="591"/>
      <c r="F31" s="591"/>
      <c r="G31" s="591"/>
      <c r="H31" s="591"/>
      <c r="I31" s="591"/>
      <c r="J31" s="591"/>
      <c r="K31" s="591"/>
      <c r="L31" s="591"/>
      <c r="M31" s="591"/>
      <c r="N31" s="591"/>
      <c r="O31" s="591"/>
      <c r="P31" s="591"/>
      <c r="Q31" s="592"/>
      <c r="R31" s="593">
        <v>730084</v>
      </c>
      <c r="S31" s="594"/>
      <c r="T31" s="594"/>
      <c r="U31" s="594"/>
      <c r="V31" s="594"/>
      <c r="W31" s="594"/>
      <c r="X31" s="594"/>
      <c r="Y31" s="595"/>
      <c r="Z31" s="596">
        <v>5.6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98.2</v>
      </c>
      <c r="BH31" s="625"/>
      <c r="BI31" s="625"/>
      <c r="BJ31" s="625"/>
      <c r="BK31" s="625"/>
      <c r="BL31" s="625"/>
      <c r="BM31" s="599">
        <v>93.4</v>
      </c>
      <c r="BN31" s="649"/>
      <c r="BO31" s="649"/>
      <c r="BP31" s="649"/>
      <c r="BQ31" s="650"/>
      <c r="BR31" s="648">
        <v>98.3</v>
      </c>
      <c r="BS31" s="625"/>
      <c r="BT31" s="625"/>
      <c r="BU31" s="625"/>
      <c r="BV31" s="625"/>
      <c r="BW31" s="625"/>
      <c r="BX31" s="599">
        <v>92.5</v>
      </c>
      <c r="BY31" s="649"/>
      <c r="BZ31" s="649"/>
      <c r="CA31" s="649"/>
      <c r="CB31" s="650"/>
      <c r="CD31" s="656"/>
      <c r="CE31" s="657"/>
      <c r="CF31" s="607" t="s">
        <v>295</v>
      </c>
      <c r="CG31" s="608"/>
      <c r="CH31" s="608"/>
      <c r="CI31" s="608"/>
      <c r="CJ31" s="608"/>
      <c r="CK31" s="608"/>
      <c r="CL31" s="608"/>
      <c r="CM31" s="608"/>
      <c r="CN31" s="608"/>
      <c r="CO31" s="608"/>
      <c r="CP31" s="608"/>
      <c r="CQ31" s="609"/>
      <c r="CR31" s="593">
        <v>185182</v>
      </c>
      <c r="CS31" s="625"/>
      <c r="CT31" s="625"/>
      <c r="CU31" s="625"/>
      <c r="CV31" s="625"/>
      <c r="CW31" s="625"/>
      <c r="CX31" s="625"/>
      <c r="CY31" s="626"/>
      <c r="CZ31" s="627">
        <v>1.5</v>
      </c>
      <c r="DA31" s="628"/>
      <c r="DB31" s="628"/>
      <c r="DC31" s="629"/>
      <c r="DD31" s="602">
        <v>184778</v>
      </c>
      <c r="DE31" s="625"/>
      <c r="DF31" s="625"/>
      <c r="DG31" s="625"/>
      <c r="DH31" s="625"/>
      <c r="DI31" s="625"/>
      <c r="DJ31" s="625"/>
      <c r="DK31" s="626"/>
      <c r="DL31" s="602">
        <v>184778</v>
      </c>
      <c r="DM31" s="625"/>
      <c r="DN31" s="625"/>
      <c r="DO31" s="625"/>
      <c r="DP31" s="625"/>
      <c r="DQ31" s="625"/>
      <c r="DR31" s="625"/>
      <c r="DS31" s="625"/>
      <c r="DT31" s="625"/>
      <c r="DU31" s="625"/>
      <c r="DV31" s="626"/>
      <c r="DW31" s="598">
        <v>2.5</v>
      </c>
      <c r="DX31" s="619"/>
      <c r="DY31" s="619"/>
      <c r="DZ31" s="619"/>
      <c r="EA31" s="619"/>
      <c r="EB31" s="619"/>
      <c r="EC31" s="620"/>
    </row>
    <row r="32" spans="2:133" ht="11.25" customHeight="1" x14ac:dyDescent="0.2">
      <c r="B32" s="590" t="s">
        <v>296</v>
      </c>
      <c r="C32" s="591"/>
      <c r="D32" s="591"/>
      <c r="E32" s="591"/>
      <c r="F32" s="591"/>
      <c r="G32" s="591"/>
      <c r="H32" s="591"/>
      <c r="I32" s="591"/>
      <c r="J32" s="591"/>
      <c r="K32" s="591"/>
      <c r="L32" s="591"/>
      <c r="M32" s="591"/>
      <c r="N32" s="591"/>
      <c r="O32" s="591"/>
      <c r="P32" s="591"/>
      <c r="Q32" s="592"/>
      <c r="R32" s="593">
        <v>342384</v>
      </c>
      <c r="S32" s="594"/>
      <c r="T32" s="594"/>
      <c r="U32" s="594"/>
      <c r="V32" s="594"/>
      <c r="W32" s="594"/>
      <c r="X32" s="594"/>
      <c r="Y32" s="595"/>
      <c r="Z32" s="596">
        <v>2.6</v>
      </c>
      <c r="AA32" s="596"/>
      <c r="AB32" s="596"/>
      <c r="AC32" s="596"/>
      <c r="AD32" s="597">
        <v>112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96.5</v>
      </c>
      <c r="BH32" s="661"/>
      <c r="BI32" s="661"/>
      <c r="BJ32" s="661"/>
      <c r="BK32" s="661"/>
      <c r="BL32" s="661"/>
      <c r="BM32" s="662">
        <v>87.2</v>
      </c>
      <c r="BN32" s="661"/>
      <c r="BO32" s="661"/>
      <c r="BP32" s="661"/>
      <c r="BQ32" s="663"/>
      <c r="BR32" s="660">
        <v>96.2</v>
      </c>
      <c r="BS32" s="661"/>
      <c r="BT32" s="661"/>
      <c r="BU32" s="661"/>
      <c r="BV32" s="661"/>
      <c r="BW32" s="661"/>
      <c r="BX32" s="662">
        <v>85.6</v>
      </c>
      <c r="BY32" s="661"/>
      <c r="BZ32" s="661"/>
      <c r="CA32" s="661"/>
      <c r="CB32" s="663"/>
      <c r="CD32" s="658"/>
      <c r="CE32" s="659"/>
      <c r="CF32" s="607" t="s">
        <v>298</v>
      </c>
      <c r="CG32" s="608"/>
      <c r="CH32" s="608"/>
      <c r="CI32" s="608"/>
      <c r="CJ32" s="608"/>
      <c r="CK32" s="608"/>
      <c r="CL32" s="608"/>
      <c r="CM32" s="608"/>
      <c r="CN32" s="608"/>
      <c r="CO32" s="608"/>
      <c r="CP32" s="608"/>
      <c r="CQ32" s="609"/>
      <c r="CR32" s="593">
        <v>87</v>
      </c>
      <c r="CS32" s="594"/>
      <c r="CT32" s="594"/>
      <c r="CU32" s="594"/>
      <c r="CV32" s="594"/>
      <c r="CW32" s="594"/>
      <c r="CX32" s="594"/>
      <c r="CY32" s="595"/>
      <c r="CZ32" s="627">
        <v>0</v>
      </c>
      <c r="DA32" s="628"/>
      <c r="DB32" s="628"/>
      <c r="DC32" s="629"/>
      <c r="DD32" s="602">
        <v>87</v>
      </c>
      <c r="DE32" s="594"/>
      <c r="DF32" s="594"/>
      <c r="DG32" s="594"/>
      <c r="DH32" s="594"/>
      <c r="DI32" s="594"/>
      <c r="DJ32" s="594"/>
      <c r="DK32" s="595"/>
      <c r="DL32" s="602">
        <v>87</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2">
      <c r="B33" s="590" t="s">
        <v>299</v>
      </c>
      <c r="C33" s="591"/>
      <c r="D33" s="591"/>
      <c r="E33" s="591"/>
      <c r="F33" s="591"/>
      <c r="G33" s="591"/>
      <c r="H33" s="591"/>
      <c r="I33" s="591"/>
      <c r="J33" s="591"/>
      <c r="K33" s="591"/>
      <c r="L33" s="591"/>
      <c r="M33" s="591"/>
      <c r="N33" s="591"/>
      <c r="O33" s="591"/>
      <c r="P33" s="591"/>
      <c r="Q33" s="592"/>
      <c r="R33" s="593">
        <v>1661900</v>
      </c>
      <c r="S33" s="594"/>
      <c r="T33" s="594"/>
      <c r="U33" s="594"/>
      <c r="V33" s="594"/>
      <c r="W33" s="594"/>
      <c r="X33" s="594"/>
      <c r="Y33" s="595"/>
      <c r="Z33" s="596">
        <v>12.8</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5093036</v>
      </c>
      <c r="CS33" s="625"/>
      <c r="CT33" s="625"/>
      <c r="CU33" s="625"/>
      <c r="CV33" s="625"/>
      <c r="CW33" s="625"/>
      <c r="CX33" s="625"/>
      <c r="CY33" s="626"/>
      <c r="CZ33" s="627">
        <v>41</v>
      </c>
      <c r="DA33" s="628"/>
      <c r="DB33" s="628"/>
      <c r="DC33" s="629"/>
      <c r="DD33" s="602">
        <v>4148234</v>
      </c>
      <c r="DE33" s="625"/>
      <c r="DF33" s="625"/>
      <c r="DG33" s="625"/>
      <c r="DH33" s="625"/>
      <c r="DI33" s="625"/>
      <c r="DJ33" s="625"/>
      <c r="DK33" s="626"/>
      <c r="DL33" s="602">
        <v>3107265</v>
      </c>
      <c r="DM33" s="625"/>
      <c r="DN33" s="625"/>
      <c r="DO33" s="625"/>
      <c r="DP33" s="625"/>
      <c r="DQ33" s="625"/>
      <c r="DR33" s="625"/>
      <c r="DS33" s="625"/>
      <c r="DT33" s="625"/>
      <c r="DU33" s="625"/>
      <c r="DV33" s="626"/>
      <c r="DW33" s="598">
        <v>42.4</v>
      </c>
      <c r="DX33" s="619"/>
      <c r="DY33" s="619"/>
      <c r="DZ33" s="619"/>
      <c r="EA33" s="619"/>
      <c r="EB33" s="619"/>
      <c r="EC33" s="620"/>
    </row>
    <row r="34" spans="2:133" ht="11.25" customHeight="1" x14ac:dyDescent="0.2">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1985726</v>
      </c>
      <c r="CS34" s="594"/>
      <c r="CT34" s="594"/>
      <c r="CU34" s="594"/>
      <c r="CV34" s="594"/>
      <c r="CW34" s="594"/>
      <c r="CX34" s="594"/>
      <c r="CY34" s="595"/>
      <c r="CZ34" s="627">
        <v>16</v>
      </c>
      <c r="DA34" s="628"/>
      <c r="DB34" s="628"/>
      <c r="DC34" s="629"/>
      <c r="DD34" s="602">
        <v>1495256</v>
      </c>
      <c r="DE34" s="594"/>
      <c r="DF34" s="594"/>
      <c r="DG34" s="594"/>
      <c r="DH34" s="594"/>
      <c r="DI34" s="594"/>
      <c r="DJ34" s="594"/>
      <c r="DK34" s="595"/>
      <c r="DL34" s="602">
        <v>1246907</v>
      </c>
      <c r="DM34" s="594"/>
      <c r="DN34" s="594"/>
      <c r="DO34" s="594"/>
      <c r="DP34" s="594"/>
      <c r="DQ34" s="594"/>
      <c r="DR34" s="594"/>
      <c r="DS34" s="594"/>
      <c r="DT34" s="594"/>
      <c r="DU34" s="594"/>
      <c r="DV34" s="595"/>
      <c r="DW34" s="598">
        <v>17</v>
      </c>
      <c r="DX34" s="619"/>
      <c r="DY34" s="619"/>
      <c r="DZ34" s="619"/>
      <c r="EA34" s="619"/>
      <c r="EB34" s="619"/>
      <c r="EC34" s="620"/>
    </row>
    <row r="35" spans="2:133" ht="11.25" customHeight="1" x14ac:dyDescent="0.2">
      <c r="B35" s="590" t="s">
        <v>305</v>
      </c>
      <c r="C35" s="591"/>
      <c r="D35" s="591"/>
      <c r="E35" s="591"/>
      <c r="F35" s="591"/>
      <c r="G35" s="591"/>
      <c r="H35" s="591"/>
      <c r="I35" s="591"/>
      <c r="J35" s="591"/>
      <c r="K35" s="591"/>
      <c r="L35" s="591"/>
      <c r="M35" s="591"/>
      <c r="N35" s="591"/>
      <c r="O35" s="591"/>
      <c r="P35" s="591"/>
      <c r="Q35" s="592"/>
      <c r="R35" s="593">
        <v>520900</v>
      </c>
      <c r="S35" s="594"/>
      <c r="T35" s="594"/>
      <c r="U35" s="594"/>
      <c r="V35" s="594"/>
      <c r="W35" s="594"/>
      <c r="X35" s="594"/>
      <c r="Y35" s="595"/>
      <c r="Z35" s="596">
        <v>4</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1552825</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137795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166355</v>
      </c>
      <c r="CS35" s="625"/>
      <c r="CT35" s="625"/>
      <c r="CU35" s="625"/>
      <c r="CV35" s="625"/>
      <c r="CW35" s="625"/>
      <c r="CX35" s="625"/>
      <c r="CY35" s="626"/>
      <c r="CZ35" s="627">
        <v>1.3</v>
      </c>
      <c r="DA35" s="628"/>
      <c r="DB35" s="628"/>
      <c r="DC35" s="629"/>
      <c r="DD35" s="602">
        <v>152217</v>
      </c>
      <c r="DE35" s="625"/>
      <c r="DF35" s="625"/>
      <c r="DG35" s="625"/>
      <c r="DH35" s="625"/>
      <c r="DI35" s="625"/>
      <c r="DJ35" s="625"/>
      <c r="DK35" s="626"/>
      <c r="DL35" s="602">
        <v>152217</v>
      </c>
      <c r="DM35" s="625"/>
      <c r="DN35" s="625"/>
      <c r="DO35" s="625"/>
      <c r="DP35" s="625"/>
      <c r="DQ35" s="625"/>
      <c r="DR35" s="625"/>
      <c r="DS35" s="625"/>
      <c r="DT35" s="625"/>
      <c r="DU35" s="625"/>
      <c r="DV35" s="626"/>
      <c r="DW35" s="598">
        <v>2.1</v>
      </c>
      <c r="DX35" s="619"/>
      <c r="DY35" s="619"/>
      <c r="DZ35" s="619"/>
      <c r="EA35" s="619"/>
      <c r="EB35" s="619"/>
      <c r="EC35" s="620"/>
    </row>
    <row r="36" spans="2:133" ht="11.25" customHeight="1" x14ac:dyDescent="0.2">
      <c r="B36" s="636" t="s">
        <v>309</v>
      </c>
      <c r="C36" s="637"/>
      <c r="D36" s="637"/>
      <c r="E36" s="637"/>
      <c r="F36" s="637"/>
      <c r="G36" s="637"/>
      <c r="H36" s="637"/>
      <c r="I36" s="637"/>
      <c r="J36" s="637"/>
      <c r="K36" s="637"/>
      <c r="L36" s="637"/>
      <c r="M36" s="637"/>
      <c r="N36" s="637"/>
      <c r="O36" s="637"/>
      <c r="P36" s="637"/>
      <c r="Q36" s="638"/>
      <c r="R36" s="665">
        <v>13009794</v>
      </c>
      <c r="S36" s="666"/>
      <c r="T36" s="666"/>
      <c r="U36" s="666"/>
      <c r="V36" s="666"/>
      <c r="W36" s="666"/>
      <c r="X36" s="666"/>
      <c r="Y36" s="667"/>
      <c r="Z36" s="668">
        <v>100</v>
      </c>
      <c r="AA36" s="668"/>
      <c r="AB36" s="668"/>
      <c r="AC36" s="668"/>
      <c r="AD36" s="669">
        <v>6805683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350560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60466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1061420</v>
      </c>
      <c r="CS36" s="594"/>
      <c r="CT36" s="594"/>
      <c r="CU36" s="594"/>
      <c r="CV36" s="594"/>
      <c r="CW36" s="594"/>
      <c r="CX36" s="594"/>
      <c r="CY36" s="595"/>
      <c r="CZ36" s="627">
        <v>8.5</v>
      </c>
      <c r="DA36" s="628"/>
      <c r="DB36" s="628"/>
      <c r="DC36" s="629"/>
      <c r="DD36" s="602">
        <v>928617</v>
      </c>
      <c r="DE36" s="594"/>
      <c r="DF36" s="594"/>
      <c r="DG36" s="594"/>
      <c r="DH36" s="594"/>
      <c r="DI36" s="594"/>
      <c r="DJ36" s="594"/>
      <c r="DK36" s="595"/>
      <c r="DL36" s="602">
        <v>750720</v>
      </c>
      <c r="DM36" s="594"/>
      <c r="DN36" s="594"/>
      <c r="DO36" s="594"/>
      <c r="DP36" s="594"/>
      <c r="DQ36" s="594"/>
      <c r="DR36" s="594"/>
      <c r="DS36" s="594"/>
      <c r="DT36" s="594"/>
      <c r="DU36" s="594"/>
      <c r="DV36" s="595"/>
      <c r="DW36" s="598">
        <v>10.199999999999999</v>
      </c>
      <c r="DX36" s="619"/>
      <c r="DY36" s="619"/>
      <c r="DZ36" s="619"/>
      <c r="EA36" s="619"/>
      <c r="EB36" s="619"/>
      <c r="EC36" s="620"/>
    </row>
    <row r="37" spans="2:133" ht="11.25" customHeight="1" x14ac:dyDescent="0.2">
      <c r="AQ37" s="672" t="s">
        <v>313</v>
      </c>
      <c r="AR37" s="673"/>
      <c r="AS37" s="673"/>
      <c r="AT37" s="673"/>
      <c r="AU37" s="673"/>
      <c r="AV37" s="673"/>
      <c r="AW37" s="673"/>
      <c r="AX37" s="673"/>
      <c r="AY37" s="674"/>
      <c r="AZ37" s="593">
        <v>102435</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4724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364628</v>
      </c>
      <c r="CS37" s="625"/>
      <c r="CT37" s="625"/>
      <c r="CU37" s="625"/>
      <c r="CV37" s="625"/>
      <c r="CW37" s="625"/>
      <c r="CX37" s="625"/>
      <c r="CY37" s="626"/>
      <c r="CZ37" s="627">
        <v>2.9</v>
      </c>
      <c r="DA37" s="628"/>
      <c r="DB37" s="628"/>
      <c r="DC37" s="629"/>
      <c r="DD37" s="602">
        <v>360831</v>
      </c>
      <c r="DE37" s="625"/>
      <c r="DF37" s="625"/>
      <c r="DG37" s="625"/>
      <c r="DH37" s="625"/>
      <c r="DI37" s="625"/>
      <c r="DJ37" s="625"/>
      <c r="DK37" s="626"/>
      <c r="DL37" s="602">
        <v>338434</v>
      </c>
      <c r="DM37" s="625"/>
      <c r="DN37" s="625"/>
      <c r="DO37" s="625"/>
      <c r="DP37" s="625"/>
      <c r="DQ37" s="625"/>
      <c r="DR37" s="625"/>
      <c r="DS37" s="625"/>
      <c r="DT37" s="625"/>
      <c r="DU37" s="625"/>
      <c r="DV37" s="626"/>
      <c r="DW37" s="598">
        <v>4.5999999999999996</v>
      </c>
      <c r="DX37" s="619"/>
      <c r="DY37" s="619"/>
      <c r="DZ37" s="619"/>
      <c r="EA37" s="619"/>
      <c r="EB37" s="619"/>
      <c r="EC37" s="620"/>
    </row>
    <row r="38" spans="2:133" ht="11.25" customHeight="1" x14ac:dyDescent="0.2">
      <c r="AQ38" s="672" t="s">
        <v>316</v>
      </c>
      <c r="AR38" s="673"/>
      <c r="AS38" s="673"/>
      <c r="AT38" s="673"/>
      <c r="AU38" s="673"/>
      <c r="AV38" s="673"/>
      <c r="AW38" s="673"/>
      <c r="AX38" s="673"/>
      <c r="AY38" s="674"/>
      <c r="AZ38" s="593">
        <v>25927</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7781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1446506</v>
      </c>
      <c r="CS38" s="594"/>
      <c r="CT38" s="594"/>
      <c r="CU38" s="594"/>
      <c r="CV38" s="594"/>
      <c r="CW38" s="594"/>
      <c r="CX38" s="594"/>
      <c r="CY38" s="595"/>
      <c r="CZ38" s="627">
        <v>11.6</v>
      </c>
      <c r="DA38" s="628"/>
      <c r="DB38" s="628"/>
      <c r="DC38" s="629"/>
      <c r="DD38" s="602">
        <v>1265108</v>
      </c>
      <c r="DE38" s="594"/>
      <c r="DF38" s="594"/>
      <c r="DG38" s="594"/>
      <c r="DH38" s="594"/>
      <c r="DI38" s="594"/>
      <c r="DJ38" s="594"/>
      <c r="DK38" s="595"/>
      <c r="DL38" s="602">
        <v>957421</v>
      </c>
      <c r="DM38" s="594"/>
      <c r="DN38" s="594"/>
      <c r="DO38" s="594"/>
      <c r="DP38" s="594"/>
      <c r="DQ38" s="594"/>
      <c r="DR38" s="594"/>
      <c r="DS38" s="594"/>
      <c r="DT38" s="594"/>
      <c r="DU38" s="594"/>
      <c r="DV38" s="595"/>
      <c r="DW38" s="598">
        <v>13.1</v>
      </c>
      <c r="DX38" s="619"/>
      <c r="DY38" s="619"/>
      <c r="DZ38" s="619"/>
      <c r="EA38" s="619"/>
      <c r="EB38" s="619"/>
      <c r="EC38" s="620"/>
    </row>
    <row r="39" spans="2:133" ht="11.25" customHeight="1" x14ac:dyDescent="0.2">
      <c r="AQ39" s="672" t="s">
        <v>319</v>
      </c>
      <c r="AR39" s="673"/>
      <c r="AS39" s="673"/>
      <c r="AT39" s="673"/>
      <c r="AU39" s="673"/>
      <c r="AV39" s="673"/>
      <c r="AW39" s="673"/>
      <c r="AX39" s="673"/>
      <c r="AY39" s="674"/>
      <c r="AZ39" s="593">
        <v>17104</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429779</v>
      </c>
      <c r="CS39" s="625"/>
      <c r="CT39" s="625"/>
      <c r="CU39" s="625"/>
      <c r="CV39" s="625"/>
      <c r="CW39" s="625"/>
      <c r="CX39" s="625"/>
      <c r="CY39" s="626"/>
      <c r="CZ39" s="627">
        <v>3.5</v>
      </c>
      <c r="DA39" s="628"/>
      <c r="DB39" s="628"/>
      <c r="DC39" s="629"/>
      <c r="DD39" s="602">
        <v>306786</v>
      </c>
      <c r="DE39" s="625"/>
      <c r="DF39" s="625"/>
      <c r="DG39" s="625"/>
      <c r="DH39" s="625"/>
      <c r="DI39" s="625"/>
      <c r="DJ39" s="625"/>
      <c r="DK39" s="626"/>
      <c r="DL39" s="602" t="s">
        <v>111</v>
      </c>
      <c r="DM39" s="625"/>
      <c r="DN39" s="625"/>
      <c r="DO39" s="625"/>
      <c r="DP39" s="625"/>
      <c r="DQ39" s="625"/>
      <c r="DR39" s="625"/>
      <c r="DS39" s="625"/>
      <c r="DT39" s="625"/>
      <c r="DU39" s="625"/>
      <c r="DV39" s="626"/>
      <c r="DW39" s="598" t="s">
        <v>111</v>
      </c>
      <c r="DX39" s="619"/>
      <c r="DY39" s="619"/>
      <c r="DZ39" s="619"/>
      <c r="EA39" s="619"/>
      <c r="EB39" s="619"/>
      <c r="EC39" s="620"/>
    </row>
    <row r="40" spans="2:133" ht="11.25" customHeight="1" x14ac:dyDescent="0.2">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298281</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106</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3250</v>
      </c>
      <c r="CS40" s="594"/>
      <c r="CT40" s="594"/>
      <c r="CU40" s="594"/>
      <c r="CV40" s="594"/>
      <c r="CW40" s="594"/>
      <c r="CX40" s="594"/>
      <c r="CY40" s="595"/>
      <c r="CZ40" s="627">
        <v>0</v>
      </c>
      <c r="DA40" s="628"/>
      <c r="DB40" s="628"/>
      <c r="DC40" s="629"/>
      <c r="DD40" s="602">
        <v>250</v>
      </c>
      <c r="DE40" s="594"/>
      <c r="DF40" s="594"/>
      <c r="DG40" s="594"/>
      <c r="DH40" s="594"/>
      <c r="DI40" s="594"/>
      <c r="DJ40" s="594"/>
      <c r="DK40" s="595"/>
      <c r="DL40" s="602" t="s">
        <v>111</v>
      </c>
      <c r="DM40" s="594"/>
      <c r="DN40" s="594"/>
      <c r="DO40" s="594"/>
      <c r="DP40" s="594"/>
      <c r="DQ40" s="594"/>
      <c r="DR40" s="594"/>
      <c r="DS40" s="594"/>
      <c r="DT40" s="594"/>
      <c r="DU40" s="594"/>
      <c r="DV40" s="595"/>
      <c r="DW40" s="598" t="s">
        <v>111</v>
      </c>
      <c r="DX40" s="619"/>
      <c r="DY40" s="619"/>
      <c r="DZ40" s="619"/>
      <c r="EA40" s="619"/>
      <c r="EB40" s="619"/>
      <c r="EC40" s="620"/>
    </row>
    <row r="41" spans="2:133" ht="11.25" customHeight="1" x14ac:dyDescent="0.2">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758518</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267</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2">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2069063</v>
      </c>
      <c r="CS42" s="594"/>
      <c r="CT42" s="594"/>
      <c r="CU42" s="594"/>
      <c r="CV42" s="594"/>
      <c r="CW42" s="594"/>
      <c r="CX42" s="594"/>
      <c r="CY42" s="595"/>
      <c r="CZ42" s="627">
        <v>16.600000000000001</v>
      </c>
      <c r="DA42" s="676"/>
      <c r="DB42" s="676"/>
      <c r="DC42" s="677"/>
      <c r="DD42" s="602">
        <v>381861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2">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24362</v>
      </c>
      <c r="CS43" s="625"/>
      <c r="CT43" s="625"/>
      <c r="CU43" s="625"/>
      <c r="CV43" s="625"/>
      <c r="CW43" s="625"/>
      <c r="CX43" s="625"/>
      <c r="CY43" s="626"/>
      <c r="CZ43" s="627">
        <v>0.2</v>
      </c>
      <c r="DA43" s="628"/>
      <c r="DB43" s="628"/>
      <c r="DC43" s="629"/>
      <c r="DD43" s="602">
        <v>22197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2">
      <c r="B44" s="192" t="s">
        <v>333</v>
      </c>
      <c r="CD44" s="699" t="s">
        <v>286</v>
      </c>
      <c r="CE44" s="700"/>
      <c r="CF44" s="590" t="s">
        <v>334</v>
      </c>
      <c r="CG44" s="591"/>
      <c r="CH44" s="591"/>
      <c r="CI44" s="591"/>
      <c r="CJ44" s="591"/>
      <c r="CK44" s="591"/>
      <c r="CL44" s="591"/>
      <c r="CM44" s="591"/>
      <c r="CN44" s="591"/>
      <c r="CO44" s="591"/>
      <c r="CP44" s="591"/>
      <c r="CQ44" s="592"/>
      <c r="CR44" s="593">
        <v>1922957</v>
      </c>
      <c r="CS44" s="594"/>
      <c r="CT44" s="594"/>
      <c r="CU44" s="594"/>
      <c r="CV44" s="594"/>
      <c r="CW44" s="594"/>
      <c r="CX44" s="594"/>
      <c r="CY44" s="595"/>
      <c r="CZ44" s="627">
        <v>15.5</v>
      </c>
      <c r="DA44" s="676"/>
      <c r="DB44" s="676"/>
      <c r="DC44" s="677"/>
      <c r="DD44" s="602">
        <v>359446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2">
      <c r="CD45" s="701"/>
      <c r="CE45" s="702"/>
      <c r="CF45" s="590" t="s">
        <v>335</v>
      </c>
      <c r="CG45" s="591"/>
      <c r="CH45" s="591"/>
      <c r="CI45" s="591"/>
      <c r="CJ45" s="591"/>
      <c r="CK45" s="591"/>
      <c r="CL45" s="591"/>
      <c r="CM45" s="591"/>
      <c r="CN45" s="591"/>
      <c r="CO45" s="591"/>
      <c r="CP45" s="591"/>
      <c r="CQ45" s="592"/>
      <c r="CR45" s="593">
        <v>886085</v>
      </c>
      <c r="CS45" s="625"/>
      <c r="CT45" s="625"/>
      <c r="CU45" s="625"/>
      <c r="CV45" s="625"/>
      <c r="CW45" s="625"/>
      <c r="CX45" s="625"/>
      <c r="CY45" s="626"/>
      <c r="CZ45" s="627">
        <v>7.1</v>
      </c>
      <c r="DA45" s="628"/>
      <c r="DB45" s="628"/>
      <c r="DC45" s="629"/>
      <c r="DD45" s="602">
        <v>51962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2">
      <c r="CD46" s="701"/>
      <c r="CE46" s="702"/>
      <c r="CF46" s="590" t="s">
        <v>336</v>
      </c>
      <c r="CG46" s="591"/>
      <c r="CH46" s="591"/>
      <c r="CI46" s="591"/>
      <c r="CJ46" s="591"/>
      <c r="CK46" s="591"/>
      <c r="CL46" s="591"/>
      <c r="CM46" s="591"/>
      <c r="CN46" s="591"/>
      <c r="CO46" s="591"/>
      <c r="CP46" s="591"/>
      <c r="CQ46" s="592"/>
      <c r="CR46" s="593">
        <v>993944</v>
      </c>
      <c r="CS46" s="594"/>
      <c r="CT46" s="594"/>
      <c r="CU46" s="594"/>
      <c r="CV46" s="594"/>
      <c r="CW46" s="594"/>
      <c r="CX46" s="594"/>
      <c r="CY46" s="595"/>
      <c r="CZ46" s="627">
        <v>8</v>
      </c>
      <c r="DA46" s="676"/>
      <c r="DB46" s="676"/>
      <c r="DC46" s="677"/>
      <c r="DD46" s="602">
        <v>304539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2">
      <c r="CD47" s="701"/>
      <c r="CE47" s="702"/>
      <c r="CF47" s="590" t="s">
        <v>337</v>
      </c>
      <c r="CG47" s="591"/>
      <c r="CH47" s="591"/>
      <c r="CI47" s="591"/>
      <c r="CJ47" s="591"/>
      <c r="CK47" s="591"/>
      <c r="CL47" s="591"/>
      <c r="CM47" s="591"/>
      <c r="CN47" s="591"/>
      <c r="CO47" s="591"/>
      <c r="CP47" s="591"/>
      <c r="CQ47" s="592"/>
      <c r="CR47" s="593">
        <v>146106</v>
      </c>
      <c r="CS47" s="625"/>
      <c r="CT47" s="625"/>
      <c r="CU47" s="625"/>
      <c r="CV47" s="625"/>
      <c r="CW47" s="625"/>
      <c r="CX47" s="625"/>
      <c r="CY47" s="626"/>
      <c r="CZ47" s="627">
        <v>1.2</v>
      </c>
      <c r="DA47" s="628"/>
      <c r="DB47" s="628"/>
      <c r="DC47" s="629"/>
      <c r="DD47" s="602">
        <v>22415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ht="10.8" x14ac:dyDescent="0.2">
      <c r="CD48" s="703"/>
      <c r="CE48" s="704"/>
      <c r="CF48" s="590" t="s">
        <v>338</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2">
      <c r="CD49" s="636" t="s">
        <v>339</v>
      </c>
      <c r="CE49" s="637"/>
      <c r="CF49" s="637"/>
      <c r="CG49" s="637"/>
      <c r="CH49" s="637"/>
      <c r="CI49" s="637"/>
      <c r="CJ49" s="637"/>
      <c r="CK49" s="637"/>
      <c r="CL49" s="637"/>
      <c r="CM49" s="637"/>
      <c r="CN49" s="637"/>
      <c r="CO49" s="637"/>
      <c r="CP49" s="637"/>
      <c r="CQ49" s="638"/>
      <c r="CR49" s="665">
        <v>12430205</v>
      </c>
      <c r="CS49" s="661"/>
      <c r="CT49" s="661"/>
      <c r="CU49" s="661"/>
      <c r="CV49" s="661"/>
      <c r="CW49" s="661"/>
      <c r="CX49" s="661"/>
      <c r="CY49" s="688"/>
      <c r="CZ49" s="689">
        <v>100</v>
      </c>
      <c r="DA49" s="690"/>
      <c r="DB49" s="690"/>
      <c r="DC49" s="691"/>
      <c r="DD49" s="692">
        <v>8365105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t="10.8" hidden="1" x14ac:dyDescent="0.2"/>
    <row r="51" spans="82:133" ht="10.8" hidden="1" x14ac:dyDescent="0.2"/>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 zoomScale="60" zoomScaleNormal="60" zoomScaleSheetLayoutView="70" workbookViewId="0"/>
  </sheetViews>
  <sheetFormatPr defaultColWidth="0" defaultRowHeight="13.2" zeroHeight="1" x14ac:dyDescent="0.2"/>
  <cols>
    <col min="1" max="130" width="2.77734375" style="240" customWidth="1"/>
    <col min="131" max="131" width="1.6640625" style="240" customWidth="1"/>
    <col min="132" max="16384" width="9" style="240" hidden="1"/>
  </cols>
  <sheetData>
    <row r="1" spans="1:131" s="198" customFormat="1" ht="11.25" customHeight="1" thickBot="1" x14ac:dyDescent="0.25">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5">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x14ac:dyDescent="0.2">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5">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2">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x14ac:dyDescent="0.25">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2">
      <c r="A7" s="209">
        <v>1</v>
      </c>
      <c r="B7" s="719" t="s">
        <v>362</v>
      </c>
      <c r="C7" s="720"/>
      <c r="D7" s="720"/>
      <c r="E7" s="720"/>
      <c r="F7" s="720"/>
      <c r="G7" s="720"/>
      <c r="H7" s="720"/>
      <c r="I7" s="720"/>
      <c r="J7" s="720"/>
      <c r="K7" s="720"/>
      <c r="L7" s="720"/>
      <c r="M7" s="720"/>
      <c r="N7" s="720"/>
      <c r="O7" s="720"/>
      <c r="P7" s="721"/>
      <c r="Q7" s="722">
        <v>12949</v>
      </c>
      <c r="R7" s="723"/>
      <c r="S7" s="723"/>
      <c r="T7" s="723"/>
      <c r="U7" s="723"/>
      <c r="V7" s="723">
        <v>12434</v>
      </c>
      <c r="W7" s="723"/>
      <c r="X7" s="723"/>
      <c r="Y7" s="723"/>
      <c r="Z7" s="723"/>
      <c r="AA7" s="723">
        <v>515</v>
      </c>
      <c r="AB7" s="723"/>
      <c r="AC7" s="723"/>
      <c r="AD7" s="723"/>
      <c r="AE7" s="724"/>
      <c r="AF7" s="725">
        <v>389</v>
      </c>
      <c r="AG7" s="726"/>
      <c r="AH7" s="726"/>
      <c r="AI7" s="726"/>
      <c r="AJ7" s="727"/>
      <c r="AK7" s="762">
        <v>32</v>
      </c>
      <c r="AL7" s="763"/>
      <c r="AM7" s="763"/>
      <c r="AN7" s="763"/>
      <c r="AO7" s="763"/>
      <c r="AP7" s="763">
        <v>14960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555</v>
      </c>
      <c r="BT7" s="767"/>
      <c r="BU7" s="767"/>
      <c r="BV7" s="767"/>
      <c r="BW7" s="767"/>
      <c r="BX7" s="767"/>
      <c r="BY7" s="767"/>
      <c r="BZ7" s="767"/>
      <c r="CA7" s="767"/>
      <c r="CB7" s="767"/>
      <c r="CC7" s="767"/>
      <c r="CD7" s="767"/>
      <c r="CE7" s="767"/>
      <c r="CF7" s="767"/>
      <c r="CG7" s="768"/>
      <c r="CH7" s="759">
        <v>0</v>
      </c>
      <c r="CI7" s="760"/>
      <c r="CJ7" s="760"/>
      <c r="CK7" s="760"/>
      <c r="CL7" s="761"/>
      <c r="CM7" s="759">
        <v>22</v>
      </c>
      <c r="CN7" s="760"/>
      <c r="CO7" s="760"/>
      <c r="CP7" s="760"/>
      <c r="CQ7" s="761"/>
      <c r="CR7" s="759">
        <v>50</v>
      </c>
      <c r="CS7" s="760"/>
      <c r="CT7" s="760"/>
      <c r="CU7" s="760"/>
      <c r="CV7" s="761"/>
      <c r="CW7" s="759" t="s">
        <v>560</v>
      </c>
      <c r="CX7" s="760"/>
      <c r="CY7" s="760"/>
      <c r="CZ7" s="760"/>
      <c r="DA7" s="761"/>
      <c r="DB7" s="759" t="s">
        <v>535</v>
      </c>
      <c r="DC7" s="760"/>
      <c r="DD7" s="760"/>
      <c r="DE7" s="760"/>
      <c r="DF7" s="761"/>
      <c r="DG7" s="759" t="s">
        <v>535</v>
      </c>
      <c r="DH7" s="760"/>
      <c r="DI7" s="760"/>
      <c r="DJ7" s="760"/>
      <c r="DK7" s="761"/>
      <c r="DL7" s="759">
        <v>24</v>
      </c>
      <c r="DM7" s="760"/>
      <c r="DN7" s="760"/>
      <c r="DO7" s="760"/>
      <c r="DP7" s="761"/>
      <c r="DQ7" s="759">
        <v>7</v>
      </c>
      <c r="DR7" s="760"/>
      <c r="DS7" s="760"/>
      <c r="DT7" s="760"/>
      <c r="DU7" s="761"/>
      <c r="DV7" s="740"/>
      <c r="DW7" s="741"/>
      <c r="DX7" s="741"/>
      <c r="DY7" s="741"/>
      <c r="DZ7" s="742"/>
      <c r="EA7" s="205"/>
    </row>
    <row r="8" spans="1:131" s="206" customFormat="1" ht="26.25" customHeight="1" x14ac:dyDescent="0.2">
      <c r="A8" s="212">
        <v>2</v>
      </c>
      <c r="B8" s="743" t="s">
        <v>363</v>
      </c>
      <c r="C8" s="744"/>
      <c r="D8" s="744"/>
      <c r="E8" s="744"/>
      <c r="F8" s="744"/>
      <c r="G8" s="744"/>
      <c r="H8" s="744"/>
      <c r="I8" s="744"/>
      <c r="J8" s="744"/>
      <c r="K8" s="744"/>
      <c r="L8" s="744"/>
      <c r="M8" s="744"/>
      <c r="N8" s="744"/>
      <c r="O8" s="744"/>
      <c r="P8" s="745"/>
      <c r="Q8" s="746">
        <v>39</v>
      </c>
      <c r="R8" s="747"/>
      <c r="S8" s="747"/>
      <c r="T8" s="747"/>
      <c r="U8" s="747"/>
      <c r="V8" s="747">
        <v>6</v>
      </c>
      <c r="W8" s="747"/>
      <c r="X8" s="747"/>
      <c r="Y8" s="747"/>
      <c r="Z8" s="747"/>
      <c r="AA8" s="747">
        <v>33</v>
      </c>
      <c r="AB8" s="747"/>
      <c r="AC8" s="747"/>
      <c r="AD8" s="747"/>
      <c r="AE8" s="748"/>
      <c r="AF8" s="749">
        <v>33</v>
      </c>
      <c r="AG8" s="750"/>
      <c r="AH8" s="750"/>
      <c r="AI8" s="750"/>
      <c r="AJ8" s="751"/>
      <c r="AK8" s="752" t="s">
        <v>535</v>
      </c>
      <c r="AL8" s="753"/>
      <c r="AM8" s="753"/>
      <c r="AN8" s="753"/>
      <c r="AO8" s="753"/>
      <c r="AP8" s="753">
        <v>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556</v>
      </c>
      <c r="BT8" s="757"/>
      <c r="BU8" s="757"/>
      <c r="BV8" s="757"/>
      <c r="BW8" s="757"/>
      <c r="BX8" s="757"/>
      <c r="BY8" s="757"/>
      <c r="BZ8" s="757"/>
      <c r="CA8" s="757"/>
      <c r="CB8" s="757"/>
      <c r="CC8" s="757"/>
      <c r="CD8" s="757"/>
      <c r="CE8" s="757"/>
      <c r="CF8" s="757"/>
      <c r="CG8" s="758"/>
      <c r="CH8" s="769">
        <v>99</v>
      </c>
      <c r="CI8" s="770"/>
      <c r="CJ8" s="770"/>
      <c r="CK8" s="770"/>
      <c r="CL8" s="771"/>
      <c r="CM8" s="769">
        <v>4874</v>
      </c>
      <c r="CN8" s="770"/>
      <c r="CO8" s="770"/>
      <c r="CP8" s="770"/>
      <c r="CQ8" s="771"/>
      <c r="CR8" s="769">
        <v>50</v>
      </c>
      <c r="CS8" s="770"/>
      <c r="CT8" s="770"/>
      <c r="CU8" s="770"/>
      <c r="CV8" s="771"/>
      <c r="CW8" s="769">
        <v>55</v>
      </c>
      <c r="CX8" s="770"/>
      <c r="CY8" s="770"/>
      <c r="CZ8" s="770"/>
      <c r="DA8" s="771"/>
      <c r="DB8" s="775" t="s">
        <v>535</v>
      </c>
      <c r="DC8" s="770"/>
      <c r="DD8" s="770"/>
      <c r="DE8" s="770"/>
      <c r="DF8" s="771"/>
      <c r="DG8" s="769" t="s">
        <v>554</v>
      </c>
      <c r="DH8" s="770"/>
      <c r="DI8" s="770"/>
      <c r="DJ8" s="770"/>
      <c r="DK8" s="771"/>
      <c r="DL8" s="769">
        <v>391</v>
      </c>
      <c r="DM8" s="770"/>
      <c r="DN8" s="770"/>
      <c r="DO8" s="770"/>
      <c r="DP8" s="771"/>
      <c r="DQ8" s="769">
        <v>39</v>
      </c>
      <c r="DR8" s="770"/>
      <c r="DS8" s="770"/>
      <c r="DT8" s="770"/>
      <c r="DU8" s="771"/>
      <c r="DV8" s="772"/>
      <c r="DW8" s="773"/>
      <c r="DX8" s="773"/>
      <c r="DY8" s="773"/>
      <c r="DZ8" s="774"/>
      <c r="EA8" s="205"/>
    </row>
    <row r="9" spans="1:131" s="206" customFormat="1" ht="26.25" customHeight="1" x14ac:dyDescent="0.2">
      <c r="A9" s="212">
        <v>3</v>
      </c>
      <c r="B9" s="743" t="s">
        <v>364</v>
      </c>
      <c r="C9" s="744"/>
      <c r="D9" s="744"/>
      <c r="E9" s="744"/>
      <c r="F9" s="744"/>
      <c r="G9" s="744"/>
      <c r="H9" s="744"/>
      <c r="I9" s="744"/>
      <c r="J9" s="744"/>
      <c r="K9" s="744"/>
      <c r="L9" s="744"/>
      <c r="M9" s="744"/>
      <c r="N9" s="744"/>
      <c r="O9" s="744"/>
      <c r="P9" s="745"/>
      <c r="Q9" s="746">
        <v>32</v>
      </c>
      <c r="R9" s="747"/>
      <c r="S9" s="747"/>
      <c r="T9" s="747"/>
      <c r="U9" s="747"/>
      <c r="V9" s="747">
        <v>0</v>
      </c>
      <c r="W9" s="747"/>
      <c r="X9" s="747"/>
      <c r="Y9" s="747"/>
      <c r="Z9" s="747"/>
      <c r="AA9" s="747">
        <v>32</v>
      </c>
      <c r="AB9" s="747"/>
      <c r="AC9" s="747"/>
      <c r="AD9" s="747"/>
      <c r="AE9" s="748"/>
      <c r="AF9" s="749">
        <v>32</v>
      </c>
      <c r="AG9" s="750"/>
      <c r="AH9" s="750"/>
      <c r="AI9" s="750"/>
      <c r="AJ9" s="751"/>
      <c r="AK9" s="752" t="s">
        <v>535</v>
      </c>
      <c r="AL9" s="753"/>
      <c r="AM9" s="753"/>
      <c r="AN9" s="753"/>
      <c r="AO9" s="753"/>
      <c r="AP9" s="753" t="s">
        <v>535</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557</v>
      </c>
      <c r="BT9" s="757"/>
      <c r="BU9" s="757"/>
      <c r="BV9" s="757"/>
      <c r="BW9" s="757"/>
      <c r="BX9" s="757"/>
      <c r="BY9" s="757"/>
      <c r="BZ9" s="757"/>
      <c r="CA9" s="757"/>
      <c r="CB9" s="757"/>
      <c r="CC9" s="757"/>
      <c r="CD9" s="757"/>
      <c r="CE9" s="757"/>
      <c r="CF9" s="757"/>
      <c r="CG9" s="758"/>
      <c r="CH9" s="769">
        <v>3</v>
      </c>
      <c r="CI9" s="770"/>
      <c r="CJ9" s="770"/>
      <c r="CK9" s="770"/>
      <c r="CL9" s="771"/>
      <c r="CM9" s="769">
        <v>46</v>
      </c>
      <c r="CN9" s="770"/>
      <c r="CO9" s="770"/>
      <c r="CP9" s="770"/>
      <c r="CQ9" s="771"/>
      <c r="CR9" s="769">
        <v>5</v>
      </c>
      <c r="CS9" s="770"/>
      <c r="CT9" s="770"/>
      <c r="CU9" s="770"/>
      <c r="CV9" s="771"/>
      <c r="CW9" s="769" t="s">
        <v>535</v>
      </c>
      <c r="CX9" s="770"/>
      <c r="CY9" s="770"/>
      <c r="CZ9" s="770"/>
      <c r="DA9" s="771"/>
      <c r="DB9" s="769" t="s">
        <v>535</v>
      </c>
      <c r="DC9" s="770"/>
      <c r="DD9" s="770"/>
      <c r="DE9" s="770"/>
      <c r="DF9" s="771"/>
      <c r="DG9" s="769" t="s">
        <v>554</v>
      </c>
      <c r="DH9" s="770"/>
      <c r="DI9" s="770"/>
      <c r="DJ9" s="770"/>
      <c r="DK9" s="771"/>
      <c r="DL9" s="769" t="s">
        <v>536</v>
      </c>
      <c r="DM9" s="770"/>
      <c r="DN9" s="770"/>
      <c r="DO9" s="770"/>
      <c r="DP9" s="771"/>
      <c r="DQ9" s="769" t="s">
        <v>535</v>
      </c>
      <c r="DR9" s="770"/>
      <c r="DS9" s="770"/>
      <c r="DT9" s="770"/>
      <c r="DU9" s="771"/>
      <c r="DV9" s="772"/>
      <c r="DW9" s="773"/>
      <c r="DX9" s="773"/>
      <c r="DY9" s="773"/>
      <c r="DZ9" s="774"/>
      <c r="EA9" s="205"/>
    </row>
    <row r="10" spans="1:131" s="206" customFormat="1" ht="26.25" customHeight="1" x14ac:dyDescent="0.2">
      <c r="A10" s="212">
        <v>4</v>
      </c>
      <c r="B10" s="743" t="s">
        <v>365</v>
      </c>
      <c r="C10" s="744"/>
      <c r="D10" s="744"/>
      <c r="E10" s="744"/>
      <c r="F10" s="744"/>
      <c r="G10" s="744"/>
      <c r="H10" s="744"/>
      <c r="I10" s="744"/>
      <c r="J10" s="744"/>
      <c r="K10" s="744"/>
      <c r="L10" s="744"/>
      <c r="M10" s="744"/>
      <c r="N10" s="744"/>
      <c r="O10" s="744"/>
      <c r="P10" s="745"/>
      <c r="Q10" s="746">
        <v>139</v>
      </c>
      <c r="R10" s="747"/>
      <c r="S10" s="747"/>
      <c r="T10" s="747"/>
      <c r="U10" s="747"/>
      <c r="V10" s="747">
        <v>139</v>
      </c>
      <c r="W10" s="747"/>
      <c r="X10" s="747"/>
      <c r="Y10" s="747"/>
      <c r="Z10" s="747"/>
      <c r="AA10" s="747" t="s">
        <v>535</v>
      </c>
      <c r="AB10" s="747"/>
      <c r="AC10" s="747"/>
      <c r="AD10" s="747"/>
      <c r="AE10" s="748"/>
      <c r="AF10" s="749" t="s">
        <v>366</v>
      </c>
      <c r="AG10" s="750"/>
      <c r="AH10" s="750"/>
      <c r="AI10" s="750"/>
      <c r="AJ10" s="751"/>
      <c r="AK10" s="752">
        <v>121</v>
      </c>
      <c r="AL10" s="753"/>
      <c r="AM10" s="753"/>
      <c r="AN10" s="753"/>
      <c r="AO10" s="753"/>
      <c r="AP10" s="753">
        <v>100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1</v>
      </c>
      <c r="CI10" s="770"/>
      <c r="CJ10" s="770"/>
      <c r="CK10" s="770"/>
      <c r="CL10" s="771"/>
      <c r="CM10" s="769">
        <v>42</v>
      </c>
      <c r="CN10" s="770"/>
      <c r="CO10" s="770"/>
      <c r="CP10" s="770"/>
      <c r="CQ10" s="771"/>
      <c r="CR10" s="769">
        <v>25</v>
      </c>
      <c r="CS10" s="770"/>
      <c r="CT10" s="770"/>
      <c r="CU10" s="770"/>
      <c r="CV10" s="771"/>
      <c r="CW10" s="769" t="s">
        <v>535</v>
      </c>
      <c r="CX10" s="770"/>
      <c r="CY10" s="770"/>
      <c r="CZ10" s="770"/>
      <c r="DA10" s="771"/>
      <c r="DB10" s="769" t="s">
        <v>535</v>
      </c>
      <c r="DC10" s="770"/>
      <c r="DD10" s="770"/>
      <c r="DE10" s="770"/>
      <c r="DF10" s="771"/>
      <c r="DG10" s="769" t="s">
        <v>536</v>
      </c>
      <c r="DH10" s="770"/>
      <c r="DI10" s="770"/>
      <c r="DJ10" s="770"/>
      <c r="DK10" s="771"/>
      <c r="DL10" s="769" t="s">
        <v>554</v>
      </c>
      <c r="DM10" s="770"/>
      <c r="DN10" s="770"/>
      <c r="DO10" s="770"/>
      <c r="DP10" s="771"/>
      <c r="DQ10" s="769" t="s">
        <v>535</v>
      </c>
      <c r="DR10" s="770"/>
      <c r="DS10" s="770"/>
      <c r="DT10" s="770"/>
      <c r="DU10" s="771"/>
      <c r="DV10" s="772"/>
      <c r="DW10" s="773"/>
      <c r="DX10" s="773"/>
      <c r="DY10" s="773"/>
      <c r="DZ10" s="774"/>
      <c r="EA10" s="205"/>
    </row>
    <row r="11" spans="1:131" s="206" customFormat="1" ht="26.25" customHeight="1" x14ac:dyDescent="0.2">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559</v>
      </c>
      <c r="BT11" s="757"/>
      <c r="BU11" s="757"/>
      <c r="BV11" s="757"/>
      <c r="BW11" s="757"/>
      <c r="BX11" s="757"/>
      <c r="BY11" s="757"/>
      <c r="BZ11" s="757"/>
      <c r="CA11" s="757"/>
      <c r="CB11" s="757"/>
      <c r="CC11" s="757"/>
      <c r="CD11" s="757"/>
      <c r="CE11" s="757"/>
      <c r="CF11" s="757"/>
      <c r="CG11" s="758"/>
      <c r="CH11" s="769">
        <v>-2</v>
      </c>
      <c r="CI11" s="770"/>
      <c r="CJ11" s="770"/>
      <c r="CK11" s="770"/>
      <c r="CL11" s="771"/>
      <c r="CM11" s="769">
        <v>53</v>
      </c>
      <c r="CN11" s="770"/>
      <c r="CO11" s="770"/>
      <c r="CP11" s="770"/>
      <c r="CQ11" s="771"/>
      <c r="CR11" s="769">
        <v>10</v>
      </c>
      <c r="CS11" s="770"/>
      <c r="CT11" s="770"/>
      <c r="CU11" s="770"/>
      <c r="CV11" s="771"/>
      <c r="CW11" s="769" t="s">
        <v>535</v>
      </c>
      <c r="CX11" s="770"/>
      <c r="CY11" s="770"/>
      <c r="CZ11" s="770"/>
      <c r="DA11" s="771"/>
      <c r="DB11" s="769" t="s">
        <v>535</v>
      </c>
      <c r="DC11" s="770"/>
      <c r="DD11" s="770"/>
      <c r="DE11" s="770"/>
      <c r="DF11" s="771"/>
      <c r="DG11" s="769" t="s">
        <v>535</v>
      </c>
      <c r="DH11" s="770"/>
      <c r="DI11" s="770"/>
      <c r="DJ11" s="770"/>
      <c r="DK11" s="771"/>
      <c r="DL11" s="769">
        <v>345</v>
      </c>
      <c r="DM11" s="770"/>
      <c r="DN11" s="770"/>
      <c r="DO11" s="770"/>
      <c r="DP11" s="771"/>
      <c r="DQ11" s="769" t="s">
        <v>535</v>
      </c>
      <c r="DR11" s="770"/>
      <c r="DS11" s="770"/>
      <c r="DT11" s="770"/>
      <c r="DU11" s="771"/>
      <c r="DV11" s="772"/>
      <c r="DW11" s="773"/>
      <c r="DX11" s="773"/>
      <c r="DY11" s="773"/>
      <c r="DZ11" s="774"/>
      <c r="EA11" s="205"/>
    </row>
    <row r="12" spans="1:131" s="206" customFormat="1" ht="26.25" customHeight="1" x14ac:dyDescent="0.2">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2">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2">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2">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2">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2">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2">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2">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2">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5">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2">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367</v>
      </c>
      <c r="BA22" s="795"/>
      <c r="BB22" s="795"/>
      <c r="BC22" s="795"/>
      <c r="BD22" s="796"/>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5">
      <c r="A23" s="215" t="s">
        <v>368</v>
      </c>
      <c r="B23" s="779" t="s">
        <v>369</v>
      </c>
      <c r="C23" s="780"/>
      <c r="D23" s="780"/>
      <c r="E23" s="780"/>
      <c r="F23" s="780"/>
      <c r="G23" s="780"/>
      <c r="H23" s="780"/>
      <c r="I23" s="780"/>
      <c r="J23" s="780"/>
      <c r="K23" s="780"/>
      <c r="L23" s="780"/>
      <c r="M23" s="780"/>
      <c r="N23" s="780"/>
      <c r="O23" s="780"/>
      <c r="P23" s="781"/>
      <c r="Q23" s="782">
        <v>13010</v>
      </c>
      <c r="R23" s="783"/>
      <c r="S23" s="783"/>
      <c r="T23" s="783"/>
      <c r="U23" s="783"/>
      <c r="V23" s="783">
        <v>12430</v>
      </c>
      <c r="W23" s="783"/>
      <c r="X23" s="783"/>
      <c r="Y23" s="783"/>
      <c r="Z23" s="783"/>
      <c r="AA23" s="783">
        <v>580</v>
      </c>
      <c r="AB23" s="783"/>
      <c r="AC23" s="783"/>
      <c r="AD23" s="783"/>
      <c r="AE23" s="784"/>
      <c r="AF23" s="785">
        <v>453</v>
      </c>
      <c r="AG23" s="783"/>
      <c r="AH23" s="783"/>
      <c r="AI23" s="783"/>
      <c r="AJ23" s="786"/>
      <c r="AK23" s="787"/>
      <c r="AL23" s="788"/>
      <c r="AM23" s="788"/>
      <c r="AN23" s="788"/>
      <c r="AO23" s="788"/>
      <c r="AP23" s="783">
        <v>15065</v>
      </c>
      <c r="AQ23" s="783"/>
      <c r="AR23" s="783"/>
      <c r="AS23" s="783"/>
      <c r="AT23" s="783"/>
      <c r="AU23" s="789"/>
      <c r="AV23" s="789"/>
      <c r="AW23" s="789"/>
      <c r="AX23" s="789"/>
      <c r="AY23" s="790"/>
      <c r="AZ23" s="798" t="s">
        <v>370</v>
      </c>
      <c r="BA23" s="799"/>
      <c r="BB23" s="799"/>
      <c r="BC23" s="799"/>
      <c r="BD23" s="800"/>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2">
      <c r="A24" s="797" t="s">
        <v>371</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5">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2">
      <c r="A26" s="728" t="s">
        <v>345</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1" t="s">
        <v>376</v>
      </c>
      <c r="AG26" s="802"/>
      <c r="AH26" s="802"/>
      <c r="AI26" s="802"/>
      <c r="AJ26" s="803"/>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5">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2">
      <c r="A28" s="217">
        <v>1</v>
      </c>
      <c r="B28" s="719" t="s">
        <v>381</v>
      </c>
      <c r="C28" s="720"/>
      <c r="D28" s="720"/>
      <c r="E28" s="720"/>
      <c r="F28" s="720"/>
      <c r="G28" s="720"/>
      <c r="H28" s="720"/>
      <c r="I28" s="720"/>
      <c r="J28" s="720"/>
      <c r="K28" s="720"/>
      <c r="L28" s="720"/>
      <c r="M28" s="720"/>
      <c r="N28" s="720"/>
      <c r="O28" s="720"/>
      <c r="P28" s="721"/>
      <c r="Q28" s="811">
        <v>3379</v>
      </c>
      <c r="R28" s="812"/>
      <c r="S28" s="812"/>
      <c r="T28" s="812"/>
      <c r="U28" s="812"/>
      <c r="V28" s="812">
        <v>3241</v>
      </c>
      <c r="W28" s="812"/>
      <c r="X28" s="812"/>
      <c r="Y28" s="812"/>
      <c r="Z28" s="812"/>
      <c r="AA28" s="812">
        <v>138</v>
      </c>
      <c r="AB28" s="812"/>
      <c r="AC28" s="812"/>
      <c r="AD28" s="812"/>
      <c r="AE28" s="813"/>
      <c r="AF28" s="814">
        <v>138</v>
      </c>
      <c r="AG28" s="812"/>
      <c r="AH28" s="812"/>
      <c r="AI28" s="812"/>
      <c r="AJ28" s="815"/>
      <c r="AK28" s="816">
        <v>339</v>
      </c>
      <c r="AL28" s="807"/>
      <c r="AM28" s="807"/>
      <c r="AN28" s="807"/>
      <c r="AO28" s="807"/>
      <c r="AP28" s="807" t="s">
        <v>535</v>
      </c>
      <c r="AQ28" s="807"/>
      <c r="AR28" s="807"/>
      <c r="AS28" s="807"/>
      <c r="AT28" s="807"/>
      <c r="AU28" s="807" t="s">
        <v>535</v>
      </c>
      <c r="AV28" s="807"/>
      <c r="AW28" s="807"/>
      <c r="AX28" s="807"/>
      <c r="AY28" s="807"/>
      <c r="AZ28" s="808" t="s">
        <v>536</v>
      </c>
      <c r="BA28" s="808"/>
      <c r="BB28" s="808"/>
      <c r="BC28" s="808"/>
      <c r="BD28" s="808"/>
      <c r="BE28" s="809"/>
      <c r="BF28" s="809"/>
      <c r="BG28" s="809"/>
      <c r="BH28" s="809"/>
      <c r="BI28" s="810"/>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2">
      <c r="A29" s="217">
        <v>2</v>
      </c>
      <c r="B29" s="743" t="s">
        <v>382</v>
      </c>
      <c r="C29" s="744"/>
      <c r="D29" s="744"/>
      <c r="E29" s="744"/>
      <c r="F29" s="744"/>
      <c r="G29" s="744"/>
      <c r="H29" s="744"/>
      <c r="I29" s="744"/>
      <c r="J29" s="744"/>
      <c r="K29" s="744"/>
      <c r="L29" s="744"/>
      <c r="M29" s="744"/>
      <c r="N29" s="744"/>
      <c r="O29" s="744"/>
      <c r="P29" s="745"/>
      <c r="Q29" s="746">
        <v>3</v>
      </c>
      <c r="R29" s="747"/>
      <c r="S29" s="747"/>
      <c r="T29" s="747"/>
      <c r="U29" s="747"/>
      <c r="V29" s="747">
        <v>3</v>
      </c>
      <c r="W29" s="747"/>
      <c r="X29" s="747"/>
      <c r="Y29" s="747"/>
      <c r="Z29" s="747"/>
      <c r="AA29" s="747" t="s">
        <v>535</v>
      </c>
      <c r="AB29" s="747"/>
      <c r="AC29" s="747"/>
      <c r="AD29" s="747"/>
      <c r="AE29" s="748"/>
      <c r="AF29" s="749" t="s">
        <v>370</v>
      </c>
      <c r="AG29" s="750"/>
      <c r="AH29" s="750"/>
      <c r="AI29" s="750"/>
      <c r="AJ29" s="751"/>
      <c r="AK29" s="819">
        <v>3</v>
      </c>
      <c r="AL29" s="820"/>
      <c r="AM29" s="820"/>
      <c r="AN29" s="820"/>
      <c r="AO29" s="820"/>
      <c r="AP29" s="820">
        <v>9</v>
      </c>
      <c r="AQ29" s="820"/>
      <c r="AR29" s="820"/>
      <c r="AS29" s="820"/>
      <c r="AT29" s="820"/>
      <c r="AU29" s="820">
        <v>2</v>
      </c>
      <c r="AV29" s="820"/>
      <c r="AW29" s="820"/>
      <c r="AX29" s="820"/>
      <c r="AY29" s="820"/>
      <c r="AZ29" s="821" t="s">
        <v>535</v>
      </c>
      <c r="BA29" s="821"/>
      <c r="BB29" s="821"/>
      <c r="BC29" s="821"/>
      <c r="BD29" s="821"/>
      <c r="BE29" s="817"/>
      <c r="BF29" s="817"/>
      <c r="BG29" s="817"/>
      <c r="BH29" s="817"/>
      <c r="BI29" s="818"/>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2">
      <c r="A30" s="217">
        <v>3</v>
      </c>
      <c r="B30" s="743" t="s">
        <v>383</v>
      </c>
      <c r="C30" s="744"/>
      <c r="D30" s="744"/>
      <c r="E30" s="744"/>
      <c r="F30" s="744"/>
      <c r="G30" s="744"/>
      <c r="H30" s="744"/>
      <c r="I30" s="744"/>
      <c r="J30" s="744"/>
      <c r="K30" s="744"/>
      <c r="L30" s="744"/>
      <c r="M30" s="744"/>
      <c r="N30" s="744"/>
      <c r="O30" s="744"/>
      <c r="P30" s="745"/>
      <c r="Q30" s="746">
        <v>6</v>
      </c>
      <c r="R30" s="747"/>
      <c r="S30" s="747"/>
      <c r="T30" s="747"/>
      <c r="U30" s="747"/>
      <c r="V30" s="747">
        <v>6</v>
      </c>
      <c r="W30" s="747"/>
      <c r="X30" s="747"/>
      <c r="Y30" s="747"/>
      <c r="Z30" s="747"/>
      <c r="AA30" s="747" t="s">
        <v>535</v>
      </c>
      <c r="AB30" s="747"/>
      <c r="AC30" s="747"/>
      <c r="AD30" s="747"/>
      <c r="AE30" s="748"/>
      <c r="AF30" s="749" t="s">
        <v>370</v>
      </c>
      <c r="AG30" s="750"/>
      <c r="AH30" s="750"/>
      <c r="AI30" s="750"/>
      <c r="AJ30" s="751"/>
      <c r="AK30" s="819">
        <v>6</v>
      </c>
      <c r="AL30" s="820"/>
      <c r="AM30" s="820"/>
      <c r="AN30" s="820"/>
      <c r="AO30" s="820"/>
      <c r="AP30" s="820">
        <v>5</v>
      </c>
      <c r="AQ30" s="820"/>
      <c r="AR30" s="820"/>
      <c r="AS30" s="820"/>
      <c r="AT30" s="820"/>
      <c r="AU30" s="820">
        <v>1</v>
      </c>
      <c r="AV30" s="820"/>
      <c r="AW30" s="820"/>
      <c r="AX30" s="820"/>
      <c r="AY30" s="820"/>
      <c r="AZ30" s="821" t="s">
        <v>535</v>
      </c>
      <c r="BA30" s="821"/>
      <c r="BB30" s="821"/>
      <c r="BC30" s="821"/>
      <c r="BD30" s="821"/>
      <c r="BE30" s="817"/>
      <c r="BF30" s="817"/>
      <c r="BG30" s="817"/>
      <c r="BH30" s="817"/>
      <c r="BI30" s="818"/>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2">
      <c r="A31" s="217">
        <v>4</v>
      </c>
      <c r="B31" s="743" t="s">
        <v>384</v>
      </c>
      <c r="C31" s="744"/>
      <c r="D31" s="744"/>
      <c r="E31" s="744"/>
      <c r="F31" s="744"/>
      <c r="G31" s="744"/>
      <c r="H31" s="744"/>
      <c r="I31" s="744"/>
      <c r="J31" s="744"/>
      <c r="K31" s="744"/>
      <c r="L31" s="744"/>
      <c r="M31" s="744"/>
      <c r="N31" s="744"/>
      <c r="O31" s="744"/>
      <c r="P31" s="745"/>
      <c r="Q31" s="746">
        <v>32</v>
      </c>
      <c r="R31" s="747"/>
      <c r="S31" s="747"/>
      <c r="T31" s="747"/>
      <c r="U31" s="747"/>
      <c r="V31" s="747">
        <v>32</v>
      </c>
      <c r="W31" s="747"/>
      <c r="X31" s="747"/>
      <c r="Y31" s="747"/>
      <c r="Z31" s="747"/>
      <c r="AA31" s="747" t="s">
        <v>535</v>
      </c>
      <c r="AB31" s="747"/>
      <c r="AC31" s="747"/>
      <c r="AD31" s="747"/>
      <c r="AE31" s="748"/>
      <c r="AF31" s="749" t="s">
        <v>370</v>
      </c>
      <c r="AG31" s="750"/>
      <c r="AH31" s="750"/>
      <c r="AI31" s="750"/>
      <c r="AJ31" s="751"/>
      <c r="AK31" s="819">
        <v>32</v>
      </c>
      <c r="AL31" s="820"/>
      <c r="AM31" s="820"/>
      <c r="AN31" s="820"/>
      <c r="AO31" s="820"/>
      <c r="AP31" s="820">
        <v>38</v>
      </c>
      <c r="AQ31" s="820"/>
      <c r="AR31" s="820"/>
      <c r="AS31" s="820"/>
      <c r="AT31" s="820"/>
      <c r="AU31" s="820">
        <v>8</v>
      </c>
      <c r="AV31" s="820"/>
      <c r="AW31" s="820"/>
      <c r="AX31" s="820"/>
      <c r="AY31" s="820"/>
      <c r="AZ31" s="821" t="s">
        <v>535</v>
      </c>
      <c r="BA31" s="821"/>
      <c r="BB31" s="821"/>
      <c r="BC31" s="821"/>
      <c r="BD31" s="821"/>
      <c r="BE31" s="817"/>
      <c r="BF31" s="817"/>
      <c r="BG31" s="817"/>
      <c r="BH31" s="817"/>
      <c r="BI31" s="818"/>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2">
      <c r="A32" s="217">
        <v>5</v>
      </c>
      <c r="B32" s="743" t="s">
        <v>385</v>
      </c>
      <c r="C32" s="744"/>
      <c r="D32" s="744"/>
      <c r="E32" s="744"/>
      <c r="F32" s="744"/>
      <c r="G32" s="744"/>
      <c r="H32" s="744"/>
      <c r="I32" s="744"/>
      <c r="J32" s="744"/>
      <c r="K32" s="744"/>
      <c r="L32" s="744"/>
      <c r="M32" s="744"/>
      <c r="N32" s="744"/>
      <c r="O32" s="744"/>
      <c r="P32" s="745"/>
      <c r="Q32" s="746">
        <v>2641</v>
      </c>
      <c r="R32" s="747"/>
      <c r="S32" s="747"/>
      <c r="T32" s="747"/>
      <c r="U32" s="747"/>
      <c r="V32" s="747">
        <v>2578</v>
      </c>
      <c r="W32" s="747"/>
      <c r="X32" s="747"/>
      <c r="Y32" s="747"/>
      <c r="Z32" s="747"/>
      <c r="AA32" s="747">
        <v>62</v>
      </c>
      <c r="AB32" s="747"/>
      <c r="AC32" s="747"/>
      <c r="AD32" s="747"/>
      <c r="AE32" s="748"/>
      <c r="AF32" s="749">
        <v>62</v>
      </c>
      <c r="AG32" s="750"/>
      <c r="AH32" s="750"/>
      <c r="AI32" s="750"/>
      <c r="AJ32" s="751"/>
      <c r="AK32" s="819">
        <v>403</v>
      </c>
      <c r="AL32" s="820"/>
      <c r="AM32" s="820"/>
      <c r="AN32" s="820"/>
      <c r="AO32" s="820"/>
      <c r="AP32" s="820" t="s">
        <v>535</v>
      </c>
      <c r="AQ32" s="820"/>
      <c r="AR32" s="820"/>
      <c r="AS32" s="820"/>
      <c r="AT32" s="820"/>
      <c r="AU32" s="820" t="s">
        <v>535</v>
      </c>
      <c r="AV32" s="820"/>
      <c r="AW32" s="820"/>
      <c r="AX32" s="820"/>
      <c r="AY32" s="820"/>
      <c r="AZ32" s="821" t="s">
        <v>535</v>
      </c>
      <c r="BA32" s="821"/>
      <c r="BB32" s="821"/>
      <c r="BC32" s="821"/>
      <c r="BD32" s="821"/>
      <c r="BE32" s="817"/>
      <c r="BF32" s="817"/>
      <c r="BG32" s="817"/>
      <c r="BH32" s="817"/>
      <c r="BI32" s="818"/>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2">
      <c r="A33" s="217">
        <v>6</v>
      </c>
      <c r="B33" s="743" t="s">
        <v>386</v>
      </c>
      <c r="C33" s="744"/>
      <c r="D33" s="744"/>
      <c r="E33" s="744"/>
      <c r="F33" s="744"/>
      <c r="G33" s="744"/>
      <c r="H33" s="744"/>
      <c r="I33" s="744"/>
      <c r="J33" s="744"/>
      <c r="K33" s="744"/>
      <c r="L33" s="744"/>
      <c r="M33" s="744"/>
      <c r="N33" s="744"/>
      <c r="O33" s="744"/>
      <c r="P33" s="745"/>
      <c r="Q33" s="746">
        <v>538</v>
      </c>
      <c r="R33" s="747"/>
      <c r="S33" s="747"/>
      <c r="T33" s="747"/>
      <c r="U33" s="747"/>
      <c r="V33" s="747">
        <v>538</v>
      </c>
      <c r="W33" s="747"/>
      <c r="X33" s="747"/>
      <c r="Y33" s="747"/>
      <c r="Z33" s="747"/>
      <c r="AA33" s="747">
        <v>0</v>
      </c>
      <c r="AB33" s="747"/>
      <c r="AC33" s="747"/>
      <c r="AD33" s="747"/>
      <c r="AE33" s="748"/>
      <c r="AF33" s="749">
        <v>0</v>
      </c>
      <c r="AG33" s="750"/>
      <c r="AH33" s="750"/>
      <c r="AI33" s="750"/>
      <c r="AJ33" s="751"/>
      <c r="AK33" s="819">
        <v>349</v>
      </c>
      <c r="AL33" s="820"/>
      <c r="AM33" s="820"/>
      <c r="AN33" s="820"/>
      <c r="AO33" s="820"/>
      <c r="AP33" s="820" t="s">
        <v>536</v>
      </c>
      <c r="AQ33" s="820"/>
      <c r="AR33" s="820"/>
      <c r="AS33" s="820"/>
      <c r="AT33" s="820"/>
      <c r="AU33" s="820" t="s">
        <v>535</v>
      </c>
      <c r="AV33" s="820"/>
      <c r="AW33" s="820"/>
      <c r="AX33" s="820"/>
      <c r="AY33" s="820"/>
      <c r="AZ33" s="821" t="s">
        <v>535</v>
      </c>
      <c r="BA33" s="821"/>
      <c r="BB33" s="821"/>
      <c r="BC33" s="821"/>
      <c r="BD33" s="821"/>
      <c r="BE33" s="817"/>
      <c r="BF33" s="817"/>
      <c r="BG33" s="817"/>
      <c r="BH33" s="817"/>
      <c r="BI33" s="818"/>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2">
      <c r="A34" s="217">
        <v>7</v>
      </c>
      <c r="B34" s="743" t="s">
        <v>387</v>
      </c>
      <c r="C34" s="744"/>
      <c r="D34" s="744"/>
      <c r="E34" s="744"/>
      <c r="F34" s="744"/>
      <c r="G34" s="744"/>
      <c r="H34" s="744"/>
      <c r="I34" s="744"/>
      <c r="J34" s="744"/>
      <c r="K34" s="744"/>
      <c r="L34" s="744"/>
      <c r="M34" s="744"/>
      <c r="N34" s="744"/>
      <c r="O34" s="744"/>
      <c r="P34" s="745"/>
      <c r="Q34" s="746">
        <v>675</v>
      </c>
      <c r="R34" s="747"/>
      <c r="S34" s="747"/>
      <c r="T34" s="747"/>
      <c r="U34" s="747"/>
      <c r="V34" s="747">
        <v>604</v>
      </c>
      <c r="W34" s="747"/>
      <c r="X34" s="747"/>
      <c r="Y34" s="747"/>
      <c r="Z34" s="747"/>
      <c r="AA34" s="747">
        <v>71</v>
      </c>
      <c r="AB34" s="747"/>
      <c r="AC34" s="747"/>
      <c r="AD34" s="747"/>
      <c r="AE34" s="748"/>
      <c r="AF34" s="749">
        <v>1888</v>
      </c>
      <c r="AG34" s="750"/>
      <c r="AH34" s="750"/>
      <c r="AI34" s="750"/>
      <c r="AJ34" s="751"/>
      <c r="AK34" s="819">
        <v>3</v>
      </c>
      <c r="AL34" s="820"/>
      <c r="AM34" s="820"/>
      <c r="AN34" s="820"/>
      <c r="AO34" s="820"/>
      <c r="AP34" s="820">
        <v>1424</v>
      </c>
      <c r="AQ34" s="820"/>
      <c r="AR34" s="820"/>
      <c r="AS34" s="820"/>
      <c r="AT34" s="820"/>
      <c r="AU34" s="820" t="s">
        <v>535</v>
      </c>
      <c r="AV34" s="820"/>
      <c r="AW34" s="820"/>
      <c r="AX34" s="820"/>
      <c r="AY34" s="820"/>
      <c r="AZ34" s="821" t="s">
        <v>535</v>
      </c>
      <c r="BA34" s="821"/>
      <c r="BB34" s="821"/>
      <c r="BC34" s="821"/>
      <c r="BD34" s="821"/>
      <c r="BE34" s="817" t="s">
        <v>388</v>
      </c>
      <c r="BF34" s="817"/>
      <c r="BG34" s="817"/>
      <c r="BH34" s="817"/>
      <c r="BI34" s="818"/>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2">
      <c r="A35" s="217">
        <v>8</v>
      </c>
      <c r="B35" s="743" t="s">
        <v>389</v>
      </c>
      <c r="C35" s="744"/>
      <c r="D35" s="744"/>
      <c r="E35" s="744"/>
      <c r="F35" s="744"/>
      <c r="G35" s="744"/>
      <c r="H35" s="744"/>
      <c r="I35" s="744"/>
      <c r="J35" s="744"/>
      <c r="K35" s="744"/>
      <c r="L35" s="744"/>
      <c r="M35" s="744"/>
      <c r="N35" s="744"/>
      <c r="O35" s="744"/>
      <c r="P35" s="745"/>
      <c r="Q35" s="746">
        <v>532</v>
      </c>
      <c r="R35" s="747"/>
      <c r="S35" s="747"/>
      <c r="T35" s="747"/>
      <c r="U35" s="747"/>
      <c r="V35" s="747">
        <v>837</v>
      </c>
      <c r="W35" s="747"/>
      <c r="X35" s="747"/>
      <c r="Y35" s="747"/>
      <c r="Z35" s="747"/>
      <c r="AA35" s="747">
        <v>-305</v>
      </c>
      <c r="AB35" s="747"/>
      <c r="AC35" s="747"/>
      <c r="AD35" s="747"/>
      <c r="AE35" s="748"/>
      <c r="AF35" s="749" t="s">
        <v>370</v>
      </c>
      <c r="AG35" s="750"/>
      <c r="AH35" s="750"/>
      <c r="AI35" s="750"/>
      <c r="AJ35" s="751"/>
      <c r="AK35" s="819">
        <v>344</v>
      </c>
      <c r="AL35" s="820"/>
      <c r="AM35" s="820"/>
      <c r="AN35" s="820"/>
      <c r="AO35" s="820"/>
      <c r="AP35" s="820">
        <v>2524</v>
      </c>
      <c r="AQ35" s="820"/>
      <c r="AR35" s="820"/>
      <c r="AS35" s="820"/>
      <c r="AT35" s="820"/>
      <c r="AU35" s="820">
        <v>2120</v>
      </c>
      <c r="AV35" s="820"/>
      <c r="AW35" s="820"/>
      <c r="AX35" s="820"/>
      <c r="AY35" s="820"/>
      <c r="AZ35" s="821" t="s">
        <v>535</v>
      </c>
      <c r="BA35" s="821"/>
      <c r="BB35" s="821"/>
      <c r="BC35" s="821"/>
      <c r="BD35" s="821"/>
      <c r="BE35" s="817" t="s">
        <v>390</v>
      </c>
      <c r="BF35" s="817"/>
      <c r="BG35" s="817"/>
      <c r="BH35" s="817"/>
      <c r="BI35" s="818"/>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2">
      <c r="A36" s="217">
        <v>9</v>
      </c>
      <c r="B36" s="743" t="s">
        <v>391</v>
      </c>
      <c r="C36" s="744"/>
      <c r="D36" s="744"/>
      <c r="E36" s="744"/>
      <c r="F36" s="744"/>
      <c r="G36" s="744"/>
      <c r="H36" s="744"/>
      <c r="I36" s="744"/>
      <c r="J36" s="744"/>
      <c r="K36" s="744"/>
      <c r="L36" s="744"/>
      <c r="M36" s="744"/>
      <c r="N36" s="744"/>
      <c r="O36" s="744"/>
      <c r="P36" s="745"/>
      <c r="Q36" s="746">
        <v>9</v>
      </c>
      <c r="R36" s="747"/>
      <c r="S36" s="747"/>
      <c r="T36" s="747"/>
      <c r="U36" s="747"/>
      <c r="V36" s="747">
        <v>9</v>
      </c>
      <c r="W36" s="747"/>
      <c r="X36" s="747"/>
      <c r="Y36" s="747"/>
      <c r="Z36" s="747"/>
      <c r="AA36" s="747" t="s">
        <v>535</v>
      </c>
      <c r="AB36" s="747"/>
      <c r="AC36" s="747"/>
      <c r="AD36" s="747"/>
      <c r="AE36" s="748"/>
      <c r="AF36" s="749" t="s">
        <v>370</v>
      </c>
      <c r="AG36" s="750"/>
      <c r="AH36" s="750"/>
      <c r="AI36" s="750"/>
      <c r="AJ36" s="751"/>
      <c r="AK36" s="819">
        <v>7</v>
      </c>
      <c r="AL36" s="820"/>
      <c r="AM36" s="820"/>
      <c r="AN36" s="820"/>
      <c r="AO36" s="820"/>
      <c r="AP36" s="820">
        <v>53</v>
      </c>
      <c r="AQ36" s="820"/>
      <c r="AR36" s="820"/>
      <c r="AS36" s="820"/>
      <c r="AT36" s="820"/>
      <c r="AU36" s="820">
        <v>44</v>
      </c>
      <c r="AV36" s="820"/>
      <c r="AW36" s="820"/>
      <c r="AX36" s="820"/>
      <c r="AY36" s="820"/>
      <c r="AZ36" s="821" t="s">
        <v>535</v>
      </c>
      <c r="BA36" s="821"/>
      <c r="BB36" s="821"/>
      <c r="BC36" s="821"/>
      <c r="BD36" s="821"/>
      <c r="BE36" s="817" t="s">
        <v>390</v>
      </c>
      <c r="BF36" s="817"/>
      <c r="BG36" s="817"/>
      <c r="BH36" s="817"/>
      <c r="BI36" s="818"/>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2">
      <c r="A37" s="217">
        <v>10</v>
      </c>
      <c r="B37" s="743" t="s">
        <v>392</v>
      </c>
      <c r="C37" s="744"/>
      <c r="D37" s="744"/>
      <c r="E37" s="744"/>
      <c r="F37" s="744"/>
      <c r="G37" s="744"/>
      <c r="H37" s="744"/>
      <c r="I37" s="744"/>
      <c r="J37" s="744"/>
      <c r="K37" s="744"/>
      <c r="L37" s="744"/>
      <c r="M37" s="744"/>
      <c r="N37" s="744"/>
      <c r="O37" s="744"/>
      <c r="P37" s="745"/>
      <c r="Q37" s="746">
        <v>56</v>
      </c>
      <c r="R37" s="747"/>
      <c r="S37" s="747"/>
      <c r="T37" s="747"/>
      <c r="U37" s="747"/>
      <c r="V37" s="747">
        <v>56</v>
      </c>
      <c r="W37" s="747"/>
      <c r="X37" s="747"/>
      <c r="Y37" s="747"/>
      <c r="Z37" s="747"/>
      <c r="AA37" s="747" t="s">
        <v>535</v>
      </c>
      <c r="AB37" s="747"/>
      <c r="AC37" s="747"/>
      <c r="AD37" s="747"/>
      <c r="AE37" s="748"/>
      <c r="AF37" s="749" t="s">
        <v>370</v>
      </c>
      <c r="AG37" s="750"/>
      <c r="AH37" s="750"/>
      <c r="AI37" s="750"/>
      <c r="AJ37" s="751"/>
      <c r="AK37" s="819">
        <v>26</v>
      </c>
      <c r="AL37" s="820"/>
      <c r="AM37" s="820"/>
      <c r="AN37" s="820"/>
      <c r="AO37" s="820"/>
      <c r="AP37" s="820">
        <v>26</v>
      </c>
      <c r="AQ37" s="820"/>
      <c r="AR37" s="820"/>
      <c r="AS37" s="820"/>
      <c r="AT37" s="820"/>
      <c r="AU37" s="820">
        <v>23</v>
      </c>
      <c r="AV37" s="820"/>
      <c r="AW37" s="820"/>
      <c r="AX37" s="820"/>
      <c r="AY37" s="820"/>
      <c r="AZ37" s="821" t="s">
        <v>535</v>
      </c>
      <c r="BA37" s="821"/>
      <c r="BB37" s="821"/>
      <c r="BC37" s="821"/>
      <c r="BD37" s="821"/>
      <c r="BE37" s="817" t="s">
        <v>390</v>
      </c>
      <c r="BF37" s="817"/>
      <c r="BG37" s="817"/>
      <c r="BH37" s="817"/>
      <c r="BI37" s="818"/>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2">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2">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2">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2">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2">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2">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2">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2">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2">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2">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2">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2">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2">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2">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2">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2">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2">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2">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2">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2">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2">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2">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2">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5">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2">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393</v>
      </c>
      <c r="BK62" s="795"/>
      <c r="BL62" s="795"/>
      <c r="BM62" s="795"/>
      <c r="BN62" s="796"/>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5">
      <c r="A63" s="215" t="s">
        <v>368</v>
      </c>
      <c r="B63" s="779" t="s">
        <v>394</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2088</v>
      </c>
      <c r="AG63" s="831"/>
      <c r="AH63" s="831"/>
      <c r="AI63" s="831"/>
      <c r="AJ63" s="832"/>
      <c r="AK63" s="833"/>
      <c r="AL63" s="828"/>
      <c r="AM63" s="828"/>
      <c r="AN63" s="828"/>
      <c r="AO63" s="828"/>
      <c r="AP63" s="831">
        <v>4079</v>
      </c>
      <c r="AQ63" s="831"/>
      <c r="AR63" s="831"/>
      <c r="AS63" s="831"/>
      <c r="AT63" s="831"/>
      <c r="AU63" s="831">
        <v>2198</v>
      </c>
      <c r="AV63" s="831"/>
      <c r="AW63" s="831"/>
      <c r="AX63" s="831"/>
      <c r="AY63" s="831"/>
      <c r="AZ63" s="835"/>
      <c r="BA63" s="835"/>
      <c r="BB63" s="835"/>
      <c r="BC63" s="835"/>
      <c r="BD63" s="835"/>
      <c r="BE63" s="836"/>
      <c r="BF63" s="836"/>
      <c r="BG63" s="836"/>
      <c r="BH63" s="836"/>
      <c r="BI63" s="837"/>
      <c r="BJ63" s="838" t="s">
        <v>370</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2">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5">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2">
      <c r="A66" s="728" t="s">
        <v>396</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1" t="s">
        <v>376</v>
      </c>
      <c r="AG66" s="802"/>
      <c r="AH66" s="802"/>
      <c r="AI66" s="802"/>
      <c r="AJ66" s="842"/>
      <c r="AK66" s="705" t="s">
        <v>377</v>
      </c>
      <c r="AL66" s="729"/>
      <c r="AM66" s="729"/>
      <c r="AN66" s="729"/>
      <c r="AO66" s="730"/>
      <c r="AP66" s="705" t="s">
        <v>378</v>
      </c>
      <c r="AQ66" s="706"/>
      <c r="AR66" s="706"/>
      <c r="AS66" s="706"/>
      <c r="AT66" s="707"/>
      <c r="AU66" s="705" t="s">
        <v>397</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5">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5"/>
      <c r="AH67" s="805"/>
      <c r="AI67" s="805"/>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2">
      <c r="A68" s="209">
        <v>1</v>
      </c>
      <c r="B68" s="858" t="s">
        <v>537</v>
      </c>
      <c r="C68" s="859"/>
      <c r="D68" s="859"/>
      <c r="E68" s="859"/>
      <c r="F68" s="859"/>
      <c r="G68" s="859"/>
      <c r="H68" s="859"/>
      <c r="I68" s="859"/>
      <c r="J68" s="859"/>
      <c r="K68" s="859"/>
      <c r="L68" s="859"/>
      <c r="M68" s="859"/>
      <c r="N68" s="859"/>
      <c r="O68" s="859"/>
      <c r="P68" s="860"/>
      <c r="Q68" s="861">
        <v>42</v>
      </c>
      <c r="R68" s="855"/>
      <c r="S68" s="855"/>
      <c r="T68" s="855"/>
      <c r="U68" s="855"/>
      <c r="V68" s="855">
        <v>39</v>
      </c>
      <c r="W68" s="855"/>
      <c r="X68" s="855"/>
      <c r="Y68" s="855"/>
      <c r="Z68" s="855"/>
      <c r="AA68" s="855">
        <v>3</v>
      </c>
      <c r="AB68" s="855"/>
      <c r="AC68" s="855"/>
      <c r="AD68" s="855"/>
      <c r="AE68" s="855"/>
      <c r="AF68" s="855">
        <v>3</v>
      </c>
      <c r="AG68" s="855"/>
      <c r="AH68" s="855"/>
      <c r="AI68" s="855"/>
      <c r="AJ68" s="855"/>
      <c r="AK68" s="855" t="s">
        <v>535</v>
      </c>
      <c r="AL68" s="855"/>
      <c r="AM68" s="855"/>
      <c r="AN68" s="855"/>
      <c r="AO68" s="855"/>
      <c r="AP68" s="855" t="s">
        <v>551</v>
      </c>
      <c r="AQ68" s="855"/>
      <c r="AR68" s="855"/>
      <c r="AS68" s="855"/>
      <c r="AT68" s="855"/>
      <c r="AU68" s="855" t="s">
        <v>535</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2">
      <c r="A69" s="212">
        <v>2</v>
      </c>
      <c r="B69" s="862" t="s">
        <v>538</v>
      </c>
      <c r="C69" s="863"/>
      <c r="D69" s="863"/>
      <c r="E69" s="863"/>
      <c r="F69" s="863"/>
      <c r="G69" s="863"/>
      <c r="H69" s="863"/>
      <c r="I69" s="863"/>
      <c r="J69" s="863"/>
      <c r="K69" s="863"/>
      <c r="L69" s="863"/>
      <c r="M69" s="863"/>
      <c r="N69" s="863"/>
      <c r="O69" s="863"/>
      <c r="P69" s="864"/>
      <c r="Q69" s="865">
        <v>376</v>
      </c>
      <c r="R69" s="820"/>
      <c r="S69" s="820"/>
      <c r="T69" s="820"/>
      <c r="U69" s="820"/>
      <c r="V69" s="820">
        <v>357</v>
      </c>
      <c r="W69" s="820"/>
      <c r="X69" s="820"/>
      <c r="Y69" s="820"/>
      <c r="Z69" s="820"/>
      <c r="AA69" s="820">
        <v>20</v>
      </c>
      <c r="AB69" s="820"/>
      <c r="AC69" s="820"/>
      <c r="AD69" s="820"/>
      <c r="AE69" s="820"/>
      <c r="AF69" s="820">
        <v>20</v>
      </c>
      <c r="AG69" s="820"/>
      <c r="AH69" s="820"/>
      <c r="AI69" s="820"/>
      <c r="AJ69" s="820"/>
      <c r="AK69" s="820" t="s">
        <v>552</v>
      </c>
      <c r="AL69" s="820"/>
      <c r="AM69" s="820"/>
      <c r="AN69" s="820"/>
      <c r="AO69" s="820"/>
      <c r="AP69" s="820">
        <v>950</v>
      </c>
      <c r="AQ69" s="820"/>
      <c r="AR69" s="820"/>
      <c r="AS69" s="820"/>
      <c r="AT69" s="820"/>
      <c r="AU69" s="820">
        <v>432</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2">
      <c r="A70" s="212">
        <v>3</v>
      </c>
      <c r="B70" s="862" t="s">
        <v>539</v>
      </c>
      <c r="C70" s="863"/>
      <c r="D70" s="863"/>
      <c r="E70" s="863"/>
      <c r="F70" s="863"/>
      <c r="G70" s="863"/>
      <c r="H70" s="863"/>
      <c r="I70" s="863"/>
      <c r="J70" s="863"/>
      <c r="K70" s="863"/>
      <c r="L70" s="863"/>
      <c r="M70" s="863"/>
      <c r="N70" s="863"/>
      <c r="O70" s="863"/>
      <c r="P70" s="864"/>
      <c r="Q70" s="865">
        <v>21</v>
      </c>
      <c r="R70" s="820"/>
      <c r="S70" s="820"/>
      <c r="T70" s="820"/>
      <c r="U70" s="820"/>
      <c r="V70" s="820">
        <v>18</v>
      </c>
      <c r="W70" s="820"/>
      <c r="X70" s="820"/>
      <c r="Y70" s="820"/>
      <c r="Z70" s="820"/>
      <c r="AA70" s="820">
        <v>4</v>
      </c>
      <c r="AB70" s="820"/>
      <c r="AC70" s="820"/>
      <c r="AD70" s="820"/>
      <c r="AE70" s="820"/>
      <c r="AF70" s="820">
        <v>4</v>
      </c>
      <c r="AG70" s="820"/>
      <c r="AH70" s="820"/>
      <c r="AI70" s="820"/>
      <c r="AJ70" s="820"/>
      <c r="AK70" s="820">
        <v>8</v>
      </c>
      <c r="AL70" s="820"/>
      <c r="AM70" s="820"/>
      <c r="AN70" s="820"/>
      <c r="AO70" s="820"/>
      <c r="AP70" s="820" t="s">
        <v>535</v>
      </c>
      <c r="AQ70" s="820"/>
      <c r="AR70" s="820"/>
      <c r="AS70" s="820"/>
      <c r="AT70" s="820"/>
      <c r="AU70" s="820" t="s">
        <v>552</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2">
      <c r="A71" s="212">
        <v>4</v>
      </c>
      <c r="B71" s="862" t="s">
        <v>540</v>
      </c>
      <c r="C71" s="863"/>
      <c r="D71" s="863"/>
      <c r="E71" s="863"/>
      <c r="F71" s="863"/>
      <c r="G71" s="863"/>
      <c r="H71" s="863"/>
      <c r="I71" s="863"/>
      <c r="J71" s="863"/>
      <c r="K71" s="863"/>
      <c r="L71" s="863"/>
      <c r="M71" s="863"/>
      <c r="N71" s="863"/>
      <c r="O71" s="863"/>
      <c r="P71" s="864"/>
      <c r="Q71" s="865">
        <v>157</v>
      </c>
      <c r="R71" s="820"/>
      <c r="S71" s="820"/>
      <c r="T71" s="820"/>
      <c r="U71" s="820"/>
      <c r="V71" s="820">
        <v>128</v>
      </c>
      <c r="W71" s="820"/>
      <c r="X71" s="820"/>
      <c r="Y71" s="820"/>
      <c r="Z71" s="820"/>
      <c r="AA71" s="820">
        <v>29</v>
      </c>
      <c r="AB71" s="820"/>
      <c r="AC71" s="820"/>
      <c r="AD71" s="820"/>
      <c r="AE71" s="820"/>
      <c r="AF71" s="820">
        <v>29</v>
      </c>
      <c r="AG71" s="820"/>
      <c r="AH71" s="820"/>
      <c r="AI71" s="820"/>
      <c r="AJ71" s="820"/>
      <c r="AK71" s="820" t="s">
        <v>535</v>
      </c>
      <c r="AL71" s="820"/>
      <c r="AM71" s="820"/>
      <c r="AN71" s="820"/>
      <c r="AO71" s="820"/>
      <c r="AP71" s="820" t="s">
        <v>535</v>
      </c>
      <c r="AQ71" s="820"/>
      <c r="AR71" s="820"/>
      <c r="AS71" s="820"/>
      <c r="AT71" s="820"/>
      <c r="AU71" s="820" t="s">
        <v>536</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2">
      <c r="A72" s="212">
        <v>5</v>
      </c>
      <c r="B72" s="862" t="s">
        <v>541</v>
      </c>
      <c r="C72" s="863"/>
      <c r="D72" s="863"/>
      <c r="E72" s="863"/>
      <c r="F72" s="863"/>
      <c r="G72" s="863"/>
      <c r="H72" s="863"/>
      <c r="I72" s="863"/>
      <c r="J72" s="863"/>
      <c r="K72" s="863"/>
      <c r="L72" s="863"/>
      <c r="M72" s="863"/>
      <c r="N72" s="863"/>
      <c r="O72" s="863"/>
      <c r="P72" s="864"/>
      <c r="Q72" s="865">
        <v>344</v>
      </c>
      <c r="R72" s="820"/>
      <c r="S72" s="820"/>
      <c r="T72" s="820"/>
      <c r="U72" s="820"/>
      <c r="V72" s="820">
        <v>309</v>
      </c>
      <c r="W72" s="820"/>
      <c r="X72" s="820"/>
      <c r="Y72" s="820"/>
      <c r="Z72" s="820"/>
      <c r="AA72" s="820">
        <v>35</v>
      </c>
      <c r="AB72" s="820"/>
      <c r="AC72" s="820"/>
      <c r="AD72" s="820"/>
      <c r="AE72" s="820"/>
      <c r="AF72" s="820">
        <v>30</v>
      </c>
      <c r="AG72" s="820"/>
      <c r="AH72" s="820"/>
      <c r="AI72" s="820"/>
      <c r="AJ72" s="820"/>
      <c r="AK72" s="820">
        <v>43</v>
      </c>
      <c r="AL72" s="820"/>
      <c r="AM72" s="820"/>
      <c r="AN72" s="820"/>
      <c r="AO72" s="820"/>
      <c r="AP72" s="820" t="s">
        <v>535</v>
      </c>
      <c r="AQ72" s="820"/>
      <c r="AR72" s="820"/>
      <c r="AS72" s="820"/>
      <c r="AT72" s="820"/>
      <c r="AU72" s="820" t="s">
        <v>535</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2">
      <c r="A73" s="212">
        <v>6</v>
      </c>
      <c r="B73" s="862" t="s">
        <v>542</v>
      </c>
      <c r="C73" s="863"/>
      <c r="D73" s="863"/>
      <c r="E73" s="863"/>
      <c r="F73" s="863"/>
      <c r="G73" s="863"/>
      <c r="H73" s="863"/>
      <c r="I73" s="863"/>
      <c r="J73" s="863"/>
      <c r="K73" s="863"/>
      <c r="L73" s="863"/>
      <c r="M73" s="863"/>
      <c r="N73" s="863"/>
      <c r="O73" s="863"/>
      <c r="P73" s="864"/>
      <c r="Q73" s="865">
        <v>339</v>
      </c>
      <c r="R73" s="820"/>
      <c r="S73" s="820"/>
      <c r="T73" s="820"/>
      <c r="U73" s="820"/>
      <c r="V73" s="820">
        <v>337</v>
      </c>
      <c r="W73" s="820"/>
      <c r="X73" s="820"/>
      <c r="Y73" s="820"/>
      <c r="Z73" s="820"/>
      <c r="AA73" s="820">
        <v>3</v>
      </c>
      <c r="AB73" s="820"/>
      <c r="AC73" s="820"/>
      <c r="AD73" s="820"/>
      <c r="AE73" s="820"/>
      <c r="AF73" s="820">
        <v>3</v>
      </c>
      <c r="AG73" s="820"/>
      <c r="AH73" s="820"/>
      <c r="AI73" s="820"/>
      <c r="AJ73" s="820"/>
      <c r="AK73" s="820" t="s">
        <v>535</v>
      </c>
      <c r="AL73" s="820"/>
      <c r="AM73" s="820"/>
      <c r="AN73" s="820"/>
      <c r="AO73" s="820"/>
      <c r="AP73" s="820">
        <v>282</v>
      </c>
      <c r="AQ73" s="820"/>
      <c r="AR73" s="820"/>
      <c r="AS73" s="820"/>
      <c r="AT73" s="820"/>
      <c r="AU73" s="820">
        <v>98</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2">
      <c r="A74" s="212">
        <v>7</v>
      </c>
      <c r="B74" s="862" t="s">
        <v>543</v>
      </c>
      <c r="C74" s="863"/>
      <c r="D74" s="863"/>
      <c r="E74" s="863"/>
      <c r="F74" s="863"/>
      <c r="G74" s="863"/>
      <c r="H74" s="863"/>
      <c r="I74" s="863"/>
      <c r="J74" s="863"/>
      <c r="K74" s="863"/>
      <c r="L74" s="863"/>
      <c r="M74" s="863"/>
      <c r="N74" s="863"/>
      <c r="O74" s="863"/>
      <c r="P74" s="864"/>
      <c r="Q74" s="865">
        <v>147</v>
      </c>
      <c r="R74" s="820"/>
      <c r="S74" s="820"/>
      <c r="T74" s="820"/>
      <c r="U74" s="820"/>
      <c r="V74" s="820">
        <v>123</v>
      </c>
      <c r="W74" s="820"/>
      <c r="X74" s="820"/>
      <c r="Y74" s="820"/>
      <c r="Z74" s="820"/>
      <c r="AA74" s="820">
        <v>24</v>
      </c>
      <c r="AB74" s="820"/>
      <c r="AC74" s="820"/>
      <c r="AD74" s="820"/>
      <c r="AE74" s="820"/>
      <c r="AF74" s="820">
        <v>24</v>
      </c>
      <c r="AG74" s="820"/>
      <c r="AH74" s="820"/>
      <c r="AI74" s="820"/>
      <c r="AJ74" s="820"/>
      <c r="AK74" s="820" t="s">
        <v>535</v>
      </c>
      <c r="AL74" s="820"/>
      <c r="AM74" s="820"/>
      <c r="AN74" s="820"/>
      <c r="AO74" s="820"/>
      <c r="AP74" s="820" t="s">
        <v>535</v>
      </c>
      <c r="AQ74" s="820"/>
      <c r="AR74" s="820"/>
      <c r="AS74" s="820"/>
      <c r="AT74" s="820"/>
      <c r="AU74" s="820" t="s">
        <v>535</v>
      </c>
      <c r="AV74" s="820"/>
      <c r="AW74" s="820"/>
      <c r="AX74" s="820"/>
      <c r="AY74" s="820"/>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2">
      <c r="A75" s="212">
        <v>8</v>
      </c>
      <c r="B75" s="862" t="s">
        <v>544</v>
      </c>
      <c r="C75" s="863"/>
      <c r="D75" s="863"/>
      <c r="E75" s="863"/>
      <c r="F75" s="863"/>
      <c r="G75" s="863"/>
      <c r="H75" s="863"/>
      <c r="I75" s="863"/>
      <c r="J75" s="863"/>
      <c r="K75" s="863"/>
      <c r="L75" s="863"/>
      <c r="M75" s="863"/>
      <c r="N75" s="863"/>
      <c r="O75" s="863"/>
      <c r="P75" s="864"/>
      <c r="Q75" s="868">
        <v>111</v>
      </c>
      <c r="R75" s="869"/>
      <c r="S75" s="869"/>
      <c r="T75" s="869"/>
      <c r="U75" s="819"/>
      <c r="V75" s="870">
        <v>110</v>
      </c>
      <c r="W75" s="869"/>
      <c r="X75" s="869"/>
      <c r="Y75" s="869"/>
      <c r="Z75" s="819"/>
      <c r="AA75" s="870">
        <v>0</v>
      </c>
      <c r="AB75" s="869"/>
      <c r="AC75" s="869"/>
      <c r="AD75" s="869"/>
      <c r="AE75" s="819"/>
      <c r="AF75" s="870">
        <v>0</v>
      </c>
      <c r="AG75" s="869"/>
      <c r="AH75" s="869"/>
      <c r="AI75" s="869"/>
      <c r="AJ75" s="819"/>
      <c r="AK75" s="870" t="s">
        <v>553</v>
      </c>
      <c r="AL75" s="869"/>
      <c r="AM75" s="869"/>
      <c r="AN75" s="869"/>
      <c r="AO75" s="819"/>
      <c r="AP75" s="870" t="s">
        <v>535</v>
      </c>
      <c r="AQ75" s="869"/>
      <c r="AR75" s="869"/>
      <c r="AS75" s="869"/>
      <c r="AT75" s="819"/>
      <c r="AU75" s="870" t="s">
        <v>535</v>
      </c>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2">
      <c r="A76" s="212">
        <v>9</v>
      </c>
      <c r="B76" s="862" t="s">
        <v>545</v>
      </c>
      <c r="C76" s="863"/>
      <c r="D76" s="863"/>
      <c r="E76" s="863"/>
      <c r="F76" s="863"/>
      <c r="G76" s="863"/>
      <c r="H76" s="863"/>
      <c r="I76" s="863"/>
      <c r="J76" s="863"/>
      <c r="K76" s="863"/>
      <c r="L76" s="863"/>
      <c r="M76" s="863"/>
      <c r="N76" s="863"/>
      <c r="O76" s="863"/>
      <c r="P76" s="864"/>
      <c r="Q76" s="868">
        <v>12535</v>
      </c>
      <c r="R76" s="869"/>
      <c r="S76" s="869"/>
      <c r="T76" s="869"/>
      <c r="U76" s="819"/>
      <c r="V76" s="870">
        <v>12659</v>
      </c>
      <c r="W76" s="869"/>
      <c r="X76" s="869"/>
      <c r="Y76" s="869"/>
      <c r="Z76" s="819"/>
      <c r="AA76" s="870">
        <v>-124</v>
      </c>
      <c r="AB76" s="869"/>
      <c r="AC76" s="869"/>
      <c r="AD76" s="869"/>
      <c r="AE76" s="819"/>
      <c r="AF76" s="870">
        <v>2701</v>
      </c>
      <c r="AG76" s="869"/>
      <c r="AH76" s="869"/>
      <c r="AI76" s="869"/>
      <c r="AJ76" s="819"/>
      <c r="AK76" s="870" t="s">
        <v>536</v>
      </c>
      <c r="AL76" s="869"/>
      <c r="AM76" s="869"/>
      <c r="AN76" s="869"/>
      <c r="AO76" s="819"/>
      <c r="AP76" s="870">
        <v>5015</v>
      </c>
      <c r="AQ76" s="869"/>
      <c r="AR76" s="869"/>
      <c r="AS76" s="869"/>
      <c r="AT76" s="819"/>
      <c r="AU76" s="870">
        <v>761</v>
      </c>
      <c r="AV76" s="869"/>
      <c r="AW76" s="869"/>
      <c r="AX76" s="869"/>
      <c r="AY76" s="819"/>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2">
      <c r="A77" s="212">
        <v>10</v>
      </c>
      <c r="B77" s="862" t="s">
        <v>546</v>
      </c>
      <c r="C77" s="863"/>
      <c r="D77" s="863"/>
      <c r="E77" s="863"/>
      <c r="F77" s="863"/>
      <c r="G77" s="863"/>
      <c r="H77" s="863"/>
      <c r="I77" s="863"/>
      <c r="J77" s="863"/>
      <c r="K77" s="863"/>
      <c r="L77" s="863"/>
      <c r="M77" s="863"/>
      <c r="N77" s="863"/>
      <c r="O77" s="863"/>
      <c r="P77" s="864"/>
      <c r="Q77" s="868">
        <v>9277</v>
      </c>
      <c r="R77" s="869"/>
      <c r="S77" s="869"/>
      <c r="T77" s="869"/>
      <c r="U77" s="819"/>
      <c r="V77" s="870">
        <v>7391</v>
      </c>
      <c r="W77" s="869"/>
      <c r="X77" s="869"/>
      <c r="Y77" s="869"/>
      <c r="Z77" s="819"/>
      <c r="AA77" s="870">
        <v>1886</v>
      </c>
      <c r="AB77" s="869"/>
      <c r="AC77" s="869"/>
      <c r="AD77" s="869"/>
      <c r="AE77" s="819"/>
      <c r="AF77" s="870">
        <v>1886</v>
      </c>
      <c r="AG77" s="869"/>
      <c r="AH77" s="869"/>
      <c r="AI77" s="869"/>
      <c r="AJ77" s="819"/>
      <c r="AK77" s="870" t="s">
        <v>553</v>
      </c>
      <c r="AL77" s="869"/>
      <c r="AM77" s="869"/>
      <c r="AN77" s="869"/>
      <c r="AO77" s="819"/>
      <c r="AP77" s="870" t="s">
        <v>535</v>
      </c>
      <c r="AQ77" s="869"/>
      <c r="AR77" s="869"/>
      <c r="AS77" s="869"/>
      <c r="AT77" s="819"/>
      <c r="AU77" s="870" t="s">
        <v>535</v>
      </c>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2">
      <c r="A78" s="212">
        <v>11</v>
      </c>
      <c r="B78" s="862" t="s">
        <v>547</v>
      </c>
      <c r="C78" s="863"/>
      <c r="D78" s="863"/>
      <c r="E78" s="863"/>
      <c r="F78" s="863"/>
      <c r="G78" s="863"/>
      <c r="H78" s="863"/>
      <c r="I78" s="863"/>
      <c r="J78" s="863"/>
      <c r="K78" s="863"/>
      <c r="L78" s="863"/>
      <c r="M78" s="863"/>
      <c r="N78" s="863"/>
      <c r="O78" s="863"/>
      <c r="P78" s="864"/>
      <c r="Q78" s="865">
        <v>940</v>
      </c>
      <c r="R78" s="820"/>
      <c r="S78" s="820"/>
      <c r="T78" s="820"/>
      <c r="U78" s="820"/>
      <c r="V78" s="820">
        <v>934</v>
      </c>
      <c r="W78" s="820"/>
      <c r="X78" s="820"/>
      <c r="Y78" s="820"/>
      <c r="Z78" s="820"/>
      <c r="AA78" s="820">
        <v>6</v>
      </c>
      <c r="AB78" s="820"/>
      <c r="AC78" s="820"/>
      <c r="AD78" s="820"/>
      <c r="AE78" s="820"/>
      <c r="AF78" s="820">
        <v>6</v>
      </c>
      <c r="AG78" s="820"/>
      <c r="AH78" s="820"/>
      <c r="AI78" s="820"/>
      <c r="AJ78" s="820"/>
      <c r="AK78" s="820" t="s">
        <v>535</v>
      </c>
      <c r="AL78" s="820"/>
      <c r="AM78" s="820"/>
      <c r="AN78" s="820"/>
      <c r="AO78" s="820"/>
      <c r="AP78" s="820" t="s">
        <v>535</v>
      </c>
      <c r="AQ78" s="820"/>
      <c r="AR78" s="820"/>
      <c r="AS78" s="820"/>
      <c r="AT78" s="820"/>
      <c r="AU78" s="820" t="s">
        <v>535</v>
      </c>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2">
      <c r="A79" s="212">
        <v>12</v>
      </c>
      <c r="B79" s="862" t="s">
        <v>548</v>
      </c>
      <c r="C79" s="863"/>
      <c r="D79" s="863"/>
      <c r="E79" s="863"/>
      <c r="F79" s="863"/>
      <c r="G79" s="863"/>
      <c r="H79" s="863"/>
      <c r="I79" s="863"/>
      <c r="J79" s="863"/>
      <c r="K79" s="863"/>
      <c r="L79" s="863"/>
      <c r="M79" s="863"/>
      <c r="N79" s="863"/>
      <c r="O79" s="863"/>
      <c r="P79" s="864"/>
      <c r="Q79" s="865">
        <v>135517</v>
      </c>
      <c r="R79" s="820"/>
      <c r="S79" s="820"/>
      <c r="T79" s="820"/>
      <c r="U79" s="820"/>
      <c r="V79" s="820">
        <v>131403</v>
      </c>
      <c r="W79" s="820"/>
      <c r="X79" s="820"/>
      <c r="Y79" s="820"/>
      <c r="Z79" s="820"/>
      <c r="AA79" s="820">
        <v>4114</v>
      </c>
      <c r="AB79" s="820"/>
      <c r="AC79" s="820"/>
      <c r="AD79" s="820"/>
      <c r="AE79" s="820"/>
      <c r="AF79" s="820">
        <v>4114</v>
      </c>
      <c r="AG79" s="820"/>
      <c r="AH79" s="820"/>
      <c r="AI79" s="820"/>
      <c r="AJ79" s="820"/>
      <c r="AK79" s="820">
        <v>909</v>
      </c>
      <c r="AL79" s="820"/>
      <c r="AM79" s="820"/>
      <c r="AN79" s="820"/>
      <c r="AO79" s="820"/>
      <c r="AP79" s="820" t="s">
        <v>535</v>
      </c>
      <c r="AQ79" s="820"/>
      <c r="AR79" s="820"/>
      <c r="AS79" s="820"/>
      <c r="AT79" s="820"/>
      <c r="AU79" s="820" t="s">
        <v>535</v>
      </c>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2">
      <c r="A80" s="212">
        <v>13</v>
      </c>
      <c r="B80" s="862" t="s">
        <v>549</v>
      </c>
      <c r="C80" s="863"/>
      <c r="D80" s="863"/>
      <c r="E80" s="863"/>
      <c r="F80" s="863"/>
      <c r="G80" s="863"/>
      <c r="H80" s="863"/>
      <c r="I80" s="863"/>
      <c r="J80" s="863"/>
      <c r="K80" s="863"/>
      <c r="L80" s="863"/>
      <c r="M80" s="863"/>
      <c r="N80" s="863"/>
      <c r="O80" s="863"/>
      <c r="P80" s="864"/>
      <c r="Q80" s="865">
        <v>143</v>
      </c>
      <c r="R80" s="820"/>
      <c r="S80" s="820"/>
      <c r="T80" s="820"/>
      <c r="U80" s="820"/>
      <c r="V80" s="820">
        <v>143</v>
      </c>
      <c r="W80" s="820"/>
      <c r="X80" s="820"/>
      <c r="Y80" s="820"/>
      <c r="Z80" s="820"/>
      <c r="AA80" s="820" t="s">
        <v>535</v>
      </c>
      <c r="AB80" s="820"/>
      <c r="AC80" s="820"/>
      <c r="AD80" s="820"/>
      <c r="AE80" s="820"/>
      <c r="AF80" s="820" t="s">
        <v>535</v>
      </c>
      <c r="AG80" s="820"/>
      <c r="AH80" s="820"/>
      <c r="AI80" s="820"/>
      <c r="AJ80" s="820"/>
      <c r="AK80" s="820" t="s">
        <v>535</v>
      </c>
      <c r="AL80" s="820"/>
      <c r="AM80" s="820"/>
      <c r="AN80" s="820"/>
      <c r="AO80" s="820"/>
      <c r="AP80" s="820" t="s">
        <v>535</v>
      </c>
      <c r="AQ80" s="820"/>
      <c r="AR80" s="820"/>
      <c r="AS80" s="820"/>
      <c r="AT80" s="820"/>
      <c r="AU80" s="820" t="s">
        <v>554</v>
      </c>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2">
      <c r="A81" s="212">
        <v>14</v>
      </c>
      <c r="B81" s="862" t="s">
        <v>550</v>
      </c>
      <c r="C81" s="863"/>
      <c r="D81" s="863"/>
      <c r="E81" s="863"/>
      <c r="F81" s="863"/>
      <c r="G81" s="863"/>
      <c r="H81" s="863"/>
      <c r="I81" s="863"/>
      <c r="J81" s="863"/>
      <c r="K81" s="863"/>
      <c r="L81" s="863"/>
      <c r="M81" s="863"/>
      <c r="N81" s="863"/>
      <c r="O81" s="863"/>
      <c r="P81" s="864"/>
      <c r="Q81" s="865">
        <v>335</v>
      </c>
      <c r="R81" s="820"/>
      <c r="S81" s="820"/>
      <c r="T81" s="820"/>
      <c r="U81" s="820"/>
      <c r="V81" s="820">
        <v>312</v>
      </c>
      <c r="W81" s="820"/>
      <c r="X81" s="820"/>
      <c r="Y81" s="820"/>
      <c r="Z81" s="820"/>
      <c r="AA81" s="820">
        <v>23</v>
      </c>
      <c r="AB81" s="820"/>
      <c r="AC81" s="820"/>
      <c r="AD81" s="820"/>
      <c r="AE81" s="820"/>
      <c r="AF81" s="820">
        <v>23</v>
      </c>
      <c r="AG81" s="820"/>
      <c r="AH81" s="820"/>
      <c r="AI81" s="820"/>
      <c r="AJ81" s="820"/>
      <c r="AK81" s="820">
        <v>11</v>
      </c>
      <c r="AL81" s="820"/>
      <c r="AM81" s="820"/>
      <c r="AN81" s="820"/>
      <c r="AO81" s="820"/>
      <c r="AP81" s="820" t="s">
        <v>535</v>
      </c>
      <c r="AQ81" s="820"/>
      <c r="AR81" s="820"/>
      <c r="AS81" s="820"/>
      <c r="AT81" s="820"/>
      <c r="AU81" s="820" t="s">
        <v>552</v>
      </c>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2">
      <c r="A82" s="212">
        <v>15</v>
      </c>
      <c r="B82" s="862"/>
      <c r="C82" s="863"/>
      <c r="D82" s="863"/>
      <c r="E82" s="863"/>
      <c r="F82" s="863"/>
      <c r="G82" s="863"/>
      <c r="H82" s="863"/>
      <c r="I82" s="863"/>
      <c r="J82" s="863"/>
      <c r="K82" s="863"/>
      <c r="L82" s="863"/>
      <c r="M82" s="863"/>
      <c r="N82" s="863"/>
      <c r="O82" s="863"/>
      <c r="P82" s="864"/>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2">
      <c r="A83" s="212">
        <v>16</v>
      </c>
      <c r="B83" s="862"/>
      <c r="C83" s="863"/>
      <c r="D83" s="863"/>
      <c r="E83" s="863"/>
      <c r="F83" s="863"/>
      <c r="G83" s="863"/>
      <c r="H83" s="863"/>
      <c r="I83" s="863"/>
      <c r="J83" s="863"/>
      <c r="K83" s="863"/>
      <c r="L83" s="863"/>
      <c r="M83" s="863"/>
      <c r="N83" s="863"/>
      <c r="O83" s="863"/>
      <c r="P83" s="864"/>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2">
      <c r="A84" s="212">
        <v>17</v>
      </c>
      <c r="B84" s="862"/>
      <c r="C84" s="863"/>
      <c r="D84" s="863"/>
      <c r="E84" s="863"/>
      <c r="F84" s="863"/>
      <c r="G84" s="863"/>
      <c r="H84" s="863"/>
      <c r="I84" s="863"/>
      <c r="J84" s="863"/>
      <c r="K84" s="863"/>
      <c r="L84" s="863"/>
      <c r="M84" s="863"/>
      <c r="N84" s="863"/>
      <c r="O84" s="863"/>
      <c r="P84" s="864"/>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2">
      <c r="A85" s="212">
        <v>18</v>
      </c>
      <c r="B85" s="862"/>
      <c r="C85" s="863"/>
      <c r="D85" s="863"/>
      <c r="E85" s="863"/>
      <c r="F85" s="863"/>
      <c r="G85" s="863"/>
      <c r="H85" s="863"/>
      <c r="I85" s="863"/>
      <c r="J85" s="863"/>
      <c r="K85" s="863"/>
      <c r="L85" s="863"/>
      <c r="M85" s="863"/>
      <c r="N85" s="863"/>
      <c r="O85" s="863"/>
      <c r="P85" s="864"/>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2">
      <c r="A86" s="212">
        <v>19</v>
      </c>
      <c r="B86" s="862"/>
      <c r="C86" s="863"/>
      <c r="D86" s="863"/>
      <c r="E86" s="863"/>
      <c r="F86" s="863"/>
      <c r="G86" s="863"/>
      <c r="H86" s="863"/>
      <c r="I86" s="863"/>
      <c r="J86" s="863"/>
      <c r="K86" s="863"/>
      <c r="L86" s="863"/>
      <c r="M86" s="863"/>
      <c r="N86" s="863"/>
      <c r="O86" s="863"/>
      <c r="P86" s="864"/>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2">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5">
      <c r="A88" s="215" t="s">
        <v>368</v>
      </c>
      <c r="B88" s="779" t="s">
        <v>398</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v>6247</v>
      </c>
      <c r="AQ88" s="831"/>
      <c r="AR88" s="831"/>
      <c r="AS88" s="831"/>
      <c r="AT88" s="831"/>
      <c r="AU88" s="831">
        <v>1291</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2">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2">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2">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2">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2">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2">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2">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2">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2">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2">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2">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2">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2">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5">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9" t="s">
        <v>399</v>
      </c>
      <c r="BS102" s="780"/>
      <c r="BT102" s="780"/>
      <c r="BU102" s="780"/>
      <c r="BV102" s="780"/>
      <c r="BW102" s="780"/>
      <c r="BX102" s="780"/>
      <c r="BY102" s="780"/>
      <c r="BZ102" s="780"/>
      <c r="CA102" s="780"/>
      <c r="CB102" s="780"/>
      <c r="CC102" s="780"/>
      <c r="CD102" s="780"/>
      <c r="CE102" s="780"/>
      <c r="CF102" s="780"/>
      <c r="CG102" s="781"/>
      <c r="CH102" s="878"/>
      <c r="CI102" s="879"/>
      <c r="CJ102" s="879"/>
      <c r="CK102" s="879"/>
      <c r="CL102" s="880"/>
      <c r="CM102" s="878"/>
      <c r="CN102" s="879"/>
      <c r="CO102" s="879"/>
      <c r="CP102" s="879"/>
      <c r="CQ102" s="880"/>
      <c r="CR102" s="881">
        <v>140</v>
      </c>
      <c r="CS102" s="839"/>
      <c r="CT102" s="839"/>
      <c r="CU102" s="839"/>
      <c r="CV102" s="882"/>
      <c r="CW102" s="881">
        <v>55</v>
      </c>
      <c r="CX102" s="839"/>
      <c r="CY102" s="839"/>
      <c r="CZ102" s="839"/>
      <c r="DA102" s="882"/>
      <c r="DB102" s="881" t="s">
        <v>536</v>
      </c>
      <c r="DC102" s="839"/>
      <c r="DD102" s="839"/>
      <c r="DE102" s="839"/>
      <c r="DF102" s="882"/>
      <c r="DG102" s="881" t="s">
        <v>535</v>
      </c>
      <c r="DH102" s="839"/>
      <c r="DI102" s="839"/>
      <c r="DJ102" s="839"/>
      <c r="DK102" s="882"/>
      <c r="DL102" s="881">
        <v>760</v>
      </c>
      <c r="DM102" s="839"/>
      <c r="DN102" s="839"/>
      <c r="DO102" s="839"/>
      <c r="DP102" s="882"/>
      <c r="DQ102" s="881">
        <v>46</v>
      </c>
      <c r="DR102" s="839"/>
      <c r="DS102" s="839"/>
      <c r="DT102" s="839"/>
      <c r="DU102" s="882"/>
      <c r="DV102" s="907"/>
      <c r="DW102" s="908"/>
      <c r="DX102" s="908"/>
      <c r="DY102" s="908"/>
      <c r="DZ102" s="909"/>
      <c r="EA102" s="197"/>
    </row>
    <row r="103" spans="1:131" s="198" customFormat="1" ht="26.25" customHeight="1" x14ac:dyDescent="0.2">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400</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2">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401</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2">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5">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2">
      <c r="A108" s="912" t="s">
        <v>404</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405</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2">
      <c r="A109" s="905" t="s">
        <v>406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407</v>
      </c>
      <c r="AB109" s="884"/>
      <c r="AC109" s="884"/>
      <c r="AD109" s="884"/>
      <c r="AE109" s="885"/>
      <c r="AF109" s="883" t="s">
        <v>285</v>
      </c>
      <c r="AG109" s="884"/>
      <c r="AH109" s="884"/>
      <c r="AI109" s="884"/>
      <c r="AJ109" s="885"/>
      <c r="AK109" s="883" t="s">
        <v>284</v>
      </c>
      <c r="AL109" s="884"/>
      <c r="AM109" s="884"/>
      <c r="AN109" s="884"/>
      <c r="AO109" s="885"/>
      <c r="AP109" s="883" t="s">
        <v>408</v>
      </c>
      <c r="AQ109" s="884"/>
      <c r="AR109" s="884"/>
      <c r="AS109" s="884"/>
      <c r="AT109" s="886"/>
      <c r="AU109" s="905" t="s">
        <v>406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407</v>
      </c>
      <c r="BR109" s="884"/>
      <c r="BS109" s="884"/>
      <c r="BT109" s="884"/>
      <c r="BU109" s="885"/>
      <c r="BV109" s="883" t="s">
        <v>285</v>
      </c>
      <c r="BW109" s="884"/>
      <c r="BX109" s="884"/>
      <c r="BY109" s="884"/>
      <c r="BZ109" s="885"/>
      <c r="CA109" s="883" t="s">
        <v>284</v>
      </c>
      <c r="CB109" s="884"/>
      <c r="CC109" s="884"/>
      <c r="CD109" s="884"/>
      <c r="CE109" s="885"/>
      <c r="CF109" s="906" t="s">
        <v>408</v>
      </c>
      <c r="CG109" s="906"/>
      <c r="CH109" s="906"/>
      <c r="CI109" s="906"/>
      <c r="CJ109" s="906"/>
      <c r="CK109" s="883" t="s">
        <v>409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407</v>
      </c>
      <c r="DH109" s="884"/>
      <c r="DI109" s="884"/>
      <c r="DJ109" s="884"/>
      <c r="DK109" s="885"/>
      <c r="DL109" s="883" t="s">
        <v>285</v>
      </c>
      <c r="DM109" s="884"/>
      <c r="DN109" s="884"/>
      <c r="DO109" s="884"/>
      <c r="DP109" s="885"/>
      <c r="DQ109" s="883" t="s">
        <v>284</v>
      </c>
      <c r="DR109" s="884"/>
      <c r="DS109" s="884"/>
      <c r="DT109" s="884"/>
      <c r="DU109" s="885"/>
      <c r="DV109" s="883" t="s">
        <v>408</v>
      </c>
      <c r="DW109" s="884"/>
      <c r="DX109" s="884"/>
      <c r="DY109" s="884"/>
      <c r="DZ109" s="886"/>
    </row>
    <row r="110" spans="1:131" s="197" customFormat="1" ht="26.25" customHeight="1" x14ac:dyDescent="0.2">
      <c r="A110" s="887" t="s">
        <v>410</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1387667</v>
      </c>
      <c r="AB110" s="891"/>
      <c r="AC110" s="891"/>
      <c r="AD110" s="891"/>
      <c r="AE110" s="892"/>
      <c r="AF110" s="893">
        <v>1339941</v>
      </c>
      <c r="AG110" s="891"/>
      <c r="AH110" s="891"/>
      <c r="AI110" s="891"/>
      <c r="AJ110" s="892"/>
      <c r="AK110" s="893">
        <v>1400987</v>
      </c>
      <c r="AL110" s="891"/>
      <c r="AM110" s="891"/>
      <c r="AN110" s="891"/>
      <c r="AO110" s="892"/>
      <c r="AP110" s="894">
        <v>23.8</v>
      </c>
      <c r="AQ110" s="895"/>
      <c r="AR110" s="895"/>
      <c r="AS110" s="895"/>
      <c r="AT110" s="896"/>
      <c r="AU110" s="897" t="s">
        <v>60</v>
      </c>
      <c r="AV110" s="898"/>
      <c r="AW110" s="898"/>
      <c r="AX110" s="898"/>
      <c r="AY110" s="899"/>
      <c r="AZ110" s="941" t="s">
        <v>411</v>
      </c>
      <c r="BA110" s="888"/>
      <c r="BB110" s="888"/>
      <c r="BC110" s="888"/>
      <c r="BD110" s="888"/>
      <c r="BE110" s="888"/>
      <c r="BF110" s="888"/>
      <c r="BG110" s="888"/>
      <c r="BH110" s="888"/>
      <c r="BI110" s="888"/>
      <c r="BJ110" s="888"/>
      <c r="BK110" s="888"/>
      <c r="BL110" s="888"/>
      <c r="BM110" s="888"/>
      <c r="BN110" s="888"/>
      <c r="BO110" s="888"/>
      <c r="BP110" s="889"/>
      <c r="BQ110" s="927">
        <v>13747761</v>
      </c>
      <c r="BR110" s="928"/>
      <c r="BS110" s="928"/>
      <c r="BT110" s="928"/>
      <c r="BU110" s="928"/>
      <c r="BV110" s="928">
        <v>14589882</v>
      </c>
      <c r="BW110" s="928"/>
      <c r="BX110" s="928"/>
      <c r="BY110" s="928"/>
      <c r="BZ110" s="928"/>
      <c r="CA110" s="928">
        <v>15064518</v>
      </c>
      <c r="CB110" s="928"/>
      <c r="CC110" s="928"/>
      <c r="CD110" s="928"/>
      <c r="CE110" s="928"/>
      <c r="CF110" s="942">
        <v>255.9</v>
      </c>
      <c r="CG110" s="943"/>
      <c r="CH110" s="943"/>
      <c r="CI110" s="943"/>
      <c r="CJ110" s="943"/>
      <c r="CK110" s="944" t="s">
        <v>412</v>
      </c>
      <c r="CL110" s="945"/>
      <c r="CM110" s="924" t="s">
        <v>413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370</v>
      </c>
      <c r="DH110" s="928"/>
      <c r="DI110" s="928"/>
      <c r="DJ110" s="928"/>
      <c r="DK110" s="928"/>
      <c r="DL110" s="928" t="s">
        <v>370</v>
      </c>
      <c r="DM110" s="928"/>
      <c r="DN110" s="928"/>
      <c r="DO110" s="928"/>
      <c r="DP110" s="928"/>
      <c r="DQ110" s="928" t="s">
        <v>370</v>
      </c>
      <c r="DR110" s="928"/>
      <c r="DS110" s="928"/>
      <c r="DT110" s="928"/>
      <c r="DU110" s="928"/>
      <c r="DV110" s="929" t="s">
        <v>370</v>
      </c>
      <c r="DW110" s="929"/>
      <c r="DX110" s="929"/>
      <c r="DY110" s="929"/>
      <c r="DZ110" s="930"/>
    </row>
    <row r="111" spans="1:131" s="197" customFormat="1" ht="26.25" customHeight="1" x14ac:dyDescent="0.2">
      <c r="A111" s="931" t="s">
        <v>414</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370</v>
      </c>
      <c r="AB111" s="935"/>
      <c r="AC111" s="935"/>
      <c r="AD111" s="935"/>
      <c r="AE111" s="936"/>
      <c r="AF111" s="937" t="s">
        <v>370</v>
      </c>
      <c r="AG111" s="935"/>
      <c r="AH111" s="935"/>
      <c r="AI111" s="935"/>
      <c r="AJ111" s="936"/>
      <c r="AK111" s="937" t="s">
        <v>370</v>
      </c>
      <c r="AL111" s="935"/>
      <c r="AM111" s="935"/>
      <c r="AN111" s="935"/>
      <c r="AO111" s="936"/>
      <c r="AP111" s="938" t="s">
        <v>370</v>
      </c>
      <c r="AQ111" s="939"/>
      <c r="AR111" s="939"/>
      <c r="AS111" s="939"/>
      <c r="AT111" s="940"/>
      <c r="AU111" s="900"/>
      <c r="AV111" s="901"/>
      <c r="AW111" s="901"/>
      <c r="AX111" s="901"/>
      <c r="AY111" s="902"/>
      <c r="AZ111" s="950" t="s">
        <v>415</v>
      </c>
      <c r="BA111" s="951"/>
      <c r="BB111" s="951"/>
      <c r="BC111" s="951"/>
      <c r="BD111" s="951"/>
      <c r="BE111" s="951"/>
      <c r="BF111" s="951"/>
      <c r="BG111" s="951"/>
      <c r="BH111" s="951"/>
      <c r="BI111" s="951"/>
      <c r="BJ111" s="951"/>
      <c r="BK111" s="951"/>
      <c r="BL111" s="951"/>
      <c r="BM111" s="951"/>
      <c r="BN111" s="951"/>
      <c r="BO111" s="951"/>
      <c r="BP111" s="952"/>
      <c r="BQ111" s="920">
        <v>105000</v>
      </c>
      <c r="BR111" s="921"/>
      <c r="BS111" s="921"/>
      <c r="BT111" s="921"/>
      <c r="BU111" s="921"/>
      <c r="BV111" s="921">
        <v>855830</v>
      </c>
      <c r="BW111" s="921"/>
      <c r="BX111" s="921"/>
      <c r="BY111" s="921"/>
      <c r="BZ111" s="921"/>
      <c r="CA111" s="921">
        <v>827687</v>
      </c>
      <c r="CB111" s="921"/>
      <c r="CC111" s="921"/>
      <c r="CD111" s="921"/>
      <c r="CE111" s="921"/>
      <c r="CF111" s="915">
        <v>14.1</v>
      </c>
      <c r="CG111" s="916"/>
      <c r="CH111" s="916"/>
      <c r="CI111" s="916"/>
      <c r="CJ111" s="916"/>
      <c r="CK111" s="946"/>
      <c r="CL111" s="947"/>
      <c r="CM111" s="917" t="s">
        <v>416</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370</v>
      </c>
      <c r="DH111" s="921"/>
      <c r="DI111" s="921"/>
      <c r="DJ111" s="921"/>
      <c r="DK111" s="921"/>
      <c r="DL111" s="921" t="s">
        <v>370</v>
      </c>
      <c r="DM111" s="921"/>
      <c r="DN111" s="921"/>
      <c r="DO111" s="921"/>
      <c r="DP111" s="921"/>
      <c r="DQ111" s="921" t="s">
        <v>370</v>
      </c>
      <c r="DR111" s="921"/>
      <c r="DS111" s="921"/>
      <c r="DT111" s="921"/>
      <c r="DU111" s="921"/>
      <c r="DV111" s="922" t="s">
        <v>370</v>
      </c>
      <c r="DW111" s="922"/>
      <c r="DX111" s="922"/>
      <c r="DY111" s="922"/>
      <c r="DZ111" s="923"/>
    </row>
    <row r="112" spans="1:131" s="197" customFormat="1" ht="26.25" customHeight="1" x14ac:dyDescent="0.2">
      <c r="A112" s="953" t="s">
        <v>417</v>
      </c>
      <c r="B112" s="954"/>
      <c r="C112" s="951" t="s">
        <v>418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370</v>
      </c>
      <c r="AB112" s="960"/>
      <c r="AC112" s="960"/>
      <c r="AD112" s="960"/>
      <c r="AE112" s="961"/>
      <c r="AF112" s="962" t="s">
        <v>370</v>
      </c>
      <c r="AG112" s="960"/>
      <c r="AH112" s="960"/>
      <c r="AI112" s="960"/>
      <c r="AJ112" s="961"/>
      <c r="AK112" s="962" t="s">
        <v>370</v>
      </c>
      <c r="AL112" s="960"/>
      <c r="AM112" s="960"/>
      <c r="AN112" s="960"/>
      <c r="AO112" s="961"/>
      <c r="AP112" s="963" t="s">
        <v>370</v>
      </c>
      <c r="AQ112" s="964"/>
      <c r="AR112" s="964"/>
      <c r="AS112" s="964"/>
      <c r="AT112" s="965"/>
      <c r="AU112" s="900"/>
      <c r="AV112" s="901"/>
      <c r="AW112" s="901"/>
      <c r="AX112" s="901"/>
      <c r="AY112" s="902"/>
      <c r="AZ112" s="950" t="s">
        <v>419</v>
      </c>
      <c r="BA112" s="951"/>
      <c r="BB112" s="951"/>
      <c r="BC112" s="951"/>
      <c r="BD112" s="951"/>
      <c r="BE112" s="951"/>
      <c r="BF112" s="951"/>
      <c r="BG112" s="951"/>
      <c r="BH112" s="951"/>
      <c r="BI112" s="951"/>
      <c r="BJ112" s="951"/>
      <c r="BK112" s="951"/>
      <c r="BL112" s="951"/>
      <c r="BM112" s="951"/>
      <c r="BN112" s="951"/>
      <c r="BO112" s="951"/>
      <c r="BP112" s="952"/>
      <c r="BQ112" s="920">
        <v>2513142</v>
      </c>
      <c r="BR112" s="921"/>
      <c r="BS112" s="921"/>
      <c r="BT112" s="921"/>
      <c r="BU112" s="921"/>
      <c r="BV112" s="921">
        <v>2347379</v>
      </c>
      <c r="BW112" s="921"/>
      <c r="BX112" s="921"/>
      <c r="BY112" s="921"/>
      <c r="BZ112" s="921"/>
      <c r="CA112" s="921">
        <v>2198486</v>
      </c>
      <c r="CB112" s="921"/>
      <c r="CC112" s="921"/>
      <c r="CD112" s="921"/>
      <c r="CE112" s="921"/>
      <c r="CF112" s="915">
        <v>37.299999999999997</v>
      </c>
      <c r="CG112" s="916"/>
      <c r="CH112" s="916"/>
      <c r="CI112" s="916"/>
      <c r="CJ112" s="916"/>
      <c r="CK112" s="946"/>
      <c r="CL112" s="947"/>
      <c r="CM112" s="917" t="s">
        <v>420</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370</v>
      </c>
      <c r="DH112" s="921"/>
      <c r="DI112" s="921"/>
      <c r="DJ112" s="921"/>
      <c r="DK112" s="921"/>
      <c r="DL112" s="921" t="s">
        <v>370</v>
      </c>
      <c r="DM112" s="921"/>
      <c r="DN112" s="921"/>
      <c r="DO112" s="921"/>
      <c r="DP112" s="921"/>
      <c r="DQ112" s="921" t="s">
        <v>370</v>
      </c>
      <c r="DR112" s="921"/>
      <c r="DS112" s="921"/>
      <c r="DT112" s="921"/>
      <c r="DU112" s="921"/>
      <c r="DV112" s="922" t="s">
        <v>370</v>
      </c>
      <c r="DW112" s="922"/>
      <c r="DX112" s="922"/>
      <c r="DY112" s="922"/>
      <c r="DZ112" s="923"/>
    </row>
    <row r="113" spans="1:130" s="197" customFormat="1" ht="26.25" customHeight="1" x14ac:dyDescent="0.2">
      <c r="A113" s="955"/>
      <c r="B113" s="956"/>
      <c r="C113" s="951" t="s">
        <v>421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279986</v>
      </c>
      <c r="AB113" s="935"/>
      <c r="AC113" s="935"/>
      <c r="AD113" s="935"/>
      <c r="AE113" s="936"/>
      <c r="AF113" s="937">
        <v>265736</v>
      </c>
      <c r="AG113" s="935"/>
      <c r="AH113" s="935"/>
      <c r="AI113" s="935"/>
      <c r="AJ113" s="936"/>
      <c r="AK113" s="937">
        <v>262665</v>
      </c>
      <c r="AL113" s="935"/>
      <c r="AM113" s="935"/>
      <c r="AN113" s="935"/>
      <c r="AO113" s="936"/>
      <c r="AP113" s="938">
        <v>4.5</v>
      </c>
      <c r="AQ113" s="939"/>
      <c r="AR113" s="939"/>
      <c r="AS113" s="939"/>
      <c r="AT113" s="940"/>
      <c r="AU113" s="900"/>
      <c r="AV113" s="901"/>
      <c r="AW113" s="901"/>
      <c r="AX113" s="901"/>
      <c r="AY113" s="902"/>
      <c r="AZ113" s="950" t="s">
        <v>422</v>
      </c>
      <c r="BA113" s="951"/>
      <c r="BB113" s="951"/>
      <c r="BC113" s="951"/>
      <c r="BD113" s="951"/>
      <c r="BE113" s="951"/>
      <c r="BF113" s="951"/>
      <c r="BG113" s="951"/>
      <c r="BH113" s="951"/>
      <c r="BI113" s="951"/>
      <c r="BJ113" s="951"/>
      <c r="BK113" s="951"/>
      <c r="BL113" s="951"/>
      <c r="BM113" s="951"/>
      <c r="BN113" s="951"/>
      <c r="BO113" s="951"/>
      <c r="BP113" s="952"/>
      <c r="BQ113" s="920">
        <v>1520823</v>
      </c>
      <c r="BR113" s="921"/>
      <c r="BS113" s="921"/>
      <c r="BT113" s="921"/>
      <c r="BU113" s="921"/>
      <c r="BV113" s="921">
        <v>1532357</v>
      </c>
      <c r="BW113" s="921"/>
      <c r="BX113" s="921"/>
      <c r="BY113" s="921"/>
      <c r="BZ113" s="921"/>
      <c r="CA113" s="921">
        <v>1290715</v>
      </c>
      <c r="CB113" s="921"/>
      <c r="CC113" s="921"/>
      <c r="CD113" s="921"/>
      <c r="CE113" s="921"/>
      <c r="CF113" s="915">
        <v>21.9</v>
      </c>
      <c r="CG113" s="916"/>
      <c r="CH113" s="916"/>
      <c r="CI113" s="916"/>
      <c r="CJ113" s="916"/>
      <c r="CK113" s="946"/>
      <c r="CL113" s="947"/>
      <c r="CM113" s="917" t="s">
        <v>423</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370</v>
      </c>
      <c r="DH113" s="960"/>
      <c r="DI113" s="960"/>
      <c r="DJ113" s="960"/>
      <c r="DK113" s="961"/>
      <c r="DL113" s="962" t="s">
        <v>370</v>
      </c>
      <c r="DM113" s="960"/>
      <c r="DN113" s="960"/>
      <c r="DO113" s="960"/>
      <c r="DP113" s="961"/>
      <c r="DQ113" s="962" t="s">
        <v>370</v>
      </c>
      <c r="DR113" s="960"/>
      <c r="DS113" s="960"/>
      <c r="DT113" s="960"/>
      <c r="DU113" s="961"/>
      <c r="DV113" s="963" t="s">
        <v>370</v>
      </c>
      <c r="DW113" s="964"/>
      <c r="DX113" s="964"/>
      <c r="DY113" s="964"/>
      <c r="DZ113" s="965"/>
    </row>
    <row r="114" spans="1:130" s="197" customFormat="1" ht="26.25" customHeight="1" x14ac:dyDescent="0.2">
      <c r="A114" s="955"/>
      <c r="B114" s="956"/>
      <c r="C114" s="951" t="s">
        <v>424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129315</v>
      </c>
      <c r="AB114" s="960"/>
      <c r="AC114" s="960"/>
      <c r="AD114" s="960"/>
      <c r="AE114" s="961"/>
      <c r="AF114" s="962">
        <v>127156</v>
      </c>
      <c r="AG114" s="960"/>
      <c r="AH114" s="960"/>
      <c r="AI114" s="960"/>
      <c r="AJ114" s="961"/>
      <c r="AK114" s="962">
        <v>123019</v>
      </c>
      <c r="AL114" s="960"/>
      <c r="AM114" s="960"/>
      <c r="AN114" s="960"/>
      <c r="AO114" s="961"/>
      <c r="AP114" s="963">
        <v>2.1</v>
      </c>
      <c r="AQ114" s="964"/>
      <c r="AR114" s="964"/>
      <c r="AS114" s="964"/>
      <c r="AT114" s="965"/>
      <c r="AU114" s="900"/>
      <c r="AV114" s="901"/>
      <c r="AW114" s="901"/>
      <c r="AX114" s="901"/>
      <c r="AY114" s="902"/>
      <c r="AZ114" s="950" t="s">
        <v>425</v>
      </c>
      <c r="BA114" s="951"/>
      <c r="BB114" s="951"/>
      <c r="BC114" s="951"/>
      <c r="BD114" s="951"/>
      <c r="BE114" s="951"/>
      <c r="BF114" s="951"/>
      <c r="BG114" s="951"/>
      <c r="BH114" s="951"/>
      <c r="BI114" s="951"/>
      <c r="BJ114" s="951"/>
      <c r="BK114" s="951"/>
      <c r="BL114" s="951"/>
      <c r="BM114" s="951"/>
      <c r="BN114" s="951"/>
      <c r="BO114" s="951"/>
      <c r="BP114" s="952"/>
      <c r="BQ114" s="920">
        <v>2746549</v>
      </c>
      <c r="BR114" s="921"/>
      <c r="BS114" s="921"/>
      <c r="BT114" s="921"/>
      <c r="BU114" s="921"/>
      <c r="BV114" s="921">
        <v>2669601</v>
      </c>
      <c r="BW114" s="921"/>
      <c r="BX114" s="921"/>
      <c r="BY114" s="921"/>
      <c r="BZ114" s="921"/>
      <c r="CA114" s="921">
        <v>2447943</v>
      </c>
      <c r="CB114" s="921"/>
      <c r="CC114" s="921"/>
      <c r="CD114" s="921"/>
      <c r="CE114" s="921"/>
      <c r="CF114" s="915">
        <v>41.6</v>
      </c>
      <c r="CG114" s="916"/>
      <c r="CH114" s="916"/>
      <c r="CI114" s="916"/>
      <c r="CJ114" s="916"/>
      <c r="CK114" s="946"/>
      <c r="CL114" s="947"/>
      <c r="CM114" s="917" t="s">
        <v>426</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370</v>
      </c>
      <c r="DH114" s="960"/>
      <c r="DI114" s="960"/>
      <c r="DJ114" s="960"/>
      <c r="DK114" s="961"/>
      <c r="DL114" s="962" t="s">
        <v>370</v>
      </c>
      <c r="DM114" s="960"/>
      <c r="DN114" s="960"/>
      <c r="DO114" s="960"/>
      <c r="DP114" s="961"/>
      <c r="DQ114" s="962" t="s">
        <v>370</v>
      </c>
      <c r="DR114" s="960"/>
      <c r="DS114" s="960"/>
      <c r="DT114" s="960"/>
      <c r="DU114" s="961"/>
      <c r="DV114" s="963" t="s">
        <v>370</v>
      </c>
      <c r="DW114" s="964"/>
      <c r="DX114" s="964"/>
      <c r="DY114" s="964"/>
      <c r="DZ114" s="965"/>
    </row>
    <row r="115" spans="1:130" s="197" customFormat="1" ht="26.25" customHeight="1" x14ac:dyDescent="0.2">
      <c r="A115" s="955"/>
      <c r="B115" s="956"/>
      <c r="C115" s="951" t="s">
        <v>427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370</v>
      </c>
      <c r="AB115" s="935"/>
      <c r="AC115" s="935"/>
      <c r="AD115" s="935"/>
      <c r="AE115" s="936"/>
      <c r="AF115" s="937" t="s">
        <v>370</v>
      </c>
      <c r="AG115" s="935"/>
      <c r="AH115" s="935"/>
      <c r="AI115" s="935"/>
      <c r="AJ115" s="936"/>
      <c r="AK115" s="937" t="s">
        <v>370</v>
      </c>
      <c r="AL115" s="935"/>
      <c r="AM115" s="935"/>
      <c r="AN115" s="935"/>
      <c r="AO115" s="936"/>
      <c r="AP115" s="938" t="s">
        <v>370</v>
      </c>
      <c r="AQ115" s="939"/>
      <c r="AR115" s="939"/>
      <c r="AS115" s="939"/>
      <c r="AT115" s="940"/>
      <c r="AU115" s="900"/>
      <c r="AV115" s="901"/>
      <c r="AW115" s="901"/>
      <c r="AX115" s="901"/>
      <c r="AY115" s="902"/>
      <c r="AZ115" s="950" t="s">
        <v>428</v>
      </c>
      <c r="BA115" s="951"/>
      <c r="BB115" s="951"/>
      <c r="BC115" s="951"/>
      <c r="BD115" s="951"/>
      <c r="BE115" s="951"/>
      <c r="BF115" s="951"/>
      <c r="BG115" s="951"/>
      <c r="BH115" s="951"/>
      <c r="BI115" s="951"/>
      <c r="BJ115" s="951"/>
      <c r="BK115" s="951"/>
      <c r="BL115" s="951"/>
      <c r="BM115" s="951"/>
      <c r="BN115" s="951"/>
      <c r="BO115" s="951"/>
      <c r="BP115" s="952"/>
      <c r="BQ115" s="920">
        <v>70991</v>
      </c>
      <c r="BR115" s="921"/>
      <c r="BS115" s="921"/>
      <c r="BT115" s="921"/>
      <c r="BU115" s="921"/>
      <c r="BV115" s="921">
        <v>54722</v>
      </c>
      <c r="BW115" s="921"/>
      <c r="BX115" s="921"/>
      <c r="BY115" s="921"/>
      <c r="BZ115" s="921"/>
      <c r="CA115" s="921">
        <v>46430</v>
      </c>
      <c r="CB115" s="921"/>
      <c r="CC115" s="921"/>
      <c r="CD115" s="921"/>
      <c r="CE115" s="921"/>
      <c r="CF115" s="915">
        <v>0.8</v>
      </c>
      <c r="CG115" s="916"/>
      <c r="CH115" s="916"/>
      <c r="CI115" s="916"/>
      <c r="CJ115" s="916"/>
      <c r="CK115" s="946"/>
      <c r="CL115" s="947"/>
      <c r="CM115" s="950" t="s">
        <v>429</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370</v>
      </c>
      <c r="DH115" s="960"/>
      <c r="DI115" s="960"/>
      <c r="DJ115" s="960"/>
      <c r="DK115" s="961"/>
      <c r="DL115" s="962" t="s">
        <v>370</v>
      </c>
      <c r="DM115" s="960"/>
      <c r="DN115" s="960"/>
      <c r="DO115" s="960"/>
      <c r="DP115" s="961"/>
      <c r="DQ115" s="962" t="s">
        <v>370</v>
      </c>
      <c r="DR115" s="960"/>
      <c r="DS115" s="960"/>
      <c r="DT115" s="960"/>
      <c r="DU115" s="961"/>
      <c r="DV115" s="963" t="s">
        <v>370</v>
      </c>
      <c r="DW115" s="964"/>
      <c r="DX115" s="964"/>
      <c r="DY115" s="964"/>
      <c r="DZ115" s="965"/>
    </row>
    <row r="116" spans="1:130" s="197" customFormat="1" ht="26.25" customHeight="1" x14ac:dyDescent="0.2">
      <c r="A116" s="957"/>
      <c r="B116" s="958"/>
      <c r="C116" s="972" t="s">
        <v>430</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370</v>
      </c>
      <c r="AB116" s="960"/>
      <c r="AC116" s="960"/>
      <c r="AD116" s="960"/>
      <c r="AE116" s="961"/>
      <c r="AF116" s="962" t="s">
        <v>370</v>
      </c>
      <c r="AG116" s="960"/>
      <c r="AH116" s="960"/>
      <c r="AI116" s="960"/>
      <c r="AJ116" s="961"/>
      <c r="AK116" s="962" t="s">
        <v>370</v>
      </c>
      <c r="AL116" s="960"/>
      <c r="AM116" s="960"/>
      <c r="AN116" s="960"/>
      <c r="AO116" s="961"/>
      <c r="AP116" s="963" t="s">
        <v>370</v>
      </c>
      <c r="AQ116" s="964"/>
      <c r="AR116" s="964"/>
      <c r="AS116" s="964"/>
      <c r="AT116" s="965"/>
      <c r="AU116" s="900"/>
      <c r="AV116" s="901"/>
      <c r="AW116" s="901"/>
      <c r="AX116" s="901"/>
      <c r="AY116" s="902"/>
      <c r="AZ116" s="950" t="s">
        <v>431</v>
      </c>
      <c r="BA116" s="951"/>
      <c r="BB116" s="951"/>
      <c r="BC116" s="951"/>
      <c r="BD116" s="951"/>
      <c r="BE116" s="951"/>
      <c r="BF116" s="951"/>
      <c r="BG116" s="951"/>
      <c r="BH116" s="951"/>
      <c r="BI116" s="951"/>
      <c r="BJ116" s="951"/>
      <c r="BK116" s="951"/>
      <c r="BL116" s="951"/>
      <c r="BM116" s="951"/>
      <c r="BN116" s="951"/>
      <c r="BO116" s="951"/>
      <c r="BP116" s="952"/>
      <c r="BQ116" s="920" t="s">
        <v>370</v>
      </c>
      <c r="BR116" s="921"/>
      <c r="BS116" s="921"/>
      <c r="BT116" s="921"/>
      <c r="BU116" s="921"/>
      <c r="BV116" s="921" t="s">
        <v>370</v>
      </c>
      <c r="BW116" s="921"/>
      <c r="BX116" s="921"/>
      <c r="BY116" s="921"/>
      <c r="BZ116" s="921"/>
      <c r="CA116" s="921" t="s">
        <v>370</v>
      </c>
      <c r="CB116" s="921"/>
      <c r="CC116" s="921"/>
      <c r="CD116" s="921"/>
      <c r="CE116" s="921"/>
      <c r="CF116" s="915" t="s">
        <v>370</v>
      </c>
      <c r="CG116" s="916"/>
      <c r="CH116" s="916"/>
      <c r="CI116" s="916"/>
      <c r="CJ116" s="916"/>
      <c r="CK116" s="946"/>
      <c r="CL116" s="947"/>
      <c r="CM116" s="917" t="s">
        <v>432</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370</v>
      </c>
      <c r="DH116" s="960"/>
      <c r="DI116" s="960"/>
      <c r="DJ116" s="960"/>
      <c r="DK116" s="961"/>
      <c r="DL116" s="962" t="s">
        <v>370</v>
      </c>
      <c r="DM116" s="960"/>
      <c r="DN116" s="960"/>
      <c r="DO116" s="960"/>
      <c r="DP116" s="961"/>
      <c r="DQ116" s="962" t="s">
        <v>370</v>
      </c>
      <c r="DR116" s="960"/>
      <c r="DS116" s="960"/>
      <c r="DT116" s="960"/>
      <c r="DU116" s="961"/>
      <c r="DV116" s="963" t="s">
        <v>370</v>
      </c>
      <c r="DW116" s="964"/>
      <c r="DX116" s="964"/>
      <c r="DY116" s="964"/>
      <c r="DZ116" s="965"/>
    </row>
    <row r="117" spans="1:130" s="197" customFormat="1" ht="26.25" customHeight="1" x14ac:dyDescent="0.2">
      <c r="A117" s="905" t="s">
        <v>169</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433</v>
      </c>
      <c r="Z117" s="885"/>
      <c r="AA117" s="997">
        <v>1796968</v>
      </c>
      <c r="AB117" s="967"/>
      <c r="AC117" s="967"/>
      <c r="AD117" s="967"/>
      <c r="AE117" s="968"/>
      <c r="AF117" s="966">
        <v>1732833</v>
      </c>
      <c r="AG117" s="967"/>
      <c r="AH117" s="967"/>
      <c r="AI117" s="967"/>
      <c r="AJ117" s="968"/>
      <c r="AK117" s="966">
        <v>1786671</v>
      </c>
      <c r="AL117" s="967"/>
      <c r="AM117" s="967"/>
      <c r="AN117" s="967"/>
      <c r="AO117" s="968"/>
      <c r="AP117" s="969"/>
      <c r="AQ117" s="970"/>
      <c r="AR117" s="970"/>
      <c r="AS117" s="970"/>
      <c r="AT117" s="971"/>
      <c r="AU117" s="900"/>
      <c r="AV117" s="901"/>
      <c r="AW117" s="901"/>
      <c r="AX117" s="901"/>
      <c r="AY117" s="902"/>
      <c r="AZ117" s="996" t="s">
        <v>434</v>
      </c>
      <c r="BA117" s="972"/>
      <c r="BB117" s="972"/>
      <c r="BC117" s="972"/>
      <c r="BD117" s="972"/>
      <c r="BE117" s="972"/>
      <c r="BF117" s="972"/>
      <c r="BG117" s="972"/>
      <c r="BH117" s="972"/>
      <c r="BI117" s="972"/>
      <c r="BJ117" s="972"/>
      <c r="BK117" s="972"/>
      <c r="BL117" s="972"/>
      <c r="BM117" s="972"/>
      <c r="BN117" s="972"/>
      <c r="BO117" s="972"/>
      <c r="BP117" s="973"/>
      <c r="BQ117" s="986" t="s">
        <v>370</v>
      </c>
      <c r="BR117" s="987"/>
      <c r="BS117" s="987"/>
      <c r="BT117" s="987"/>
      <c r="BU117" s="987"/>
      <c r="BV117" s="987" t="s">
        <v>370</v>
      </c>
      <c r="BW117" s="987"/>
      <c r="BX117" s="987"/>
      <c r="BY117" s="987"/>
      <c r="BZ117" s="987"/>
      <c r="CA117" s="987" t="s">
        <v>370</v>
      </c>
      <c r="CB117" s="987"/>
      <c r="CC117" s="987"/>
      <c r="CD117" s="987"/>
      <c r="CE117" s="987"/>
      <c r="CF117" s="915" t="s">
        <v>370</v>
      </c>
      <c r="CG117" s="916"/>
      <c r="CH117" s="916"/>
      <c r="CI117" s="916"/>
      <c r="CJ117" s="916"/>
      <c r="CK117" s="946"/>
      <c r="CL117" s="947"/>
      <c r="CM117" s="917" t="s">
        <v>435</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370</v>
      </c>
      <c r="DH117" s="960"/>
      <c r="DI117" s="960"/>
      <c r="DJ117" s="960"/>
      <c r="DK117" s="961"/>
      <c r="DL117" s="962" t="s">
        <v>370</v>
      </c>
      <c r="DM117" s="960"/>
      <c r="DN117" s="960"/>
      <c r="DO117" s="960"/>
      <c r="DP117" s="961"/>
      <c r="DQ117" s="962" t="s">
        <v>370</v>
      </c>
      <c r="DR117" s="960"/>
      <c r="DS117" s="960"/>
      <c r="DT117" s="960"/>
      <c r="DU117" s="961"/>
      <c r="DV117" s="963" t="s">
        <v>370</v>
      </c>
      <c r="DW117" s="964"/>
      <c r="DX117" s="964"/>
      <c r="DY117" s="964"/>
      <c r="DZ117" s="965"/>
    </row>
    <row r="118" spans="1:130" s="197" customFormat="1" ht="26.25" customHeight="1" x14ac:dyDescent="0.2">
      <c r="A118" s="905" t="s">
        <v>409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407</v>
      </c>
      <c r="AB118" s="884"/>
      <c r="AC118" s="884"/>
      <c r="AD118" s="884"/>
      <c r="AE118" s="885"/>
      <c r="AF118" s="883" t="s">
        <v>285</v>
      </c>
      <c r="AG118" s="884"/>
      <c r="AH118" s="884"/>
      <c r="AI118" s="884"/>
      <c r="AJ118" s="885"/>
      <c r="AK118" s="883" t="s">
        <v>284</v>
      </c>
      <c r="AL118" s="884"/>
      <c r="AM118" s="884"/>
      <c r="AN118" s="884"/>
      <c r="AO118" s="885"/>
      <c r="AP118" s="991" t="s">
        <v>408</v>
      </c>
      <c r="AQ118" s="992"/>
      <c r="AR118" s="992"/>
      <c r="AS118" s="992"/>
      <c r="AT118" s="993"/>
      <c r="AU118" s="903"/>
      <c r="AV118" s="904"/>
      <c r="AW118" s="904"/>
      <c r="AX118" s="904"/>
      <c r="AY118" s="904"/>
      <c r="AZ118" s="228" t="s">
        <v>169</v>
      </c>
      <c r="BA118" s="228"/>
      <c r="BB118" s="228"/>
      <c r="BC118" s="228"/>
      <c r="BD118" s="228"/>
      <c r="BE118" s="228"/>
      <c r="BF118" s="228"/>
      <c r="BG118" s="228"/>
      <c r="BH118" s="228"/>
      <c r="BI118" s="228"/>
      <c r="BJ118" s="228"/>
      <c r="BK118" s="228"/>
      <c r="BL118" s="228"/>
      <c r="BM118" s="228"/>
      <c r="BN118" s="228"/>
      <c r="BO118" s="994" t="s">
        <v>436</v>
      </c>
      <c r="BP118" s="995"/>
      <c r="BQ118" s="986">
        <v>20704266</v>
      </c>
      <c r="BR118" s="987"/>
      <c r="BS118" s="987"/>
      <c r="BT118" s="987"/>
      <c r="BU118" s="987"/>
      <c r="BV118" s="987">
        <v>22049771</v>
      </c>
      <c r="BW118" s="987"/>
      <c r="BX118" s="987"/>
      <c r="BY118" s="987"/>
      <c r="BZ118" s="987"/>
      <c r="CA118" s="987">
        <v>21875779</v>
      </c>
      <c r="CB118" s="987"/>
      <c r="CC118" s="987"/>
      <c r="CD118" s="987"/>
      <c r="CE118" s="987"/>
      <c r="CF118" s="988"/>
      <c r="CG118" s="989"/>
      <c r="CH118" s="989"/>
      <c r="CI118" s="989"/>
      <c r="CJ118" s="990"/>
      <c r="CK118" s="946"/>
      <c r="CL118" s="947"/>
      <c r="CM118" s="917" t="s">
        <v>437</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370</v>
      </c>
      <c r="DH118" s="960"/>
      <c r="DI118" s="960"/>
      <c r="DJ118" s="960"/>
      <c r="DK118" s="961"/>
      <c r="DL118" s="962" t="s">
        <v>370</v>
      </c>
      <c r="DM118" s="960"/>
      <c r="DN118" s="960"/>
      <c r="DO118" s="960"/>
      <c r="DP118" s="961"/>
      <c r="DQ118" s="962" t="s">
        <v>370</v>
      </c>
      <c r="DR118" s="960"/>
      <c r="DS118" s="960"/>
      <c r="DT118" s="960"/>
      <c r="DU118" s="961"/>
      <c r="DV118" s="963" t="s">
        <v>370</v>
      </c>
      <c r="DW118" s="964"/>
      <c r="DX118" s="964"/>
      <c r="DY118" s="964"/>
      <c r="DZ118" s="965"/>
    </row>
    <row r="119" spans="1:130" s="197" customFormat="1" ht="26.25" customHeight="1" x14ac:dyDescent="0.2">
      <c r="A119" s="975" t="s">
        <v>412</v>
      </c>
      <c r="B119" s="945"/>
      <c r="C119" s="924" t="s">
        <v>413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370</v>
      </c>
      <c r="AB119" s="891"/>
      <c r="AC119" s="891"/>
      <c r="AD119" s="891"/>
      <c r="AE119" s="892"/>
      <c r="AF119" s="893" t="s">
        <v>370</v>
      </c>
      <c r="AG119" s="891"/>
      <c r="AH119" s="891"/>
      <c r="AI119" s="891"/>
      <c r="AJ119" s="892"/>
      <c r="AK119" s="893" t="s">
        <v>370</v>
      </c>
      <c r="AL119" s="891"/>
      <c r="AM119" s="891"/>
      <c r="AN119" s="891"/>
      <c r="AO119" s="892"/>
      <c r="AP119" s="894" t="s">
        <v>370</v>
      </c>
      <c r="AQ119" s="895"/>
      <c r="AR119" s="895"/>
      <c r="AS119" s="895"/>
      <c r="AT119" s="896"/>
      <c r="AU119" s="978" t="s">
        <v>438</v>
      </c>
      <c r="AV119" s="979"/>
      <c r="AW119" s="979"/>
      <c r="AX119" s="979"/>
      <c r="AY119" s="980"/>
      <c r="AZ119" s="941" t="s">
        <v>439</v>
      </c>
      <c r="BA119" s="888"/>
      <c r="BB119" s="888"/>
      <c r="BC119" s="888"/>
      <c r="BD119" s="888"/>
      <c r="BE119" s="888"/>
      <c r="BF119" s="888"/>
      <c r="BG119" s="888"/>
      <c r="BH119" s="888"/>
      <c r="BI119" s="888"/>
      <c r="BJ119" s="888"/>
      <c r="BK119" s="888"/>
      <c r="BL119" s="888"/>
      <c r="BM119" s="888"/>
      <c r="BN119" s="888"/>
      <c r="BO119" s="888"/>
      <c r="BP119" s="889"/>
      <c r="BQ119" s="927">
        <v>2472761</v>
      </c>
      <c r="BR119" s="928"/>
      <c r="BS119" s="928"/>
      <c r="BT119" s="928"/>
      <c r="BU119" s="928"/>
      <c r="BV119" s="928">
        <v>2892045</v>
      </c>
      <c r="BW119" s="928"/>
      <c r="BX119" s="928"/>
      <c r="BY119" s="928"/>
      <c r="BZ119" s="928"/>
      <c r="CA119" s="928">
        <v>3178871</v>
      </c>
      <c r="CB119" s="928"/>
      <c r="CC119" s="928"/>
      <c r="CD119" s="928"/>
      <c r="CE119" s="928"/>
      <c r="CF119" s="942">
        <v>54</v>
      </c>
      <c r="CG119" s="943"/>
      <c r="CH119" s="943"/>
      <c r="CI119" s="943"/>
      <c r="CJ119" s="943"/>
      <c r="CK119" s="948"/>
      <c r="CL119" s="949"/>
      <c r="CM119" s="1005" t="s">
        <v>440</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105000</v>
      </c>
      <c r="DH119" s="999"/>
      <c r="DI119" s="999"/>
      <c r="DJ119" s="999"/>
      <c r="DK119" s="1000"/>
      <c r="DL119" s="1001">
        <v>855830</v>
      </c>
      <c r="DM119" s="999"/>
      <c r="DN119" s="999"/>
      <c r="DO119" s="999"/>
      <c r="DP119" s="1000"/>
      <c r="DQ119" s="1001">
        <v>827687</v>
      </c>
      <c r="DR119" s="999"/>
      <c r="DS119" s="999"/>
      <c r="DT119" s="999"/>
      <c r="DU119" s="1000"/>
      <c r="DV119" s="1002">
        <v>14.1</v>
      </c>
      <c r="DW119" s="1003"/>
      <c r="DX119" s="1003"/>
      <c r="DY119" s="1003"/>
      <c r="DZ119" s="1004"/>
    </row>
    <row r="120" spans="1:130" s="197" customFormat="1" ht="26.25" customHeight="1" x14ac:dyDescent="0.2">
      <c r="A120" s="976"/>
      <c r="B120" s="947"/>
      <c r="C120" s="917" t="s">
        <v>416</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370</v>
      </c>
      <c r="AB120" s="960"/>
      <c r="AC120" s="960"/>
      <c r="AD120" s="960"/>
      <c r="AE120" s="961"/>
      <c r="AF120" s="962" t="s">
        <v>370</v>
      </c>
      <c r="AG120" s="960"/>
      <c r="AH120" s="960"/>
      <c r="AI120" s="960"/>
      <c r="AJ120" s="961"/>
      <c r="AK120" s="962" t="s">
        <v>370</v>
      </c>
      <c r="AL120" s="960"/>
      <c r="AM120" s="960"/>
      <c r="AN120" s="960"/>
      <c r="AO120" s="961"/>
      <c r="AP120" s="963" t="s">
        <v>370</v>
      </c>
      <c r="AQ120" s="964"/>
      <c r="AR120" s="964"/>
      <c r="AS120" s="964"/>
      <c r="AT120" s="965"/>
      <c r="AU120" s="981"/>
      <c r="AV120" s="982"/>
      <c r="AW120" s="982"/>
      <c r="AX120" s="982"/>
      <c r="AY120" s="983"/>
      <c r="AZ120" s="950" t="s">
        <v>441</v>
      </c>
      <c r="BA120" s="951"/>
      <c r="BB120" s="951"/>
      <c r="BC120" s="951"/>
      <c r="BD120" s="951"/>
      <c r="BE120" s="951"/>
      <c r="BF120" s="951"/>
      <c r="BG120" s="951"/>
      <c r="BH120" s="951"/>
      <c r="BI120" s="951"/>
      <c r="BJ120" s="951"/>
      <c r="BK120" s="951"/>
      <c r="BL120" s="951"/>
      <c r="BM120" s="951"/>
      <c r="BN120" s="951"/>
      <c r="BO120" s="951"/>
      <c r="BP120" s="952"/>
      <c r="BQ120" s="920">
        <v>1550722</v>
      </c>
      <c r="BR120" s="921"/>
      <c r="BS120" s="921"/>
      <c r="BT120" s="921"/>
      <c r="BU120" s="921"/>
      <c r="BV120" s="921">
        <v>1345507</v>
      </c>
      <c r="BW120" s="921"/>
      <c r="BX120" s="921"/>
      <c r="BY120" s="921"/>
      <c r="BZ120" s="921"/>
      <c r="CA120" s="921">
        <v>1182203</v>
      </c>
      <c r="CB120" s="921"/>
      <c r="CC120" s="921"/>
      <c r="CD120" s="921"/>
      <c r="CE120" s="921"/>
      <c r="CF120" s="915">
        <v>20.100000000000001</v>
      </c>
      <c r="CG120" s="916"/>
      <c r="CH120" s="916"/>
      <c r="CI120" s="916"/>
      <c r="CJ120" s="916"/>
      <c r="CK120" s="1014" t="s">
        <v>442</v>
      </c>
      <c r="CL120" s="1015"/>
      <c r="CM120" s="1015"/>
      <c r="CN120" s="1015"/>
      <c r="CO120" s="1016"/>
      <c r="CP120" s="1022" t="s">
        <v>389</v>
      </c>
      <c r="CQ120" s="1023"/>
      <c r="CR120" s="1023"/>
      <c r="CS120" s="1023"/>
      <c r="CT120" s="1023"/>
      <c r="CU120" s="1023"/>
      <c r="CV120" s="1023"/>
      <c r="CW120" s="1023"/>
      <c r="CX120" s="1023"/>
      <c r="CY120" s="1023"/>
      <c r="CZ120" s="1023"/>
      <c r="DA120" s="1023"/>
      <c r="DB120" s="1023"/>
      <c r="DC120" s="1023"/>
      <c r="DD120" s="1023"/>
      <c r="DE120" s="1023"/>
      <c r="DF120" s="1024"/>
      <c r="DG120" s="927">
        <v>2437826</v>
      </c>
      <c r="DH120" s="928"/>
      <c r="DI120" s="928"/>
      <c r="DJ120" s="928"/>
      <c r="DK120" s="928"/>
      <c r="DL120" s="928">
        <v>2279851</v>
      </c>
      <c r="DM120" s="928"/>
      <c r="DN120" s="928"/>
      <c r="DO120" s="928"/>
      <c r="DP120" s="928"/>
      <c r="DQ120" s="928">
        <v>2119969</v>
      </c>
      <c r="DR120" s="928"/>
      <c r="DS120" s="928"/>
      <c r="DT120" s="928"/>
      <c r="DU120" s="928"/>
      <c r="DV120" s="929">
        <v>36</v>
      </c>
      <c r="DW120" s="929"/>
      <c r="DX120" s="929"/>
      <c r="DY120" s="929"/>
      <c r="DZ120" s="930"/>
    </row>
    <row r="121" spans="1:130" s="197" customFormat="1" ht="26.25" customHeight="1" x14ac:dyDescent="0.2">
      <c r="A121" s="976"/>
      <c r="B121" s="947"/>
      <c r="C121" s="1011" t="s">
        <v>443</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370</v>
      </c>
      <c r="AB121" s="960"/>
      <c r="AC121" s="960"/>
      <c r="AD121" s="960"/>
      <c r="AE121" s="961"/>
      <c r="AF121" s="962" t="s">
        <v>370</v>
      </c>
      <c r="AG121" s="960"/>
      <c r="AH121" s="960"/>
      <c r="AI121" s="960"/>
      <c r="AJ121" s="961"/>
      <c r="AK121" s="962" t="s">
        <v>370</v>
      </c>
      <c r="AL121" s="960"/>
      <c r="AM121" s="960"/>
      <c r="AN121" s="960"/>
      <c r="AO121" s="961"/>
      <c r="AP121" s="963" t="s">
        <v>370</v>
      </c>
      <c r="AQ121" s="964"/>
      <c r="AR121" s="964"/>
      <c r="AS121" s="964"/>
      <c r="AT121" s="965"/>
      <c r="AU121" s="981"/>
      <c r="AV121" s="982"/>
      <c r="AW121" s="982"/>
      <c r="AX121" s="982"/>
      <c r="AY121" s="983"/>
      <c r="AZ121" s="996" t="s">
        <v>444</v>
      </c>
      <c r="BA121" s="972"/>
      <c r="BB121" s="972"/>
      <c r="BC121" s="972"/>
      <c r="BD121" s="972"/>
      <c r="BE121" s="972"/>
      <c r="BF121" s="972"/>
      <c r="BG121" s="972"/>
      <c r="BH121" s="972"/>
      <c r="BI121" s="972"/>
      <c r="BJ121" s="972"/>
      <c r="BK121" s="972"/>
      <c r="BL121" s="972"/>
      <c r="BM121" s="972"/>
      <c r="BN121" s="972"/>
      <c r="BO121" s="972"/>
      <c r="BP121" s="973"/>
      <c r="BQ121" s="986">
        <v>12094501</v>
      </c>
      <c r="BR121" s="987"/>
      <c r="BS121" s="987"/>
      <c r="BT121" s="987"/>
      <c r="BU121" s="987"/>
      <c r="BV121" s="987">
        <v>12589074</v>
      </c>
      <c r="BW121" s="987"/>
      <c r="BX121" s="987"/>
      <c r="BY121" s="987"/>
      <c r="BZ121" s="987"/>
      <c r="CA121" s="987">
        <v>13053448</v>
      </c>
      <c r="CB121" s="987"/>
      <c r="CC121" s="987"/>
      <c r="CD121" s="987"/>
      <c r="CE121" s="987"/>
      <c r="CF121" s="1025">
        <v>221.7</v>
      </c>
      <c r="CG121" s="1026"/>
      <c r="CH121" s="1026"/>
      <c r="CI121" s="1026"/>
      <c r="CJ121" s="1026"/>
      <c r="CK121" s="1017"/>
      <c r="CL121" s="1018"/>
      <c r="CM121" s="1018"/>
      <c r="CN121" s="1018"/>
      <c r="CO121" s="1019"/>
      <c r="CP121" s="1008" t="s">
        <v>391</v>
      </c>
      <c r="CQ121" s="1009"/>
      <c r="CR121" s="1009"/>
      <c r="CS121" s="1009"/>
      <c r="CT121" s="1009"/>
      <c r="CU121" s="1009"/>
      <c r="CV121" s="1009"/>
      <c r="CW121" s="1009"/>
      <c r="CX121" s="1009"/>
      <c r="CY121" s="1009"/>
      <c r="CZ121" s="1009"/>
      <c r="DA121" s="1009"/>
      <c r="DB121" s="1009"/>
      <c r="DC121" s="1009"/>
      <c r="DD121" s="1009"/>
      <c r="DE121" s="1009"/>
      <c r="DF121" s="1010"/>
      <c r="DG121" s="920">
        <v>52288</v>
      </c>
      <c r="DH121" s="921"/>
      <c r="DI121" s="921"/>
      <c r="DJ121" s="921"/>
      <c r="DK121" s="921"/>
      <c r="DL121" s="921">
        <v>47591</v>
      </c>
      <c r="DM121" s="921"/>
      <c r="DN121" s="921"/>
      <c r="DO121" s="921"/>
      <c r="DP121" s="921"/>
      <c r="DQ121" s="921">
        <v>44072</v>
      </c>
      <c r="DR121" s="921"/>
      <c r="DS121" s="921"/>
      <c r="DT121" s="921"/>
      <c r="DU121" s="921"/>
      <c r="DV121" s="922">
        <v>0.7</v>
      </c>
      <c r="DW121" s="922"/>
      <c r="DX121" s="922"/>
      <c r="DY121" s="922"/>
      <c r="DZ121" s="923"/>
    </row>
    <row r="122" spans="1:130" s="197" customFormat="1" ht="26.25" customHeight="1" x14ac:dyDescent="0.2">
      <c r="A122" s="976"/>
      <c r="B122" s="947"/>
      <c r="C122" s="917" t="s">
        <v>426</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370</v>
      </c>
      <c r="AB122" s="960"/>
      <c r="AC122" s="960"/>
      <c r="AD122" s="960"/>
      <c r="AE122" s="961"/>
      <c r="AF122" s="962" t="s">
        <v>370</v>
      </c>
      <c r="AG122" s="960"/>
      <c r="AH122" s="960"/>
      <c r="AI122" s="960"/>
      <c r="AJ122" s="961"/>
      <c r="AK122" s="962" t="s">
        <v>370</v>
      </c>
      <c r="AL122" s="960"/>
      <c r="AM122" s="960"/>
      <c r="AN122" s="960"/>
      <c r="AO122" s="961"/>
      <c r="AP122" s="963" t="s">
        <v>370</v>
      </c>
      <c r="AQ122" s="964"/>
      <c r="AR122" s="964"/>
      <c r="AS122" s="964"/>
      <c r="AT122" s="965"/>
      <c r="AU122" s="984"/>
      <c r="AV122" s="985"/>
      <c r="AW122" s="985"/>
      <c r="AX122" s="985"/>
      <c r="AY122" s="985"/>
      <c r="AZ122" s="228" t="s">
        <v>169</v>
      </c>
      <c r="BA122" s="228"/>
      <c r="BB122" s="228"/>
      <c r="BC122" s="228"/>
      <c r="BD122" s="228"/>
      <c r="BE122" s="228"/>
      <c r="BF122" s="228"/>
      <c r="BG122" s="228"/>
      <c r="BH122" s="228"/>
      <c r="BI122" s="228"/>
      <c r="BJ122" s="228"/>
      <c r="BK122" s="228"/>
      <c r="BL122" s="228"/>
      <c r="BM122" s="228"/>
      <c r="BN122" s="228"/>
      <c r="BO122" s="994" t="s">
        <v>445</v>
      </c>
      <c r="BP122" s="995"/>
      <c r="BQ122" s="1035">
        <v>16117984</v>
      </c>
      <c r="BR122" s="1036"/>
      <c r="BS122" s="1036"/>
      <c r="BT122" s="1036"/>
      <c r="BU122" s="1036"/>
      <c r="BV122" s="1036">
        <v>16826626</v>
      </c>
      <c r="BW122" s="1036"/>
      <c r="BX122" s="1036"/>
      <c r="BY122" s="1036"/>
      <c r="BZ122" s="1036"/>
      <c r="CA122" s="1036">
        <v>17414522</v>
      </c>
      <c r="CB122" s="1036"/>
      <c r="CC122" s="1036"/>
      <c r="CD122" s="1036"/>
      <c r="CE122" s="1036"/>
      <c r="CF122" s="988"/>
      <c r="CG122" s="989"/>
      <c r="CH122" s="989"/>
      <c r="CI122" s="989"/>
      <c r="CJ122" s="990"/>
      <c r="CK122" s="1017"/>
      <c r="CL122" s="1018"/>
      <c r="CM122" s="1018"/>
      <c r="CN122" s="1018"/>
      <c r="CO122" s="1019"/>
      <c r="CP122" s="1008" t="s">
        <v>392</v>
      </c>
      <c r="CQ122" s="1009"/>
      <c r="CR122" s="1009"/>
      <c r="CS122" s="1009"/>
      <c r="CT122" s="1009"/>
      <c r="CU122" s="1009"/>
      <c r="CV122" s="1009"/>
      <c r="CW122" s="1009"/>
      <c r="CX122" s="1009"/>
      <c r="CY122" s="1009"/>
      <c r="CZ122" s="1009"/>
      <c r="DA122" s="1009"/>
      <c r="DB122" s="1009"/>
      <c r="DC122" s="1009"/>
      <c r="DD122" s="1009"/>
      <c r="DE122" s="1009"/>
      <c r="DF122" s="1010"/>
      <c r="DG122" s="920">
        <v>6692</v>
      </c>
      <c r="DH122" s="921"/>
      <c r="DI122" s="921"/>
      <c r="DJ122" s="921"/>
      <c r="DK122" s="921"/>
      <c r="DL122" s="921">
        <v>4502</v>
      </c>
      <c r="DM122" s="921"/>
      <c r="DN122" s="921"/>
      <c r="DO122" s="921"/>
      <c r="DP122" s="921"/>
      <c r="DQ122" s="921">
        <v>23150</v>
      </c>
      <c r="DR122" s="921"/>
      <c r="DS122" s="921"/>
      <c r="DT122" s="921"/>
      <c r="DU122" s="921"/>
      <c r="DV122" s="922">
        <v>0.4</v>
      </c>
      <c r="DW122" s="922"/>
      <c r="DX122" s="922"/>
      <c r="DY122" s="922"/>
      <c r="DZ122" s="923"/>
    </row>
    <row r="123" spans="1:130" s="197" customFormat="1" ht="26.25" customHeight="1" thickBot="1" x14ac:dyDescent="0.25">
      <c r="A123" s="976"/>
      <c r="B123" s="947"/>
      <c r="C123" s="917" t="s">
        <v>432</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370</v>
      </c>
      <c r="AB123" s="960"/>
      <c r="AC123" s="960"/>
      <c r="AD123" s="960"/>
      <c r="AE123" s="961"/>
      <c r="AF123" s="962" t="s">
        <v>370</v>
      </c>
      <c r="AG123" s="960"/>
      <c r="AH123" s="960"/>
      <c r="AI123" s="960"/>
      <c r="AJ123" s="961"/>
      <c r="AK123" s="962" t="s">
        <v>370</v>
      </c>
      <c r="AL123" s="960"/>
      <c r="AM123" s="960"/>
      <c r="AN123" s="960"/>
      <c r="AO123" s="961"/>
      <c r="AP123" s="963" t="s">
        <v>370</v>
      </c>
      <c r="AQ123" s="964"/>
      <c r="AR123" s="964"/>
      <c r="AS123" s="964"/>
      <c r="AT123" s="965"/>
      <c r="AU123" s="1032" t="s">
        <v>446</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77.2</v>
      </c>
      <c r="BR123" s="1028"/>
      <c r="BS123" s="1028"/>
      <c r="BT123" s="1028"/>
      <c r="BU123" s="1028"/>
      <c r="BV123" s="1028">
        <v>87.8</v>
      </c>
      <c r="BW123" s="1028"/>
      <c r="BX123" s="1028"/>
      <c r="BY123" s="1028"/>
      <c r="BZ123" s="1028"/>
      <c r="CA123" s="1028">
        <v>75.7</v>
      </c>
      <c r="CB123" s="1028"/>
      <c r="CC123" s="1028"/>
      <c r="CD123" s="1028"/>
      <c r="CE123" s="1028"/>
      <c r="CF123" s="1029"/>
      <c r="CG123" s="1030"/>
      <c r="CH123" s="1030"/>
      <c r="CI123" s="1030"/>
      <c r="CJ123" s="1031"/>
      <c r="CK123" s="1017"/>
      <c r="CL123" s="1018"/>
      <c r="CM123" s="1018"/>
      <c r="CN123" s="1018"/>
      <c r="CO123" s="1019"/>
      <c r="CP123" s="1008" t="s">
        <v>387</v>
      </c>
      <c r="CQ123" s="1009"/>
      <c r="CR123" s="1009"/>
      <c r="CS123" s="1009"/>
      <c r="CT123" s="1009"/>
      <c r="CU123" s="1009"/>
      <c r="CV123" s="1009"/>
      <c r="CW123" s="1009"/>
      <c r="CX123" s="1009"/>
      <c r="CY123" s="1009"/>
      <c r="CZ123" s="1009"/>
      <c r="DA123" s="1009"/>
      <c r="DB123" s="1009"/>
      <c r="DC123" s="1009"/>
      <c r="DD123" s="1009"/>
      <c r="DE123" s="1009"/>
      <c r="DF123" s="1010"/>
      <c r="DG123" s="959" t="s">
        <v>370</v>
      </c>
      <c r="DH123" s="960"/>
      <c r="DI123" s="960"/>
      <c r="DJ123" s="960"/>
      <c r="DK123" s="961"/>
      <c r="DL123" s="962" t="s">
        <v>370</v>
      </c>
      <c r="DM123" s="960"/>
      <c r="DN123" s="960"/>
      <c r="DO123" s="960"/>
      <c r="DP123" s="961"/>
      <c r="DQ123" s="962" t="s">
        <v>370</v>
      </c>
      <c r="DR123" s="960"/>
      <c r="DS123" s="960"/>
      <c r="DT123" s="960"/>
      <c r="DU123" s="961"/>
      <c r="DV123" s="963" t="s">
        <v>370</v>
      </c>
      <c r="DW123" s="964"/>
      <c r="DX123" s="964"/>
      <c r="DY123" s="964"/>
      <c r="DZ123" s="965"/>
    </row>
    <row r="124" spans="1:130" s="197" customFormat="1" ht="26.25" customHeight="1" x14ac:dyDescent="0.2">
      <c r="A124" s="976"/>
      <c r="B124" s="947"/>
      <c r="C124" s="917" t="s">
        <v>435</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370</v>
      </c>
      <c r="AB124" s="960"/>
      <c r="AC124" s="960"/>
      <c r="AD124" s="960"/>
      <c r="AE124" s="961"/>
      <c r="AF124" s="962" t="s">
        <v>370</v>
      </c>
      <c r="AG124" s="960"/>
      <c r="AH124" s="960"/>
      <c r="AI124" s="960"/>
      <c r="AJ124" s="961"/>
      <c r="AK124" s="962" t="s">
        <v>370</v>
      </c>
      <c r="AL124" s="960"/>
      <c r="AM124" s="960"/>
      <c r="AN124" s="960"/>
      <c r="AO124" s="961"/>
      <c r="AP124" s="963" t="s">
        <v>370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447</v>
      </c>
      <c r="CQ124" s="1009"/>
      <c r="CR124" s="1009"/>
      <c r="CS124" s="1009"/>
      <c r="CT124" s="1009"/>
      <c r="CU124" s="1009"/>
      <c r="CV124" s="1009"/>
      <c r="CW124" s="1009"/>
      <c r="CX124" s="1009"/>
      <c r="CY124" s="1009"/>
      <c r="CZ124" s="1009"/>
      <c r="DA124" s="1009"/>
      <c r="DB124" s="1009"/>
      <c r="DC124" s="1009"/>
      <c r="DD124" s="1009"/>
      <c r="DE124" s="1009"/>
      <c r="DF124" s="1010"/>
      <c r="DG124" s="998" t="s">
        <v>370</v>
      </c>
      <c r="DH124" s="999"/>
      <c r="DI124" s="999"/>
      <c r="DJ124" s="999"/>
      <c r="DK124" s="1000"/>
      <c r="DL124" s="1001" t="s">
        <v>370</v>
      </c>
      <c r="DM124" s="999"/>
      <c r="DN124" s="999"/>
      <c r="DO124" s="999"/>
      <c r="DP124" s="1000"/>
      <c r="DQ124" s="1001" t="s">
        <v>370</v>
      </c>
      <c r="DR124" s="999"/>
      <c r="DS124" s="999"/>
      <c r="DT124" s="999"/>
      <c r="DU124" s="1000"/>
      <c r="DV124" s="1002" t="s">
        <v>370</v>
      </c>
      <c r="DW124" s="1003"/>
      <c r="DX124" s="1003"/>
      <c r="DY124" s="1003"/>
      <c r="DZ124" s="1004"/>
    </row>
    <row r="125" spans="1:130" s="197" customFormat="1" ht="26.25" customHeight="1" thickBot="1" x14ac:dyDescent="0.25">
      <c r="A125" s="976"/>
      <c r="B125" s="947"/>
      <c r="C125" s="917" t="s">
        <v>437</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370</v>
      </c>
      <c r="AB125" s="960"/>
      <c r="AC125" s="960"/>
      <c r="AD125" s="960"/>
      <c r="AE125" s="961"/>
      <c r="AF125" s="962" t="s">
        <v>370</v>
      </c>
      <c r="AG125" s="960"/>
      <c r="AH125" s="960"/>
      <c r="AI125" s="960"/>
      <c r="AJ125" s="961"/>
      <c r="AK125" s="962" t="s">
        <v>370</v>
      </c>
      <c r="AL125" s="960"/>
      <c r="AM125" s="960"/>
      <c r="AN125" s="960"/>
      <c r="AO125" s="961"/>
      <c r="AP125" s="963" t="s">
        <v>370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448</v>
      </c>
      <c r="CL125" s="1015"/>
      <c r="CM125" s="1015"/>
      <c r="CN125" s="1015"/>
      <c r="CO125" s="1016"/>
      <c r="CP125" s="941" t="s">
        <v>449</v>
      </c>
      <c r="CQ125" s="888"/>
      <c r="CR125" s="888"/>
      <c r="CS125" s="888"/>
      <c r="CT125" s="888"/>
      <c r="CU125" s="888"/>
      <c r="CV125" s="888"/>
      <c r="CW125" s="888"/>
      <c r="CX125" s="888"/>
      <c r="CY125" s="888"/>
      <c r="CZ125" s="888"/>
      <c r="DA125" s="888"/>
      <c r="DB125" s="888"/>
      <c r="DC125" s="888"/>
      <c r="DD125" s="888"/>
      <c r="DE125" s="888"/>
      <c r="DF125" s="889"/>
      <c r="DG125" s="927" t="s">
        <v>370</v>
      </c>
      <c r="DH125" s="928"/>
      <c r="DI125" s="928"/>
      <c r="DJ125" s="928"/>
      <c r="DK125" s="928"/>
      <c r="DL125" s="928" t="s">
        <v>370</v>
      </c>
      <c r="DM125" s="928"/>
      <c r="DN125" s="928"/>
      <c r="DO125" s="928"/>
      <c r="DP125" s="928"/>
      <c r="DQ125" s="928" t="s">
        <v>370</v>
      </c>
      <c r="DR125" s="928"/>
      <c r="DS125" s="928"/>
      <c r="DT125" s="928"/>
      <c r="DU125" s="928"/>
      <c r="DV125" s="929" t="s">
        <v>370</v>
      </c>
      <c r="DW125" s="929"/>
      <c r="DX125" s="929"/>
      <c r="DY125" s="929"/>
      <c r="DZ125" s="930"/>
    </row>
    <row r="126" spans="1:130" s="197" customFormat="1" ht="26.25" customHeight="1" x14ac:dyDescent="0.2">
      <c r="A126" s="976"/>
      <c r="B126" s="947"/>
      <c r="C126" s="917" t="s">
        <v>440</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370</v>
      </c>
      <c r="AB126" s="960"/>
      <c r="AC126" s="960"/>
      <c r="AD126" s="960"/>
      <c r="AE126" s="961"/>
      <c r="AF126" s="962" t="s">
        <v>370</v>
      </c>
      <c r="AG126" s="960"/>
      <c r="AH126" s="960"/>
      <c r="AI126" s="960"/>
      <c r="AJ126" s="961"/>
      <c r="AK126" s="962" t="s">
        <v>370</v>
      </c>
      <c r="AL126" s="960"/>
      <c r="AM126" s="960"/>
      <c r="AN126" s="960"/>
      <c r="AO126" s="961"/>
      <c r="AP126" s="963" t="s">
        <v>370</v>
      </c>
      <c r="AQ126" s="964"/>
      <c r="AR126" s="964"/>
      <c r="AS126" s="964"/>
      <c r="AT126" s="965"/>
      <c r="AU126" s="233"/>
      <c r="AV126" s="233"/>
      <c r="AW126" s="233"/>
      <c r="AX126" s="1037" t="s">
        <v>450</v>
      </c>
      <c r="AY126" s="1038"/>
      <c r="AZ126" s="1038"/>
      <c r="BA126" s="1038"/>
      <c r="BB126" s="1038"/>
      <c r="BC126" s="1038"/>
      <c r="BD126" s="1038"/>
      <c r="BE126" s="1039"/>
      <c r="BF126" s="1053" t="s">
        <v>451</v>
      </c>
      <c r="BG126" s="1038"/>
      <c r="BH126" s="1038"/>
      <c r="BI126" s="1038"/>
      <c r="BJ126" s="1038"/>
      <c r="BK126" s="1038"/>
      <c r="BL126" s="1039"/>
      <c r="BM126" s="1053" t="s">
        <v>452</v>
      </c>
      <c r="BN126" s="1038"/>
      <c r="BO126" s="1038"/>
      <c r="BP126" s="1038"/>
      <c r="BQ126" s="1038"/>
      <c r="BR126" s="1038"/>
      <c r="BS126" s="1039"/>
      <c r="BT126" s="1053" t="s">
        <v>453</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454</v>
      </c>
      <c r="CQ126" s="951"/>
      <c r="CR126" s="951"/>
      <c r="CS126" s="951"/>
      <c r="CT126" s="951"/>
      <c r="CU126" s="951"/>
      <c r="CV126" s="951"/>
      <c r="CW126" s="951"/>
      <c r="CX126" s="951"/>
      <c r="CY126" s="951"/>
      <c r="CZ126" s="951"/>
      <c r="DA126" s="951"/>
      <c r="DB126" s="951"/>
      <c r="DC126" s="951"/>
      <c r="DD126" s="951"/>
      <c r="DE126" s="951"/>
      <c r="DF126" s="952"/>
      <c r="DG126" s="920" t="s">
        <v>370</v>
      </c>
      <c r="DH126" s="921"/>
      <c r="DI126" s="921"/>
      <c r="DJ126" s="921"/>
      <c r="DK126" s="921"/>
      <c r="DL126" s="921" t="s">
        <v>370</v>
      </c>
      <c r="DM126" s="921"/>
      <c r="DN126" s="921"/>
      <c r="DO126" s="921"/>
      <c r="DP126" s="921"/>
      <c r="DQ126" s="921" t="s">
        <v>370</v>
      </c>
      <c r="DR126" s="921"/>
      <c r="DS126" s="921"/>
      <c r="DT126" s="921"/>
      <c r="DU126" s="921"/>
      <c r="DV126" s="922" t="s">
        <v>370</v>
      </c>
      <c r="DW126" s="922"/>
      <c r="DX126" s="922"/>
      <c r="DY126" s="922"/>
      <c r="DZ126" s="923"/>
    </row>
    <row r="127" spans="1:130" s="197" customFormat="1" ht="26.25" customHeight="1" thickBot="1" x14ac:dyDescent="0.25">
      <c r="A127" s="977"/>
      <c r="B127" s="949"/>
      <c r="C127" s="1005" t="s">
        <v>455</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370</v>
      </c>
      <c r="AB127" s="960"/>
      <c r="AC127" s="960"/>
      <c r="AD127" s="960"/>
      <c r="AE127" s="961"/>
      <c r="AF127" s="962" t="s">
        <v>370</v>
      </c>
      <c r="AG127" s="960"/>
      <c r="AH127" s="960"/>
      <c r="AI127" s="960"/>
      <c r="AJ127" s="961"/>
      <c r="AK127" s="962" t="s">
        <v>370</v>
      </c>
      <c r="AL127" s="960"/>
      <c r="AM127" s="960"/>
      <c r="AN127" s="960"/>
      <c r="AO127" s="961"/>
      <c r="AP127" s="963" t="s">
        <v>370</v>
      </c>
      <c r="AQ127" s="964"/>
      <c r="AR127" s="964"/>
      <c r="AS127" s="964"/>
      <c r="AT127" s="965"/>
      <c r="AU127" s="233"/>
      <c r="AV127" s="233"/>
      <c r="AW127" s="233"/>
      <c r="AX127" s="887" t="s">
        <v>456</v>
      </c>
      <c r="AY127" s="888"/>
      <c r="AZ127" s="888"/>
      <c r="BA127" s="888"/>
      <c r="BB127" s="888"/>
      <c r="BC127" s="888"/>
      <c r="BD127" s="888"/>
      <c r="BE127" s="889"/>
      <c r="BF127" s="1042" t="s">
        <v>370</v>
      </c>
      <c r="BG127" s="1043"/>
      <c r="BH127" s="1043"/>
      <c r="BI127" s="1043"/>
      <c r="BJ127" s="1043"/>
      <c r="BK127" s="1043"/>
      <c r="BL127" s="1052"/>
      <c r="BM127" s="1042">
        <v>14.02</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457</v>
      </c>
      <c r="CQ127" s="1046"/>
      <c r="CR127" s="1046"/>
      <c r="CS127" s="1046"/>
      <c r="CT127" s="1046"/>
      <c r="CU127" s="1046"/>
      <c r="CV127" s="1046"/>
      <c r="CW127" s="1046"/>
      <c r="CX127" s="1046"/>
      <c r="CY127" s="1046"/>
      <c r="CZ127" s="1046"/>
      <c r="DA127" s="1046"/>
      <c r="DB127" s="1046"/>
      <c r="DC127" s="1046"/>
      <c r="DD127" s="1046"/>
      <c r="DE127" s="1046"/>
      <c r="DF127" s="1047"/>
      <c r="DG127" s="1048">
        <v>70991</v>
      </c>
      <c r="DH127" s="1049"/>
      <c r="DI127" s="1049"/>
      <c r="DJ127" s="1049"/>
      <c r="DK127" s="1049"/>
      <c r="DL127" s="1049">
        <v>54722</v>
      </c>
      <c r="DM127" s="1049"/>
      <c r="DN127" s="1049"/>
      <c r="DO127" s="1049"/>
      <c r="DP127" s="1049"/>
      <c r="DQ127" s="1049">
        <v>46430</v>
      </c>
      <c r="DR127" s="1049"/>
      <c r="DS127" s="1049"/>
      <c r="DT127" s="1049"/>
      <c r="DU127" s="1049"/>
      <c r="DV127" s="1050">
        <v>0.8</v>
      </c>
      <c r="DW127" s="1050"/>
      <c r="DX127" s="1050"/>
      <c r="DY127" s="1050"/>
      <c r="DZ127" s="1051"/>
    </row>
    <row r="128" spans="1:130" s="197" customFormat="1" ht="26.25" customHeight="1" x14ac:dyDescent="0.2">
      <c r="A128" s="1072" t="s">
        <v>458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459</v>
      </c>
      <c r="X128" s="1074"/>
      <c r="Y128" s="1074"/>
      <c r="Z128" s="1075"/>
      <c r="AA128" s="1090">
        <v>149418</v>
      </c>
      <c r="AB128" s="1091"/>
      <c r="AC128" s="1091"/>
      <c r="AD128" s="1091"/>
      <c r="AE128" s="1092"/>
      <c r="AF128" s="1093">
        <v>133278</v>
      </c>
      <c r="AG128" s="1091"/>
      <c r="AH128" s="1091"/>
      <c r="AI128" s="1091"/>
      <c r="AJ128" s="1092"/>
      <c r="AK128" s="1093">
        <v>141281</v>
      </c>
      <c r="AL128" s="1091"/>
      <c r="AM128" s="1091"/>
      <c r="AN128" s="1091"/>
      <c r="AO128" s="1092"/>
      <c r="AP128" s="1094"/>
      <c r="AQ128" s="1095"/>
      <c r="AR128" s="1095"/>
      <c r="AS128" s="1095"/>
      <c r="AT128" s="1096"/>
      <c r="AU128" s="235"/>
      <c r="AV128" s="235"/>
      <c r="AW128" s="235"/>
      <c r="AX128" s="1055" t="s">
        <v>460</v>
      </c>
      <c r="AY128" s="951"/>
      <c r="AZ128" s="951"/>
      <c r="BA128" s="951"/>
      <c r="BB128" s="951"/>
      <c r="BC128" s="951"/>
      <c r="BD128" s="951"/>
      <c r="BE128" s="952"/>
      <c r="BF128" s="1067" t="s">
        <v>370</v>
      </c>
      <c r="BG128" s="1068"/>
      <c r="BH128" s="1068"/>
      <c r="BI128" s="1068"/>
      <c r="BJ128" s="1068"/>
      <c r="BK128" s="1068"/>
      <c r="BL128" s="1069"/>
      <c r="BM128" s="1067">
        <v>19.02</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2">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461</v>
      </c>
      <c r="X129" s="1062"/>
      <c r="Y129" s="1062"/>
      <c r="Z129" s="1063"/>
      <c r="AA129" s="959">
        <v>7077231</v>
      </c>
      <c r="AB129" s="960"/>
      <c r="AC129" s="960"/>
      <c r="AD129" s="960"/>
      <c r="AE129" s="961"/>
      <c r="AF129" s="962">
        <v>7085633</v>
      </c>
      <c r="AG129" s="960"/>
      <c r="AH129" s="960"/>
      <c r="AI129" s="960"/>
      <c r="AJ129" s="961"/>
      <c r="AK129" s="962">
        <v>7086366</v>
      </c>
      <c r="AL129" s="960"/>
      <c r="AM129" s="960"/>
      <c r="AN129" s="960"/>
      <c r="AO129" s="961"/>
      <c r="AP129" s="1064"/>
      <c r="AQ129" s="1065"/>
      <c r="AR129" s="1065"/>
      <c r="AS129" s="1065"/>
      <c r="AT129" s="1066"/>
      <c r="AU129" s="235"/>
      <c r="AV129" s="235"/>
      <c r="AW129" s="235"/>
      <c r="AX129" s="1055" t="s">
        <v>462</v>
      </c>
      <c r="AY129" s="951"/>
      <c r="AZ129" s="951"/>
      <c r="BA129" s="951"/>
      <c r="BB129" s="951"/>
      <c r="BC129" s="951"/>
      <c r="BD129" s="951"/>
      <c r="BE129" s="952"/>
      <c r="BF129" s="1056">
        <v>7.9</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5">
      <c r="A130" s="931" t="s">
        <v>463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464</v>
      </c>
      <c r="X130" s="1062"/>
      <c r="Y130" s="1062"/>
      <c r="Z130" s="1063"/>
      <c r="AA130" s="959">
        <v>1142914</v>
      </c>
      <c r="AB130" s="960"/>
      <c r="AC130" s="960"/>
      <c r="AD130" s="960"/>
      <c r="AE130" s="961"/>
      <c r="AF130" s="962">
        <v>1141437</v>
      </c>
      <c r="AG130" s="960"/>
      <c r="AH130" s="960"/>
      <c r="AI130" s="960"/>
      <c r="AJ130" s="961"/>
      <c r="AK130" s="962">
        <v>1198983</v>
      </c>
      <c r="AL130" s="960"/>
      <c r="AM130" s="960"/>
      <c r="AN130" s="960"/>
      <c r="AO130" s="961"/>
      <c r="AP130" s="1064"/>
      <c r="AQ130" s="1065"/>
      <c r="AR130" s="1065"/>
      <c r="AS130" s="1065"/>
      <c r="AT130" s="1066"/>
      <c r="AU130" s="235"/>
      <c r="AV130" s="235"/>
      <c r="AW130" s="235"/>
      <c r="AX130" s="1114" t="s">
        <v>465</v>
      </c>
      <c r="AY130" s="1046"/>
      <c r="AZ130" s="1046"/>
      <c r="BA130" s="1046"/>
      <c r="BB130" s="1046"/>
      <c r="BC130" s="1046"/>
      <c r="BD130" s="1046"/>
      <c r="BE130" s="1047"/>
      <c r="BF130" s="1076">
        <v>75.7</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2">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466</v>
      </c>
      <c r="X131" s="1085"/>
      <c r="Y131" s="1085"/>
      <c r="Z131" s="1086"/>
      <c r="AA131" s="998">
        <v>5934317</v>
      </c>
      <c r="AB131" s="999"/>
      <c r="AC131" s="999"/>
      <c r="AD131" s="999"/>
      <c r="AE131" s="1000"/>
      <c r="AF131" s="1001">
        <v>5944196</v>
      </c>
      <c r="AG131" s="999"/>
      <c r="AH131" s="999"/>
      <c r="AI131" s="999"/>
      <c r="AJ131" s="1000"/>
      <c r="AK131" s="1001">
        <v>5887383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2">
      <c r="A132" s="1098" t="s">
        <v>467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468</v>
      </c>
      <c r="W132" s="1102"/>
      <c r="X132" s="1102"/>
      <c r="Y132" s="1102"/>
      <c r="Z132" s="1103"/>
      <c r="AA132" s="1104">
        <v>8.5036913260000002</v>
      </c>
      <c r="AB132" s="1105"/>
      <c r="AC132" s="1105"/>
      <c r="AD132" s="1105"/>
      <c r="AE132" s="1106"/>
      <c r="AF132" s="1107">
        <v>7.7069800519999996</v>
      </c>
      <c r="AG132" s="1105"/>
      <c r="AH132" s="1105"/>
      <c r="AI132" s="1105"/>
      <c r="AJ132" s="1106"/>
      <c r="AK132" s="1107">
        <v>7.5824351840000004</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5">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469</v>
      </c>
      <c r="W133" s="1109"/>
      <c r="X133" s="1109"/>
      <c r="Y133" s="1109"/>
      <c r="Z133" s="1110"/>
      <c r="AA133" s="1111">
        <v>8.6999999999999993</v>
      </c>
      <c r="AB133" s="1112"/>
      <c r="AC133" s="1112"/>
      <c r="AD133" s="1112"/>
      <c r="AE133" s="1113"/>
      <c r="AF133" s="1111">
        <v>8.1999999999999993</v>
      </c>
      <c r="AG133" s="1112"/>
      <c r="AH133" s="1112"/>
      <c r="AI133" s="1112"/>
      <c r="AJ133" s="1113"/>
      <c r="AK133" s="1111">
        <v>7.9</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2">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2"/>
  <cols>
    <col min="1" max="36" width="9" style="242" customWidth="1"/>
    <col min="37" max="16384" width="9" style="241" hidden="1"/>
  </cols>
  <sheetData>
    <row r="1" spans="1:36" ht="13.2" x14ac:dyDescent="0.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41"/>
    </row>
    <row r="17" spans="34:36" ht="13.2" x14ac:dyDescent="0.2">
      <c r="AJ17" s="241"/>
    </row>
    <row r="18" spans="34:36" ht="13.2" x14ac:dyDescent="0.2"/>
    <row r="19" spans="34:36" ht="13.2" x14ac:dyDescent="0.2"/>
    <row r="20" spans="34:36" ht="13.2" x14ac:dyDescent="0.2">
      <c r="AI20" s="241"/>
      <c r="AJ20" s="241"/>
    </row>
    <row r="21" spans="34:36" ht="13.2" x14ac:dyDescent="0.2">
      <c r="AJ21" s="241"/>
    </row>
    <row r="22" spans="34:36" ht="13.2" x14ac:dyDescent="0.2"/>
    <row r="23" spans="34:36" ht="13.2" x14ac:dyDescent="0.2">
      <c r="AI23" s="241"/>
      <c r="AJ23" s="241"/>
    </row>
    <row r="24" spans="34:36" ht="13.2" x14ac:dyDescent="0.2">
      <c r="AJ24" s="241"/>
    </row>
    <row r="25" spans="34:36" ht="13.2" x14ac:dyDescent="0.2">
      <c r="AJ25" s="241"/>
    </row>
    <row r="26" spans="34:36" ht="13.2" x14ac:dyDescent="0.2">
      <c r="AI26" s="241"/>
      <c r="AJ26" s="241"/>
    </row>
    <row r="27" spans="34:36" ht="13.2" x14ac:dyDescent="0.2"/>
    <row r="28" spans="34:36" ht="13.2" x14ac:dyDescent="0.2">
      <c r="AI28" s="241"/>
      <c r="AJ28" s="241"/>
    </row>
    <row r="29" spans="34:36" ht="13.2" x14ac:dyDescent="0.2">
      <c r="AJ29" s="241"/>
    </row>
    <row r="30" spans="34:36" ht="13.2" x14ac:dyDescent="0.2"/>
    <row r="31" spans="34:36" ht="13.2" x14ac:dyDescent="0.2">
      <c r="AH31" s="241"/>
      <c r="AI31" s="241"/>
      <c r="AJ31" s="241"/>
    </row>
    <row r="32" spans="34:36" ht="13.2" x14ac:dyDescent="0.2"/>
    <row r="33" spans="28:36" ht="13.2" x14ac:dyDescent="0.2">
      <c r="AI33" s="241"/>
      <c r="AJ33" s="241"/>
    </row>
    <row r="34" spans="28:36" ht="13.2" x14ac:dyDescent="0.2">
      <c r="AF34" s="241"/>
    </row>
    <row r="35" spans="28:36" ht="13.2" x14ac:dyDescent="0.2">
      <c r="AB35" s="241"/>
      <c r="AC35" s="241"/>
      <c r="AD35" s="241"/>
      <c r="AF35" s="241"/>
      <c r="AG35" s="241"/>
      <c r="AH35" s="241"/>
      <c r="AI35" s="241"/>
      <c r="AJ35" s="241"/>
    </row>
    <row r="36" spans="28:36" ht="13.2" x14ac:dyDescent="0.2"/>
    <row r="37" spans="28:36" ht="13.2" x14ac:dyDescent="0.2">
      <c r="AE37" s="241"/>
      <c r="AJ37" s="241"/>
    </row>
    <row r="38" spans="28:36" ht="13.2" x14ac:dyDescent="0.2">
      <c r="AB38" s="241"/>
      <c r="AC38" s="241"/>
      <c r="AD38" s="241"/>
      <c r="AE38" s="241"/>
      <c r="AG38" s="241"/>
      <c r="AH38" s="241"/>
      <c r="AI38" s="241"/>
      <c r="AJ38" s="241"/>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1"/>
      <c r="AH49" s="241"/>
      <c r="AI49" s="241"/>
      <c r="AJ49" s="241"/>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1"/>
      <c r="AA63" s="241"/>
    </row>
    <row r="64" spans="22:36" ht="13.2" x14ac:dyDescent="0.2">
      <c r="V64" s="241"/>
    </row>
    <row r="65" spans="15:36" ht="13.2" x14ac:dyDescent="0.2">
      <c r="X65" s="241"/>
      <c r="Z65" s="241"/>
      <c r="AC65" s="241"/>
    </row>
    <row r="66" spans="15:36" ht="13.2" x14ac:dyDescent="0.2">
      <c r="Q66" s="241"/>
      <c r="S66" s="241"/>
      <c r="U66" s="241"/>
      <c r="AF66" s="241"/>
    </row>
    <row r="67" spans="15:36" ht="13.2" x14ac:dyDescent="0.2">
      <c r="O67" s="241"/>
      <c r="P67" s="241"/>
      <c r="R67" s="241"/>
      <c r="T67" s="241"/>
      <c r="Y67" s="241"/>
      <c r="AB67" s="241"/>
      <c r="AD67" s="241"/>
      <c r="AE67" s="241"/>
      <c r="AG67" s="241"/>
      <c r="AH67" s="241"/>
      <c r="AI67" s="241"/>
      <c r="AJ67" s="241"/>
    </row>
    <row r="68" spans="15:36" ht="13.2" x14ac:dyDescent="0.2"/>
    <row r="69" spans="15:36" ht="13.2" x14ac:dyDescent="0.2"/>
    <row r="70" spans="15:36" ht="13.2" x14ac:dyDescent="0.2"/>
    <row r="71" spans="15:36" ht="13.2" x14ac:dyDescent="0.2"/>
    <row r="72" spans="15:36" ht="13.2" x14ac:dyDescent="0.2">
      <c r="AJ72" s="241"/>
    </row>
    <row r="73" spans="15:36" ht="13.2" x14ac:dyDescent="0.2">
      <c r="AJ73" s="241"/>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1"/>
    </row>
    <row r="97" spans="24:36" ht="13.2" x14ac:dyDescent="0.2">
      <c r="AA97" s="241"/>
    </row>
    <row r="98" spans="24:36" ht="13.2" hidden="1" x14ac:dyDescent="0.2">
      <c r="AA98" s="241"/>
    </row>
    <row r="99" spans="24:36" ht="13.2" hidden="1" x14ac:dyDescent="0.2">
      <c r="AA99" s="241"/>
    </row>
    <row r="100" spans="24:36" ht="13.2" hidden="1" x14ac:dyDescent="0.2"/>
    <row r="101" spans="24:36" ht="12" hidden="1" customHeight="1" x14ac:dyDescent="0.2">
      <c r="X101" s="241"/>
      <c r="Y101" s="241"/>
      <c r="Z101" s="241"/>
      <c r="AC101" s="241"/>
    </row>
    <row r="102" spans="24:36" ht="1.5" hidden="1" customHeight="1" x14ac:dyDescent="0.2">
      <c r="AC102" s="241"/>
      <c r="AF102" s="241"/>
    </row>
    <row r="103" spans="24:36" ht="13.2" hidden="1" x14ac:dyDescent="0.2">
      <c r="AB103" s="241"/>
      <c r="AD103" s="241"/>
      <c r="AE103" s="241"/>
      <c r="AF103" s="241"/>
      <c r="AG103" s="241"/>
      <c r="AH103" s="241"/>
      <c r="AI103" s="241"/>
      <c r="AJ103" s="241"/>
    </row>
    <row r="104" spans="24:36" ht="13.2" hidden="1" x14ac:dyDescent="0.2">
      <c r="AD104" s="241"/>
      <c r="AE104" s="241"/>
      <c r="AG104" s="241"/>
      <c r="AH104" s="241"/>
      <c r="AI104" s="241"/>
      <c r="AJ104" s="241"/>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2"/>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x14ac:dyDescent="0.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x14ac:dyDescent="0.2"/>
    <row r="3" spans="2:34" ht="13.2" x14ac:dyDescent="0.2"/>
    <row r="4" spans="2:34" ht="13.2" x14ac:dyDescent="0.2">
      <c r="R4" s="241"/>
      <c r="S4" s="241"/>
      <c r="T4" s="241"/>
      <c r="U4" s="241"/>
      <c r="V4" s="241"/>
      <c r="W4" s="241"/>
      <c r="X4" s="241"/>
      <c r="Y4" s="241"/>
      <c r="Z4" s="241"/>
      <c r="AA4" s="241"/>
      <c r="AB4" s="241"/>
      <c r="AC4" s="241"/>
      <c r="AD4" s="241"/>
      <c r="AE4" s="241"/>
      <c r="AF4" s="241"/>
      <c r="AG4" s="241"/>
      <c r="AH4" s="241"/>
    </row>
    <row r="5" spans="2:34" ht="13.2" x14ac:dyDescent="0.2">
      <c r="R5" s="241"/>
      <c r="S5" s="241"/>
      <c r="T5" s="241"/>
      <c r="U5" s="241"/>
      <c r="V5" s="241"/>
      <c r="W5" s="241"/>
      <c r="X5" s="241"/>
      <c r="Y5" s="241"/>
      <c r="Z5" s="241"/>
      <c r="AA5" s="241"/>
      <c r="AB5" s="241"/>
      <c r="AC5" s="241"/>
      <c r="AD5" s="241"/>
      <c r="AE5" s="241"/>
      <c r="AF5" s="241"/>
      <c r="AG5" s="241"/>
      <c r="AH5" s="241"/>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x14ac:dyDescent="0.2"/>
    <row r="20" spans="9:34" ht="13.2" x14ac:dyDescent="0.2"/>
    <row r="21" spans="9:34" ht="13.2" x14ac:dyDescent="0.2">
      <c r="AH21" s="241"/>
    </row>
    <row r="22" spans="9:34" ht="13.2" x14ac:dyDescent="0.2">
      <c r="AE22" s="241"/>
      <c r="AF22" s="241"/>
      <c r="AG22" s="241"/>
      <c r="AH22" s="241"/>
    </row>
    <row r="23" spans="9:34" ht="13.2" x14ac:dyDescent="0.2">
      <c r="U23" s="241"/>
      <c r="V23" s="241"/>
      <c r="W23" s="241"/>
      <c r="X23" s="241"/>
      <c r="Y23" s="241"/>
      <c r="Z23" s="241"/>
      <c r="AA23" s="241"/>
      <c r="AB23" s="241"/>
      <c r="AC23" s="241"/>
      <c r="AD23" s="241"/>
      <c r="AE23" s="241"/>
      <c r="AF23" s="241"/>
      <c r="AG23" s="241"/>
      <c r="AH23" s="241"/>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1"/>
      <c r="W35" s="241"/>
      <c r="X35" s="241"/>
      <c r="Y35" s="241"/>
      <c r="Z35" s="241"/>
      <c r="AA35" s="241"/>
      <c r="AB35" s="241"/>
      <c r="AC35" s="241"/>
      <c r="AD35" s="241"/>
      <c r="AE35" s="241"/>
      <c r="AF35" s="241"/>
      <c r="AG35" s="241"/>
      <c r="AH35" s="241"/>
    </row>
    <row r="36" spans="15:34" ht="13.2" x14ac:dyDescent="0.2"/>
    <row r="37" spans="15:34" ht="13.2" x14ac:dyDescent="0.2">
      <c r="AH37" s="241"/>
    </row>
    <row r="38" spans="15:34" ht="13.2" x14ac:dyDescent="0.2">
      <c r="AE38" s="241"/>
      <c r="AF38" s="241"/>
      <c r="AG38" s="241"/>
      <c r="AH38" s="241"/>
    </row>
    <row r="39" spans="15:34" ht="13.2" x14ac:dyDescent="0.2"/>
    <row r="40" spans="15:34" ht="13.2" x14ac:dyDescent="0.2"/>
    <row r="41" spans="15:34" ht="13.2" x14ac:dyDescent="0.2"/>
    <row r="42" spans="15:34" ht="13.2" x14ac:dyDescent="0.2"/>
    <row r="43" spans="15:34" ht="13.2" x14ac:dyDescent="0.2">
      <c r="O43" s="241"/>
      <c r="P43" s="241"/>
      <c r="Q43" s="241"/>
      <c r="R43" s="241"/>
      <c r="S43" s="241"/>
      <c r="T43" s="241"/>
      <c r="U43" s="241"/>
      <c r="V43" s="241"/>
      <c r="W43" s="241"/>
      <c r="X43" s="241"/>
      <c r="Y43" s="241"/>
      <c r="Z43" s="241"/>
      <c r="AA43" s="241"/>
      <c r="AB43" s="241"/>
      <c r="AC43" s="241"/>
      <c r="AD43" s="241"/>
      <c r="AE43" s="241"/>
      <c r="AF43" s="241"/>
      <c r="AG43" s="241"/>
      <c r="AH43" s="241"/>
    </row>
    <row r="44" spans="15:34" ht="13.2" x14ac:dyDescent="0.2">
      <c r="AH44" s="241"/>
    </row>
    <row r="45" spans="15:34" ht="13.2" x14ac:dyDescent="0.2"/>
    <row r="46" spans="15:34" ht="13.2" x14ac:dyDescent="0.2">
      <c r="W46" s="241"/>
      <c r="X46" s="241"/>
      <c r="Y46" s="241"/>
      <c r="Z46" s="241"/>
      <c r="AA46" s="241"/>
      <c r="AB46" s="241"/>
      <c r="AC46" s="241"/>
      <c r="AD46" s="241"/>
      <c r="AE46" s="241"/>
      <c r="AF46" s="241"/>
      <c r="AG46" s="241"/>
      <c r="AH46" s="241"/>
    </row>
    <row r="47" spans="15:34" ht="13.2" x14ac:dyDescent="0.2"/>
    <row r="48" spans="15:34" ht="13.2" x14ac:dyDescent="0.2"/>
    <row r="49" spans="22:34" ht="13.2" x14ac:dyDescent="0.2"/>
    <row r="50" spans="22:34" ht="13.2" x14ac:dyDescent="0.2">
      <c r="V50" s="241"/>
      <c r="W50" s="241"/>
      <c r="X50" s="241"/>
      <c r="Y50" s="241"/>
      <c r="Z50" s="241"/>
      <c r="AA50" s="241"/>
      <c r="AB50" s="241"/>
      <c r="AC50" s="241"/>
      <c r="AD50" s="241"/>
      <c r="AE50" s="241"/>
      <c r="AF50" s="241"/>
      <c r="AG50" s="241"/>
      <c r="AH50" s="241"/>
    </row>
    <row r="51" spans="22:34" ht="13.2" x14ac:dyDescent="0.2"/>
    <row r="52" spans="22:34" ht="13.2" x14ac:dyDescent="0.2"/>
    <row r="53" spans="22:34" ht="13.2" x14ac:dyDescent="0.2">
      <c r="AH53" s="241"/>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1"/>
      <c r="Z67" s="241"/>
      <c r="AA67" s="241"/>
      <c r="AB67" s="241"/>
      <c r="AC67" s="241"/>
      <c r="AD67" s="241"/>
      <c r="AE67" s="241"/>
      <c r="AF67" s="241"/>
      <c r="AG67" s="241"/>
      <c r="AH67" s="241"/>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x14ac:dyDescent="0.2">
      <c r="O1" s="244"/>
      <c r="P1" s="244"/>
    </row>
    <row r="2" spans="1:16" ht="13.2" x14ac:dyDescent="0.2">
      <c r="O2" s="244"/>
      <c r="P2" s="244"/>
    </row>
    <row r="3" spans="1:16" ht="13.2" x14ac:dyDescent="0.2">
      <c r="O3" s="244"/>
      <c r="P3" s="244"/>
    </row>
    <row r="4" spans="1:16" ht="13.2" x14ac:dyDescent="0.2">
      <c r="O4" s="244"/>
      <c r="P4" s="244"/>
    </row>
    <row r="5" spans="1:16" ht="16.2" x14ac:dyDescent="0.2">
      <c r="A5" s="245" t="s">
        <v>470</v>
      </c>
      <c r="B5" s="246"/>
      <c r="C5" s="246"/>
      <c r="D5" s="246"/>
      <c r="E5" s="246"/>
      <c r="F5" s="246"/>
      <c r="G5" s="246"/>
      <c r="H5" s="246"/>
      <c r="I5" s="246"/>
      <c r="J5" s="246"/>
      <c r="K5" s="246"/>
      <c r="L5" s="246"/>
      <c r="M5" s="246"/>
      <c r="N5" s="246"/>
      <c r="O5" s="247"/>
    </row>
    <row r="6" spans="1:16" ht="13.2" x14ac:dyDescent="0.2">
      <c r="A6" s="248"/>
      <c r="B6" s="244"/>
      <c r="C6" s="244"/>
      <c r="D6" s="244"/>
      <c r="E6" s="244"/>
      <c r="F6" s="244"/>
      <c r="G6" s="249" t="s">
        <v>471</v>
      </c>
      <c r="H6" s="249"/>
      <c r="I6" s="249"/>
      <c r="J6" s="249"/>
      <c r="K6" s="244"/>
      <c r="L6" s="244"/>
      <c r="M6" s="244"/>
      <c r="N6" s="244"/>
    </row>
    <row r="7" spans="1:16" ht="13.2" x14ac:dyDescent="0.2">
      <c r="A7" s="248"/>
      <c r="B7" s="244"/>
      <c r="C7" s="244"/>
      <c r="D7" s="244"/>
      <c r="E7" s="244"/>
      <c r="F7" s="244"/>
      <c r="G7" s="251"/>
      <c r="H7" s="252"/>
      <c r="I7" s="252"/>
      <c r="J7" s="253"/>
      <c r="K7" s="1118" t="s">
        <v>472</v>
      </c>
      <c r="L7" s="254"/>
      <c r="M7" s="255" t="s">
        <v>473</v>
      </c>
      <c r="N7" s="256"/>
    </row>
    <row r="8" spans="1:16" ht="13.2" x14ac:dyDescent="0.2">
      <c r="A8" s="248"/>
      <c r="B8" s="244"/>
      <c r="C8" s="244"/>
      <c r="D8" s="244"/>
      <c r="E8" s="244"/>
      <c r="F8" s="244"/>
      <c r="G8" s="257"/>
      <c r="H8" s="258"/>
      <c r="I8" s="258"/>
      <c r="J8" s="259"/>
      <c r="K8" s="1119"/>
      <c r="L8" s="260" t="s">
        <v>474</v>
      </c>
      <c r="M8" s="261" t="s">
        <v>475</v>
      </c>
      <c r="N8" s="262" t="s">
        <v>476</v>
      </c>
    </row>
    <row r="9" spans="1:16" ht="13.2" x14ac:dyDescent="0.2">
      <c r="A9" s="248"/>
      <c r="B9" s="244"/>
      <c r="C9" s="244"/>
      <c r="D9" s="244"/>
      <c r="E9" s="244"/>
      <c r="F9" s="244"/>
      <c r="G9" s="1120" t="s">
        <v>477</v>
      </c>
      <c r="H9" s="1121"/>
      <c r="I9" s="1121"/>
      <c r="J9" s="1122"/>
      <c r="K9" s="263">
        <v>2493405</v>
      </c>
      <c r="L9" s="264">
        <v>110391</v>
      </c>
      <c r="M9" s="265">
        <v>59313</v>
      </c>
      <c r="N9" s="266">
        <v>86.1</v>
      </c>
    </row>
    <row r="10" spans="1:16" ht="13.2" x14ac:dyDescent="0.2">
      <c r="A10" s="248"/>
      <c r="B10" s="244"/>
      <c r="C10" s="244"/>
      <c r="D10" s="244"/>
      <c r="E10" s="244"/>
      <c r="F10" s="244"/>
      <c r="G10" s="1120" t="s">
        <v>478</v>
      </c>
      <c r="H10" s="1121"/>
      <c r="I10" s="1121"/>
      <c r="J10" s="1122"/>
      <c r="K10" s="267">
        <v>335835</v>
      </c>
      <c r="L10" s="268">
        <v>14869</v>
      </c>
      <c r="M10" s="269">
        <v>5376</v>
      </c>
      <c r="N10" s="270">
        <v>176.6</v>
      </c>
    </row>
    <row r="11" spans="1:16" ht="13.5" customHeight="1" x14ac:dyDescent="0.2">
      <c r="A11" s="248"/>
      <c r="B11" s="244"/>
      <c r="C11" s="244"/>
      <c r="D11" s="244"/>
      <c r="E11" s="244"/>
      <c r="F11" s="244"/>
      <c r="G11" s="1120" t="s">
        <v>479</v>
      </c>
      <c r="H11" s="1121"/>
      <c r="I11" s="1121"/>
      <c r="J11" s="1122"/>
      <c r="K11" s="267">
        <v>96294</v>
      </c>
      <c r="L11" s="268">
        <v>4263</v>
      </c>
      <c r="M11" s="269">
        <v>7786</v>
      </c>
      <c r="N11" s="270">
        <v>-45.2</v>
      </c>
    </row>
    <row r="12" spans="1:16" ht="13.5" customHeight="1" x14ac:dyDescent="0.2">
      <c r="A12" s="248"/>
      <c r="B12" s="244"/>
      <c r="C12" s="244"/>
      <c r="D12" s="244"/>
      <c r="E12" s="244"/>
      <c r="F12" s="244"/>
      <c r="G12" s="1120" t="s">
        <v>480</v>
      </c>
      <c r="H12" s="1121"/>
      <c r="I12" s="1121"/>
      <c r="J12" s="1122"/>
      <c r="K12" s="267" t="s">
        <v>481</v>
      </c>
      <c r="L12" s="268" t="s">
        <v>481</v>
      </c>
      <c r="M12" s="269">
        <v>131</v>
      </c>
      <c r="N12" s="270" t="s">
        <v>481</v>
      </c>
    </row>
    <row r="13" spans="1:16" ht="13.5" customHeight="1" x14ac:dyDescent="0.2">
      <c r="A13" s="248"/>
      <c r="B13" s="244"/>
      <c r="C13" s="244"/>
      <c r="D13" s="244"/>
      <c r="E13" s="244"/>
      <c r="F13" s="244"/>
      <c r="G13" s="1120" t="s">
        <v>482</v>
      </c>
      <c r="H13" s="1121"/>
      <c r="I13" s="1121"/>
      <c r="J13" s="1122"/>
      <c r="K13" s="267" t="s">
        <v>481</v>
      </c>
      <c r="L13" s="268" t="s">
        <v>481</v>
      </c>
      <c r="M13" s="269">
        <v>5</v>
      </c>
      <c r="N13" s="270" t="s">
        <v>481</v>
      </c>
    </row>
    <row r="14" spans="1:16" ht="13.5" customHeight="1" x14ac:dyDescent="0.2">
      <c r="A14" s="248"/>
      <c r="B14" s="244"/>
      <c r="C14" s="244"/>
      <c r="D14" s="244"/>
      <c r="E14" s="244"/>
      <c r="F14" s="244"/>
      <c r="G14" s="1120" t="s">
        <v>483</v>
      </c>
      <c r="H14" s="1121"/>
      <c r="I14" s="1121"/>
      <c r="J14" s="1122"/>
      <c r="K14" s="267">
        <v>125852</v>
      </c>
      <c r="L14" s="268">
        <v>5572</v>
      </c>
      <c r="M14" s="269">
        <v>2777</v>
      </c>
      <c r="N14" s="270">
        <v>100.6</v>
      </c>
    </row>
    <row r="15" spans="1:16" ht="13.5" customHeight="1" x14ac:dyDescent="0.2">
      <c r="A15" s="248"/>
      <c r="B15" s="244"/>
      <c r="C15" s="244"/>
      <c r="D15" s="244"/>
      <c r="E15" s="244"/>
      <c r="F15" s="244"/>
      <c r="G15" s="1120" t="s">
        <v>484</v>
      </c>
      <c r="H15" s="1121"/>
      <c r="I15" s="1121"/>
      <c r="J15" s="1122"/>
      <c r="K15" s="267">
        <v>24362</v>
      </c>
      <c r="L15" s="268">
        <v>1079</v>
      </c>
      <c r="M15" s="269">
        <v>1317</v>
      </c>
      <c r="N15" s="270">
        <v>-18.100000000000001</v>
      </c>
    </row>
    <row r="16" spans="1:16" ht="13.2" x14ac:dyDescent="0.2">
      <c r="A16" s="248"/>
      <c r="B16" s="244"/>
      <c r="C16" s="244"/>
      <c r="D16" s="244"/>
      <c r="E16" s="244"/>
      <c r="F16" s="244"/>
      <c r="G16" s="1123" t="s">
        <v>485</v>
      </c>
      <c r="H16" s="1124"/>
      <c r="I16" s="1124"/>
      <c r="J16" s="1125"/>
      <c r="K16" s="268">
        <v>-307499</v>
      </c>
      <c r="L16" s="268">
        <v>-13614</v>
      </c>
      <c r="M16" s="269">
        <v>-6006</v>
      </c>
      <c r="N16" s="270">
        <v>126.7</v>
      </c>
    </row>
    <row r="17" spans="1:16" ht="13.2" x14ac:dyDescent="0.2">
      <c r="A17" s="248"/>
      <c r="B17" s="244"/>
      <c r="C17" s="244"/>
      <c r="D17" s="244"/>
      <c r="E17" s="244"/>
      <c r="F17" s="244"/>
      <c r="G17" s="1123" t="s">
        <v>169</v>
      </c>
      <c r="H17" s="1124"/>
      <c r="I17" s="1124"/>
      <c r="J17" s="1125"/>
      <c r="K17" s="268">
        <v>2768249</v>
      </c>
      <c r="L17" s="268">
        <v>122559</v>
      </c>
      <c r="M17" s="269">
        <v>70700</v>
      </c>
      <c r="N17" s="270">
        <v>73.400000000000006</v>
      </c>
    </row>
    <row r="18" spans="1:16" ht="13.2" x14ac:dyDescent="0.2">
      <c r="A18" s="248"/>
      <c r="B18" s="244"/>
      <c r="C18" s="244"/>
      <c r="D18" s="244"/>
      <c r="E18" s="244"/>
      <c r="F18" s="244"/>
      <c r="G18" s="244"/>
      <c r="H18" s="244"/>
      <c r="I18" s="244"/>
      <c r="J18" s="244"/>
      <c r="K18" s="244"/>
      <c r="L18" s="244"/>
      <c r="M18" s="271"/>
      <c r="N18" s="271"/>
    </row>
    <row r="19" spans="1:16" ht="13.2" x14ac:dyDescent="0.2">
      <c r="A19" s="248"/>
      <c r="B19" s="244"/>
      <c r="C19" s="244"/>
      <c r="D19" s="244"/>
      <c r="E19" s="244"/>
      <c r="F19" s="244"/>
      <c r="G19" s="244" t="s">
        <v>486</v>
      </c>
      <c r="H19" s="244"/>
      <c r="I19" s="244"/>
      <c r="J19" s="244"/>
      <c r="K19" s="244"/>
      <c r="L19" s="244"/>
      <c r="M19" s="244"/>
      <c r="N19" s="244"/>
    </row>
    <row r="20" spans="1:16" ht="13.2" x14ac:dyDescent="0.2">
      <c r="A20" s="248"/>
      <c r="B20" s="244"/>
      <c r="C20" s="244"/>
      <c r="D20" s="244"/>
      <c r="E20" s="244"/>
      <c r="F20" s="244"/>
      <c r="G20" s="272"/>
      <c r="H20" s="273"/>
      <c r="I20" s="273"/>
      <c r="J20" s="274"/>
      <c r="K20" s="275" t="s">
        <v>487</v>
      </c>
      <c r="L20" s="276" t="s">
        <v>488</v>
      </c>
      <c r="M20" s="277" t="s">
        <v>489</v>
      </c>
      <c r="N20" s="278"/>
    </row>
    <row r="21" spans="1:16" s="284" customFormat="1" ht="13.2" x14ac:dyDescent="0.2">
      <c r="A21" s="279"/>
      <c r="B21" s="249"/>
      <c r="C21" s="249"/>
      <c r="D21" s="249"/>
      <c r="E21" s="249"/>
      <c r="F21" s="249"/>
      <c r="G21" s="1115" t="s">
        <v>490</v>
      </c>
      <c r="H21" s="1116"/>
      <c r="I21" s="1116"/>
      <c r="J21" s="1117"/>
      <c r="K21" s="280">
        <v>13.72</v>
      </c>
      <c r="L21" s="281">
        <v>6.73</v>
      </c>
      <c r="M21" s="282">
        <v>6.99</v>
      </c>
      <c r="N21" s="249"/>
      <c r="O21" s="283"/>
      <c r="P21" s="279"/>
    </row>
    <row r="22" spans="1:16" s="284" customFormat="1" ht="13.2" x14ac:dyDescent="0.2">
      <c r="A22" s="279"/>
      <c r="B22" s="249"/>
      <c r="C22" s="249"/>
      <c r="D22" s="249"/>
      <c r="E22" s="249"/>
      <c r="F22" s="249"/>
      <c r="G22" s="1115" t="s">
        <v>491</v>
      </c>
      <c r="H22" s="1116"/>
      <c r="I22" s="1116"/>
      <c r="J22" s="1117"/>
      <c r="K22" s="285">
        <v>98.8</v>
      </c>
      <c r="L22" s="286">
        <v>96.8</v>
      </c>
      <c r="M22" s="287">
        <v>2</v>
      </c>
      <c r="N22" s="271"/>
      <c r="O22" s="283"/>
      <c r="P22" s="279"/>
    </row>
    <row r="23" spans="1:16" s="284" customFormat="1" ht="13.2" x14ac:dyDescent="0.2">
      <c r="A23" s="279"/>
      <c r="B23" s="249"/>
      <c r="C23" s="249"/>
      <c r="D23" s="249"/>
      <c r="E23" s="249"/>
      <c r="F23" s="249"/>
      <c r="G23" s="249"/>
      <c r="H23" s="249"/>
      <c r="I23" s="249"/>
      <c r="J23" s="249"/>
      <c r="K23" s="249"/>
      <c r="L23" s="271"/>
      <c r="M23" s="271"/>
      <c r="N23" s="271"/>
      <c r="O23" s="283"/>
      <c r="P23" s="279"/>
    </row>
    <row r="24" spans="1:16" s="284" customFormat="1" ht="13.2" x14ac:dyDescent="0.2">
      <c r="A24" s="279"/>
      <c r="B24" s="249"/>
      <c r="C24" s="249"/>
      <c r="D24" s="249"/>
      <c r="E24" s="249"/>
      <c r="F24" s="249"/>
      <c r="G24" s="249"/>
      <c r="H24" s="249"/>
      <c r="I24" s="249"/>
      <c r="J24" s="249"/>
      <c r="K24" s="249"/>
      <c r="L24" s="271"/>
      <c r="M24" s="271"/>
      <c r="N24" s="271"/>
      <c r="O24" s="283"/>
      <c r="P24" s="279"/>
    </row>
    <row r="25" spans="1:16" s="284" customFormat="1" ht="13.2" x14ac:dyDescent="0.2">
      <c r="A25" s="288"/>
      <c r="B25" s="289"/>
      <c r="C25" s="289"/>
      <c r="D25" s="289"/>
      <c r="E25" s="289"/>
      <c r="F25" s="289"/>
      <c r="G25" s="289"/>
      <c r="H25" s="289"/>
      <c r="I25" s="289"/>
      <c r="J25" s="289"/>
      <c r="K25" s="289"/>
      <c r="L25" s="290"/>
      <c r="M25" s="290"/>
      <c r="N25" s="290"/>
      <c r="O25" s="291"/>
      <c r="P25" s="279"/>
    </row>
    <row r="26" spans="1:16" s="284" customFormat="1" ht="13.2" x14ac:dyDescent="0.2">
      <c r="A26" s="249"/>
      <c r="B26" s="249"/>
      <c r="C26" s="249"/>
      <c r="D26" s="249"/>
      <c r="E26" s="249"/>
      <c r="F26" s="249"/>
      <c r="G26" s="249"/>
      <c r="H26" s="249"/>
      <c r="I26" s="249"/>
      <c r="J26" s="249"/>
      <c r="K26" s="249"/>
      <c r="L26" s="271"/>
      <c r="M26" s="271"/>
      <c r="N26" s="271"/>
      <c r="O26" s="249"/>
      <c r="P26" s="249"/>
    </row>
    <row r="27" spans="1:16" ht="13.2" x14ac:dyDescent="0.2">
      <c r="K27" s="244"/>
      <c r="L27" s="244"/>
      <c r="M27" s="244"/>
      <c r="N27" s="244"/>
      <c r="O27" s="244"/>
      <c r="P27" s="244"/>
    </row>
    <row r="28" spans="1:16" ht="16.2" x14ac:dyDescent="0.2">
      <c r="A28" s="245" t="s">
        <v>492</v>
      </c>
      <c r="B28" s="246"/>
      <c r="C28" s="246"/>
      <c r="D28" s="246"/>
      <c r="E28" s="246"/>
      <c r="F28" s="246"/>
      <c r="G28" s="246"/>
      <c r="H28" s="246"/>
      <c r="I28" s="246"/>
      <c r="J28" s="246"/>
      <c r="K28" s="246"/>
      <c r="L28" s="246"/>
      <c r="M28" s="246"/>
      <c r="N28" s="246"/>
      <c r="O28" s="292"/>
    </row>
    <row r="29" spans="1:16" ht="13.2" x14ac:dyDescent="0.2">
      <c r="A29" s="248"/>
      <c r="B29" s="244"/>
      <c r="C29" s="244"/>
      <c r="D29" s="244"/>
      <c r="E29" s="244"/>
      <c r="F29" s="244"/>
      <c r="G29" s="249" t="s">
        <v>493</v>
      </c>
      <c r="H29" s="249"/>
      <c r="I29" s="249"/>
      <c r="J29" s="249"/>
      <c r="K29" s="244"/>
      <c r="L29" s="244"/>
      <c r="M29" s="244"/>
      <c r="N29" s="244"/>
      <c r="O29" s="293"/>
    </row>
    <row r="30" spans="1:16" ht="13.2" x14ac:dyDescent="0.2">
      <c r="A30" s="248"/>
      <c r="B30" s="244"/>
      <c r="C30" s="244"/>
      <c r="D30" s="244"/>
      <c r="E30" s="244"/>
      <c r="F30" s="244"/>
      <c r="G30" s="251"/>
      <c r="H30" s="252"/>
      <c r="I30" s="252"/>
      <c r="J30" s="253"/>
      <c r="K30" s="1118" t="s">
        <v>472</v>
      </c>
      <c r="L30" s="254"/>
      <c r="M30" s="255" t="s">
        <v>473</v>
      </c>
      <c r="N30" s="256"/>
    </row>
    <row r="31" spans="1:16" ht="13.2" x14ac:dyDescent="0.2">
      <c r="A31" s="248"/>
      <c r="B31" s="244"/>
      <c r="C31" s="244"/>
      <c r="D31" s="244"/>
      <c r="E31" s="244"/>
      <c r="F31" s="244"/>
      <c r="G31" s="257"/>
      <c r="H31" s="258"/>
      <c r="I31" s="258"/>
      <c r="J31" s="259"/>
      <c r="K31" s="1119"/>
      <c r="L31" s="260" t="s">
        <v>474</v>
      </c>
      <c r="M31" s="261" t="s">
        <v>475</v>
      </c>
      <c r="N31" s="262" t="s">
        <v>476</v>
      </c>
    </row>
    <row r="32" spans="1:16" ht="27" customHeight="1" x14ac:dyDescent="0.2">
      <c r="A32" s="248"/>
      <c r="B32" s="244"/>
      <c r="C32" s="244"/>
      <c r="D32" s="244"/>
      <c r="E32" s="244"/>
      <c r="F32" s="244"/>
      <c r="G32" s="1131" t="s">
        <v>494</v>
      </c>
      <c r="H32" s="1132"/>
      <c r="I32" s="1132"/>
      <c r="J32" s="1133"/>
      <c r="K32" s="294">
        <v>1400987</v>
      </c>
      <c r="L32" s="294">
        <v>62026</v>
      </c>
      <c r="M32" s="295">
        <v>33640</v>
      </c>
      <c r="N32" s="296">
        <v>84.4</v>
      </c>
    </row>
    <row r="33" spans="1:16" ht="13.5" customHeight="1" x14ac:dyDescent="0.2">
      <c r="A33" s="248"/>
      <c r="B33" s="244"/>
      <c r="C33" s="244"/>
      <c r="D33" s="244"/>
      <c r="E33" s="244"/>
      <c r="F33" s="244"/>
      <c r="G33" s="1131" t="s">
        <v>495</v>
      </c>
      <c r="H33" s="1132"/>
      <c r="I33" s="1132"/>
      <c r="J33" s="1133"/>
      <c r="K33" s="294" t="s">
        <v>481</v>
      </c>
      <c r="L33" s="294" t="s">
        <v>481</v>
      </c>
      <c r="M33" s="295" t="s">
        <v>481</v>
      </c>
      <c r="N33" s="296" t="s">
        <v>481</v>
      </c>
    </row>
    <row r="34" spans="1:16" ht="27" customHeight="1" x14ac:dyDescent="0.2">
      <c r="A34" s="248"/>
      <c r="B34" s="244"/>
      <c r="C34" s="244"/>
      <c r="D34" s="244"/>
      <c r="E34" s="244"/>
      <c r="F34" s="244"/>
      <c r="G34" s="1131" t="s">
        <v>496</v>
      </c>
      <c r="H34" s="1132"/>
      <c r="I34" s="1132"/>
      <c r="J34" s="1133"/>
      <c r="K34" s="294" t="s">
        <v>481</v>
      </c>
      <c r="L34" s="294" t="s">
        <v>481</v>
      </c>
      <c r="M34" s="295">
        <v>3</v>
      </c>
      <c r="N34" s="296" t="s">
        <v>481</v>
      </c>
    </row>
    <row r="35" spans="1:16" ht="27" customHeight="1" x14ac:dyDescent="0.2">
      <c r="A35" s="248"/>
      <c r="B35" s="244"/>
      <c r="C35" s="244"/>
      <c r="D35" s="244"/>
      <c r="E35" s="244"/>
      <c r="F35" s="244"/>
      <c r="G35" s="1131" t="s">
        <v>497</v>
      </c>
      <c r="H35" s="1132"/>
      <c r="I35" s="1132"/>
      <c r="J35" s="1133"/>
      <c r="K35" s="294">
        <v>262665</v>
      </c>
      <c r="L35" s="294">
        <v>11629</v>
      </c>
      <c r="M35" s="295">
        <v>10374</v>
      </c>
      <c r="N35" s="296">
        <v>12.1</v>
      </c>
    </row>
    <row r="36" spans="1:16" ht="27" customHeight="1" x14ac:dyDescent="0.2">
      <c r="A36" s="248"/>
      <c r="B36" s="244"/>
      <c r="C36" s="244"/>
      <c r="D36" s="244"/>
      <c r="E36" s="244"/>
      <c r="F36" s="244"/>
      <c r="G36" s="1131" t="s">
        <v>498</v>
      </c>
      <c r="H36" s="1132"/>
      <c r="I36" s="1132"/>
      <c r="J36" s="1133"/>
      <c r="K36" s="294">
        <v>123019</v>
      </c>
      <c r="L36" s="294">
        <v>5446</v>
      </c>
      <c r="M36" s="295">
        <v>2665</v>
      </c>
      <c r="N36" s="296">
        <v>104.4</v>
      </c>
    </row>
    <row r="37" spans="1:16" ht="13.5" customHeight="1" x14ac:dyDescent="0.2">
      <c r="A37" s="248"/>
      <c r="B37" s="244"/>
      <c r="C37" s="244"/>
      <c r="D37" s="244"/>
      <c r="E37" s="244"/>
      <c r="F37" s="244"/>
      <c r="G37" s="1131" t="s">
        <v>499</v>
      </c>
      <c r="H37" s="1132"/>
      <c r="I37" s="1132"/>
      <c r="J37" s="1133"/>
      <c r="K37" s="294" t="s">
        <v>481</v>
      </c>
      <c r="L37" s="294" t="s">
        <v>481</v>
      </c>
      <c r="M37" s="295">
        <v>1343</v>
      </c>
      <c r="N37" s="296" t="s">
        <v>481</v>
      </c>
    </row>
    <row r="38" spans="1:16" ht="27" customHeight="1" x14ac:dyDescent="0.2">
      <c r="A38" s="248"/>
      <c r="B38" s="244"/>
      <c r="C38" s="244"/>
      <c r="D38" s="244"/>
      <c r="E38" s="244"/>
      <c r="F38" s="244"/>
      <c r="G38" s="1134" t="s">
        <v>500</v>
      </c>
      <c r="H38" s="1135"/>
      <c r="I38" s="1135"/>
      <c r="J38" s="1136"/>
      <c r="K38" s="297" t="s">
        <v>481</v>
      </c>
      <c r="L38" s="297" t="s">
        <v>481</v>
      </c>
      <c r="M38" s="298">
        <v>2</v>
      </c>
      <c r="N38" s="299" t="s">
        <v>481</v>
      </c>
      <c r="O38" s="293"/>
    </row>
    <row r="39" spans="1:16" ht="13.2" x14ac:dyDescent="0.2">
      <c r="A39" s="248"/>
      <c r="B39" s="244"/>
      <c r="C39" s="244"/>
      <c r="D39" s="244"/>
      <c r="E39" s="244"/>
      <c r="F39" s="244"/>
      <c r="G39" s="1134" t="s">
        <v>501</v>
      </c>
      <c r="H39" s="1135"/>
      <c r="I39" s="1135"/>
      <c r="J39" s="1136"/>
      <c r="K39" s="300">
        <v>-141281</v>
      </c>
      <c r="L39" s="300">
        <v>-6255</v>
      </c>
      <c r="M39" s="301">
        <v>-3110</v>
      </c>
      <c r="N39" s="302">
        <v>101.1</v>
      </c>
      <c r="O39" s="293"/>
    </row>
    <row r="40" spans="1:16" ht="27" customHeight="1" x14ac:dyDescent="0.2">
      <c r="A40" s="248"/>
      <c r="B40" s="244"/>
      <c r="C40" s="244"/>
      <c r="D40" s="244"/>
      <c r="E40" s="244"/>
      <c r="F40" s="244"/>
      <c r="G40" s="1131" t="s">
        <v>502</v>
      </c>
      <c r="H40" s="1132"/>
      <c r="I40" s="1132"/>
      <c r="J40" s="1133"/>
      <c r="K40" s="300">
        <v>-1198983</v>
      </c>
      <c r="L40" s="300">
        <v>-53083</v>
      </c>
      <c r="M40" s="301">
        <v>-31707</v>
      </c>
      <c r="N40" s="302">
        <v>67.400000000000006</v>
      </c>
      <c r="O40" s="293"/>
    </row>
    <row r="41" spans="1:16" ht="13.2" x14ac:dyDescent="0.2">
      <c r="A41" s="248"/>
      <c r="B41" s="244"/>
      <c r="C41" s="244"/>
      <c r="D41" s="244"/>
      <c r="E41" s="244"/>
      <c r="F41" s="244"/>
      <c r="G41" s="1137" t="s">
        <v>279</v>
      </c>
      <c r="H41" s="1138"/>
      <c r="I41" s="1138"/>
      <c r="J41" s="1139"/>
      <c r="K41" s="294">
        <v>446407</v>
      </c>
      <c r="L41" s="300">
        <v>19764</v>
      </c>
      <c r="M41" s="301">
        <v>13210</v>
      </c>
      <c r="N41" s="302">
        <v>49.6</v>
      </c>
      <c r="O41" s="293"/>
    </row>
    <row r="42" spans="1:16" ht="13.2" x14ac:dyDescent="0.2">
      <c r="A42" s="248"/>
      <c r="B42" s="244"/>
      <c r="C42" s="244"/>
      <c r="D42" s="244"/>
      <c r="E42" s="244"/>
      <c r="F42" s="244"/>
      <c r="G42" s="303" t="s">
        <v>503</v>
      </c>
      <c r="H42" s="244"/>
      <c r="I42" s="244"/>
      <c r="J42" s="244"/>
      <c r="K42" s="244"/>
      <c r="L42" s="244"/>
      <c r="M42" s="271"/>
      <c r="N42" s="271"/>
      <c r="O42" s="293"/>
    </row>
    <row r="43" spans="1:16" ht="13.2" x14ac:dyDescent="0.2">
      <c r="A43" s="248"/>
      <c r="B43" s="244"/>
      <c r="C43" s="244"/>
      <c r="D43" s="244"/>
      <c r="E43" s="244"/>
      <c r="F43" s="244"/>
      <c r="G43" s="244"/>
      <c r="H43" s="244"/>
      <c r="I43" s="244"/>
      <c r="J43" s="244"/>
      <c r="K43" s="244"/>
      <c r="L43" s="304"/>
      <c r="M43" s="271"/>
      <c r="N43" s="244"/>
      <c r="O43" s="293"/>
    </row>
    <row r="44" spans="1:16" ht="13.2" x14ac:dyDescent="0.2">
      <c r="A44" s="248"/>
      <c r="B44" s="244"/>
      <c r="C44" s="244"/>
      <c r="D44" s="244"/>
      <c r="E44" s="244"/>
      <c r="F44" s="244"/>
      <c r="G44" s="244"/>
      <c r="H44" s="244"/>
      <c r="I44" s="244"/>
      <c r="J44" s="244"/>
      <c r="K44" s="244"/>
      <c r="L44" s="244"/>
      <c r="M44" s="271"/>
      <c r="N44" s="244"/>
    </row>
    <row r="45" spans="1:16" ht="13.2" x14ac:dyDescent="0.2">
      <c r="A45" s="246"/>
      <c r="B45" s="246"/>
      <c r="C45" s="246"/>
      <c r="D45" s="246"/>
      <c r="E45" s="246"/>
      <c r="F45" s="246"/>
      <c r="G45" s="246"/>
      <c r="H45" s="246"/>
      <c r="I45" s="246"/>
      <c r="J45" s="246"/>
      <c r="K45" s="246"/>
      <c r="L45" s="246"/>
      <c r="M45" s="305"/>
      <c r="N45" s="246"/>
      <c r="O45" s="246"/>
      <c r="P45" s="244"/>
    </row>
    <row r="46" spans="1:16" ht="13.2" x14ac:dyDescent="0.2">
      <c r="A46" s="306"/>
      <c r="B46" s="306"/>
      <c r="C46" s="306"/>
      <c r="D46" s="306"/>
      <c r="E46" s="306"/>
      <c r="F46" s="306"/>
      <c r="G46" s="306"/>
      <c r="H46" s="306"/>
      <c r="I46" s="306"/>
      <c r="J46" s="306"/>
      <c r="K46" s="306"/>
      <c r="L46" s="306"/>
      <c r="M46" s="306"/>
      <c r="N46" s="306"/>
      <c r="O46" s="306"/>
      <c r="P46" s="244"/>
    </row>
    <row r="47" spans="1:16" ht="17.25" customHeight="1" x14ac:dyDescent="0.2">
      <c r="A47" s="307" t="s">
        <v>504</v>
      </c>
      <c r="B47" s="244"/>
      <c r="C47" s="244"/>
      <c r="D47" s="244"/>
      <c r="E47" s="244"/>
      <c r="F47" s="244"/>
      <c r="G47" s="244"/>
      <c r="H47" s="244"/>
      <c r="I47" s="244"/>
      <c r="J47" s="244"/>
      <c r="K47" s="244"/>
      <c r="L47" s="244"/>
      <c r="M47" s="244"/>
      <c r="N47" s="244"/>
    </row>
    <row r="48" spans="1:16" ht="13.2" x14ac:dyDescent="0.2">
      <c r="A48" s="248"/>
      <c r="B48" s="244"/>
      <c r="C48" s="244"/>
      <c r="D48" s="244"/>
      <c r="E48" s="244"/>
      <c r="F48" s="244"/>
      <c r="G48" s="308" t="s">
        <v>505</v>
      </c>
      <c r="H48" s="308"/>
      <c r="I48" s="308"/>
      <c r="J48" s="308"/>
      <c r="K48" s="308"/>
      <c r="L48" s="308"/>
      <c r="M48" s="309"/>
      <c r="N48" s="308"/>
    </row>
    <row r="49" spans="1:14" ht="13.5" customHeight="1" x14ac:dyDescent="0.2">
      <c r="A49" s="248"/>
      <c r="B49" s="244"/>
      <c r="C49" s="244"/>
      <c r="D49" s="244"/>
      <c r="E49" s="244"/>
      <c r="F49" s="244"/>
      <c r="G49" s="310"/>
      <c r="H49" s="311"/>
      <c r="I49" s="1126" t="s">
        <v>472</v>
      </c>
      <c r="J49" s="1128" t="s">
        <v>506</v>
      </c>
      <c r="K49" s="1129"/>
      <c r="L49" s="1129"/>
      <c r="M49" s="1129"/>
      <c r="N49" s="1130"/>
    </row>
    <row r="50" spans="1:14" ht="13.2" x14ac:dyDescent="0.2">
      <c r="A50" s="248"/>
      <c r="B50" s="244"/>
      <c r="C50" s="244"/>
      <c r="D50" s="244"/>
      <c r="E50" s="244"/>
      <c r="F50" s="244"/>
      <c r="G50" s="312"/>
      <c r="H50" s="313"/>
      <c r="I50" s="1127"/>
      <c r="J50" s="314" t="s">
        <v>507</v>
      </c>
      <c r="K50" s="315" t="s">
        <v>508</v>
      </c>
      <c r="L50" s="316" t="s">
        <v>509</v>
      </c>
      <c r="M50" s="317" t="s">
        <v>510</v>
      </c>
      <c r="N50" s="318" t="s">
        <v>511</v>
      </c>
    </row>
    <row r="51" spans="1:14" ht="13.2" x14ac:dyDescent="0.2">
      <c r="A51" s="248"/>
      <c r="B51" s="244"/>
      <c r="C51" s="244"/>
      <c r="D51" s="244"/>
      <c r="E51" s="244"/>
      <c r="F51" s="244"/>
      <c r="G51" s="310" t="s">
        <v>512</v>
      </c>
      <c r="H51" s="311"/>
      <c r="I51" s="319">
        <v>1189114</v>
      </c>
      <c r="J51" s="320">
        <v>50778</v>
      </c>
      <c r="K51" s="321">
        <v>-49.5</v>
      </c>
      <c r="L51" s="322">
        <v>49426</v>
      </c>
      <c r="M51" s="323">
        <v>4.5999999999999996</v>
      </c>
      <c r="N51" s="324">
        <v>-54.1</v>
      </c>
    </row>
    <row r="52" spans="1:14" ht="13.2" x14ac:dyDescent="0.2">
      <c r="A52" s="248"/>
      <c r="B52" s="244"/>
      <c r="C52" s="244"/>
      <c r="D52" s="244"/>
      <c r="E52" s="244"/>
      <c r="F52" s="244"/>
      <c r="G52" s="325"/>
      <c r="H52" s="326" t="s">
        <v>513</v>
      </c>
      <c r="I52" s="327">
        <v>592294</v>
      </c>
      <c r="J52" s="328">
        <v>25292</v>
      </c>
      <c r="K52" s="329">
        <v>-24.8</v>
      </c>
      <c r="L52" s="330">
        <v>26568</v>
      </c>
      <c r="M52" s="331">
        <v>-4.5999999999999996</v>
      </c>
      <c r="N52" s="332">
        <v>-20.2</v>
      </c>
    </row>
    <row r="53" spans="1:14" ht="13.2" x14ac:dyDescent="0.2">
      <c r="A53" s="248"/>
      <c r="B53" s="244"/>
      <c r="C53" s="244"/>
      <c r="D53" s="244"/>
      <c r="E53" s="244"/>
      <c r="F53" s="244"/>
      <c r="G53" s="310" t="s">
        <v>514</v>
      </c>
      <c r="H53" s="311"/>
      <c r="I53" s="319">
        <v>1638893</v>
      </c>
      <c r="J53" s="320">
        <v>70624</v>
      </c>
      <c r="K53" s="321">
        <v>39.1</v>
      </c>
      <c r="L53" s="322">
        <v>42839</v>
      </c>
      <c r="M53" s="323">
        <v>-13.3</v>
      </c>
      <c r="N53" s="324">
        <v>52.4</v>
      </c>
    </row>
    <row r="54" spans="1:14" ht="13.2" x14ac:dyDescent="0.2">
      <c r="A54" s="248"/>
      <c r="B54" s="244"/>
      <c r="C54" s="244"/>
      <c r="D54" s="244"/>
      <c r="E54" s="244"/>
      <c r="F54" s="244"/>
      <c r="G54" s="325"/>
      <c r="H54" s="326" t="s">
        <v>513</v>
      </c>
      <c r="I54" s="327">
        <v>1049790</v>
      </c>
      <c r="J54" s="328">
        <v>45238</v>
      </c>
      <c r="K54" s="329">
        <v>78.900000000000006</v>
      </c>
      <c r="L54" s="330">
        <v>22027</v>
      </c>
      <c r="M54" s="331">
        <v>-17.100000000000001</v>
      </c>
      <c r="N54" s="332">
        <v>96</v>
      </c>
    </row>
    <row r="55" spans="1:14" ht="13.2" x14ac:dyDescent="0.2">
      <c r="A55" s="248"/>
      <c r="B55" s="244"/>
      <c r="C55" s="244"/>
      <c r="D55" s="244"/>
      <c r="E55" s="244"/>
      <c r="F55" s="244"/>
      <c r="G55" s="310" t="s">
        <v>515</v>
      </c>
      <c r="H55" s="311"/>
      <c r="I55" s="319">
        <v>1808909</v>
      </c>
      <c r="J55" s="320">
        <v>78566</v>
      </c>
      <c r="K55" s="321">
        <v>11.2</v>
      </c>
      <c r="L55" s="322">
        <v>46819</v>
      </c>
      <c r="M55" s="323">
        <v>9.3000000000000007</v>
      </c>
      <c r="N55" s="324">
        <v>1.9</v>
      </c>
    </row>
    <row r="56" spans="1:14" ht="13.2" x14ac:dyDescent="0.2">
      <c r="A56" s="248"/>
      <c r="B56" s="244"/>
      <c r="C56" s="244"/>
      <c r="D56" s="244"/>
      <c r="E56" s="244"/>
      <c r="F56" s="244"/>
      <c r="G56" s="325"/>
      <c r="H56" s="326" t="s">
        <v>513</v>
      </c>
      <c r="I56" s="327">
        <v>609904</v>
      </c>
      <c r="J56" s="328">
        <v>26490</v>
      </c>
      <c r="K56" s="329">
        <v>-41.4</v>
      </c>
      <c r="L56" s="330">
        <v>24121</v>
      </c>
      <c r="M56" s="331">
        <v>9.5</v>
      </c>
      <c r="N56" s="332">
        <v>-50.9</v>
      </c>
    </row>
    <row r="57" spans="1:14" ht="13.2" x14ac:dyDescent="0.2">
      <c r="A57" s="248"/>
      <c r="B57" s="244"/>
      <c r="C57" s="244"/>
      <c r="D57" s="244"/>
      <c r="E57" s="244"/>
      <c r="F57" s="244"/>
      <c r="G57" s="310" t="s">
        <v>516</v>
      </c>
      <c r="H57" s="311"/>
      <c r="I57" s="319">
        <v>2649699</v>
      </c>
      <c r="J57" s="320">
        <v>116047</v>
      </c>
      <c r="K57" s="321">
        <v>47.7</v>
      </c>
      <c r="L57" s="322">
        <v>53270</v>
      </c>
      <c r="M57" s="323">
        <v>13.8</v>
      </c>
      <c r="N57" s="324">
        <v>33.9</v>
      </c>
    </row>
    <row r="58" spans="1:14" ht="13.2" x14ac:dyDescent="0.2">
      <c r="A58" s="248"/>
      <c r="B58" s="244"/>
      <c r="C58" s="244"/>
      <c r="D58" s="244"/>
      <c r="E58" s="244"/>
      <c r="F58" s="244"/>
      <c r="G58" s="325"/>
      <c r="H58" s="326" t="s">
        <v>513</v>
      </c>
      <c r="I58" s="327">
        <v>1107016</v>
      </c>
      <c r="J58" s="328">
        <v>48483</v>
      </c>
      <c r="K58" s="329">
        <v>83</v>
      </c>
      <c r="L58" s="330">
        <v>24316</v>
      </c>
      <c r="M58" s="331">
        <v>0.8</v>
      </c>
      <c r="N58" s="332">
        <v>82.2</v>
      </c>
    </row>
    <row r="59" spans="1:14" ht="13.2" x14ac:dyDescent="0.2">
      <c r="A59" s="248"/>
      <c r="B59" s="244"/>
      <c r="C59" s="244"/>
      <c r="D59" s="244"/>
      <c r="E59" s="244"/>
      <c r="F59" s="244"/>
      <c r="G59" s="310" t="s">
        <v>517</v>
      </c>
      <c r="H59" s="311"/>
      <c r="I59" s="319">
        <v>1922957</v>
      </c>
      <c r="J59" s="320">
        <v>85136</v>
      </c>
      <c r="K59" s="321">
        <v>-26.6</v>
      </c>
      <c r="L59" s="322">
        <v>53292</v>
      </c>
      <c r="M59" s="323">
        <v>0</v>
      </c>
      <c r="N59" s="324">
        <v>-26.6</v>
      </c>
    </row>
    <row r="60" spans="1:14" ht="13.2" x14ac:dyDescent="0.2">
      <c r="A60" s="248"/>
      <c r="B60" s="244"/>
      <c r="C60" s="244"/>
      <c r="D60" s="244"/>
      <c r="E60" s="244"/>
      <c r="F60" s="244"/>
      <c r="G60" s="325"/>
      <c r="H60" s="326" t="s">
        <v>513</v>
      </c>
      <c r="I60" s="333">
        <v>993944</v>
      </c>
      <c r="J60" s="328">
        <v>44005</v>
      </c>
      <c r="K60" s="329">
        <v>-9.1999999999999993</v>
      </c>
      <c r="L60" s="330">
        <v>28900</v>
      </c>
      <c r="M60" s="331">
        <v>18.899999999999999</v>
      </c>
      <c r="N60" s="332">
        <v>-28.1</v>
      </c>
    </row>
    <row r="61" spans="1:14" ht="13.2" x14ac:dyDescent="0.2">
      <c r="A61" s="248"/>
      <c r="B61" s="244"/>
      <c r="C61" s="244"/>
      <c r="D61" s="244"/>
      <c r="E61" s="244"/>
      <c r="F61" s="244"/>
      <c r="G61" s="310" t="s">
        <v>518</v>
      </c>
      <c r="H61" s="334"/>
      <c r="I61" s="335">
        <v>1841914</v>
      </c>
      <c r="J61" s="336">
        <v>80230</v>
      </c>
      <c r="K61" s="337">
        <v>4.4000000000000004</v>
      </c>
      <c r="L61" s="338">
        <v>49129</v>
      </c>
      <c r="M61" s="339">
        <v>2.9</v>
      </c>
      <c r="N61" s="324">
        <v>1.5</v>
      </c>
    </row>
    <row r="62" spans="1:14" ht="13.2" x14ac:dyDescent="0.2">
      <c r="A62" s="248"/>
      <c r="B62" s="244"/>
      <c r="C62" s="244"/>
      <c r="D62" s="244"/>
      <c r="E62" s="244"/>
      <c r="F62" s="244"/>
      <c r="G62" s="325"/>
      <c r="H62" s="326" t="s">
        <v>513</v>
      </c>
      <c r="I62" s="327">
        <v>870590</v>
      </c>
      <c r="J62" s="328">
        <v>37902</v>
      </c>
      <c r="K62" s="329">
        <v>17.3</v>
      </c>
      <c r="L62" s="330">
        <v>25186</v>
      </c>
      <c r="M62" s="331">
        <v>1.5</v>
      </c>
      <c r="N62" s="332">
        <v>15.8</v>
      </c>
    </row>
    <row r="63" spans="1:14" ht="13.2" x14ac:dyDescent="0.2">
      <c r="A63" s="248"/>
      <c r="B63" s="244"/>
      <c r="C63" s="244"/>
      <c r="D63" s="244"/>
      <c r="E63" s="244"/>
      <c r="F63" s="244"/>
      <c r="G63" s="244"/>
      <c r="H63" s="244"/>
      <c r="I63" s="244"/>
      <c r="J63" s="244"/>
      <c r="K63" s="244"/>
      <c r="L63" s="244"/>
      <c r="M63" s="244"/>
      <c r="N63" s="244"/>
    </row>
    <row r="64" spans="1:14" ht="13.2" x14ac:dyDescent="0.2">
      <c r="A64" s="248"/>
      <c r="B64" s="244"/>
      <c r="C64" s="244"/>
      <c r="D64" s="244"/>
      <c r="E64" s="244"/>
      <c r="F64" s="244"/>
      <c r="G64" s="244"/>
      <c r="H64" s="244"/>
      <c r="I64" s="244"/>
      <c r="J64" s="244"/>
      <c r="K64" s="244"/>
      <c r="L64" s="244"/>
      <c r="M64" s="244"/>
      <c r="N64" s="244"/>
    </row>
    <row r="65" spans="1:16" ht="13.2" x14ac:dyDescent="0.2">
      <c r="A65" s="248"/>
      <c r="B65" s="244"/>
      <c r="C65" s="244"/>
      <c r="D65" s="244"/>
      <c r="E65" s="244"/>
      <c r="F65" s="244"/>
      <c r="G65" s="244"/>
      <c r="H65" s="244"/>
      <c r="I65" s="244"/>
      <c r="J65" s="244"/>
      <c r="K65" s="244"/>
      <c r="L65" s="244"/>
      <c r="M65" s="244"/>
      <c r="N65" s="244"/>
    </row>
    <row r="66" spans="1:16" ht="13.2" x14ac:dyDescent="0.2">
      <c r="A66" s="340"/>
      <c r="B66" s="306"/>
      <c r="C66" s="306"/>
      <c r="D66" s="306"/>
      <c r="E66" s="306"/>
      <c r="F66" s="306"/>
      <c r="G66" s="306"/>
      <c r="H66" s="306"/>
      <c r="I66" s="306"/>
      <c r="J66" s="306"/>
      <c r="K66" s="306"/>
      <c r="L66" s="306"/>
      <c r="M66" s="306"/>
      <c r="N66" s="306"/>
      <c r="O66" s="341"/>
    </row>
    <row r="67" spans="1:16" ht="13.5" hidden="1" customHeight="1" x14ac:dyDescent="0.2">
      <c r="G67" s="244"/>
      <c r="H67" s="244"/>
      <c r="I67" s="244"/>
      <c r="J67" s="244"/>
      <c r="K67" s="244"/>
      <c r="L67" s="244"/>
      <c r="M67" s="244"/>
      <c r="N67" s="244"/>
      <c r="O67" s="244"/>
      <c r="P67" s="244"/>
    </row>
    <row r="68" spans="1:16" ht="13.5" hidden="1" customHeight="1" x14ac:dyDescent="0.2">
      <c r="G68" s="244"/>
      <c r="H68" s="244"/>
      <c r="I68" s="244"/>
      <c r="J68" s="244"/>
      <c r="K68" s="244"/>
      <c r="L68" s="244"/>
      <c r="M68" s="244"/>
      <c r="N68" s="244"/>
    </row>
    <row r="69" spans="1:16" ht="13.5" hidden="1" customHeight="1" x14ac:dyDescent="0.2">
      <c r="G69" s="244"/>
      <c r="H69" s="244"/>
      <c r="I69" s="244"/>
      <c r="J69" s="244"/>
      <c r="K69" s="244"/>
      <c r="L69" s="244"/>
      <c r="M69" s="244"/>
      <c r="N69" s="244"/>
    </row>
    <row r="70" spans="1:16" ht="13.2" hidden="1" x14ac:dyDescent="0.2">
      <c r="G70" s="244"/>
      <c r="H70" s="244"/>
      <c r="I70" s="244"/>
      <c r="J70" s="244"/>
      <c r="K70" s="244"/>
      <c r="L70" s="244"/>
      <c r="M70" s="244"/>
      <c r="N70" s="244"/>
    </row>
    <row r="71" spans="1:16" ht="13.2" hidden="1" x14ac:dyDescent="0.2">
      <c r="G71" s="244"/>
      <c r="H71" s="244"/>
      <c r="I71" s="244"/>
      <c r="J71" s="244"/>
      <c r="K71" s="244"/>
      <c r="L71" s="244"/>
      <c r="M71" s="244"/>
      <c r="N71" s="244"/>
    </row>
    <row r="72" spans="1:16" ht="13.2" hidden="1" x14ac:dyDescent="0.2">
      <c r="G72" s="244"/>
      <c r="H72" s="244"/>
      <c r="I72" s="244"/>
      <c r="J72" s="244"/>
      <c r="K72" s="244"/>
      <c r="L72" s="244"/>
      <c r="M72" s="244"/>
      <c r="N72" s="244"/>
    </row>
    <row r="73" spans="1:16" ht="13.2" hidden="1" x14ac:dyDescent="0.2">
      <c r="G73" s="244"/>
      <c r="H73" s="244"/>
      <c r="I73" s="244"/>
      <c r="J73" s="244"/>
      <c r="K73" s="244"/>
      <c r="L73" s="244"/>
      <c r="M73" s="244"/>
      <c r="N73" s="244"/>
    </row>
    <row r="74" spans="1:16" ht="13.2" hidden="1" x14ac:dyDescent="0.2"/>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2">
      <c r="B47" s="10"/>
      <c r="C47" s="1140" t="s">
        <v>3</v>
      </c>
      <c r="D47" s="1140"/>
      <c r="E47" s="1141"/>
      <c r="F47" s="11">
        <v>13.27</v>
      </c>
      <c r="G47" s="12">
        <v>18.350000000000001</v>
      </c>
      <c r="H47" s="12">
        <v>22.29</v>
      </c>
      <c r="I47" s="12">
        <v>26.79</v>
      </c>
      <c r="J47" s="13">
        <v>30.51</v>
      </c>
    </row>
    <row r="48" spans="2:10" ht="57.75" customHeight="1" x14ac:dyDescent="0.2">
      <c r="B48" s="14"/>
      <c r="C48" s="1142" t="s">
        <v>4</v>
      </c>
      <c r="D48" s="1142"/>
      <c r="E48" s="1143"/>
      <c r="F48" s="15">
        <v>10.57</v>
      </c>
      <c r="G48" s="16">
        <v>8.57</v>
      </c>
      <c r="H48" s="16">
        <v>9.35</v>
      </c>
      <c r="I48" s="16">
        <v>8.26</v>
      </c>
      <c r="J48" s="17">
        <v>6.39</v>
      </c>
    </row>
    <row r="49" spans="2:10" ht="57.75" customHeight="1" thickBot="1" x14ac:dyDescent="0.25">
      <c r="B49" s="18"/>
      <c r="C49" s="1144" t="s">
        <v>5</v>
      </c>
      <c r="D49" s="1144"/>
      <c r="E49" s="1145"/>
      <c r="F49" s="19">
        <v>11.49</v>
      </c>
      <c r="G49" s="20">
        <v>2.98</v>
      </c>
      <c r="H49" s="20">
        <v>4.8</v>
      </c>
      <c r="I49" s="20">
        <v>3.44</v>
      </c>
      <c r="J49" s="21">
        <v>1.86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52" t="s">
        <v>525</v>
      </c>
      <c r="D34" s="1152"/>
      <c r="E34" s="1153"/>
      <c r="F34" s="32">
        <v>21.75</v>
      </c>
      <c r="G34" s="33">
        <v>22.71</v>
      </c>
      <c r="H34" s="33">
        <v>23.23</v>
      </c>
      <c r="I34" s="33">
        <v>24.77</v>
      </c>
      <c r="J34" s="34">
        <v>26.64</v>
      </c>
      <c r="K34" s="22"/>
      <c r="L34" s="22"/>
      <c r="M34" s="22"/>
      <c r="N34" s="22"/>
      <c r="O34" s="22"/>
      <c r="P34" s="22"/>
    </row>
    <row r="35" spans="1:16" ht="39" customHeight="1" x14ac:dyDescent="0.2">
      <c r="A35" s="22"/>
      <c r="B35" s="35"/>
      <c r="C35" s="1146" t="s">
        <v>526</v>
      </c>
      <c r="D35" s="1147"/>
      <c r="E35" s="1148"/>
      <c r="F35" s="36">
        <v>10</v>
      </c>
      <c r="G35" s="37">
        <v>7.96</v>
      </c>
      <c r="H35" s="37">
        <v>8.7100000000000009</v>
      </c>
      <c r="I35" s="37">
        <v>7.4</v>
      </c>
      <c r="J35" s="38">
        <v>5.48</v>
      </c>
      <c r="K35" s="22"/>
      <c r="L35" s="22"/>
      <c r="M35" s="22"/>
      <c r="N35" s="22"/>
      <c r="O35" s="22"/>
      <c r="P35" s="22"/>
    </row>
    <row r="36" spans="1:16" ht="39" customHeight="1" x14ac:dyDescent="0.2">
      <c r="A36" s="22"/>
      <c r="B36" s="35"/>
      <c r="C36" s="1146" t="s">
        <v>527</v>
      </c>
      <c r="D36" s="1147"/>
      <c r="E36" s="1148"/>
      <c r="F36" s="36">
        <v>0.86</v>
      </c>
      <c r="G36" s="37">
        <v>2.46</v>
      </c>
      <c r="H36" s="37">
        <v>1.75</v>
      </c>
      <c r="I36" s="37">
        <v>1.61</v>
      </c>
      <c r="J36" s="38">
        <v>1.94</v>
      </c>
      <c r="K36" s="22"/>
      <c r="L36" s="22"/>
      <c r="M36" s="22"/>
      <c r="N36" s="22"/>
      <c r="O36" s="22"/>
      <c r="P36" s="22"/>
    </row>
    <row r="37" spans="1:16" ht="39" customHeight="1" x14ac:dyDescent="0.2">
      <c r="A37" s="22"/>
      <c r="B37" s="35"/>
      <c r="C37" s="1146" t="s">
        <v>528</v>
      </c>
      <c r="D37" s="1147"/>
      <c r="E37" s="1148"/>
      <c r="F37" s="36">
        <v>0.59</v>
      </c>
      <c r="G37" s="37">
        <v>0.8</v>
      </c>
      <c r="H37" s="37">
        <v>1.18</v>
      </c>
      <c r="I37" s="37">
        <v>0.87</v>
      </c>
      <c r="J37" s="38">
        <v>0.88</v>
      </c>
      <c r="K37" s="22"/>
      <c r="L37" s="22"/>
      <c r="M37" s="22"/>
      <c r="N37" s="22"/>
      <c r="O37" s="22"/>
      <c r="P37" s="22"/>
    </row>
    <row r="38" spans="1:16" ht="39" customHeight="1" x14ac:dyDescent="0.2">
      <c r="A38" s="22"/>
      <c r="B38" s="35"/>
      <c r="C38" s="1146" t="s">
        <v>529</v>
      </c>
      <c r="D38" s="1147"/>
      <c r="E38" s="1148"/>
      <c r="F38" s="36">
        <v>0.28999999999999998</v>
      </c>
      <c r="G38" s="37">
        <v>0.32</v>
      </c>
      <c r="H38" s="37">
        <v>0.34</v>
      </c>
      <c r="I38" s="37">
        <v>0.41</v>
      </c>
      <c r="J38" s="38">
        <v>0.46</v>
      </c>
      <c r="K38" s="22"/>
      <c r="L38" s="22"/>
      <c r="M38" s="22"/>
      <c r="N38" s="22"/>
      <c r="O38" s="22"/>
      <c r="P38" s="22"/>
    </row>
    <row r="39" spans="1:16" ht="39" customHeight="1" x14ac:dyDescent="0.2">
      <c r="A39" s="22"/>
      <c r="B39" s="35"/>
      <c r="C39" s="1146" t="s">
        <v>530</v>
      </c>
      <c r="D39" s="1147"/>
      <c r="E39" s="1148"/>
      <c r="F39" s="36">
        <v>0.27</v>
      </c>
      <c r="G39" s="37">
        <v>0.28000000000000003</v>
      </c>
      <c r="H39" s="37">
        <v>0.28000000000000003</v>
      </c>
      <c r="I39" s="37">
        <v>0.44</v>
      </c>
      <c r="J39" s="38">
        <v>0.44</v>
      </c>
      <c r="K39" s="22"/>
      <c r="L39" s="22"/>
      <c r="M39" s="22"/>
      <c r="N39" s="22"/>
      <c r="O39" s="22"/>
      <c r="P39" s="22"/>
    </row>
    <row r="40" spans="1:16" ht="39" customHeight="1" x14ac:dyDescent="0.2">
      <c r="A40" s="22"/>
      <c r="B40" s="35"/>
      <c r="C40" s="1146" t="s">
        <v>531</v>
      </c>
      <c r="D40" s="1147"/>
      <c r="E40" s="1148"/>
      <c r="F40" s="36">
        <v>0.01</v>
      </c>
      <c r="G40" s="37">
        <v>0</v>
      </c>
      <c r="H40" s="37">
        <v>0</v>
      </c>
      <c r="I40" s="37">
        <v>0</v>
      </c>
      <c r="J40" s="38">
        <v>0</v>
      </c>
      <c r="K40" s="22"/>
      <c r="L40" s="22"/>
      <c r="M40" s="22"/>
      <c r="N40" s="22"/>
      <c r="O40" s="22"/>
      <c r="P40" s="22"/>
    </row>
    <row r="41" spans="1:16" ht="39" customHeight="1" x14ac:dyDescent="0.2">
      <c r="A41" s="22"/>
      <c r="B41" s="35"/>
      <c r="C41" s="1146" t="s">
        <v>532</v>
      </c>
      <c r="D41" s="1147"/>
      <c r="E41" s="1148"/>
      <c r="F41" s="36">
        <v>0</v>
      </c>
      <c r="G41" s="37">
        <v>0</v>
      </c>
      <c r="H41" s="37">
        <v>0</v>
      </c>
      <c r="I41" s="37">
        <v>0</v>
      </c>
      <c r="J41" s="38">
        <v>0</v>
      </c>
      <c r="K41" s="22"/>
      <c r="L41" s="22"/>
      <c r="M41" s="22"/>
      <c r="N41" s="22"/>
      <c r="O41" s="22"/>
      <c r="P41" s="22"/>
    </row>
    <row r="42" spans="1:16" ht="39" customHeight="1" x14ac:dyDescent="0.2">
      <c r="A42" s="22"/>
      <c r="B42" s="39"/>
      <c r="C42" s="1146" t="s">
        <v>533</v>
      </c>
      <c r="D42" s="1147"/>
      <c r="E42" s="1148"/>
      <c r="F42" s="36" t="s">
        <v>481</v>
      </c>
      <c r="G42" s="37" t="s">
        <v>481</v>
      </c>
      <c r="H42" s="37" t="s">
        <v>481</v>
      </c>
      <c r="I42" s="37" t="s">
        <v>481</v>
      </c>
      <c r="J42" s="38" t="s">
        <v>481</v>
      </c>
      <c r="K42" s="22"/>
      <c r="L42" s="22"/>
      <c r="M42" s="22"/>
      <c r="N42" s="22"/>
      <c r="O42" s="22"/>
      <c r="P42" s="22"/>
    </row>
    <row r="43" spans="1:16" ht="39" customHeight="1" thickBot="1" x14ac:dyDescent="0.25">
      <c r="A43" s="22"/>
      <c r="B43" s="40"/>
      <c r="C43" s="1149" t="s">
        <v>534</v>
      </c>
      <c r="D43" s="1150"/>
      <c r="E43" s="1151"/>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62" t="s">
        <v>11</v>
      </c>
      <c r="C45" s="1163"/>
      <c r="D45" s="58"/>
      <c r="E45" s="1168" t="s">
        <v>12</v>
      </c>
      <c r="F45" s="1168"/>
      <c r="G45" s="1168"/>
      <c r="H45" s="1168"/>
      <c r="I45" s="1168"/>
      <c r="J45" s="1169"/>
      <c r="K45" s="59">
        <v>1337</v>
      </c>
      <c r="L45" s="60">
        <v>1327</v>
      </c>
      <c r="M45" s="60">
        <v>1388</v>
      </c>
      <c r="N45" s="60">
        <v>1340</v>
      </c>
      <c r="O45" s="61">
        <v>1401</v>
      </c>
      <c r="P45" s="48"/>
      <c r="Q45" s="48"/>
      <c r="R45" s="48"/>
      <c r="S45" s="48"/>
      <c r="T45" s="48"/>
      <c r="U45" s="48"/>
    </row>
    <row r="46" spans="1:21" ht="30.75" customHeight="1" x14ac:dyDescent="0.2">
      <c r="A46" s="48"/>
      <c r="B46" s="1164"/>
      <c r="C46" s="1165"/>
      <c r="D46" s="62"/>
      <c r="E46" s="1156" t="s">
        <v>13</v>
      </c>
      <c r="F46" s="1156"/>
      <c r="G46" s="1156"/>
      <c r="H46" s="1156"/>
      <c r="I46" s="1156"/>
      <c r="J46" s="1157"/>
      <c r="K46" s="63" t="s">
        <v>481</v>
      </c>
      <c r="L46" s="64" t="s">
        <v>481</v>
      </c>
      <c r="M46" s="64" t="s">
        <v>481</v>
      </c>
      <c r="N46" s="64" t="s">
        <v>481</v>
      </c>
      <c r="O46" s="65" t="s">
        <v>481</v>
      </c>
      <c r="P46" s="48"/>
      <c r="Q46" s="48"/>
      <c r="R46" s="48"/>
      <c r="S46" s="48"/>
      <c r="T46" s="48"/>
      <c r="U46" s="48"/>
    </row>
    <row r="47" spans="1:21" ht="30.75" customHeight="1" x14ac:dyDescent="0.2">
      <c r="A47" s="48"/>
      <c r="B47" s="1164"/>
      <c r="C47" s="1165"/>
      <c r="D47" s="62"/>
      <c r="E47" s="1156" t="s">
        <v>14</v>
      </c>
      <c r="F47" s="1156"/>
      <c r="G47" s="1156"/>
      <c r="H47" s="1156"/>
      <c r="I47" s="1156"/>
      <c r="J47" s="1157"/>
      <c r="K47" s="63" t="s">
        <v>481</v>
      </c>
      <c r="L47" s="64" t="s">
        <v>481</v>
      </c>
      <c r="M47" s="64" t="s">
        <v>481</v>
      </c>
      <c r="N47" s="64" t="s">
        <v>481</v>
      </c>
      <c r="O47" s="65" t="s">
        <v>481</v>
      </c>
      <c r="P47" s="48"/>
      <c r="Q47" s="48"/>
      <c r="R47" s="48"/>
      <c r="S47" s="48"/>
      <c r="T47" s="48"/>
      <c r="U47" s="48"/>
    </row>
    <row r="48" spans="1:21" ht="30.75" customHeight="1" x14ac:dyDescent="0.2">
      <c r="A48" s="48"/>
      <c r="B48" s="1164"/>
      <c r="C48" s="1165"/>
      <c r="D48" s="62"/>
      <c r="E48" s="1156" t="s">
        <v>15</v>
      </c>
      <c r="F48" s="1156"/>
      <c r="G48" s="1156"/>
      <c r="H48" s="1156"/>
      <c r="I48" s="1156"/>
      <c r="J48" s="1157"/>
      <c r="K48" s="63">
        <v>284</v>
      </c>
      <c r="L48" s="64">
        <v>282</v>
      </c>
      <c r="M48" s="64">
        <v>280</v>
      </c>
      <c r="N48" s="64">
        <v>266</v>
      </c>
      <c r="O48" s="65">
        <v>263</v>
      </c>
      <c r="P48" s="48"/>
      <c r="Q48" s="48"/>
      <c r="R48" s="48"/>
      <c r="S48" s="48"/>
      <c r="T48" s="48"/>
      <c r="U48" s="48"/>
    </row>
    <row r="49" spans="1:21" ht="30.75" customHeight="1" x14ac:dyDescent="0.2">
      <c r="A49" s="48"/>
      <c r="B49" s="1164"/>
      <c r="C49" s="1165"/>
      <c r="D49" s="62"/>
      <c r="E49" s="1156" t="s">
        <v>16</v>
      </c>
      <c r="F49" s="1156"/>
      <c r="G49" s="1156"/>
      <c r="H49" s="1156"/>
      <c r="I49" s="1156"/>
      <c r="J49" s="1157"/>
      <c r="K49" s="63">
        <v>129</v>
      </c>
      <c r="L49" s="64">
        <v>127</v>
      </c>
      <c r="M49" s="64">
        <v>129</v>
      </c>
      <c r="N49" s="64">
        <v>127</v>
      </c>
      <c r="O49" s="65">
        <v>123</v>
      </c>
      <c r="P49" s="48"/>
      <c r="Q49" s="48"/>
      <c r="R49" s="48"/>
      <c r="S49" s="48"/>
      <c r="T49" s="48"/>
      <c r="U49" s="48"/>
    </row>
    <row r="50" spans="1:21" ht="30.75" customHeight="1" x14ac:dyDescent="0.2">
      <c r="A50" s="48"/>
      <c r="B50" s="1164"/>
      <c r="C50" s="1165"/>
      <c r="D50" s="62"/>
      <c r="E50" s="1156" t="s">
        <v>17</v>
      </c>
      <c r="F50" s="1156"/>
      <c r="G50" s="1156"/>
      <c r="H50" s="1156"/>
      <c r="I50" s="1156"/>
      <c r="J50" s="1157"/>
      <c r="K50" s="63" t="s">
        <v>481</v>
      </c>
      <c r="L50" s="64" t="s">
        <v>481</v>
      </c>
      <c r="M50" s="64" t="s">
        <v>481</v>
      </c>
      <c r="N50" s="64" t="s">
        <v>481</v>
      </c>
      <c r="O50" s="65" t="s">
        <v>481</v>
      </c>
      <c r="P50" s="48"/>
      <c r="Q50" s="48"/>
      <c r="R50" s="48"/>
      <c r="S50" s="48"/>
      <c r="T50" s="48"/>
      <c r="U50" s="48"/>
    </row>
    <row r="51" spans="1:21" ht="30.75" customHeight="1" x14ac:dyDescent="0.2">
      <c r="A51" s="48"/>
      <c r="B51" s="1166"/>
      <c r="C51" s="1167"/>
      <c r="D51" s="66"/>
      <c r="E51" s="1156" t="s">
        <v>18</v>
      </c>
      <c r="F51" s="1156"/>
      <c r="G51" s="1156"/>
      <c r="H51" s="1156"/>
      <c r="I51" s="1156"/>
      <c r="J51" s="1157"/>
      <c r="K51" s="63" t="s">
        <v>481</v>
      </c>
      <c r="L51" s="64" t="s">
        <v>481</v>
      </c>
      <c r="M51" s="64" t="s">
        <v>481</v>
      </c>
      <c r="N51" s="64" t="s">
        <v>481</v>
      </c>
      <c r="O51" s="65" t="s">
        <v>481</v>
      </c>
      <c r="P51" s="48"/>
      <c r="Q51" s="48"/>
      <c r="R51" s="48"/>
      <c r="S51" s="48"/>
      <c r="T51" s="48"/>
      <c r="U51" s="48"/>
    </row>
    <row r="52" spans="1:21" ht="30.75" customHeight="1" x14ac:dyDescent="0.2">
      <c r="A52" s="48"/>
      <c r="B52" s="1154" t="s">
        <v>19</v>
      </c>
      <c r="C52" s="1155"/>
      <c r="D52" s="66"/>
      <c r="E52" s="1156" t="s">
        <v>20</v>
      </c>
      <c r="F52" s="1156"/>
      <c r="G52" s="1156"/>
      <c r="H52" s="1156"/>
      <c r="I52" s="1156"/>
      <c r="J52" s="1157"/>
      <c r="K52" s="63">
        <v>1186</v>
      </c>
      <c r="L52" s="64">
        <v>1232</v>
      </c>
      <c r="M52" s="64">
        <v>1292</v>
      </c>
      <c r="N52" s="64">
        <v>1275</v>
      </c>
      <c r="O52" s="65">
        <v>1340</v>
      </c>
      <c r="P52" s="48"/>
      <c r="Q52" s="48"/>
      <c r="R52" s="48"/>
      <c r="S52" s="48"/>
      <c r="T52" s="48"/>
      <c r="U52" s="48"/>
    </row>
    <row r="53" spans="1:21" ht="30.75" customHeight="1" thickBot="1" x14ac:dyDescent="0.25">
      <c r="A53" s="48"/>
      <c r="B53" s="1158" t="s">
        <v>21</v>
      </c>
      <c r="C53" s="1159"/>
      <c r="D53" s="67"/>
      <c r="E53" s="1160" t="s">
        <v>22</v>
      </c>
      <c r="F53" s="1160"/>
      <c r="G53" s="1160"/>
      <c r="H53" s="1160"/>
      <c r="I53" s="1160"/>
      <c r="J53" s="1161"/>
      <c r="K53" s="68">
        <v>564</v>
      </c>
      <c r="L53" s="69">
        <v>504</v>
      </c>
      <c r="M53" s="69">
        <v>505</v>
      </c>
      <c r="N53" s="69">
        <v>458</v>
      </c>
      <c r="O53" s="70">
        <v>447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520</v>
      </c>
      <c r="J40" s="79" t="s">
        <v>521</v>
      </c>
      <c r="K40" s="79" t="s">
        <v>522</v>
      </c>
      <c r="L40" s="79" t="s">
        <v>523</v>
      </c>
      <c r="M40" s="80" t="s">
        <v>524</v>
      </c>
    </row>
    <row r="41" spans="2:13" ht="27.75" customHeight="1" x14ac:dyDescent="0.2">
      <c r="B41" s="1170" t="s">
        <v>24</v>
      </c>
      <c r="C41" s="1171"/>
      <c r="D41" s="81"/>
      <c r="E41" s="1176" t="s">
        <v>25</v>
      </c>
      <c r="F41" s="1176"/>
      <c r="G41" s="1176"/>
      <c r="H41" s="1177"/>
      <c r="I41" s="82">
        <v>12701</v>
      </c>
      <c r="J41" s="83">
        <v>13315</v>
      </c>
      <c r="K41" s="83">
        <v>13748</v>
      </c>
      <c r="L41" s="83">
        <v>14590</v>
      </c>
      <c r="M41" s="84">
        <v>15065</v>
      </c>
    </row>
    <row r="42" spans="2:13" ht="27.75" customHeight="1" x14ac:dyDescent="0.2">
      <c r="B42" s="1172"/>
      <c r="C42" s="1173"/>
      <c r="D42" s="85"/>
      <c r="E42" s="1178" t="s">
        <v>26</v>
      </c>
      <c r="F42" s="1178"/>
      <c r="G42" s="1178"/>
      <c r="H42" s="1179"/>
      <c r="I42" s="86" t="s">
        <v>481</v>
      </c>
      <c r="J42" s="87">
        <v>120</v>
      </c>
      <c r="K42" s="87">
        <v>105</v>
      </c>
      <c r="L42" s="87">
        <v>856</v>
      </c>
      <c r="M42" s="88">
        <v>828</v>
      </c>
    </row>
    <row r="43" spans="2:13" ht="27.75" customHeight="1" x14ac:dyDescent="0.2">
      <c r="B43" s="1172"/>
      <c r="C43" s="1173"/>
      <c r="D43" s="85"/>
      <c r="E43" s="1178" t="s">
        <v>27</v>
      </c>
      <c r="F43" s="1178"/>
      <c r="G43" s="1178"/>
      <c r="H43" s="1179"/>
      <c r="I43" s="86">
        <v>2630</v>
      </c>
      <c r="J43" s="87">
        <v>2582</v>
      </c>
      <c r="K43" s="87">
        <v>2513</v>
      </c>
      <c r="L43" s="87">
        <v>2347</v>
      </c>
      <c r="M43" s="88">
        <v>2198</v>
      </c>
    </row>
    <row r="44" spans="2:13" ht="27.75" customHeight="1" x14ac:dyDescent="0.2">
      <c r="B44" s="1172"/>
      <c r="C44" s="1173"/>
      <c r="D44" s="85"/>
      <c r="E44" s="1178" t="s">
        <v>28</v>
      </c>
      <c r="F44" s="1178"/>
      <c r="G44" s="1178"/>
      <c r="H44" s="1179"/>
      <c r="I44" s="86">
        <v>1827</v>
      </c>
      <c r="J44" s="87">
        <v>1668</v>
      </c>
      <c r="K44" s="87">
        <v>1521</v>
      </c>
      <c r="L44" s="87">
        <v>1532</v>
      </c>
      <c r="M44" s="88">
        <v>1291</v>
      </c>
    </row>
    <row r="45" spans="2:13" ht="27.75" customHeight="1" x14ac:dyDescent="0.2">
      <c r="B45" s="1172"/>
      <c r="C45" s="1173"/>
      <c r="D45" s="85"/>
      <c r="E45" s="1178" t="s">
        <v>29</v>
      </c>
      <c r="F45" s="1178"/>
      <c r="G45" s="1178"/>
      <c r="H45" s="1179"/>
      <c r="I45" s="86">
        <v>2928</v>
      </c>
      <c r="J45" s="87">
        <v>2863</v>
      </c>
      <c r="K45" s="87">
        <v>2747</v>
      </c>
      <c r="L45" s="87">
        <v>2670</v>
      </c>
      <c r="M45" s="88">
        <v>2448</v>
      </c>
    </row>
    <row r="46" spans="2:13" ht="27.75" customHeight="1" x14ac:dyDescent="0.2">
      <c r="B46" s="1172"/>
      <c r="C46" s="1173"/>
      <c r="D46" s="85"/>
      <c r="E46" s="1178" t="s">
        <v>30</v>
      </c>
      <c r="F46" s="1178"/>
      <c r="G46" s="1178"/>
      <c r="H46" s="1179"/>
      <c r="I46" s="86">
        <v>83</v>
      </c>
      <c r="J46" s="87">
        <v>80</v>
      </c>
      <c r="K46" s="87">
        <v>71</v>
      </c>
      <c r="L46" s="87">
        <v>55</v>
      </c>
      <c r="M46" s="88">
        <v>46</v>
      </c>
    </row>
    <row r="47" spans="2:13" ht="27.75" customHeight="1" x14ac:dyDescent="0.2">
      <c r="B47" s="1172"/>
      <c r="C47" s="1173"/>
      <c r="D47" s="85"/>
      <c r="E47" s="1178" t="s">
        <v>31</v>
      </c>
      <c r="F47" s="1178"/>
      <c r="G47" s="1178"/>
      <c r="H47" s="1179"/>
      <c r="I47" s="86" t="s">
        <v>481</v>
      </c>
      <c r="J47" s="87" t="s">
        <v>481</v>
      </c>
      <c r="K47" s="87" t="s">
        <v>481</v>
      </c>
      <c r="L47" s="87" t="s">
        <v>481</v>
      </c>
      <c r="M47" s="88" t="s">
        <v>481</v>
      </c>
    </row>
    <row r="48" spans="2:13" ht="27.75" customHeight="1" x14ac:dyDescent="0.2">
      <c r="B48" s="1174"/>
      <c r="C48" s="1175"/>
      <c r="D48" s="85"/>
      <c r="E48" s="1178" t="s">
        <v>32</v>
      </c>
      <c r="F48" s="1178"/>
      <c r="G48" s="1178"/>
      <c r="H48" s="1179"/>
      <c r="I48" s="86" t="s">
        <v>481</v>
      </c>
      <c r="J48" s="87" t="s">
        <v>481</v>
      </c>
      <c r="K48" s="87" t="s">
        <v>481</v>
      </c>
      <c r="L48" s="87" t="s">
        <v>481</v>
      </c>
      <c r="M48" s="88" t="s">
        <v>481</v>
      </c>
    </row>
    <row r="49" spans="2:13" ht="27.75" customHeight="1" x14ac:dyDescent="0.2">
      <c r="B49" s="1180" t="s">
        <v>33</v>
      </c>
      <c r="C49" s="1181"/>
      <c r="D49" s="89"/>
      <c r="E49" s="1178" t="s">
        <v>34</v>
      </c>
      <c r="F49" s="1178"/>
      <c r="G49" s="1178"/>
      <c r="H49" s="1179"/>
      <c r="I49" s="86">
        <v>1777</v>
      </c>
      <c r="J49" s="87">
        <v>2105</v>
      </c>
      <c r="K49" s="87">
        <v>2473</v>
      </c>
      <c r="L49" s="87">
        <v>2892</v>
      </c>
      <c r="M49" s="88">
        <v>3179</v>
      </c>
    </row>
    <row r="50" spans="2:13" ht="27.75" customHeight="1" x14ac:dyDescent="0.2">
      <c r="B50" s="1172"/>
      <c r="C50" s="1173"/>
      <c r="D50" s="85"/>
      <c r="E50" s="1178" t="s">
        <v>35</v>
      </c>
      <c r="F50" s="1178"/>
      <c r="G50" s="1178"/>
      <c r="H50" s="1179"/>
      <c r="I50" s="86">
        <v>1688</v>
      </c>
      <c r="J50" s="87">
        <v>1600</v>
      </c>
      <c r="K50" s="87">
        <v>1551</v>
      </c>
      <c r="L50" s="87">
        <v>1346</v>
      </c>
      <c r="M50" s="88">
        <v>1182</v>
      </c>
    </row>
    <row r="51" spans="2:13" ht="27.75" customHeight="1" x14ac:dyDescent="0.2">
      <c r="B51" s="1174"/>
      <c r="C51" s="1175"/>
      <c r="D51" s="85"/>
      <c r="E51" s="1178" t="s">
        <v>36</v>
      </c>
      <c r="F51" s="1178"/>
      <c r="G51" s="1178"/>
      <c r="H51" s="1179"/>
      <c r="I51" s="86">
        <v>11250</v>
      </c>
      <c r="J51" s="87">
        <v>11700</v>
      </c>
      <c r="K51" s="87">
        <v>12095</v>
      </c>
      <c r="L51" s="87">
        <v>12589</v>
      </c>
      <c r="M51" s="88">
        <v>13053</v>
      </c>
    </row>
    <row r="52" spans="2:13" ht="27.75" customHeight="1" thickBot="1" x14ac:dyDescent="0.25">
      <c r="B52" s="1182" t="s">
        <v>37</v>
      </c>
      <c r="C52" s="1183"/>
      <c r="D52" s="90"/>
      <c r="E52" s="1184" t="s">
        <v>38</v>
      </c>
      <c r="F52" s="1184"/>
      <c r="G52" s="1184"/>
      <c r="H52" s="1185"/>
      <c r="I52" s="91">
        <v>5454</v>
      </c>
      <c r="J52" s="92">
        <v>5223</v>
      </c>
      <c r="K52" s="92">
        <v>4586</v>
      </c>
      <c r="L52" s="92">
        <v>5223</v>
      </c>
      <c r="M52" s="93">
        <v>4461</v>
      </c>
    </row>
    <row r="53" spans="2:13" ht="27.75" customHeight="1" x14ac:dyDescent="0.2">
      <c r="B53" s="94" t="s">
        <v>39</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40</v>
      </c>
      <c r="E2" s="109"/>
      <c r="F2" s="110" t="s">
        <v>519</v>
      </c>
      <c r="G2" s="111"/>
      <c r="H2" s="112"/>
    </row>
    <row r="3" spans="1:8" x14ac:dyDescent="0.2">
      <c r="A3" s="108" t="s">
        <v>512</v>
      </c>
      <c r="B3" s="113"/>
      <c r="C3" s="114"/>
      <c r="D3" s="115">
        <v>50778</v>
      </c>
      <c r="E3" s="116"/>
      <c r="F3" s="117">
        <v>49426</v>
      </c>
      <c r="G3" s="118"/>
      <c r="H3" s="119"/>
    </row>
    <row r="4" spans="1:8" x14ac:dyDescent="0.2">
      <c r="A4" s="120"/>
      <c r="B4" s="121"/>
      <c r="C4" s="122"/>
      <c r="D4" s="123">
        <v>25292</v>
      </c>
      <c r="E4" s="124"/>
      <c r="F4" s="125">
        <v>26568</v>
      </c>
      <c r="G4" s="126"/>
      <c r="H4" s="127"/>
    </row>
    <row r="5" spans="1:8" x14ac:dyDescent="0.2">
      <c r="A5" s="108" t="s">
        <v>514</v>
      </c>
      <c r="B5" s="113"/>
      <c r="C5" s="114"/>
      <c r="D5" s="115">
        <v>70624</v>
      </c>
      <c r="E5" s="116"/>
      <c r="F5" s="117">
        <v>42839</v>
      </c>
      <c r="G5" s="118"/>
      <c r="H5" s="119"/>
    </row>
    <row r="6" spans="1:8" x14ac:dyDescent="0.2">
      <c r="A6" s="120"/>
      <c r="B6" s="121"/>
      <c r="C6" s="122"/>
      <c r="D6" s="123">
        <v>45238</v>
      </c>
      <c r="E6" s="124"/>
      <c r="F6" s="125">
        <v>22027</v>
      </c>
      <c r="G6" s="126"/>
      <c r="H6" s="127"/>
    </row>
    <row r="7" spans="1:8" x14ac:dyDescent="0.2">
      <c r="A7" s="108" t="s">
        <v>515</v>
      </c>
      <c r="B7" s="113"/>
      <c r="C7" s="114"/>
      <c r="D7" s="115">
        <v>78566</v>
      </c>
      <c r="E7" s="116"/>
      <c r="F7" s="117">
        <v>46819</v>
      </c>
      <c r="G7" s="118"/>
      <c r="H7" s="119"/>
    </row>
    <row r="8" spans="1:8" x14ac:dyDescent="0.2">
      <c r="A8" s="120"/>
      <c r="B8" s="121"/>
      <c r="C8" s="122"/>
      <c r="D8" s="123">
        <v>26490</v>
      </c>
      <c r="E8" s="124"/>
      <c r="F8" s="125">
        <v>24121</v>
      </c>
      <c r="G8" s="126"/>
      <c r="H8" s="127"/>
    </row>
    <row r="9" spans="1:8" x14ac:dyDescent="0.2">
      <c r="A9" s="108" t="s">
        <v>516</v>
      </c>
      <c r="B9" s="113"/>
      <c r="C9" s="114"/>
      <c r="D9" s="115">
        <v>116047</v>
      </c>
      <c r="E9" s="116"/>
      <c r="F9" s="117">
        <v>53270</v>
      </c>
      <c r="G9" s="118"/>
      <c r="H9" s="119"/>
    </row>
    <row r="10" spans="1:8" x14ac:dyDescent="0.2">
      <c r="A10" s="120"/>
      <c r="B10" s="121"/>
      <c r="C10" s="122"/>
      <c r="D10" s="123">
        <v>48483</v>
      </c>
      <c r="E10" s="124"/>
      <c r="F10" s="125">
        <v>24316</v>
      </c>
      <c r="G10" s="126"/>
      <c r="H10" s="127"/>
    </row>
    <row r="11" spans="1:8" x14ac:dyDescent="0.2">
      <c r="A11" s="108" t="s">
        <v>517</v>
      </c>
      <c r="B11" s="113"/>
      <c r="C11" s="114"/>
      <c r="D11" s="115">
        <v>85136</v>
      </c>
      <c r="E11" s="116"/>
      <c r="F11" s="117">
        <v>53292</v>
      </c>
      <c r="G11" s="118"/>
      <c r="H11" s="119"/>
    </row>
    <row r="12" spans="1:8" x14ac:dyDescent="0.2">
      <c r="A12" s="120"/>
      <c r="B12" s="121"/>
      <c r="C12" s="128"/>
      <c r="D12" s="123">
        <v>44005</v>
      </c>
      <c r="E12" s="124"/>
      <c r="F12" s="125">
        <v>28900</v>
      </c>
      <c r="G12" s="126"/>
      <c r="H12" s="127"/>
    </row>
    <row r="13" spans="1:8" x14ac:dyDescent="0.2">
      <c r="A13" s="108"/>
      <c r="B13" s="113"/>
      <c r="C13" s="129"/>
      <c r="D13" s="130">
        <v>80230</v>
      </c>
      <c r="E13" s="131"/>
      <c r="F13" s="132">
        <v>49129</v>
      </c>
      <c r="G13" s="133"/>
      <c r="H13" s="119"/>
    </row>
    <row r="14" spans="1:8" x14ac:dyDescent="0.2">
      <c r="A14" s="120"/>
      <c r="B14" s="121"/>
      <c r="C14" s="122"/>
      <c r="D14" s="123">
        <v>37902</v>
      </c>
      <c r="E14" s="124"/>
      <c r="F14" s="125">
        <v>25186</v>
      </c>
      <c r="G14" s="126"/>
      <c r="H14" s="127"/>
    </row>
    <row r="17" spans="1:11" x14ac:dyDescent="0.2">
      <c r="A17" s="104" t="s">
        <v>41</v>
      </c>
    </row>
    <row r="18" spans="1:11" x14ac:dyDescent="0.2">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2">
      <c r="A19" s="134" t="s">
        <v>42</v>
      </c>
      <c r="B19" s="134">
        <f>ROUND(VALUE(SUBSTITUTE(実質収支比率等に係る経年分析!F$48,"▲","-")),2)</f>
        <v>10.57</v>
      </c>
      <c r="C19" s="134">
        <f>ROUND(VALUE(SUBSTITUTE(実質収支比率等に係る経年分析!G$48,"▲","-")),2)</f>
        <v>8.57</v>
      </c>
      <c r="D19" s="134">
        <f>ROUND(VALUE(SUBSTITUTE(実質収支比率等に係る経年分析!H$48,"▲","-")),2)</f>
        <v>9.35</v>
      </c>
      <c r="E19" s="134">
        <f>ROUND(VALUE(SUBSTITUTE(実質収支比率等に係る経年分析!I$48,"▲","-")),2)</f>
        <v>8.26</v>
      </c>
      <c r="F19" s="134">
        <f>ROUND(VALUE(SUBSTITUTE(実質収支比率等に係る経年分析!J$48,"▲","-")),2)</f>
        <v>6.39</v>
      </c>
    </row>
    <row r="20" spans="1:11" x14ac:dyDescent="0.2">
      <c r="A20" s="134" t="s">
        <v>43</v>
      </c>
      <c r="B20" s="134">
        <f>ROUND(VALUE(SUBSTITUTE(実質収支比率等に係る経年分析!F$47,"▲","-")),2)</f>
        <v>13.27</v>
      </c>
      <c r="C20" s="134">
        <f>ROUND(VALUE(SUBSTITUTE(実質収支比率等に係る経年分析!G$47,"▲","-")),2)</f>
        <v>18.350000000000001</v>
      </c>
      <c r="D20" s="134">
        <f>ROUND(VALUE(SUBSTITUTE(実質収支比率等に係る経年分析!H$47,"▲","-")),2)</f>
        <v>22.29</v>
      </c>
      <c r="E20" s="134">
        <f>ROUND(VALUE(SUBSTITUTE(実質収支比率等に係る経年分析!I$47,"▲","-")),2)</f>
        <v>26.79</v>
      </c>
      <c r="F20" s="134">
        <f>ROUND(VALUE(SUBSTITUTE(実質収支比率等に係る経年分析!J$47,"▲","-")),2)</f>
        <v>30.51</v>
      </c>
    </row>
    <row r="21" spans="1:11" x14ac:dyDescent="0.2">
      <c r="A21" s="134" t="s">
        <v>44</v>
      </c>
      <c r="B21" s="134">
        <f>IF(ISNUMBER(VALUE(SUBSTITUTE(実質収支比率等に係る経年分析!F$49,"▲","-"))),ROUND(VALUE(SUBSTITUTE(実質収支比率等に係る経年分析!F$49,"▲","-")),2),NA())</f>
        <v>11.49</v>
      </c>
      <c r="C21" s="134">
        <f>IF(ISNUMBER(VALUE(SUBSTITUTE(実質収支比率等に係る経年分析!G$49,"▲","-"))),ROUND(VALUE(SUBSTITUTE(実質収支比率等に係る経年分析!G$49,"▲","-")),2),NA())</f>
        <v>2.98</v>
      </c>
      <c r="D21" s="134">
        <f>IF(ISNUMBER(VALUE(SUBSTITUTE(実質収支比率等に係る経年分析!H$49,"▲","-"))),ROUND(VALUE(SUBSTITUTE(実質収支比率等に係る経年分析!H$49,"▲","-")),2),NA())</f>
        <v>4.8</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1.86</v>
      </c>
    </row>
    <row r="24" spans="1:11" x14ac:dyDescent="0.2">
      <c r="A24" s="104" t="s">
        <v>45</v>
      </c>
    </row>
    <row r="25" spans="1:11" x14ac:dyDescent="0.2">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2">
      <c r="A26" s="135"/>
      <c r="B26" s="135" t="s">
        <v>46</v>
      </c>
      <c r="C26" s="135" t="s">
        <v>47</v>
      </c>
      <c r="D26" s="135" t="s">
        <v>46</v>
      </c>
      <c r="E26" s="135" t="s">
        <v>47</v>
      </c>
      <c r="F26" s="135" t="s">
        <v>46</v>
      </c>
      <c r="G26" s="135" t="s">
        <v>47</v>
      </c>
      <c r="H26" s="135" t="s">
        <v>46</v>
      </c>
      <c r="I26" s="135" t="s">
        <v>47</v>
      </c>
      <c r="J26" s="135" t="s">
        <v>46</v>
      </c>
      <c r="K26" s="135" t="s">
        <v>47</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健康交流拠点施設特別会計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土地取得特別会計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0.28000000000000003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x14ac:dyDescent="0.2">
      <c r="A32" s="135" t="str">
        <f>IF(連結実質赤字比率に係る赤字・黒字の構成分析!C$38="",NA(),連結実質赤字比率に係る赤字・黒字の構成分析!C$38)</f>
        <v>住宅資金貸付事業特別会計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x14ac:dyDescent="0.2">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x14ac:dyDescent="0.2">
      <c r="A34" s="135" t="str">
        <f>IF(連結実質赤字比率に係る赤字・黒字の構成分析!C$36="",NA(),連結実質赤字比率に係る赤字・黒字の構成分析!C$36)</f>
        <v>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1.94</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8.7100000000000009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5.48</v>
      </c>
    </row>
    <row r="36" spans="1:16" x14ac:dyDescent="0.2">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24.77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26.64</v>
      </c>
    </row>
    <row r="39" spans="1:16" x14ac:dyDescent="0.2">
      <c r="A39" s="104" t="s">
        <v>48</v>
      </c>
    </row>
    <row r="40" spans="1:16" x14ac:dyDescent="0.2">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2">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2">
      <c r="A42" s="136" t="s">
        <v>51</v>
      </c>
      <c r="B42" s="136"/>
      <c r="C42" s="136"/>
      <c r="D42" s="136">
        <f>'実質公債費比率（分子）の構造'!K$52</f>
        <v>1186</v>
      </c>
      <c r="E42" s="136"/>
      <c r="F42" s="136"/>
      <c r="G42" s="136">
        <f>'実質公債費比率（分子）の構造'!L$52</f>
        <v>1232</v>
      </c>
      <c r="H42" s="136"/>
      <c r="I42" s="136"/>
      <c r="J42" s="136">
        <f>'実質公債費比率（分子）の構造'!M$52</f>
        <v>1292</v>
      </c>
      <c r="K42" s="136"/>
      <c r="L42" s="136"/>
      <c r="M42" s="136">
        <f>'実質公債費比率（分子）の構造'!N$52</f>
        <v>1275</v>
      </c>
      <c r="N42" s="136"/>
      <c r="O42" s="136"/>
      <c r="P42" s="136">
        <f>'実質公債費比率（分子）の構造'!O$52</f>
        <v>1340</v>
      </c>
    </row>
    <row r="43" spans="1:16" x14ac:dyDescent="0.2">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2">
      <c r="A45" s="136" t="s">
        <v>54</v>
      </c>
      <c r="B45" s="136">
        <f>'実質公債費比率（分子）の構造'!K$49</f>
        <v>129</v>
      </c>
      <c r="C45" s="136"/>
      <c r="D45" s="136"/>
      <c r="E45" s="136">
        <f>'実質公債費比率（分子）の構造'!L$49</f>
        <v>127</v>
      </c>
      <c r="F45" s="136"/>
      <c r="G45" s="136"/>
      <c r="H45" s="136">
        <f>'実質公債費比率（分子）の構造'!M$49</f>
        <v>129</v>
      </c>
      <c r="I45" s="136"/>
      <c r="J45" s="136"/>
      <c r="K45" s="136">
        <f>'実質公債費比率（分子）の構造'!N$49</f>
        <v>127</v>
      </c>
      <c r="L45" s="136"/>
      <c r="M45" s="136"/>
      <c r="N45" s="136">
        <f>'実質公債費比率（分子）の構造'!O$49</f>
        <v>123</v>
      </c>
      <c r="O45" s="136"/>
      <c r="P45" s="136"/>
    </row>
    <row r="46" spans="1:16" x14ac:dyDescent="0.2">
      <c r="A46" s="136" t="s">
        <v>55</v>
      </c>
      <c r="B46" s="136">
        <f>'実質公債費比率（分子）の構造'!K$48</f>
        <v>284</v>
      </c>
      <c r="C46" s="136"/>
      <c r="D46" s="136"/>
      <c r="E46" s="136">
        <f>'実質公債費比率（分子）の構造'!L$48</f>
        <v>282</v>
      </c>
      <c r="F46" s="136"/>
      <c r="G46" s="136"/>
      <c r="H46" s="136">
        <f>'実質公債費比率（分子）の構造'!M$48</f>
        <v>280</v>
      </c>
      <c r="I46" s="136"/>
      <c r="J46" s="136"/>
      <c r="K46" s="136">
        <f>'実質公債費比率（分子）の構造'!N$48</f>
        <v>266</v>
      </c>
      <c r="L46" s="136"/>
      <c r="M46" s="136"/>
      <c r="N46" s="136">
        <f>'実質公債費比率（分子）の構造'!O$48</f>
        <v>263</v>
      </c>
      <c r="O46" s="136"/>
      <c r="P46" s="136"/>
    </row>
    <row r="47" spans="1:16" x14ac:dyDescent="0.2">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57</v>
      </c>
      <c r="B49" s="136">
        <f>'実質公債費比率（分子）の構造'!K$45</f>
        <v>1337</v>
      </c>
      <c r="C49" s="136"/>
      <c r="D49" s="136"/>
      <c r="E49" s="136">
        <f>'実質公債費比率（分子）の構造'!L$45</f>
        <v>1327</v>
      </c>
      <c r="F49" s="136"/>
      <c r="G49" s="136"/>
      <c r="H49" s="136">
        <f>'実質公債費比率（分子）の構造'!M$45</f>
        <v>1388</v>
      </c>
      <c r="I49" s="136"/>
      <c r="J49" s="136"/>
      <c r="K49" s="136">
        <f>'実質公債費比率（分子）の構造'!N$45</f>
        <v>1340</v>
      </c>
      <c r="L49" s="136"/>
      <c r="M49" s="136"/>
      <c r="N49" s="136">
        <f>'実質公債費比率（分子）の構造'!O$45</f>
        <v>1401</v>
      </c>
      <c r="O49" s="136"/>
      <c r="P49" s="136"/>
    </row>
    <row r="50" spans="1:16" x14ac:dyDescent="0.2">
      <c r="A50" s="136" t="s">
        <v>58</v>
      </c>
      <c r="B50" s="136" t="e">
        <f>NA()</f>
        <v>#N/A</v>
      </c>
      <c r="C50" s="136">
        <f>IF(ISNUMBER('実質公債費比率（分子）の構造'!K$53),'実質公債費比率（分子）の構造'!K$53,NA())</f>
        <v>564</v>
      </c>
      <c r="D50" s="136" t="e">
        <f>NA()</f>
        <v>#N/A</v>
      </c>
      <c r="E50" s="136" t="e">
        <f>NA()</f>
        <v>#N/A</v>
      </c>
      <c r="F50" s="136">
        <f>IF(ISNUMBER('実質公債費比率（分子）の構造'!L$53),'実質公債費比率（分子）の構造'!L$53,NA())</f>
        <v>504</v>
      </c>
      <c r="G50" s="136" t="e">
        <f>NA()</f>
        <v>#N/A</v>
      </c>
      <c r="H50" s="136" t="e">
        <f>NA()</f>
        <v>#N/A</v>
      </c>
      <c r="I50" s="136">
        <f>IF(ISNUMBER('実質公債費比率（分子）の構造'!M$53),'実質公債費比率（分子）の構造'!M$53,NA())</f>
        <v>505</v>
      </c>
      <c r="J50" s="136" t="e">
        <f>NA()</f>
        <v>#N/A</v>
      </c>
      <c r="K50" s="136" t="e">
        <f>NA()</f>
        <v>#N/A</v>
      </c>
      <c r="L50" s="136">
        <f>IF(ISNUMBER('実質公債費比率（分子）の構造'!N$53),'実質公債費比率（分子）の構造'!N$53,NA())</f>
        <v>458</v>
      </c>
      <c r="M50" s="136" t="e">
        <f>NA()</f>
        <v>#N/A</v>
      </c>
      <c r="N50" s="136" t="e">
        <f>NA()</f>
        <v>#N/A</v>
      </c>
      <c r="O50" s="136">
        <f>IF(ISNUMBER('実質公債費比率（分子）の構造'!O$53),'実質公債費比率（分子）の構造'!O$53,NA())</f>
        <v>447</v>
      </c>
      <c r="P50" s="136" t="e">
        <f>NA()</f>
        <v>#N/A</v>
      </c>
    </row>
    <row r="53" spans="1:16" x14ac:dyDescent="0.2">
      <c r="A53" s="104" t="s">
        <v>59</v>
      </c>
    </row>
    <row r="54" spans="1:16" x14ac:dyDescent="0.2">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2">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2">
      <c r="A56" s="135" t="s">
        <v>36</v>
      </c>
      <c r="B56" s="135"/>
      <c r="C56" s="135"/>
      <c r="D56" s="135">
        <f>'将来負担比率（分子）の構造'!I$51</f>
        <v>11250</v>
      </c>
      <c r="E56" s="135"/>
      <c r="F56" s="135"/>
      <c r="G56" s="135">
        <f>'将来負担比率（分子）の構造'!J$51</f>
        <v>11700</v>
      </c>
      <c r="H56" s="135"/>
      <c r="I56" s="135"/>
      <c r="J56" s="135">
        <f>'将来負担比率（分子）の構造'!K$51</f>
        <v>12095</v>
      </c>
      <c r="K56" s="135"/>
      <c r="L56" s="135"/>
      <c r="M56" s="135">
        <f>'将来負担比率（分子）の構造'!L$51</f>
        <v>12589</v>
      </c>
      <c r="N56" s="135"/>
      <c r="O56" s="135"/>
      <c r="P56" s="135">
        <f>'将来負担比率（分子）の構造'!M$51</f>
        <v>13053</v>
      </c>
    </row>
    <row r="57" spans="1:16" x14ac:dyDescent="0.2">
      <c r="A57" s="135" t="s">
        <v>35</v>
      </c>
      <c r="B57" s="135"/>
      <c r="C57" s="135"/>
      <c r="D57" s="135">
        <f>'将来負担比率（分子）の構造'!I$50</f>
        <v>1688</v>
      </c>
      <c r="E57" s="135"/>
      <c r="F57" s="135"/>
      <c r="G57" s="135">
        <f>'将来負担比率（分子）の構造'!J$50</f>
        <v>1600</v>
      </c>
      <c r="H57" s="135"/>
      <c r="I57" s="135"/>
      <c r="J57" s="135">
        <f>'将来負担比率（分子）の構造'!K$50</f>
        <v>1551</v>
      </c>
      <c r="K57" s="135"/>
      <c r="L57" s="135"/>
      <c r="M57" s="135">
        <f>'将来負担比率（分子）の構造'!L$50</f>
        <v>1346</v>
      </c>
      <c r="N57" s="135"/>
      <c r="O57" s="135"/>
      <c r="P57" s="135">
        <f>'将来負担比率（分子）の構造'!M$50</f>
        <v>1182</v>
      </c>
    </row>
    <row r="58" spans="1:16" x14ac:dyDescent="0.2">
      <c r="A58" s="135" t="s">
        <v>34</v>
      </c>
      <c r="B58" s="135"/>
      <c r="C58" s="135"/>
      <c r="D58" s="135">
        <f>'将来負担比率（分子）の構造'!I$49</f>
        <v>1777</v>
      </c>
      <c r="E58" s="135"/>
      <c r="F58" s="135"/>
      <c r="G58" s="135">
        <f>'将来負担比率（分子）の構造'!J$49</f>
        <v>2105</v>
      </c>
      <c r="H58" s="135"/>
      <c r="I58" s="135"/>
      <c r="J58" s="135">
        <f>'将来負担比率（分子）の構造'!K$49</f>
        <v>2473</v>
      </c>
      <c r="K58" s="135"/>
      <c r="L58" s="135"/>
      <c r="M58" s="135">
        <f>'将来負担比率（分子）の構造'!L$49</f>
        <v>2892</v>
      </c>
      <c r="N58" s="135"/>
      <c r="O58" s="135"/>
      <c r="P58" s="135">
        <f>'将来負担比率（分子）の構造'!M$49</f>
        <v>3179</v>
      </c>
    </row>
    <row r="59" spans="1:16" x14ac:dyDescent="0.2">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2">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2">
      <c r="A61" s="135" t="s">
        <v>30</v>
      </c>
      <c r="B61" s="135">
        <f>'将来負担比率（分子）の構造'!I$46</f>
        <v>83</v>
      </c>
      <c r="C61" s="135"/>
      <c r="D61" s="135"/>
      <c r="E61" s="135">
        <f>'将来負担比率（分子）の構造'!J$46</f>
        <v>80</v>
      </c>
      <c r="F61" s="135"/>
      <c r="G61" s="135"/>
      <c r="H61" s="135">
        <f>'将来負担比率（分子）の構造'!K$46</f>
        <v>71</v>
      </c>
      <c r="I61" s="135"/>
      <c r="J61" s="135"/>
      <c r="K61" s="135">
        <f>'将来負担比率（分子）の構造'!L$46</f>
        <v>55</v>
      </c>
      <c r="L61" s="135"/>
      <c r="M61" s="135"/>
      <c r="N61" s="135">
        <f>'将来負担比率（分子）の構造'!M$46</f>
        <v>46</v>
      </c>
      <c r="O61" s="135"/>
      <c r="P61" s="135"/>
    </row>
    <row r="62" spans="1:16" x14ac:dyDescent="0.2">
      <c r="A62" s="135" t="s">
        <v>29</v>
      </c>
      <c r="B62" s="135">
        <f>'将来負担比率（分子）の構造'!I$45</f>
        <v>2928</v>
      </c>
      <c r="C62" s="135"/>
      <c r="D62" s="135"/>
      <c r="E62" s="135">
        <f>'将来負担比率（分子）の構造'!J$45</f>
        <v>2863</v>
      </c>
      <c r="F62" s="135"/>
      <c r="G62" s="135"/>
      <c r="H62" s="135">
        <f>'将来負担比率（分子）の構造'!K$45</f>
        <v>2747</v>
      </c>
      <c r="I62" s="135"/>
      <c r="J62" s="135"/>
      <c r="K62" s="135">
        <f>'将来負担比率（分子）の構造'!L$45</f>
        <v>2670</v>
      </c>
      <c r="L62" s="135"/>
      <c r="M62" s="135"/>
      <c r="N62" s="135">
        <f>'将来負担比率（分子）の構造'!M$45</f>
        <v>2448</v>
      </c>
      <c r="O62" s="135"/>
      <c r="P62" s="135"/>
    </row>
    <row r="63" spans="1:16" x14ac:dyDescent="0.2">
      <c r="A63" s="135" t="s">
        <v>28</v>
      </c>
      <c r="B63" s="135">
        <f>'将来負担比率（分子）の構造'!I$44</f>
        <v>1827</v>
      </c>
      <c r="C63" s="135"/>
      <c r="D63" s="135"/>
      <c r="E63" s="135">
        <f>'将来負担比率（分子）の構造'!J$44</f>
        <v>1668</v>
      </c>
      <c r="F63" s="135"/>
      <c r="G63" s="135"/>
      <c r="H63" s="135">
        <f>'将来負担比率（分子）の構造'!K$44</f>
        <v>1521</v>
      </c>
      <c r="I63" s="135"/>
      <c r="J63" s="135"/>
      <c r="K63" s="135">
        <f>'将来負担比率（分子）の構造'!L$44</f>
        <v>1532</v>
      </c>
      <c r="L63" s="135"/>
      <c r="M63" s="135"/>
      <c r="N63" s="135">
        <f>'将来負担比率（分子）の構造'!M$44</f>
        <v>1291</v>
      </c>
      <c r="O63" s="135"/>
      <c r="P63" s="135"/>
    </row>
    <row r="64" spans="1:16" x14ac:dyDescent="0.2">
      <c r="A64" s="135" t="s">
        <v>27</v>
      </c>
      <c r="B64" s="135">
        <f>'将来負担比率（分子）の構造'!I$43</f>
        <v>2630</v>
      </c>
      <c r="C64" s="135"/>
      <c r="D64" s="135"/>
      <c r="E64" s="135">
        <f>'将来負担比率（分子）の構造'!J$43</f>
        <v>2582</v>
      </c>
      <c r="F64" s="135"/>
      <c r="G64" s="135"/>
      <c r="H64" s="135">
        <f>'将来負担比率（分子）の構造'!K$43</f>
        <v>2513</v>
      </c>
      <c r="I64" s="135"/>
      <c r="J64" s="135"/>
      <c r="K64" s="135">
        <f>'将来負担比率（分子）の構造'!L$43</f>
        <v>2347</v>
      </c>
      <c r="L64" s="135"/>
      <c r="M64" s="135"/>
      <c r="N64" s="135">
        <f>'将来負担比率（分子）の構造'!M$43</f>
        <v>2198</v>
      </c>
      <c r="O64" s="135"/>
      <c r="P64" s="135"/>
    </row>
    <row r="65" spans="1:16" x14ac:dyDescent="0.2">
      <c r="A65" s="135" t="s">
        <v>26</v>
      </c>
      <c r="B65" s="135" t="str">
        <f>'将来負担比率（分子）の構造'!I$42</f>
        <v>-</v>
      </c>
      <c r="C65" s="135"/>
      <c r="D65" s="135"/>
      <c r="E65" s="135">
        <f>'将来負担比率（分子）の構造'!J$42</f>
        <v>120</v>
      </c>
      <c r="F65" s="135"/>
      <c r="G65" s="135"/>
      <c r="H65" s="135">
        <f>'将来負担比率（分子）の構造'!K$42</f>
        <v>105</v>
      </c>
      <c r="I65" s="135"/>
      <c r="J65" s="135"/>
      <c r="K65" s="135">
        <f>'将来負担比率（分子）の構造'!L$42</f>
        <v>856</v>
      </c>
      <c r="L65" s="135"/>
      <c r="M65" s="135"/>
      <c r="N65" s="135">
        <f>'将来負担比率（分子）の構造'!M$42</f>
        <v>828</v>
      </c>
      <c r="O65" s="135"/>
      <c r="P65" s="135"/>
    </row>
    <row r="66" spans="1:16" x14ac:dyDescent="0.2">
      <c r="A66" s="135" t="s">
        <v>25</v>
      </c>
      <c r="B66" s="135">
        <f>'将来負担比率（分子）の構造'!I$41</f>
        <v>12701</v>
      </c>
      <c r="C66" s="135"/>
      <c r="D66" s="135"/>
      <c r="E66" s="135">
        <f>'将来負担比率（分子）の構造'!J$41</f>
        <v>13315</v>
      </c>
      <c r="F66" s="135"/>
      <c r="G66" s="135"/>
      <c r="H66" s="135">
        <f>'将来負担比率（分子）の構造'!K$41</f>
        <v>13748</v>
      </c>
      <c r="I66" s="135"/>
      <c r="J66" s="135"/>
      <c r="K66" s="135">
        <f>'将来負担比率（分子）の構造'!L$41</f>
        <v>14590</v>
      </c>
      <c r="L66" s="135"/>
      <c r="M66" s="135"/>
      <c r="N66" s="135">
        <f>'将来負担比率（分子）の構造'!M$41</f>
        <v>15065</v>
      </c>
      <c r="O66" s="135"/>
      <c r="P66" s="135"/>
    </row>
    <row r="67" spans="1:16" x14ac:dyDescent="0.2">
      <c r="A67" s="135" t="s">
        <v>62</v>
      </c>
      <c r="B67" s="135" t="e">
        <f>NA()</f>
        <v>#N/A</v>
      </c>
      <c r="C67" s="135">
        <f>IF(ISNUMBER('将来負担比率（分子）の構造'!I$52), IF('将来負担比率（分子）の構造'!I$52 &lt; 0, 0, '将来負担比率（分子）の構造'!I$52), NA())</f>
        <v>5454</v>
      </c>
      <c r="D67" s="135" t="e">
        <f>NA()</f>
        <v>#N/A</v>
      </c>
      <c r="E67" s="135" t="e">
        <f>NA()</f>
        <v>#N/A</v>
      </c>
      <c r="F67" s="135">
        <f>IF(ISNUMBER('将来負担比率（分子）の構造'!J$52), IF('将来負担比率（分子）の構造'!J$52 &lt; 0, 0, '将来負担比率（分子）の構造'!J$52), NA())</f>
        <v>5223</v>
      </c>
      <c r="G67" s="135" t="e">
        <f>NA()</f>
        <v>#N/A</v>
      </c>
      <c r="H67" s="135" t="e">
        <f>NA()</f>
        <v>#N/A</v>
      </c>
      <c r="I67" s="135">
        <f>IF(ISNUMBER('将来負担比率（分子）の構造'!K$52), IF('将来負担比率（分子）の構造'!K$52 &lt; 0, 0, '将来負担比率（分子）の構造'!K$52), NA())</f>
        <v>4586</v>
      </c>
      <c r="J67" s="135" t="e">
        <f>NA()</f>
        <v>#N/A</v>
      </c>
      <c r="K67" s="135" t="e">
        <f>NA()</f>
        <v>#N/A</v>
      </c>
      <c r="L67" s="135">
        <f>IF(ISNUMBER('将来負担比率（分子）の構造'!L$52), IF('将来負担比率（分子）の構造'!L$52 &lt; 0, 0, '将来負担比率（分子）の構造'!L$52), NA())</f>
        <v>5223</v>
      </c>
      <c r="M67" s="135" t="e">
        <f>NA()</f>
        <v>#N/A</v>
      </c>
      <c r="N67" s="135" t="e">
        <f>NA()</f>
        <v>#N/A</v>
      </c>
      <c r="O67" s="135">
        <f>IF(ISNUMBER('将来負担比率（分子）の構造'!M$52), IF('将来負担比率（分子）の構造'!M$52 &lt; 0, 0, '将来負担比率（分子）の構造'!M$52), NA())</f>
        <v>4461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鈴木保典</cp:lastModifiedBy>
  <cp:lastPrinted>2016-04-26T10:00:35Z</cp:lastPrinted>
  <dcterms:created xsi:type="dcterms:W3CDTF">2016-02-15T01:54:59Z</dcterms:created>
  <dcterms:modified xsi:type="dcterms:W3CDTF">2016-04-27T01:47:36Z</dcterms:modified>
  <cp:category/>
</cp:coreProperties>
</file>