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4" i="9"/>
  <c r="CO35" i="9" s="1"/>
  <c r="BW34" i="9"/>
  <c r="BW35" i="9" s="1"/>
  <c r="BW36" i="9" s="1"/>
  <c r="BW37" i="9" s="1"/>
  <c r="BW38" i="9" s="1"/>
  <c r="BW39" i="9" s="1"/>
  <c r="BW40" i="9" s="1"/>
  <c r="BW41" i="9" s="1"/>
  <c r="BW42" i="9" s="1"/>
  <c r="BW43"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<sst xmlns="http://schemas.openxmlformats.org/spreadsheetml/2006/main" count="992" uniqueCount="563">
  <si>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</si>
  <si>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</si>
  <si>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</si>
  <si>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</si>
  <si>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</si>
  <si>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</si>
  <si>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</si>
  <si>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</si>
  <si>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</si>
  <si>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</si>
  <si>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</si>
  <si>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</si>
  <si>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</si>
  <si>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</si>
  <si>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</si>
  <si>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</si>
  <si>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</si>
  <si>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</si>
  <si>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</si>
  <si>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</si>
  <si>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</si>
  <si>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</si>
  <si>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</si>
  <si>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</si>
  <si>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</si>
  <si>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</si>
  <si>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</si>
  <si>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</si>
  <si>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</si>
  <si>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</si>
  <si>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</si>
  <si>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</si>
  <si>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</si>
  <si>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</si>
  <si>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</si>
  <si>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</si>
  <si>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</si>
  <si>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</si>
  <si>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</si>
  <si>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</si>
  <si>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</si>
  <si>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</si>
  <si>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</si>
  <si>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</si>
  <si>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</si>
  <si>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</si>
  <si>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</si>
  <si>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</si>
  <si>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</si>
  <si>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</si>
  <si>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</si>
  <si>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</si>
  <si>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</si>
  <si>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</si>
  <si>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</si>
  <si>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</si>
  <si>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</si>
  <si>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</si>
  <si>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</si>
  <si>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</si>
  <si>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</si>
  <si>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</si>
  <si>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</si>
  <si>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</si>
  <si>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</si>
  <si>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</si>
  <si>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</si>
  <si>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</si>
  <si>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</si>
  <si>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</si>
  <si>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</si>
  <si>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</si>
  <si>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</si>
  <si>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</si>
  <si>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</si>
  <si>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</si>
  <si>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</si>
  <si>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</si>
  <si>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</si>
  <si>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</si>
  <si>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</si>
  <si>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</si>
  <si>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串本町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</si>
  <si>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</si>
  <si>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</si>
  <si>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</si>
  <si>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</si>
  <si>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</si>
  <si>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</si>
  <si>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</si>
  <si>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</si>
  <si>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</si>
  <si>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</si>
  <si>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</si>
  <si>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</si>
  <si>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</si>
  <si>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</si>
  <si>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</si>
  <si>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</si>
  <si>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</si>
  <si>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</si>
  <si>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</si>
  <si>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</si>
  <si>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</si>
  <si>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</si>
  <si>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</si>
  <si>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</si>
  <si>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</si>
  <si>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</si>
  <si>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</si>
  <si>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</si>
  <si>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</si>
  <si>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</si>
  <si>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</si>
  <si>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</si>
  <si>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</si>
  <si>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</si>
  <si>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</si>
  <si>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</si>
  <si>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</si>
  <si>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</si>
  <si>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</si>
  <si>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</si>
  <si>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</si>
  <si>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</si>
  <si>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</si>
  <si>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</si>
  <si>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</si>
  <si>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</si>
  <si>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</si>
  <si>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</si>
  <si>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</si>
  <si>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</si>
  <si>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</si>
  <si>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</si>
  <si>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</si>
  <si>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</si>
  <si>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</si>
  <si>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</si>
  <si>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</si>
  <si>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</si>
  <si>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</si>
  <si>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</si>
  <si>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</si>
  <si>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</si>
  <si>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</si>
  <si>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</si>
  <si>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</si>
  <si>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</si>
  <si>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</si>
  <si>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</si>
  <si>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</si>
  <si>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</si>
  <si>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</si>
  <si>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</si>
  <si>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</si>
  <si>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</si>
  <si>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</si>
  <si>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</si>
  <si>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</si>
  <si>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</si>
  <si>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</si>
  <si>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</si>
  <si>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</si>
  <si>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</si>
  <si>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</si>
  <si>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</si>
  <si>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</si>
  <si>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</si>
  <si>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</si>
  <si>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</si>
  <si>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</si>
  <si>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</si>
  <si>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</si>
  <si>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</si>
  <si>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</si>
  <si>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</si>
  <si>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</si>
  <si>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</si>
  <si>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</si>
  <si>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</si>
  <si>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</si>
  <si>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</si>
  <si>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</si>
  <si>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</si>
  <si>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</si>
  <si>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</si>
  <si>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</si>
  <si>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</si>
  <si>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</si>
  <si>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</si>
  <si>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</si>
  <si>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</si>
  <si>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</si>
  <si>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</si>
  <si>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和歌山県串本町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</si>
  <si>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</si>
  <si>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</si>
  <si>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</si>
  <si>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</si>
  <si>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</si>
  <si>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</si>
  <si>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</si>
  <si>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</si>
  <si>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</si>
  <si>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</si>
  <si>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</si>
  <si>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</si>
  <si>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</si>
  <si>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</si>
  <si>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</si>
  <si>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</si>
  <si>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</si>
  <si>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</si>
  <si>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</si>
  <si>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</si>
  <si>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</si>
  <si>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</si>
  <si>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</si>
  <si>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</si>
  <si>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</si>
  <si>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</si>
  <si>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</si>
  <si>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</si>
  <si>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</si>
  <si>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</si>
  <si>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</si>
  <si>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</si>
  <si>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</si>
  <si>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</si>
  <si>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</si>
  <si>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</si>
  <si>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</si>
  <si>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</si>
  <si>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</si>
  <si>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</si>
  <si>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</si>
  <si>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</si>
  <si>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</si>
  <si>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</si>
  <si>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</si>
  <si>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</si>
  <si>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</si>
  <si>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</si>
  <si>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</si>
  <si>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</si>
  <si>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</si>
  <si>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</si>
  <si>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</si>
  <si>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</si>
  <si>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</si>
  <si>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</si>
  <si>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</si>
  <si>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</si>
  <si>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</si>
  <si>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</si>
  <si>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</si>
  <si>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</si>
  <si>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</si>
  <si>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</si>
  <si>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</si>
  <si>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</si>
  <si>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</si>
  <si>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</si>
  <si>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</si>
  <si>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</si>
  <si>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</si>
  <si>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</si>
  <si>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</si>
  <si>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</si>
  <si>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</si>
  <si>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</si>
  <si>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</si>
  <si>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</si>
  <si>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</si>
  <si>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</si>
  <si>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</si>
  <si>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</si>
  <si>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</si>
  <si>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</si>
  <si>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</si>
  <si>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</si>
  <si>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</si>
  <si>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</si>
  <si>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</si>
  <si>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</si>
  <si>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</si>
  <si>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</si>
  <si>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</si>
  <si>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</si>
  <si>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</si>
  <si>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</si>
  <si>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</si>
  <si>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</si>
  <si>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</si>
  <si>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</si>
  <si>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</si>
  <si>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</si>
  <si>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</si>
  <si>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</si>
  <si>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</si>
  <si>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</si>
  <si>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</si>
  <si>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</si>
  <si>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</si>
  <si>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</si>
  <si>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</si>
  <si>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</si>
  <si>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</si>
  <si>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</si>
  <si>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</si>
  <si>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</si>
  <si>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</si>
  <si>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</si>
  <si>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</si>
  <si>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</si>
  <si>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</si>
  <si>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</si>
  <si>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</si>
  <si>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</si>
  <si>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</si>
  <si>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</si>
  <si>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</si>
  <si>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</si>
  <si>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</si>
  <si>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</si>
  <si>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</si>
  <si>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</si>
  <si>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</si>
  <si>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</si>
  <si>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</si>
  <si>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</si>
  <si>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</si>
  <si>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</si>
  <si>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</si>
  <si>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</si>
  <si>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</si>
  <si>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</si>
  <si>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</si>
  <si>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</si>
  <si>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</si>
  <si>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</si>
  <si>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</si>
  <si>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</si>
  <si>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和歌山県串本町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</si>
  <si>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</si>
  <si>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</si>
  <si>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</si>
  <si>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</si>
  <si>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</si>
  <si>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</si>
  <si>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</si>
  <si>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</si>
  <si>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</si>
  <si>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</si>
  <si>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</si>
  <si>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</si>
  <si>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</si>
  <si>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</si>
  <si>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</si>
  <si>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</si>
  <si>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</si>
  <si>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</si>
  <si>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</si>
  <si>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</si>
  <si>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</si>
  <si>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</si>
  <si>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</si>
  <si>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</si>
  <si>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</si>
  <si>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</si>
  <si>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</si>
  <si>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</si>
  <si>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</si>
  <si>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</si>
  <si>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</si>
  <si>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</si>
  <si>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</si>
  <si>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</si>
  <si>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</si>
  <si>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</si>
  <si>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</si>
  <si>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通所介護事業特別会計</t>
    <phoneticPr fontId="5"/>
  </si>
  <si>
    <t>病院事業会計</t>
    <phoneticPr fontId="5"/>
  </si>
  <si>
    <t>法適用企業</t>
    <phoneticPr fontId="5"/>
  </si>
  <si>
    <t>水道事業特別会計</t>
    <phoneticPr fontId="5"/>
  </si>
  <si>
    <t>国民宿舎事業会計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</si>
  <si>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</si>
  <si>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</si>
  <si>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</si>
  <si>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</si>
  <si>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</si>
  <si>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</si>
  <si>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</si>
  <si>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</si>
  <si>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</si>
  <si>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</si>
  <si>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</si>
  <si>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</si>
  <si>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</si>
  <si>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</si>
  <si>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</si>
  <si>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</si>
  <si>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</si>
  <si>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</si>
  <si>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</si>
  <si>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</si>
  <si>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</si>
  <si>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</si>
  <si>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</si>
  <si>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</si>
  <si>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</si>
  <si>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</si>
  <si>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</si>
  <si>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</si>
  <si>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</si>
  <si>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</si>
  <si>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</si>
  <si>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</si>
  <si>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</si>
  <si>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</si>
  <si>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</si>
  <si>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</si>
  <si>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</si>
  <si>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</si>
  <si>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</si>
  <si>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</si>
  <si>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</si>
  <si>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</si>
  <si>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</si>
  <si>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</si>
  <si>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</si>
  <si>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</si>
  <si>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</si>
  <si>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</si>
  <si>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</si>
  <si>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</si>
  <si>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</si>
  <si>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</si>
  <si>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</si>
  <si>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</si>
  <si>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</si>
  <si>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</si>
  <si>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</si>
  <si>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</si>
  <si>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</si>
  <si>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</si>
  <si>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</si>
  <si>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</si>
  <si>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</si>
  <si>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</si>
  <si>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</si>
  <si>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</si>
  <si>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</si>
  <si>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</si>
  <si>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</si>
  <si>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</si>
  <si>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</si>
  <si>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</si>
  <si>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</si>
  <si>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</si>
  <si>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</si>
  <si>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</si>
  <si>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</si>
  <si>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</si>
  <si>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</si>
  <si>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</si>
  <si>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</si>
  <si>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</si>
  <si>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</si>
  <si>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</si>
  <si>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</si>
  <si>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</si>
  <si>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</si>
  <si>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</si>
  <si>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</si>
  <si>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</si>
  <si>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</si>
  <si>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</si>
  <si>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</si>
  <si>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</si>
  <si>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</si>
  <si>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</si>
  <si>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</si>
  <si>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</si>
  <si>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</si>
  <si>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</si>
  <si>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</si>
  <si>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</si>
  <si>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</si>
  <si>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</si>
  <si>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</si>
  <si>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</si>
  <si>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</si>
  <si>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</si>
  <si>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</si>
  <si>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</si>
  <si>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</si>
  <si>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</si>
  <si>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</si>
  <si>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</si>
  <si>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</si>
  <si>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</si>
  <si>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</si>
  <si>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</si>
  <si>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</si>
  <si>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</si>
  <si>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</si>
  <si>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</si>
  <si>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</si>
  <si>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</si>
  <si>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</si>
  <si>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</si>
  <si>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</si>
  <si>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</si>
  <si>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</si>
  <si>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</si>
  <si>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</si>
  <si>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</si>
  <si>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</si>
  <si>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</si>
  <si>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</si>
  <si>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</si>
  <si>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</si>
  <si>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2.12</t>
  </si>
  <si>
    <t>国民健康保険事業特別会計</t>
  </si>
  <si>
    <t>▲ 1.74</t>
  </si>
  <si>
    <t>▲ 1.53</t>
  </si>
  <si>
    <t>▲ 0.45</t>
  </si>
  <si>
    <t>▲ 1.28</t>
  </si>
  <si>
    <t>▲ 3.27</t>
  </si>
  <si>
    <t>水道事業特別会計</t>
  </si>
  <si>
    <t>一般会計</t>
  </si>
  <si>
    <t>病院事業会計</t>
  </si>
  <si>
    <t>介護保険事業特別会計</t>
  </si>
  <si>
    <t>後期高齢者医療特別会計</t>
  </si>
  <si>
    <t>下水道事業特別会計</t>
  </si>
  <si>
    <t>簡易水道事業特別会計</t>
  </si>
  <si>
    <t>その他会計（赤字）</t>
  </si>
  <si>
    <t>▲ 2.59</t>
  </si>
  <si>
    <t>▲ 1.98</t>
  </si>
  <si>
    <t>▲ 0.17</t>
  </si>
  <si>
    <t>その他会計（黒字）</t>
  </si>
  <si>
    <t>-</t>
    <phoneticPr fontId="5"/>
  </si>
  <si>
    <t>和歌山県市町村総合事務組合</t>
    <rPh sb="0" eb="4">
      <t>ワカヤマケン</t>
    </rPh>
    <rPh sb="4" eb="7">
      <t>シチョウソン</t>
    </rPh>
    <rPh sb="7" eb="9">
      <t>ソウゴウ</t>
    </rPh>
    <rPh sb="9" eb="11">
      <t>ジム</t>
    </rPh>
    <rPh sb="11" eb="13">
      <t>クミアイ</t>
    </rPh>
    <phoneticPr fontId="5"/>
  </si>
  <si>
    <t>紀南地方老人福祉施設組合（普通会計）</t>
    <rPh sb="0" eb="2">
      <t>キナン</t>
    </rPh>
    <rPh sb="2" eb="4">
      <t>チホウ</t>
    </rPh>
    <rPh sb="4" eb="6">
      <t>ロウジン</t>
    </rPh>
    <rPh sb="6" eb="8">
      <t>フクシ</t>
    </rPh>
    <rPh sb="8" eb="10">
      <t>シセツ</t>
    </rPh>
    <rPh sb="10" eb="12">
      <t>クミアイ</t>
    </rPh>
    <rPh sb="13" eb="15">
      <t>フツウ</t>
    </rPh>
    <rPh sb="15" eb="17">
      <t>カイケイ</t>
    </rPh>
    <phoneticPr fontId="5"/>
  </si>
  <si>
    <t>紀南地方老人福祉施設組合（公営企業会計）</t>
    <rPh sb="13" eb="15">
      <t>コウエイ</t>
    </rPh>
    <rPh sb="15" eb="17">
      <t>キギョウ</t>
    </rPh>
    <phoneticPr fontId="5"/>
  </si>
  <si>
    <t>串本町古座川町衛生施設事務組合</t>
    <rPh sb="0" eb="3">
      <t>クシモトチョウ</t>
    </rPh>
    <rPh sb="3" eb="7">
      <t>コザガワチョウ</t>
    </rPh>
    <rPh sb="7" eb="9">
      <t>エイセイ</t>
    </rPh>
    <rPh sb="9" eb="11">
      <t>シセツ</t>
    </rPh>
    <rPh sb="11" eb="13">
      <t>ジム</t>
    </rPh>
    <rPh sb="13" eb="15">
      <t>クミアイ</t>
    </rPh>
    <phoneticPr fontId="5"/>
  </si>
  <si>
    <t>紀南学園事務組合</t>
    <rPh sb="0" eb="2">
      <t>キナン</t>
    </rPh>
    <rPh sb="2" eb="4">
      <t>ガクエン</t>
    </rPh>
    <rPh sb="4" eb="6">
      <t>ジム</t>
    </rPh>
    <rPh sb="6" eb="8">
      <t>クミアイ</t>
    </rPh>
    <phoneticPr fontId="5"/>
  </si>
  <si>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カイケイ</t>
    </rPh>
    <phoneticPr fontId="5"/>
  </si>
  <si>
    <t>東牟婁郡町村新宮市老人福祉施設事務組合（公営企業会計）</t>
    <rPh sb="20" eb="22">
      <t>コウエイ</t>
    </rPh>
    <rPh sb="22" eb="24">
      <t>キギョウ</t>
    </rPh>
    <phoneticPr fontId="5"/>
  </si>
  <si>
    <t>紀南地方児童福祉施設組合</t>
    <rPh sb="0" eb="2">
      <t>キナン</t>
    </rPh>
    <rPh sb="2" eb="4">
      <t>チホウ</t>
    </rPh>
    <rPh sb="4" eb="6">
      <t>ジドウ</t>
    </rPh>
    <rPh sb="6" eb="8">
      <t>フクシ</t>
    </rPh>
    <rPh sb="8" eb="10">
      <t>シセツ</t>
    </rPh>
    <rPh sb="10" eb="12">
      <t>クミアイ</t>
    </rPh>
    <phoneticPr fontId="5"/>
  </si>
  <si>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5"/>
  </si>
  <si>
    <t>新宮周辺広域市町村圏事務組合（公営企業会計）</t>
    <rPh sb="15" eb="17">
      <t>コウエイ</t>
    </rPh>
    <rPh sb="17" eb="19">
      <t>キギョウ</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</si>
  <si>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</si>
  <si>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3">
      <t>ワカヤマ</t>
    </rPh>
    <rPh sb="3" eb="4">
      <t>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</si>
  <si>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16" eb="18">
      <t>トクベツ</t>
    </rPh>
    <phoneticPr fontId="5"/>
  </si>
  <si>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5"/>
  </si>
  <si>
    <t>-</t>
    <phoneticPr fontId="2"/>
  </si>
  <si>
    <t>串本町土地開発公社</t>
    <rPh sb="0" eb="3">
      <t>クシモトチョウ</t>
    </rPh>
    <rPh sb="3" eb="5">
      <t>トチ</t>
    </rPh>
    <rPh sb="5" eb="7">
      <t>カイハツ</t>
    </rPh>
    <rPh sb="7" eb="9">
      <t>コウシャ</t>
    </rPh>
    <phoneticPr fontId="5"/>
  </si>
  <si>
    <t>串本町ふるさと振興公社</t>
    <rPh sb="0" eb="3">
      <t>クシモトチョウ</t>
    </rPh>
    <rPh sb="7" eb="9">
      <t>シンコウ</t>
    </rPh>
    <rPh sb="9" eb="11">
      <t>コウシャ</t>
    </rPh>
    <phoneticPr fontId="5"/>
  </si>
  <si>
    <t>-</t>
    <phoneticPr fontId="5"/>
  </si>
  <si>
    <t>紀南環境広域施設事務組合</t>
    <rPh sb="2" eb="4">
      <t>カンキョウ</t>
    </rPh>
    <rPh sb="4" eb="6">
      <t>コウイキ</t>
    </rPh>
    <rPh sb="6" eb="8">
      <t>シセツ</t>
    </rPh>
    <rPh sb="8" eb="10">
      <t>ジム</t>
    </rPh>
    <rPh sb="10" eb="12">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</si>
</sst>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105611</c:v>
                </c:pt>
                <c:pt idx="1">
                  <c:v>87434</c:v>
                </c:pt>
                <c:pt idx="2">
                  <c:v>59488</c:v>
                </c:pt>
                <c:pt idx="3">
                  <c:v>106607</c:v>
                </c:pt>
                <c:pt idx="4">
                  <c:v>108069</c:v>
                </c:pt>
              </c:numCache>
            </c:numRef>
          </c:val>
          <c:smooth val="0"/>
        </c:ser>
        <c:dLbls>
          <c:showLegendKey val="0"/>
          <c:showVal val="0"/>
          <c:showCatName val="0"/>
          <c:showSerName val="0"/>
          <c:showPercent val="0"/>
          <c:showBubbleSize val="0"/>
        </c:dLbls>
        <c:marker val="1"/>
        <c:smooth val="0"/>
        <c:axId val="129124224"/>
        <c:axId val="129138688"/>
      </c:lineChart>
      <c:catAx>
        <c:axId val="129124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38688"/>
        <c:crosses val="autoZero"/>
        <c:auto val="1"/>
        <c:lblAlgn val="ctr"/>
        <c:lblOffset val="100"/>
        <c:tickLblSkip val="1"/>
        <c:tickMarkSkip val="1"/>
        <c:noMultiLvlLbl val="0"/>
      </c:catAx>
      <c:valAx>
        <c:axId val="1291386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2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3.04</c:v>
                </c:pt>
                <c:pt idx="1">
                  <c:v>3.08</c:v>
                </c:pt>
                <c:pt idx="2">
                  <c:v>3.54</c:v>
                </c:pt>
                <c:pt idx="3">
                  <c:v>3.58</c:v>
                </c:pt>
                <c:pt idx="4">
                  <c:v>3.43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15.76</c:v>
                </c:pt>
                <c:pt idx="1">
                  <c:v>22.9</c:v>
                </c:pt>
                <c:pt idx="2">
                  <c:v>20.92</c:v>
                </c:pt>
                <c:pt idx="3">
                  <c:v>21.36</c:v>
                </c:pt>
                <c:pt idx="4">
                  <c:v>22.44</c:v>
                </c:pt>
              </c:numCache>
            </c:numRef>
          </c:val>
        </c:ser>
        <c:dLbls>
          <c:showLegendKey val="0"/>
          <c:showVal val="0"/>
          <c:showCatName val="0"/>
          <c:showSerName val="0"/>
          <c:showPercent val="0"/>
          <c:showBubbleSize val="0"/>
        </c:dLbls>
        <c:gapWidth val="250"/>
        <c:overlap val="100"/>
        <c:axId val="132425984"/>
        <c:axId val="13243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2.5299999999999998</c:v>
                </c:pt>
                <c:pt idx="1">
                  <c:v>7.99</c:v>
                </c:pt>
                <c:pt idx="2">
                  <c:v>-2.12</c:v>
                </c:pt>
                <c:pt idx="3">
                  <c:v>0.02</c:v>
                </c:pt>
                <c:pt idx="4">
                  <c:v>2.04</c:v>
                </c:pt>
              </c:numCache>
            </c:numRef>
          </c:val>
          <c:smooth val="0"/>
        </c:ser>
        <c:dLbls>
          <c:showLegendKey val="0"/>
          <c:showVal val="0"/>
          <c:showCatName val="0"/>
          <c:showSerName val="0"/>
          <c:showPercent val="0"/>
          <c:showBubbleSize val="0"/>
        </c:dLbls>
        <c:marker val="1"/>
        <c:smooth val="0"/>
        <c:axId val="132425984"/>
        <c:axId val="132436352"/>
      </c:lineChart>
      <c:catAx>
        <c:axId val="13242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436352"/>
        <c:crosses val="autoZero"/>
        <c:auto val="1"/>
        <c:lblAlgn val="ctr"/>
        <c:lblOffset val="100"/>
        <c:tickLblSkip val="1"/>
        <c:tickMarkSkip val="1"/>
        <c:noMultiLvlLbl val="0"/>
      </c:catAx>
      <c:valAx>
        <c:axId val="13243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2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0.23</c:v>
                </c:pt>
                <c:pt idx="2">
                  <c:v>#N/A</c:v>
                </c:pt>
                <c:pt idx="3">
                  <c:v>0</c:v>
                </c:pt>
                <c:pt idx="4">
                  <c:v>#N/A</c:v>
                </c:pt>
                <c:pt idx="5">
                  <c:v>0.08</c:v>
                </c:pt>
                <c:pt idx="6">
                  <c:v>#N/A</c:v>
                </c:pt>
                <c:pt idx="7">
                  <c:v>0.21</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2.59</c:v>
                </c:pt>
                <c:pt idx="1">
                  <c:v>#N/A</c:v>
                </c:pt>
                <c:pt idx="2">
                  <c:v>1.98</c:v>
                </c:pt>
                <c:pt idx="3">
                  <c:v>#N/A</c:v>
                </c:pt>
                <c:pt idx="4">
                  <c:v>0.17</c:v>
                </c:pt>
                <c:pt idx="5">
                  <c:v>#N/A</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0.42</c:v>
                </c:pt>
                <c:pt idx="2">
                  <c:v>#N/A</c:v>
                </c:pt>
                <c:pt idx="3">
                  <c:v>0.37</c:v>
                </c:pt>
                <c:pt idx="4">
                  <c:v>#N/A</c:v>
                </c:pt>
                <c:pt idx="5">
                  <c:v>0.26</c:v>
                </c:pt>
                <c:pt idx="6">
                  <c:v>#N/A</c:v>
                </c:pt>
                <c:pt idx="7">
                  <c:v>0.17</c:v>
                </c:pt>
                <c:pt idx="8">
                  <c:v>#N/A</c:v>
                </c:pt>
                <c:pt idx="9">
                  <c:v>0.12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0.03</c:v>
                </c:pt>
                <c:pt idx="4">
                  <c:v>#N/A</c:v>
                </c:pt>
                <c:pt idx="5">
                  <c:v>0.01</c:v>
                </c:pt>
                <c:pt idx="6">
                  <c:v>#N/A</c:v>
                </c:pt>
                <c:pt idx="7">
                  <c:v>0.01</c:v>
                </c:pt>
                <c:pt idx="8">
                  <c:v>#N/A</c:v>
                </c:pt>
                <c:pt idx="9">
                  <c:v>0.12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0.13</c:v>
                </c:pt>
                <c:pt idx="4">
                  <c:v>#N/A</c:v>
                </c:pt>
                <c:pt idx="5">
                  <c:v>0.11</c:v>
                </c:pt>
                <c:pt idx="6">
                  <c:v>#N/A</c:v>
                </c:pt>
                <c:pt idx="7">
                  <c:v>0.13</c:v>
                </c:pt>
                <c:pt idx="8">
                  <c:v>#N/A</c:v>
                </c:pt>
                <c:pt idx="9">
                  <c:v>0.16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1.49</c:v>
                </c:pt>
                <c:pt idx="2">
                  <c:v>#N/A</c:v>
                </c:pt>
                <c:pt idx="3">
                  <c:v>0.99</c:v>
                </c:pt>
                <c:pt idx="4">
                  <c:v>#N/A</c:v>
                </c:pt>
                <c:pt idx="5">
                  <c:v>0.67</c:v>
                </c:pt>
                <c:pt idx="6">
                  <c:v>#N/A</c:v>
                </c:pt>
                <c:pt idx="7">
                  <c:v>1.06</c:v>
                </c:pt>
                <c:pt idx="8">
                  <c:v>#N/A</c:v>
                </c:pt>
                <c:pt idx="9">
                  <c:v>0.84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1.74</c:v>
                </c:pt>
                <c:pt idx="2">
                  <c:v>#N/A</c:v>
                </c:pt>
                <c:pt idx="3">
                  <c:v>2.15</c:v>
                </c:pt>
                <c:pt idx="4">
                  <c:v>#N/A</c:v>
                </c:pt>
                <c:pt idx="5">
                  <c:v>1.32</c:v>
                </c:pt>
                <c:pt idx="6">
                  <c:v>#N/A</c:v>
                </c:pt>
                <c:pt idx="7">
                  <c:v>2.8</c:v>
                </c:pt>
                <c:pt idx="8">
                  <c:v>#N/A</c:v>
                </c:pt>
                <c:pt idx="9">
                  <c:v>1.48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3.24</c:v>
                </c:pt>
                <c:pt idx="2">
                  <c:v>#N/A</c:v>
                </c:pt>
                <c:pt idx="3">
                  <c:v>3.08</c:v>
                </c:pt>
                <c:pt idx="4">
                  <c:v>#N/A</c:v>
                </c:pt>
                <c:pt idx="5">
                  <c:v>3.46</c:v>
                </c:pt>
                <c:pt idx="6">
                  <c:v>#N/A</c:v>
                </c:pt>
                <c:pt idx="7">
                  <c:v>3.46</c:v>
                </c:pt>
                <c:pt idx="8">
                  <c:v>#N/A</c:v>
                </c:pt>
                <c:pt idx="9">
                  <c:v>3.37</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12.94</c:v>
                </c:pt>
                <c:pt idx="2">
                  <c:v>#N/A</c:v>
                </c:pt>
                <c:pt idx="3">
                  <c:v>13.56</c:v>
                </c:pt>
                <c:pt idx="4">
                  <c:v>#N/A</c:v>
                </c:pt>
                <c:pt idx="5">
                  <c:v>14.21</c:v>
                </c:pt>
                <c:pt idx="6">
                  <c:v>#N/A</c:v>
                </c:pt>
                <c:pt idx="7">
                  <c:v>13.62</c:v>
                </c:pt>
                <c:pt idx="8">
                  <c:v>#N/A</c:v>
                </c:pt>
                <c:pt idx="9">
                  <c:v>13.5</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1.74</c:v>
                </c:pt>
                <c:pt idx="1">
                  <c:v>#N/A</c:v>
                </c:pt>
                <c:pt idx="2">
                  <c:v>1.53</c:v>
                </c:pt>
                <c:pt idx="3">
                  <c:v>#N/A</c:v>
                </c:pt>
                <c:pt idx="4">
                  <c:v>0.45</c:v>
                </c:pt>
                <c:pt idx="5">
                  <c:v>#N/A</c:v>
                </c:pt>
                <c:pt idx="6">
                  <c:v>1.28</c:v>
                </c:pt>
                <c:pt idx="7">
                  <c:v>#N/A</c:v>
                </c:pt>
                <c:pt idx="8">
                  <c:v>3.27</c:v>
                </c:pt>
                <c:pt idx="9">
                  <c:v>#N/A</c:v>
                </c:pt>
              </c:numCache>
            </c:numRef>
          </c:val>
        </c:ser>
        <c:dLbls>
          <c:showLegendKey val="0"/>
          <c:showVal val="0"/>
          <c:showCatName val="0"/>
          <c:showSerName val="0"/>
          <c:showPercent val="0"/>
          <c:showBubbleSize val="0"/>
        </c:dLbls>
        <c:gapWidth val="150"/>
        <c:overlap val="100"/>
        <c:axId val="132342144"/>
        <c:axId val="132343680"/>
      </c:barChart>
      <c:catAx>
        <c:axId val="13234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343680"/>
        <c:crosses val="autoZero"/>
        <c:auto val="1"/>
        <c:lblAlgn val="ctr"/>
        <c:lblOffset val="100"/>
        <c:tickLblSkip val="1"/>
        <c:tickMarkSkip val="1"/>
        <c:noMultiLvlLbl val="0"/>
      </c:catAx>
      <c:valAx>
        <c:axId val="13234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42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798</c:v>
                </c:pt>
                <c:pt idx="5">
                  <c:v>879</c:v>
                </c:pt>
                <c:pt idx="8">
                  <c:v>881</c:v>
                </c:pt>
                <c:pt idx="11">
                  <c:v>871</c:v>
                </c:pt>
                <c:pt idx="14">
                  <c:v>971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4</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79</c:v>
                </c:pt>
                <c:pt idx="3">
                  <c:v>76</c:v>
                </c:pt>
                <c:pt idx="6">
                  <c:v>73</c:v>
                </c:pt>
                <c:pt idx="9">
                  <c:v>71</c:v>
                </c:pt>
                <c:pt idx="12">
                  <c:v>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83</c:v>
                </c:pt>
                <c:pt idx="3">
                  <c:v>82</c:v>
                </c:pt>
                <c:pt idx="6">
                  <c:v>99</c:v>
                </c:pt>
                <c:pt idx="9">
                  <c:v>87</c:v>
                </c:pt>
                <c:pt idx="12">
                  <c:v>147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1155</c:v>
                </c:pt>
                <c:pt idx="3">
                  <c:v>1200</c:v>
                </c:pt>
                <c:pt idx="6">
                  <c:v>1185</c:v>
                </c:pt>
                <c:pt idx="9">
                  <c:v>1116</c:v>
                </c:pt>
                <c:pt idx="12">
                  <c:v>1133</c:v>
                </c:pt>
              </c:numCache>
            </c:numRef>
          </c:val>
        </c:ser>
        <c:dLbls>
          <c:showLegendKey val="0"/>
          <c:showVal val="0"/>
          <c:showCatName val="0"/>
          <c:showSerName val="0"/>
          <c:showPercent val="0"/>
          <c:showBubbleSize val="0"/>
        </c:dLbls>
        <c:gapWidth val="100"/>
        <c:overlap val="100"/>
        <c:axId val="141233536"/>
        <c:axId val="14125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523</c:v>
                </c:pt>
                <c:pt idx="2">
                  <c:v>#N/A</c:v>
                </c:pt>
                <c:pt idx="3">
                  <c:v>#N/A</c:v>
                </c:pt>
                <c:pt idx="4">
                  <c:v>483</c:v>
                </c:pt>
                <c:pt idx="5">
                  <c:v>#N/A</c:v>
                </c:pt>
                <c:pt idx="6">
                  <c:v>#N/A</c:v>
                </c:pt>
                <c:pt idx="7">
                  <c:v>480</c:v>
                </c:pt>
                <c:pt idx="8">
                  <c:v>#N/A</c:v>
                </c:pt>
                <c:pt idx="9">
                  <c:v>#N/A</c:v>
                </c:pt>
                <c:pt idx="10">
                  <c:v>407</c:v>
                </c:pt>
                <c:pt idx="11">
                  <c:v>#N/A</c:v>
                </c:pt>
                <c:pt idx="12">
                  <c:v>#N/A</c:v>
                </c:pt>
                <c:pt idx="13">
                  <c:v>390</c:v>
                </c:pt>
                <c:pt idx="14">
                  <c:v>#N/A</c:v>
                </c:pt>
              </c:numCache>
            </c:numRef>
          </c:val>
          <c:smooth val="0"/>
        </c:ser>
        <c:dLbls>
          <c:showLegendKey val="0"/>
          <c:showVal val="0"/>
          <c:showCatName val="0"/>
          <c:showSerName val="0"/>
          <c:showPercent val="0"/>
          <c:showBubbleSize val="0"/>
        </c:dLbls>
        <c:marker val="1"/>
        <c:smooth val="0"/>
        <c:axId val="141233536"/>
        <c:axId val="141256192"/>
      </c:lineChart>
      <c:catAx>
        <c:axId val="1412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56192"/>
        <c:crosses val="autoZero"/>
        <c:auto val="1"/>
        <c:lblAlgn val="ctr"/>
        <c:lblOffset val="100"/>
        <c:tickLblSkip val="1"/>
        <c:tickMarkSkip val="1"/>
        <c:noMultiLvlLbl val="0"/>
      </c:catAx>
      <c:valAx>
        <c:axId val="14125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3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8693</c:v>
                </c:pt>
                <c:pt idx="5">
                  <c:v>9205</c:v>
                </c:pt>
                <c:pt idx="8">
                  <c:v>10045</c:v>
                </c:pt>
                <c:pt idx="11">
                  <c:v>10448</c:v>
                </c:pt>
                <c:pt idx="14">
                  <c:v>10978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148</c:v>
                </c:pt>
                <c:pt idx="5">
                  <c:v>118</c:v>
                </c:pt>
                <c:pt idx="8">
                  <c:v>92</c:v>
                </c:pt>
                <c:pt idx="11">
                  <c:v>65</c:v>
                </c:pt>
                <c:pt idx="14">
                  <c:v>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1587</c:v>
                </c:pt>
                <c:pt idx="5">
                  <c:v>2221</c:v>
                </c:pt>
                <c:pt idx="8">
                  <c:v>2122</c:v>
                </c:pt>
                <c:pt idx="11">
                  <c:v>2144</c:v>
                </c:pt>
                <c:pt idx="14">
                  <c:v>2306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2583</c:v>
                </c:pt>
                <c:pt idx="3">
                  <c:v>2469</c:v>
                </c:pt>
                <c:pt idx="6">
                  <c:v>2374</c:v>
                </c:pt>
                <c:pt idx="9">
                  <c:v>2233</c:v>
                </c:pt>
                <c:pt idx="12">
                  <c:v>2059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798</c:v>
                </c:pt>
                <c:pt idx="3">
                  <c:v>770</c:v>
                </c:pt>
                <c:pt idx="6">
                  <c:v>757</c:v>
                </c:pt>
                <c:pt idx="9">
                  <c:v>824</c:v>
                </c:pt>
                <c:pt idx="12">
                  <c:v>1524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871</c:v>
                </c:pt>
                <c:pt idx="3">
                  <c:v>1007</c:v>
                </c:pt>
                <c:pt idx="6">
                  <c:v>1821</c:v>
                </c:pt>
                <c:pt idx="9">
                  <c:v>1692</c:v>
                </c:pt>
                <c:pt idx="12">
                  <c:v>1622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15</c:v>
                </c:pt>
                <c:pt idx="3">
                  <c:v>12</c:v>
                </c:pt>
                <c:pt idx="6">
                  <c:v>9</c:v>
                </c:pt>
                <c:pt idx="9">
                  <c:v>6</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11109</c:v>
                </c:pt>
                <c:pt idx="3">
                  <c:v>11512</c:v>
                </c:pt>
                <c:pt idx="6">
                  <c:v>11565</c:v>
                </c:pt>
                <c:pt idx="9">
                  <c:v>12180</c:v>
                </c:pt>
                <c:pt idx="12">
                  <c:v>12483</c:v>
                </c:pt>
              </c:numCache>
            </c:numRef>
          </c:val>
        </c:ser>
        <c:dLbls>
          <c:showLegendKey val="0"/>
          <c:showVal val="0"/>
          <c:showCatName val="0"/>
          <c:showSerName val="0"/>
          <c:showPercent val="0"/>
          <c:showBubbleSize val="0"/>
        </c:dLbls>
        <c:gapWidth val="100"/>
        <c:overlap val="100"/>
        <c:axId val="132455424"/>
        <c:axId val="13245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4948</c:v>
                </c:pt>
                <c:pt idx="2">
                  <c:v>#N/A</c:v>
                </c:pt>
                <c:pt idx="3">
                  <c:v>#N/A</c:v>
                </c:pt>
                <c:pt idx="4">
                  <c:v>4226</c:v>
                </c:pt>
                <c:pt idx="5">
                  <c:v>#N/A</c:v>
                </c:pt>
                <c:pt idx="6">
                  <c:v>#N/A</c:v>
                </c:pt>
                <c:pt idx="7">
                  <c:v>4267</c:v>
                </c:pt>
                <c:pt idx="8">
                  <c:v>#N/A</c:v>
                </c:pt>
                <c:pt idx="9">
                  <c:v>#N/A</c:v>
                </c:pt>
                <c:pt idx="10">
                  <c:v>4279</c:v>
                </c:pt>
                <c:pt idx="11">
                  <c:v>#N/A</c:v>
                </c:pt>
                <c:pt idx="12">
                  <c:v>#N/A</c:v>
                </c:pt>
                <c:pt idx="13">
                  <c:v>4394</c:v>
                </c:pt>
                <c:pt idx="14">
                  <c:v>#N/A</c:v>
                </c:pt>
              </c:numCache>
            </c:numRef>
          </c:val>
          <c:smooth val="0"/>
        </c:ser>
        <c:dLbls>
          <c:showLegendKey val="0"/>
          <c:showVal val="0"/>
          <c:showCatName val="0"/>
          <c:showSerName val="0"/>
          <c:showPercent val="0"/>
          <c:showBubbleSize val="0"/>
        </c:dLbls>
        <c:marker val="1"/>
        <c:smooth val="0"/>
        <c:axId val="132455424"/>
        <c:axId val="132457600"/>
      </c:lineChart>
      <c:catAx>
        <c:axId val="13245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457600"/>
        <c:crosses val="autoZero"/>
        <c:auto val="1"/>
        <c:lblAlgn val="ctr"/>
        <c:lblOffset val="100"/>
        <c:tickLblSkip val="1"/>
        <c:tickMarkSkip val="1"/>
        <c:noMultiLvlLbl val="0"/>
      </c:catAx>
      <c:valAx>
        <c:axId val="13245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5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
18,010
135.80
11,082,354
10,801,235
207,038
6,040,749
12,483,111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86.1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tx1"/>
              </a:solidFill>
              <a:effectLst/>
              <a:latin typeface="+mn-lt"/>
              <a:ea typeface="+mn-ea"/>
              <a:cs typeface="+mn-cs"/>
            </a:rPr>
            <a:t>　</a:t>
          </a:r>
          <a:r>
            <a:rPr lang="ja-JP" altLang="ja-JP" sz="1050" b="0" i="0" baseline="0">
              <a:solidFill>
                <a:schemeClr val="tx1"/>
              </a:solidFill>
              <a:effectLst/>
              <a:latin typeface="+mn-lt"/>
              <a:ea typeface="+mn-ea"/>
              <a:cs typeface="+mn-cs"/>
            </a:rPr>
            <a:t>人口の減少や高齢化、地価下落の影響などにより、主要な自主財源である町税収入は</a:t>
          </a:r>
          <a:r>
            <a:rPr lang="ja-JP" altLang="en-US" sz="1050" b="0" i="0" baseline="0">
              <a:solidFill>
                <a:schemeClr val="tx1"/>
              </a:solidFill>
              <a:effectLst/>
              <a:latin typeface="+mn-lt"/>
              <a:ea typeface="+mn-ea"/>
              <a:cs typeface="+mn-cs"/>
            </a:rPr>
            <a:t>低迷</a:t>
          </a:r>
          <a:r>
            <a:rPr lang="ja-JP" altLang="ja-JP" sz="1050" b="0" i="0" baseline="0">
              <a:solidFill>
                <a:schemeClr val="tx1"/>
              </a:solidFill>
              <a:effectLst/>
              <a:latin typeface="+mn-lt"/>
              <a:ea typeface="+mn-ea"/>
              <a:cs typeface="+mn-cs"/>
            </a:rPr>
            <a:t>しており、歳入全体に占める割合は</a:t>
          </a:r>
          <a:r>
            <a:rPr lang="en-US" altLang="ja-JP" sz="1050" b="0" i="0" baseline="0">
              <a:solidFill>
                <a:schemeClr val="tx1"/>
              </a:solidFill>
              <a:effectLst/>
              <a:latin typeface="+mn-lt"/>
              <a:ea typeface="+mn-ea"/>
              <a:cs typeface="+mn-cs"/>
            </a:rPr>
            <a:t>13.3</a:t>
          </a:r>
          <a:r>
            <a:rPr lang="ja-JP" altLang="ja-JP" sz="1050" b="0" i="0" baseline="0">
              <a:solidFill>
                <a:schemeClr val="tx1"/>
              </a:solidFill>
              <a:effectLst/>
              <a:latin typeface="+mn-lt"/>
              <a:ea typeface="+mn-ea"/>
              <a:cs typeface="+mn-cs"/>
            </a:rPr>
            <a:t>％と非常に少なくなっている。依存財源である地方交付税が</a:t>
          </a:r>
          <a:r>
            <a:rPr lang="en-US" altLang="ja-JP" sz="1050" b="0" i="0" baseline="0">
              <a:solidFill>
                <a:schemeClr val="tx1"/>
              </a:solidFill>
              <a:effectLst/>
              <a:latin typeface="+mn-lt"/>
              <a:ea typeface="+mn-ea"/>
              <a:cs typeface="+mn-cs"/>
            </a:rPr>
            <a:t>41.6</a:t>
          </a:r>
          <a:r>
            <a:rPr lang="ja-JP" altLang="ja-JP" sz="1050" b="0" i="0" baseline="0">
              <a:solidFill>
                <a:schemeClr val="tx1"/>
              </a:solidFill>
              <a:effectLst/>
              <a:latin typeface="+mn-lt"/>
              <a:ea typeface="+mn-ea"/>
              <a:cs typeface="+mn-cs"/>
            </a:rPr>
            <a:t>％を占めるなど自主財源比率が2</a:t>
          </a:r>
          <a:r>
            <a:rPr lang="en-US" altLang="ja-JP" sz="1050" b="0" i="0" baseline="0">
              <a:solidFill>
                <a:schemeClr val="tx1"/>
              </a:solidFill>
              <a:effectLst/>
              <a:latin typeface="+mn-lt"/>
              <a:ea typeface="+mn-ea"/>
              <a:cs typeface="+mn-cs"/>
            </a:rPr>
            <a:t>3.3</a:t>
          </a:r>
          <a:r>
            <a:rPr lang="ja-JP" altLang="ja-JP" sz="1050" b="0" i="0" baseline="0">
              <a:solidFill>
                <a:schemeClr val="tx1"/>
              </a:solidFill>
              <a:effectLst/>
              <a:latin typeface="+mn-lt"/>
              <a:ea typeface="+mn-ea"/>
              <a:cs typeface="+mn-cs"/>
            </a:rPr>
            <a:t>％と低く、財政力指数は類似団体と比較し0.</a:t>
          </a:r>
          <a:r>
            <a:rPr lang="en-US" altLang="ja-JP" sz="1050" b="0" i="0" baseline="0">
              <a:solidFill>
                <a:schemeClr val="tx1"/>
              </a:solidFill>
              <a:effectLst/>
              <a:latin typeface="+mn-lt"/>
              <a:ea typeface="+mn-ea"/>
              <a:cs typeface="+mn-cs"/>
            </a:rPr>
            <a:t>19</a:t>
          </a:r>
          <a:r>
            <a:rPr lang="ja-JP" altLang="ja-JP" sz="1050" b="0" i="0" baseline="0">
              <a:solidFill>
                <a:schemeClr val="tx1"/>
              </a:solidFill>
              <a:effectLst/>
              <a:latin typeface="+mn-lt"/>
              <a:ea typeface="+mn-ea"/>
              <a:cs typeface="+mn-cs"/>
            </a:rPr>
            <a:t>下回る状況である。今後も引き続き、勧奨退職制度の実施や新規採用の抑制、事業の外部委託等による人件費の削減に努め、既存事業について廃止を含めた厳正な見直しを行うなど歳出削減に取り組む。また、税の徴収率向上に向けた取り組みを推進するとともに、適切な財産管理による資産の売却、使用料・手数料の見直しといった自主財源の確保に努めていく。</a:t>
          </a:r>
          <a:endParaRPr lang="ja-JP" altLang="ja-JP" sz="1050">
            <a:solidFill>
              <a:schemeClr val="tx1"/>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141212</xdr:rowOff>
    </xdr:to>
    <xdr:cxnSp macro="">
      <xdr:nvCxnSpPr>
        <xdr:cNvPr id="75" name="直線コネクタ 74"/>
        <xdr:cNvCxnSpPr/>
      </xdr:nvCxnSpPr>
      <xdr:spPr>
        <a:xfrm>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129722</xdr:rowOff>
    </xdr:to>
    <xdr:cxnSp macro="">
      <xdr:nvCxnSpPr>
        <xdr:cNvPr id="78" name="直線コネクタ 77"/>
        <xdr:cNvCxnSpPr/>
      </xdr:nvCxnSpPr>
      <xdr:spPr>
        <a:xfrm>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157739</xdr:rowOff>
    </xdr:from>
    <xdr:ext cx="762000" cy="259045"/>
    <xdr:sp macro="" textlink="">
      <xdr:nvSpPr>
        <xdr:cNvPr id="89" name="財政力該当値テキスト"/>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a:t>
          </a:r>
          <a:r>
            <a:rPr lang="ja-JP" altLang="ja-JP" sz="1050" b="0" i="0" baseline="0">
              <a:solidFill>
                <a:schemeClr val="tx1"/>
              </a:solidFill>
              <a:effectLst/>
              <a:latin typeface="+mn-lt"/>
              <a:ea typeface="+mn-ea"/>
              <a:cs typeface="+mn-cs"/>
            </a:rPr>
            <a:t>経常的経費充当一般財源においては、</a:t>
          </a:r>
          <a:r>
            <a:rPr lang="ja-JP" altLang="en-US" sz="1050" b="0" i="0" baseline="0">
              <a:solidFill>
                <a:schemeClr val="tx1"/>
              </a:solidFill>
              <a:effectLst/>
              <a:latin typeface="+mn-lt"/>
              <a:ea typeface="+mn-ea"/>
              <a:cs typeface="+mn-cs"/>
            </a:rPr>
            <a:t>職員の削減</a:t>
          </a:r>
          <a:r>
            <a:rPr lang="ja-JP" altLang="ja-JP" sz="1050" b="0" i="0" baseline="0">
              <a:solidFill>
                <a:schemeClr val="tx1"/>
              </a:solidFill>
              <a:effectLst/>
              <a:latin typeface="+mn-lt"/>
              <a:ea typeface="+mn-ea"/>
              <a:cs typeface="+mn-cs"/>
            </a:rPr>
            <a:t>等により人件費で</a:t>
          </a:r>
          <a:r>
            <a:rPr lang="en-US" altLang="ja-JP" sz="1050" b="0" i="0" baseline="0">
              <a:solidFill>
                <a:schemeClr val="tx1"/>
              </a:solidFill>
              <a:effectLst/>
              <a:latin typeface="+mn-lt"/>
              <a:ea typeface="+mn-ea"/>
              <a:cs typeface="+mn-cs"/>
            </a:rPr>
            <a:t>56,795</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3.6</a:t>
          </a:r>
          <a:r>
            <a:rPr lang="ja-JP" altLang="ja-JP" sz="1050" b="0" i="0" baseline="0">
              <a:solidFill>
                <a:schemeClr val="tx1"/>
              </a:solidFill>
              <a:effectLst/>
              <a:latin typeface="+mn-lt"/>
              <a:ea typeface="+mn-ea"/>
              <a:cs typeface="+mn-cs"/>
            </a:rPr>
            <a:t>％）、繰出金で</a:t>
          </a:r>
          <a:r>
            <a:rPr lang="en-US" altLang="ja-JP" sz="1050" b="0" i="0" baseline="0">
              <a:solidFill>
                <a:schemeClr val="tx1"/>
              </a:solidFill>
              <a:effectLst/>
              <a:latin typeface="+mn-lt"/>
              <a:ea typeface="+mn-ea"/>
              <a:cs typeface="+mn-cs"/>
            </a:rPr>
            <a:t>43,061</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5.7</a:t>
          </a:r>
          <a:r>
            <a:rPr lang="ja-JP" altLang="ja-JP" sz="1050" b="0" i="0" baseline="0">
              <a:solidFill>
                <a:schemeClr val="tx1"/>
              </a:solidFill>
              <a:effectLst/>
              <a:latin typeface="+mn-lt"/>
              <a:ea typeface="+mn-ea"/>
              <a:cs typeface="+mn-cs"/>
            </a:rPr>
            <a:t>％）削減することができた</a:t>
          </a:r>
          <a:r>
            <a:rPr lang="ja-JP" altLang="en-US" sz="1050" b="0" i="0" baseline="0">
              <a:solidFill>
                <a:schemeClr val="tx1"/>
              </a:solidFill>
              <a:effectLst/>
              <a:latin typeface="+mn-lt"/>
              <a:ea typeface="+mn-ea"/>
              <a:cs typeface="+mn-cs"/>
            </a:rPr>
            <a:t>一方</a:t>
          </a:r>
          <a:r>
            <a:rPr lang="ja-JP" altLang="ja-JP" sz="1050" b="0" i="0" baseline="0">
              <a:solidFill>
                <a:schemeClr val="tx1"/>
              </a:solidFill>
              <a:effectLst/>
              <a:latin typeface="+mn-lt"/>
              <a:ea typeface="+mn-ea"/>
              <a:cs typeface="+mn-cs"/>
            </a:rPr>
            <a:t>、扶助費で</a:t>
          </a:r>
          <a:r>
            <a:rPr lang="en-US" altLang="ja-JP" sz="1050" b="0" i="0" baseline="0">
              <a:solidFill>
                <a:schemeClr val="tx1"/>
              </a:solidFill>
              <a:effectLst/>
              <a:latin typeface="+mn-lt"/>
              <a:ea typeface="+mn-ea"/>
              <a:cs typeface="+mn-cs"/>
            </a:rPr>
            <a:t>9,804</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3.3</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公債費で</a:t>
          </a:r>
          <a:r>
            <a:rPr lang="en-US" altLang="ja-JP" sz="1050" b="0" i="0" baseline="0">
              <a:solidFill>
                <a:schemeClr val="tx1"/>
              </a:solidFill>
              <a:effectLst/>
              <a:latin typeface="+mn-lt"/>
              <a:ea typeface="+mn-ea"/>
              <a:cs typeface="+mn-cs"/>
            </a:rPr>
            <a:t>19,474</a:t>
          </a:r>
          <a:r>
            <a:rPr lang="ja-JP" altLang="en-US"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1.8</a:t>
          </a:r>
          <a:r>
            <a:rPr lang="ja-JP" altLang="en-US" sz="1050" b="0" i="0" baseline="0">
              <a:solidFill>
                <a:schemeClr val="tx1"/>
              </a:solidFill>
              <a:effectLst/>
              <a:latin typeface="+mn-lt"/>
              <a:ea typeface="+mn-ea"/>
              <a:cs typeface="+mn-cs"/>
            </a:rPr>
            <a:t>％）、物件費で</a:t>
          </a:r>
          <a:r>
            <a:rPr lang="en-US" altLang="ja-JP" sz="1050" b="0" i="0" baseline="0">
              <a:solidFill>
                <a:schemeClr val="tx1"/>
              </a:solidFill>
              <a:effectLst/>
              <a:latin typeface="+mn-lt"/>
              <a:ea typeface="+mn-ea"/>
              <a:cs typeface="+mn-cs"/>
            </a:rPr>
            <a:t>23,484</a:t>
          </a:r>
          <a:r>
            <a:rPr lang="ja-JP" altLang="en-US"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2.9</a:t>
          </a:r>
          <a:r>
            <a:rPr lang="ja-JP" altLang="en-US" sz="1050" b="0" i="0" baseline="0">
              <a:solidFill>
                <a:schemeClr val="tx1"/>
              </a:solidFill>
              <a:effectLst/>
              <a:latin typeface="+mn-lt"/>
              <a:ea typeface="+mn-ea"/>
              <a:cs typeface="+mn-cs"/>
            </a:rPr>
            <a:t>％）、維持補修費で</a:t>
          </a:r>
          <a:r>
            <a:rPr lang="en-US" altLang="ja-JP" sz="1050" b="0" i="0" baseline="0">
              <a:solidFill>
                <a:schemeClr val="tx1"/>
              </a:solidFill>
              <a:effectLst/>
              <a:latin typeface="+mn-lt"/>
              <a:ea typeface="+mn-ea"/>
              <a:cs typeface="+mn-cs"/>
            </a:rPr>
            <a:t>3,746</a:t>
          </a:r>
          <a:r>
            <a:rPr lang="ja-JP" altLang="en-US"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4.7</a:t>
          </a:r>
          <a:r>
            <a:rPr lang="ja-JP" altLang="en-US" sz="1050" b="0" i="0" baseline="0">
              <a:solidFill>
                <a:schemeClr val="tx1"/>
              </a:solidFill>
              <a:effectLst/>
              <a:latin typeface="+mn-lt"/>
              <a:ea typeface="+mn-ea"/>
              <a:cs typeface="+mn-cs"/>
            </a:rPr>
            <a:t>％）、補助費等で</a:t>
          </a:r>
          <a:r>
            <a:rPr lang="en-US" altLang="ja-JP" sz="1050" b="0" i="0" baseline="0">
              <a:solidFill>
                <a:schemeClr val="tx1"/>
              </a:solidFill>
              <a:effectLst/>
              <a:latin typeface="+mn-lt"/>
              <a:ea typeface="+mn-ea"/>
              <a:cs typeface="+mn-cs"/>
            </a:rPr>
            <a:t>107,746</a:t>
          </a:r>
          <a:r>
            <a:rPr lang="ja-JP" altLang="en-US"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12.9</a:t>
          </a:r>
          <a:r>
            <a:rPr lang="ja-JP" altLang="en-US" sz="1050" b="0" i="0" baseline="0">
              <a:solidFill>
                <a:schemeClr val="tx1"/>
              </a:solidFill>
              <a:effectLst/>
              <a:latin typeface="+mn-lt"/>
              <a:ea typeface="+mn-ea"/>
              <a:cs typeface="+mn-cs"/>
            </a:rPr>
            <a:t>％）増加したため、</a:t>
          </a:r>
          <a:r>
            <a:rPr lang="ja-JP" altLang="ja-JP" sz="1050" b="0" i="0" baseline="0">
              <a:solidFill>
                <a:schemeClr val="tx1"/>
              </a:solidFill>
              <a:effectLst/>
              <a:latin typeface="+mn-lt"/>
              <a:ea typeface="+mn-ea"/>
              <a:cs typeface="+mn-cs"/>
            </a:rPr>
            <a:t>経常的経費充当一般財源全体では</a:t>
          </a:r>
          <a:r>
            <a:rPr lang="en-US" altLang="ja-JP" sz="1050" b="0" i="0" baseline="0">
              <a:solidFill>
                <a:schemeClr val="tx1"/>
              </a:solidFill>
              <a:effectLst/>
              <a:latin typeface="+mn-lt"/>
              <a:ea typeface="+mn-ea"/>
              <a:cs typeface="+mn-cs"/>
            </a:rPr>
            <a:t>64,164</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1.2</a:t>
          </a:r>
          <a:r>
            <a:rPr lang="ja-JP" altLang="ja-JP" sz="1050" b="0" i="0" baseline="0">
              <a:solidFill>
                <a:schemeClr val="tx1"/>
              </a:solidFill>
              <a:effectLst/>
              <a:latin typeface="+mn-lt"/>
              <a:ea typeface="+mn-ea"/>
              <a:cs typeface="+mn-cs"/>
            </a:rPr>
            <a:t>％）の</a:t>
          </a:r>
          <a:r>
            <a:rPr lang="ja-JP" altLang="en-US" sz="1050" b="0" i="0" baseline="0">
              <a:solidFill>
                <a:schemeClr val="tx1"/>
              </a:solidFill>
              <a:effectLst/>
              <a:latin typeface="+mn-lt"/>
              <a:ea typeface="+mn-ea"/>
              <a:cs typeface="+mn-cs"/>
            </a:rPr>
            <a:t>増加</a:t>
          </a:r>
          <a:r>
            <a:rPr lang="ja-JP" altLang="ja-JP" sz="1050" b="0" i="0" baseline="0">
              <a:solidFill>
                <a:schemeClr val="tx1"/>
              </a:solidFill>
              <a:effectLst/>
              <a:latin typeface="+mn-lt"/>
              <a:ea typeface="+mn-ea"/>
              <a:cs typeface="+mn-cs"/>
            </a:rPr>
            <a:t>となった。しかし、歳入面において、普通交付税が</a:t>
          </a:r>
          <a:r>
            <a:rPr lang="en-US" altLang="ja-JP" sz="1050" b="0" i="0" baseline="0">
              <a:solidFill>
                <a:schemeClr val="tx1"/>
              </a:solidFill>
              <a:effectLst/>
              <a:latin typeface="+mn-lt"/>
              <a:ea typeface="+mn-ea"/>
              <a:cs typeface="+mn-cs"/>
            </a:rPr>
            <a:t>140,280</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3.6</a:t>
          </a:r>
          <a:r>
            <a:rPr lang="ja-JP" altLang="ja-JP" sz="1050" b="0" i="0" baseline="0">
              <a:solidFill>
                <a:schemeClr val="tx1"/>
              </a:solidFill>
              <a:effectLst/>
              <a:latin typeface="+mn-lt"/>
              <a:ea typeface="+mn-ea"/>
              <a:cs typeface="+mn-cs"/>
            </a:rPr>
            <a:t>％）、町税が</a:t>
          </a:r>
          <a:r>
            <a:rPr lang="en-US" altLang="ja-JP" sz="1050" b="0" i="0" baseline="0">
              <a:solidFill>
                <a:schemeClr val="tx1"/>
              </a:solidFill>
              <a:effectLst/>
              <a:latin typeface="+mn-lt"/>
              <a:ea typeface="+mn-ea"/>
              <a:cs typeface="+mn-cs"/>
            </a:rPr>
            <a:t>3,442</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0.2</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財産収入が</a:t>
          </a:r>
          <a:r>
            <a:rPr lang="en-US" altLang="ja-JP" sz="1050" b="0" i="0" baseline="0">
              <a:solidFill>
                <a:schemeClr val="tx1"/>
              </a:solidFill>
              <a:effectLst/>
              <a:latin typeface="+mn-lt"/>
              <a:ea typeface="+mn-ea"/>
              <a:cs typeface="+mn-cs"/>
            </a:rPr>
            <a:t>3,181</a:t>
          </a:r>
          <a:r>
            <a:rPr lang="ja-JP" altLang="en-US"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31.3</a:t>
          </a:r>
          <a:r>
            <a:rPr lang="ja-JP" altLang="en-US" sz="1050" b="0" i="0" baseline="0">
              <a:solidFill>
                <a:schemeClr val="tx1"/>
              </a:solidFill>
              <a:effectLst/>
              <a:latin typeface="+mn-lt"/>
              <a:ea typeface="+mn-ea"/>
              <a:cs typeface="+mn-cs"/>
            </a:rPr>
            <a:t>％）、国有提供等所在市町村助成交付金が</a:t>
          </a:r>
          <a:r>
            <a:rPr lang="en-US" altLang="ja-JP" sz="1050" b="0" i="0" baseline="0">
              <a:solidFill>
                <a:schemeClr val="tx1"/>
              </a:solidFill>
              <a:effectLst/>
              <a:latin typeface="+mn-lt"/>
              <a:ea typeface="+mn-ea"/>
              <a:cs typeface="+mn-cs"/>
            </a:rPr>
            <a:t>46</a:t>
          </a:r>
          <a:r>
            <a:rPr lang="ja-JP" altLang="en-US"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0.9</a:t>
          </a:r>
          <a:r>
            <a:rPr lang="ja-JP" altLang="en-US" sz="1050" b="0" i="0" baseline="0">
              <a:solidFill>
                <a:schemeClr val="tx1"/>
              </a:solidFill>
              <a:effectLst/>
              <a:latin typeface="+mn-lt"/>
              <a:ea typeface="+mn-ea"/>
              <a:cs typeface="+mn-cs"/>
            </a:rPr>
            <a:t>％）増加</a:t>
          </a:r>
          <a:r>
            <a:rPr lang="ja-JP" altLang="ja-JP" sz="1050" b="0" i="0" baseline="0">
              <a:solidFill>
                <a:schemeClr val="tx1"/>
              </a:solidFill>
              <a:effectLst/>
              <a:latin typeface="+mn-lt"/>
              <a:ea typeface="+mn-ea"/>
              <a:cs typeface="+mn-cs"/>
            </a:rPr>
            <a:t>となったことから、歳入経常一般財源全体で</a:t>
          </a:r>
          <a:r>
            <a:rPr lang="en-US" altLang="ja-JP" sz="1050" b="0" i="0" baseline="0">
              <a:solidFill>
                <a:schemeClr val="tx1"/>
              </a:solidFill>
              <a:effectLst/>
              <a:latin typeface="+mn-lt"/>
              <a:ea typeface="+mn-ea"/>
              <a:cs typeface="+mn-cs"/>
            </a:rPr>
            <a:t>138,811</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2.5</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増加</a:t>
          </a:r>
          <a:r>
            <a:rPr lang="ja-JP" altLang="ja-JP" sz="1050" b="0" i="0" baseline="0">
              <a:solidFill>
                <a:schemeClr val="tx1"/>
              </a:solidFill>
              <a:effectLst/>
              <a:latin typeface="+mn-lt"/>
              <a:ea typeface="+mn-ea"/>
              <a:cs typeface="+mn-cs"/>
            </a:rPr>
            <a:t>し、経常収支比率が</a:t>
          </a:r>
          <a:r>
            <a:rPr lang="en-US" altLang="ja-JP" sz="1050" b="0" i="0" baseline="0">
              <a:solidFill>
                <a:schemeClr val="tx1"/>
              </a:solidFill>
              <a:effectLst/>
              <a:latin typeface="+mn-lt"/>
              <a:ea typeface="+mn-ea"/>
              <a:cs typeface="+mn-cs"/>
            </a:rPr>
            <a:t>1.1</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改善</a:t>
          </a:r>
          <a:r>
            <a:rPr lang="ja-JP" altLang="ja-JP" sz="1050" b="0" i="0" baseline="0">
              <a:solidFill>
                <a:schemeClr val="tx1"/>
              </a:solidFill>
              <a:effectLst/>
              <a:latin typeface="+mn-lt"/>
              <a:ea typeface="+mn-ea"/>
              <a:cs typeface="+mn-cs"/>
            </a:rPr>
            <a:t>することとなった。今後も施設の統廃合や事務事業の見直しによる行財政基盤のスリム化を図り、経常経費の圧縮に努めなければならない。</a:t>
          </a:r>
          <a:endParaRPr lang="ja-JP" altLang="ja-JP" sz="105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8346</xdr:rowOff>
    </xdr:from>
    <xdr:to>
      <xdr:col>7</xdr:col>
      <xdr:colOff>152400</xdr:colOff>
      <xdr:row>64</xdr:row>
      <xdr:rowOff>46265</xdr:rowOff>
    </xdr:to>
    <xdr:cxnSp macro="">
      <xdr:nvCxnSpPr>
        <xdr:cNvPr id="134" name="直線コネクタ 133"/>
        <xdr:cNvCxnSpPr/>
      </xdr:nvCxnSpPr>
      <xdr:spPr>
        <a:xfrm flipV="1">
          <a:off x="4114800" y="10981146"/>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35923</xdr:rowOff>
    </xdr:from>
    <xdr:to>
      <xdr:col>6</xdr:col>
      <xdr:colOff>0</xdr:colOff>
      <xdr:row>64</xdr:row>
      <xdr:rowOff>46265</xdr:rowOff>
    </xdr:to>
    <xdr:cxnSp macro="">
      <xdr:nvCxnSpPr>
        <xdr:cNvPr id="137" name="直線コネクタ 136"/>
        <xdr:cNvCxnSpPr/>
      </xdr:nvCxnSpPr>
      <xdr:spPr>
        <a:xfrm>
          <a:off x="3225800" y="1100872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117747</xdr:rowOff>
    </xdr:from>
    <xdr:to>
      <xdr:col>4</xdr:col>
      <xdr:colOff>482600</xdr:colOff>
      <xdr:row>64</xdr:row>
      <xdr:rowOff>35923</xdr:rowOff>
    </xdr:to>
    <xdr:cxnSp macro="">
      <xdr:nvCxnSpPr>
        <xdr:cNvPr id="140" name="直線コネクタ 139"/>
        <xdr:cNvCxnSpPr/>
      </xdr:nvCxnSpPr>
      <xdr:spPr>
        <a:xfrm>
          <a:off x="2336800" y="1091909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117747</xdr:rowOff>
    </xdr:from>
    <xdr:to>
      <xdr:col>3</xdr:col>
      <xdr:colOff>279400</xdr:colOff>
      <xdr:row>64</xdr:row>
      <xdr:rowOff>108313</xdr:rowOff>
    </xdr:to>
    <xdr:cxnSp macro="">
      <xdr:nvCxnSpPr>
        <xdr:cNvPr id="143" name="直線コネクタ 142"/>
        <xdr:cNvCxnSpPr/>
      </xdr:nvCxnSpPr>
      <xdr:spPr>
        <a:xfrm flipV="1">
          <a:off x="1447800" y="10919097"/>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128996</xdr:rowOff>
    </xdr:from>
    <xdr:to>
      <xdr:col>7</xdr:col>
      <xdr:colOff>203200</xdr:colOff>
      <xdr:row>64</xdr:row>
      <xdr:rowOff>59146</xdr:rowOff>
    </xdr:to>
    <xdr:sp macro="" textlink="">
      <xdr:nvSpPr>
        <xdr:cNvPr id="153" name="円/楕円 152"/>
        <xdr:cNvSpPr/>
      </xdr:nvSpPr>
      <xdr:spPr>
        <a:xfrm>
          <a:off x="49022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101073</xdr:rowOff>
    </xdr:from>
    <xdr:ext cx="762000" cy="259045"/>
    <xdr:sp macro="" textlink="">
      <xdr:nvSpPr>
        <xdr:cNvPr id="154" name="財政構造の弾力性該当値テキスト"/>
        <xdr:cNvSpPr txBox="1"/>
      </xdr:nvSpPr>
      <xdr:spPr>
        <a:xfrm>
          <a:off x="5041900" y="1090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166915</xdr:rowOff>
    </xdr:from>
    <xdr:to>
      <xdr:col>6</xdr:col>
      <xdr:colOff>50800</xdr:colOff>
      <xdr:row>64</xdr:row>
      <xdr:rowOff>97065</xdr:rowOff>
    </xdr:to>
    <xdr:sp macro="" textlink="">
      <xdr:nvSpPr>
        <xdr:cNvPr id="155" name="円/楕円 154"/>
        <xdr:cNvSpPr/>
      </xdr:nvSpPr>
      <xdr:spPr>
        <a:xfrm>
          <a:off x="4064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81842</xdr:rowOff>
    </xdr:from>
    <xdr:ext cx="736600" cy="259045"/>
    <xdr:sp macro="" textlink="">
      <xdr:nvSpPr>
        <xdr:cNvPr id="156" name="テキスト ボックス 155"/>
        <xdr:cNvSpPr txBox="1"/>
      </xdr:nvSpPr>
      <xdr:spPr>
        <a:xfrm>
          <a:off x="3733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156573</xdr:rowOff>
    </xdr:from>
    <xdr:to>
      <xdr:col>4</xdr:col>
      <xdr:colOff>533400</xdr:colOff>
      <xdr:row>64</xdr:row>
      <xdr:rowOff>86723</xdr:rowOff>
    </xdr:to>
    <xdr:sp macro="" textlink="">
      <xdr:nvSpPr>
        <xdr:cNvPr id="157" name="円/楕円 156"/>
        <xdr:cNvSpPr/>
      </xdr:nvSpPr>
      <xdr:spPr>
        <a:xfrm>
          <a:off x="3175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71500</xdr:rowOff>
    </xdr:from>
    <xdr:ext cx="762000" cy="259045"/>
    <xdr:sp macro="" textlink="">
      <xdr:nvSpPr>
        <xdr:cNvPr id="158" name="テキスト ボックス 157"/>
        <xdr:cNvSpPr txBox="1"/>
      </xdr:nvSpPr>
      <xdr:spPr>
        <a:xfrm>
          <a:off x="2844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66947</xdr:rowOff>
    </xdr:from>
    <xdr:to>
      <xdr:col>3</xdr:col>
      <xdr:colOff>330200</xdr:colOff>
      <xdr:row>63</xdr:row>
      <xdr:rowOff>168547</xdr:rowOff>
    </xdr:to>
    <xdr:sp macro="" textlink="">
      <xdr:nvSpPr>
        <xdr:cNvPr id="159" name="円/楕円 158"/>
        <xdr:cNvSpPr/>
      </xdr:nvSpPr>
      <xdr:spPr>
        <a:xfrm>
          <a:off x="2286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153324</xdr:rowOff>
    </xdr:from>
    <xdr:ext cx="762000" cy="259045"/>
    <xdr:sp macro="" textlink="">
      <xdr:nvSpPr>
        <xdr:cNvPr id="160" name="テキスト ボックス 159"/>
        <xdr:cNvSpPr txBox="1"/>
      </xdr:nvSpPr>
      <xdr:spPr>
        <a:xfrm>
          <a:off x="1955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57513</xdr:rowOff>
    </xdr:from>
    <xdr:to>
      <xdr:col>2</xdr:col>
      <xdr:colOff>127000</xdr:colOff>
      <xdr:row>64</xdr:row>
      <xdr:rowOff>159113</xdr:rowOff>
    </xdr:to>
    <xdr:sp macro="" textlink="">
      <xdr:nvSpPr>
        <xdr:cNvPr id="161" name="円/楕円 160"/>
        <xdr:cNvSpPr/>
      </xdr:nvSpPr>
      <xdr:spPr>
        <a:xfrm>
          <a:off x="1397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143890</xdr:rowOff>
    </xdr:from>
    <xdr:ext cx="762000" cy="259045"/>
    <xdr:sp macro="" textlink="">
      <xdr:nvSpPr>
        <xdr:cNvPr id="162" name="テキスト ボックス 161"/>
        <xdr:cNvSpPr txBox="1"/>
      </xdr:nvSpPr>
      <xdr:spPr>
        <a:xfrm>
          <a:off x="1066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[165,724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合併後、隣町の消防事務を受託していることや分庁舎方式を採用していることなどから職員数が多く、類似団体平均と比較して人件費が高くなる要因となっている。</a:t>
          </a:r>
          <a:r>
            <a:rPr lang="ja-JP" altLang="ja-JP" sz="1050" b="0" i="0" baseline="0">
              <a:solidFill>
                <a:schemeClr val="tx1"/>
              </a:solidFill>
              <a:effectLst/>
              <a:latin typeface="+mn-lt"/>
              <a:ea typeface="+mn-ea"/>
              <a:cs typeface="+mn-cs"/>
            </a:rPr>
            <a:t>平成</a:t>
          </a:r>
          <a:r>
            <a:rPr lang="en-US" altLang="ja-JP" sz="1050" b="0" i="0" baseline="0">
              <a:solidFill>
                <a:schemeClr val="tx1"/>
              </a:solidFill>
              <a:effectLst/>
              <a:latin typeface="+mn-lt"/>
              <a:ea typeface="+mn-ea"/>
              <a:cs typeface="+mn-cs"/>
            </a:rPr>
            <a:t>25</a:t>
          </a:r>
          <a:r>
            <a:rPr lang="ja-JP" altLang="ja-JP" sz="1050" b="0" i="0" baseline="0">
              <a:solidFill>
                <a:schemeClr val="tx1"/>
              </a:solidFill>
              <a:effectLst/>
              <a:latin typeface="+mn-lt"/>
              <a:ea typeface="+mn-ea"/>
              <a:cs typeface="+mn-cs"/>
            </a:rPr>
            <a:t>年度の人件費は、勧奨退職制度の実施、職員数</a:t>
          </a:r>
          <a:r>
            <a:rPr lang="ja-JP" altLang="en-US" sz="1050" b="0" i="0" baseline="0">
              <a:solidFill>
                <a:schemeClr val="tx1"/>
              </a:solidFill>
              <a:effectLst/>
              <a:latin typeface="+mn-lt"/>
              <a:ea typeface="+mn-ea"/>
              <a:cs typeface="+mn-cs"/>
            </a:rPr>
            <a:t>の</a:t>
          </a:r>
          <a:r>
            <a:rPr lang="ja-JP" altLang="ja-JP" sz="1050" b="0" i="0" baseline="0">
              <a:solidFill>
                <a:schemeClr val="tx1"/>
              </a:solidFill>
              <a:effectLst/>
              <a:latin typeface="+mn-lt"/>
              <a:ea typeface="+mn-ea"/>
              <a:cs typeface="+mn-cs"/>
            </a:rPr>
            <a:t>減少</a:t>
          </a:r>
          <a:r>
            <a:rPr lang="ja-JP" altLang="en-US" sz="1050" b="0" i="0" baseline="0">
              <a:solidFill>
                <a:schemeClr val="tx1"/>
              </a:solidFill>
              <a:effectLst/>
              <a:latin typeface="+mn-lt"/>
              <a:ea typeface="+mn-ea"/>
              <a:cs typeface="+mn-cs"/>
            </a:rPr>
            <a:t>や退職手当特別負担金</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議員報酬の減により</a:t>
          </a:r>
          <a:r>
            <a:rPr lang="en-US" altLang="ja-JP" sz="1050" b="0" i="0" baseline="0">
              <a:solidFill>
                <a:schemeClr val="tx1"/>
              </a:solidFill>
              <a:effectLst/>
              <a:latin typeface="+mn-lt"/>
              <a:ea typeface="+mn-ea"/>
              <a:cs typeface="+mn-cs"/>
            </a:rPr>
            <a:t>77,882</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4.0</a:t>
          </a:r>
          <a:r>
            <a:rPr lang="ja-JP" altLang="ja-JP" sz="1050" b="0" i="0" baseline="0">
              <a:solidFill>
                <a:schemeClr val="tx1"/>
              </a:solidFill>
              <a:effectLst/>
              <a:latin typeface="+mn-lt"/>
              <a:ea typeface="+mn-ea"/>
              <a:cs typeface="+mn-cs"/>
            </a:rPr>
            <a:t>％）減少した。物件費について</a:t>
          </a:r>
          <a:r>
            <a:rPr lang="ja-JP" altLang="en-US" sz="1050" b="0" i="0" baseline="0">
              <a:solidFill>
                <a:schemeClr val="tx1"/>
              </a:solidFill>
              <a:effectLst/>
              <a:latin typeface="+mn-lt"/>
              <a:ea typeface="+mn-ea"/>
              <a:cs typeface="+mn-cs"/>
            </a:rPr>
            <a:t>は</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地籍調査事業や道路台帳整備、津波ハザードマップ作成、電算機購入費の増</a:t>
          </a:r>
          <a:r>
            <a:rPr lang="ja-JP" altLang="ja-JP" sz="1050" b="0" i="0" baseline="0">
              <a:solidFill>
                <a:schemeClr val="tx1"/>
              </a:solidFill>
              <a:effectLst/>
              <a:latin typeface="+mn-lt"/>
              <a:ea typeface="+mn-ea"/>
              <a:cs typeface="+mn-cs"/>
            </a:rPr>
            <a:t>により</a:t>
          </a:r>
          <a:r>
            <a:rPr lang="en-US" altLang="ja-JP" sz="1050" b="0" i="0" baseline="0">
              <a:solidFill>
                <a:schemeClr val="tx1"/>
              </a:solidFill>
              <a:effectLst/>
              <a:latin typeface="+mn-lt"/>
              <a:ea typeface="+mn-ea"/>
              <a:cs typeface="+mn-cs"/>
            </a:rPr>
            <a:t>53,274</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4.4</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増加</a:t>
          </a:r>
          <a:r>
            <a:rPr lang="ja-JP" altLang="ja-JP" sz="1050" b="0" i="0" baseline="0">
              <a:solidFill>
                <a:schemeClr val="tx1"/>
              </a:solidFill>
              <a:effectLst/>
              <a:latin typeface="+mn-lt"/>
              <a:ea typeface="+mn-ea"/>
              <a:cs typeface="+mn-cs"/>
            </a:rPr>
            <a:t>した。今後も定員適正化計画に基づく職員削減や施設の統廃合など合併効果を活かした人件費、経常経費の削減に努めていく。</a:t>
          </a:r>
          <a:endParaRPr lang="ja-JP" altLang="ja-JP" sz="105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155507</xdr:rowOff>
    </xdr:from>
    <xdr:to>
      <xdr:col>7</xdr:col>
      <xdr:colOff>152400</xdr:colOff>
      <xdr:row>83</xdr:row>
      <xdr:rowOff>167880</xdr:rowOff>
    </xdr:to>
    <xdr:cxnSp macro="">
      <xdr:nvCxnSpPr>
        <xdr:cNvPr id="193" name="直線コネクタ 192"/>
        <xdr:cNvCxnSpPr/>
      </xdr:nvCxnSpPr>
      <xdr:spPr>
        <a:xfrm>
          <a:off x="4114800" y="14385857"/>
          <a:ext cx="8382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155507</xdr:rowOff>
    </xdr:from>
    <xdr:to>
      <xdr:col>6</xdr:col>
      <xdr:colOff>0</xdr:colOff>
      <xdr:row>84</xdr:row>
      <xdr:rowOff>13948</xdr:rowOff>
    </xdr:to>
    <xdr:cxnSp macro="">
      <xdr:nvCxnSpPr>
        <xdr:cNvPr id="196" name="直線コネクタ 195"/>
        <xdr:cNvCxnSpPr/>
      </xdr:nvCxnSpPr>
      <xdr:spPr>
        <a:xfrm flipV="1">
          <a:off x="3225800" y="14385857"/>
          <a:ext cx="889000" cy="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153287</xdr:rowOff>
    </xdr:from>
    <xdr:to>
      <xdr:col>4</xdr:col>
      <xdr:colOff>482600</xdr:colOff>
      <xdr:row>84</xdr:row>
      <xdr:rowOff>13948</xdr:rowOff>
    </xdr:to>
    <xdr:cxnSp macro="">
      <xdr:nvCxnSpPr>
        <xdr:cNvPr id="199" name="直線コネクタ 198"/>
        <xdr:cNvCxnSpPr/>
      </xdr:nvCxnSpPr>
      <xdr:spPr>
        <a:xfrm>
          <a:off x="2336800" y="14383637"/>
          <a:ext cx="889000" cy="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153287</xdr:rowOff>
    </xdr:from>
    <xdr:to>
      <xdr:col>3</xdr:col>
      <xdr:colOff>279400</xdr:colOff>
      <xdr:row>83</xdr:row>
      <xdr:rowOff>162885</xdr:rowOff>
    </xdr:to>
    <xdr:cxnSp macro="">
      <xdr:nvCxnSpPr>
        <xdr:cNvPr id="202" name="直線コネクタ 201"/>
        <xdr:cNvCxnSpPr/>
      </xdr:nvCxnSpPr>
      <xdr:spPr>
        <a:xfrm flipV="1">
          <a:off x="1447800" y="14383637"/>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117080</xdr:rowOff>
    </xdr:from>
    <xdr:to>
      <xdr:col>7</xdr:col>
      <xdr:colOff>203200</xdr:colOff>
      <xdr:row>84</xdr:row>
      <xdr:rowOff>47230</xdr:rowOff>
    </xdr:to>
    <xdr:sp macro="" textlink="">
      <xdr:nvSpPr>
        <xdr:cNvPr id="212" name="円/楕円 211"/>
        <xdr:cNvSpPr/>
      </xdr:nvSpPr>
      <xdr:spPr>
        <a:xfrm>
          <a:off x="4902200" y="143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89157</xdr:rowOff>
    </xdr:from>
    <xdr:ext cx="762000" cy="259045"/>
    <xdr:sp macro="" textlink="">
      <xdr:nvSpPr>
        <xdr:cNvPr id="213" name="人件費・物件費等の状況該当値テキスト"/>
        <xdr:cNvSpPr txBox="1"/>
      </xdr:nvSpPr>
      <xdr:spPr>
        <a:xfrm>
          <a:off x="5041900" y="1431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165,724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104707</xdr:rowOff>
    </xdr:from>
    <xdr:to>
      <xdr:col>6</xdr:col>
      <xdr:colOff>50800</xdr:colOff>
      <xdr:row>84</xdr:row>
      <xdr:rowOff>34857</xdr:rowOff>
    </xdr:to>
    <xdr:sp macro="" textlink="">
      <xdr:nvSpPr>
        <xdr:cNvPr id="214" name="円/楕円 213"/>
        <xdr:cNvSpPr/>
      </xdr:nvSpPr>
      <xdr:spPr>
        <a:xfrm>
          <a:off x="4064000" y="143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19634</xdr:rowOff>
    </xdr:from>
    <xdr:ext cx="736600" cy="259045"/>
    <xdr:sp macro="" textlink="">
      <xdr:nvSpPr>
        <xdr:cNvPr id="215" name="テキスト ボックス 214"/>
        <xdr:cNvSpPr txBox="1"/>
      </xdr:nvSpPr>
      <xdr:spPr>
        <a:xfrm>
          <a:off x="3733800" y="144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134598</xdr:rowOff>
    </xdr:from>
    <xdr:to>
      <xdr:col>4</xdr:col>
      <xdr:colOff>533400</xdr:colOff>
      <xdr:row>84</xdr:row>
      <xdr:rowOff>64748</xdr:rowOff>
    </xdr:to>
    <xdr:sp macro="" textlink="">
      <xdr:nvSpPr>
        <xdr:cNvPr id="216" name="円/楕円 215"/>
        <xdr:cNvSpPr/>
      </xdr:nvSpPr>
      <xdr:spPr>
        <a:xfrm>
          <a:off x="3175000" y="143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49525</xdr:rowOff>
    </xdr:from>
    <xdr:ext cx="762000" cy="259045"/>
    <xdr:sp macro="" textlink="">
      <xdr:nvSpPr>
        <xdr:cNvPr id="217" name="テキスト ボックス 216"/>
        <xdr:cNvSpPr txBox="1"/>
      </xdr:nvSpPr>
      <xdr:spPr>
        <a:xfrm>
          <a:off x="2844800" y="1445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102487</xdr:rowOff>
    </xdr:from>
    <xdr:to>
      <xdr:col>3</xdr:col>
      <xdr:colOff>330200</xdr:colOff>
      <xdr:row>84</xdr:row>
      <xdr:rowOff>32637</xdr:rowOff>
    </xdr:to>
    <xdr:sp macro="" textlink="">
      <xdr:nvSpPr>
        <xdr:cNvPr id="218" name="円/楕円 217"/>
        <xdr:cNvSpPr/>
      </xdr:nvSpPr>
      <xdr:spPr>
        <a:xfrm>
          <a:off x="2286000" y="143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17414</xdr:rowOff>
    </xdr:from>
    <xdr:ext cx="762000" cy="259045"/>
    <xdr:sp macro="" textlink="">
      <xdr:nvSpPr>
        <xdr:cNvPr id="219" name="テキスト ボックス 218"/>
        <xdr:cNvSpPr txBox="1"/>
      </xdr:nvSpPr>
      <xdr:spPr>
        <a:xfrm>
          <a:off x="1955800" y="1441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163,305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112085</xdr:rowOff>
    </xdr:from>
    <xdr:to>
      <xdr:col>2</xdr:col>
      <xdr:colOff>127000</xdr:colOff>
      <xdr:row>84</xdr:row>
      <xdr:rowOff>42235</xdr:rowOff>
    </xdr:to>
    <xdr:sp macro="" textlink="">
      <xdr:nvSpPr>
        <xdr:cNvPr id="220" name="円/楕円 219"/>
        <xdr:cNvSpPr/>
      </xdr:nvSpPr>
      <xdr:spPr>
        <a:xfrm>
          <a:off x="1397000" y="143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27012</xdr:rowOff>
    </xdr:from>
    <xdr:ext cx="762000" cy="259045"/>
    <xdr:sp macro="" textlink="">
      <xdr:nvSpPr>
        <xdr:cNvPr id="221" name="テキスト ボックス 220"/>
        <xdr:cNvSpPr txBox="1"/>
      </xdr:nvSpPr>
      <xdr:spPr>
        <a:xfrm>
          <a:off x="1066800" y="1442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50" b="0" i="0" baseline="0">
              <a:solidFill>
                <a:schemeClr val="tx1"/>
              </a:solidFill>
              <a:effectLst/>
              <a:latin typeface="+mn-lt"/>
              <a:ea typeface="+mn-ea"/>
              <a:cs typeface="+mn-cs"/>
            </a:rPr>
            <a:t>調整手当や自宅に係る住居手当の廃止、超過勤務手当や休日勤務手当などの抑制、技能労務職員については1、2級のみで運用することなどにより人件費の抑制に努めており、給与水準を示すラスパイレス指数は</a:t>
          </a:r>
          <a:r>
            <a:rPr lang="en-US" altLang="ja-JP" sz="1050" b="0" i="0" baseline="0">
              <a:solidFill>
                <a:schemeClr val="tx1"/>
              </a:solidFill>
              <a:effectLst/>
              <a:latin typeface="+mn-lt"/>
              <a:ea typeface="+mn-ea"/>
              <a:cs typeface="+mn-cs"/>
            </a:rPr>
            <a:t>94.5</a:t>
          </a:r>
          <a:r>
            <a:rPr lang="ja-JP" altLang="en-US" sz="1050" b="0" i="0" baseline="0">
              <a:solidFill>
                <a:schemeClr val="tx1"/>
              </a:solidFill>
              <a:effectLst/>
              <a:latin typeface="+mn-lt"/>
              <a:ea typeface="+mn-ea"/>
              <a:cs typeface="+mn-cs"/>
            </a:rPr>
            <a:t>と</a:t>
          </a:r>
          <a:r>
            <a:rPr lang="ja-JP" altLang="ja-JP" sz="1050" b="0" i="0" baseline="0">
              <a:solidFill>
                <a:schemeClr val="tx1"/>
              </a:solidFill>
              <a:effectLst/>
              <a:latin typeface="+mn-lt"/>
              <a:ea typeface="+mn-ea"/>
              <a:cs typeface="+mn-cs"/>
            </a:rPr>
            <a:t>類似団体平均を</a:t>
          </a:r>
          <a:r>
            <a:rPr lang="en-US" altLang="ja-JP" sz="1050" b="0" i="0" baseline="0">
              <a:solidFill>
                <a:schemeClr val="tx1"/>
              </a:solidFill>
              <a:effectLst/>
              <a:latin typeface="+mn-lt"/>
              <a:ea typeface="+mn-ea"/>
              <a:cs typeface="+mn-cs"/>
            </a:rPr>
            <a:t>1.8</a:t>
          </a:r>
          <a:r>
            <a:rPr lang="ja-JP" altLang="ja-JP" sz="1050" b="0" i="0" baseline="0">
              <a:solidFill>
                <a:schemeClr val="tx1"/>
              </a:solidFill>
              <a:effectLst/>
              <a:latin typeface="+mn-lt"/>
              <a:ea typeface="+mn-ea"/>
              <a:cs typeface="+mn-cs"/>
            </a:rPr>
            <a:t>下回っている。適正な給与水準を確保し、今後とも新規採用の抑制や勧奨退職制度の実施等と併せて人件費の抑制に努めていく。</a:t>
          </a:r>
          <a:endParaRPr lang="ja-JP" altLang="ja-JP" sz="1050">
            <a:solidFill>
              <a:schemeClr val="tx1"/>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88</xdr:row>
      <xdr:rowOff>96520</xdr:rowOff>
    </xdr:to>
    <xdr:cxnSp macro="">
      <xdr:nvCxnSpPr>
        <xdr:cNvPr id="255" name="直線コネクタ 254"/>
        <xdr:cNvCxnSpPr/>
      </xdr:nvCxnSpPr>
      <xdr:spPr>
        <a:xfrm flipV="1">
          <a:off x="16179800" y="14564784"/>
          <a:ext cx="8382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xdr:rowOff>
    </xdr:from>
    <xdr:to>
      <xdr:col>23</xdr:col>
      <xdr:colOff>406400</xdr:colOff>
      <xdr:row>88</xdr:row>
      <xdr:rowOff>96520</xdr:rowOff>
    </xdr:to>
    <xdr:cxnSp macro="">
      <xdr:nvCxnSpPr>
        <xdr:cNvPr id="258" name="直線コネクタ 257"/>
        <xdr:cNvCxnSpPr/>
      </xdr:nvCxnSpPr>
      <xdr:spPr>
        <a:xfrm>
          <a:off x="15290800" y="150956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88</xdr:row>
      <xdr:rowOff>8043</xdr:rowOff>
    </xdr:to>
    <xdr:cxnSp macro="">
      <xdr:nvCxnSpPr>
        <xdr:cNvPr id="261" name="直線コネクタ 260"/>
        <xdr:cNvCxnSpPr/>
      </xdr:nvCxnSpPr>
      <xdr:spPr>
        <a:xfrm>
          <a:off x="14401800" y="14516523"/>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84</xdr:row>
      <xdr:rowOff>114723</xdr:rowOff>
    </xdr:to>
    <xdr:cxnSp macro="">
      <xdr:nvCxnSpPr>
        <xdr:cNvPr id="264" name="直線コネクタ 263"/>
        <xdr:cNvCxnSpPr/>
      </xdr:nvCxnSpPr>
      <xdr:spPr>
        <a:xfrm>
          <a:off x="13512800" y="145004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66" name="テキスト ボックス 265"/>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147761</xdr:rowOff>
    </xdr:from>
    <xdr:ext cx="762000" cy="259045"/>
    <xdr:sp macro="" textlink="">
      <xdr:nvSpPr>
        <xdr:cNvPr id="268" name="テキスト ボックス 267"/>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4" name="円/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128711</xdr:rowOff>
    </xdr:from>
    <xdr:ext cx="762000" cy="259045"/>
    <xdr:sp macro="" textlink="">
      <xdr:nvSpPr>
        <xdr:cNvPr id="275"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45720</xdr:rowOff>
    </xdr:from>
    <xdr:to>
      <xdr:col>23</xdr:col>
      <xdr:colOff>457200</xdr:colOff>
      <xdr:row>88</xdr:row>
      <xdr:rowOff>147320</xdr:rowOff>
    </xdr:to>
    <xdr:sp macro="" textlink="">
      <xdr:nvSpPr>
        <xdr:cNvPr id="276" name="円/楕円 275"/>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157497</xdr:rowOff>
    </xdr:from>
    <xdr:ext cx="736600" cy="259045"/>
    <xdr:sp macro="" textlink="">
      <xdr:nvSpPr>
        <xdr:cNvPr id="277" name="テキスト ボックス 276"/>
        <xdr:cNvSpPr txBox="1"/>
      </xdr:nvSpPr>
      <xdr:spPr>
        <a:xfrm>
          <a:off x="15798800" y="1490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78" name="円/楕円 277"/>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69020</xdr:rowOff>
    </xdr:from>
    <xdr:ext cx="762000" cy="259045"/>
    <xdr:sp macro="" textlink="">
      <xdr:nvSpPr>
        <xdr:cNvPr id="279" name="テキスト ボックス 278"/>
        <xdr:cNvSpPr txBox="1"/>
      </xdr:nvSpPr>
      <xdr:spPr>
        <a:xfrm>
          <a:off x="14909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80" name="円/楕円 279"/>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81" name="テキスト ボックス 280"/>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2" name="円/楕円 281"/>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159614</xdr:rowOff>
    </xdr:from>
    <xdr:ext cx="762000" cy="259045"/>
    <xdr:sp macro="" textlink="">
      <xdr:nvSpPr>
        <xdr:cNvPr id="283" name="テキスト ボックス 282"/>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50" b="0" i="0" baseline="0">
              <a:solidFill>
                <a:schemeClr val="tx1"/>
              </a:solidFill>
              <a:effectLst/>
              <a:latin typeface="+mn-lt"/>
              <a:ea typeface="+mn-ea"/>
              <a:cs typeface="+mn-cs"/>
            </a:rPr>
            <a:t>平成17年の合併以後、新町財政計画に基づき、平成19年度までの3年間は新規採用を停止し、現在では定員適正化計画に基づき、勧奨退職制度の実施、新規採用の抑制などによる職員数の削減を行っているところであるが、分庁舎方式を採用していることや、隣町の消防業務を受託していること、2つの消防署を抱えていることなどから類似団体平均を3.</a:t>
          </a:r>
          <a:r>
            <a:rPr lang="en-US" altLang="ja-JP" sz="1050" b="0" i="0" baseline="0">
              <a:solidFill>
                <a:schemeClr val="tx1"/>
              </a:solidFill>
              <a:effectLst/>
              <a:latin typeface="+mn-lt"/>
              <a:ea typeface="+mn-ea"/>
              <a:cs typeface="+mn-cs"/>
            </a:rPr>
            <a:t>79</a:t>
          </a:r>
          <a:r>
            <a:rPr lang="ja-JP" altLang="ja-JP" sz="1050" b="0" i="0" baseline="0">
              <a:solidFill>
                <a:schemeClr val="tx1"/>
              </a:solidFill>
              <a:effectLst/>
              <a:latin typeface="+mn-lt"/>
              <a:ea typeface="+mn-ea"/>
              <a:cs typeface="+mn-cs"/>
            </a:rPr>
            <a:t>人上回る結果となっている。合併当初452人であった当町の職員数は、平成</a:t>
          </a:r>
          <a:r>
            <a:rPr lang="en-US" altLang="ja-JP" sz="1050" b="0" i="0" baseline="0">
              <a:solidFill>
                <a:schemeClr val="tx1"/>
              </a:solidFill>
              <a:effectLst/>
              <a:latin typeface="+mn-lt"/>
              <a:ea typeface="+mn-ea"/>
              <a:cs typeface="+mn-cs"/>
            </a:rPr>
            <a:t>25</a:t>
          </a:r>
          <a:r>
            <a:rPr lang="ja-JP" altLang="ja-JP" sz="1050" b="0" i="0" baseline="0">
              <a:solidFill>
                <a:schemeClr val="tx1"/>
              </a:solidFill>
              <a:effectLst/>
              <a:latin typeface="+mn-lt"/>
              <a:ea typeface="+mn-ea"/>
              <a:cs typeface="+mn-cs"/>
            </a:rPr>
            <a:t>年度において</a:t>
          </a:r>
          <a:r>
            <a:rPr lang="en-US" altLang="ja-JP" sz="1050" b="0" i="0" baseline="0">
              <a:solidFill>
                <a:schemeClr val="tx1"/>
              </a:solidFill>
              <a:effectLst/>
              <a:latin typeface="+mn-lt"/>
              <a:ea typeface="+mn-ea"/>
              <a:cs typeface="+mn-cs"/>
            </a:rPr>
            <a:t>372</a:t>
          </a:r>
          <a:r>
            <a:rPr lang="ja-JP" altLang="ja-JP" sz="1050" b="0" i="0" baseline="0">
              <a:solidFill>
                <a:schemeClr val="tx1"/>
              </a:solidFill>
              <a:effectLst/>
              <a:latin typeface="+mn-lt"/>
              <a:ea typeface="+mn-ea"/>
              <a:cs typeface="+mn-cs"/>
            </a:rPr>
            <a:t>人となり</a:t>
          </a:r>
          <a:r>
            <a:rPr lang="en-US" altLang="ja-JP" sz="1050" b="0" i="0" baseline="0">
              <a:solidFill>
                <a:schemeClr val="tx1"/>
              </a:solidFill>
              <a:effectLst/>
              <a:latin typeface="+mn-lt"/>
              <a:ea typeface="+mn-ea"/>
              <a:cs typeface="+mn-cs"/>
            </a:rPr>
            <a:t>8</a:t>
          </a:r>
          <a:r>
            <a:rPr lang="ja-JP" altLang="ja-JP" sz="1050" b="0" i="0" baseline="0">
              <a:solidFill>
                <a:schemeClr val="tx1"/>
              </a:solidFill>
              <a:effectLst/>
              <a:latin typeface="+mn-lt"/>
              <a:ea typeface="+mn-ea"/>
              <a:cs typeface="+mn-cs"/>
            </a:rPr>
            <a:t>年間で</a:t>
          </a:r>
          <a:r>
            <a:rPr lang="en-US" altLang="ja-JP" sz="1050" b="0" i="0" baseline="0">
              <a:solidFill>
                <a:schemeClr val="tx1"/>
              </a:solidFill>
              <a:effectLst/>
              <a:latin typeface="+mn-lt"/>
              <a:ea typeface="+mn-ea"/>
              <a:cs typeface="+mn-cs"/>
            </a:rPr>
            <a:t>80</a:t>
          </a:r>
          <a:r>
            <a:rPr lang="ja-JP" altLang="ja-JP" sz="1050" b="0" i="0" baseline="0">
              <a:solidFill>
                <a:schemeClr val="tx1"/>
              </a:solidFill>
              <a:effectLst/>
              <a:latin typeface="+mn-lt"/>
              <a:ea typeface="+mn-ea"/>
              <a:cs typeface="+mn-cs"/>
            </a:rPr>
            <a:t>人（</a:t>
          </a:r>
          <a:r>
            <a:rPr lang="en-US" altLang="ja-JP" sz="1050" b="0" i="0" baseline="0">
              <a:solidFill>
                <a:schemeClr val="tx1"/>
              </a:solidFill>
              <a:effectLst/>
              <a:latin typeface="+mn-lt"/>
              <a:ea typeface="+mn-ea"/>
              <a:cs typeface="+mn-cs"/>
            </a:rPr>
            <a:t>17.7</a:t>
          </a:r>
          <a:r>
            <a:rPr lang="ja-JP" altLang="ja-JP" sz="1050" b="0" i="0" baseline="0">
              <a:solidFill>
                <a:schemeClr val="tx1"/>
              </a:solidFill>
              <a:effectLst/>
              <a:latin typeface="+mn-lt"/>
              <a:ea typeface="+mn-ea"/>
              <a:cs typeface="+mn-cs"/>
            </a:rPr>
            <a:t>％）、普通会計で</a:t>
          </a:r>
          <a:r>
            <a:rPr lang="en-US" altLang="ja-JP" sz="1050" b="0" i="0" baseline="0">
              <a:solidFill>
                <a:schemeClr val="tx1"/>
              </a:solidFill>
              <a:effectLst/>
              <a:latin typeface="+mn-lt"/>
              <a:ea typeface="+mn-ea"/>
              <a:cs typeface="+mn-cs"/>
            </a:rPr>
            <a:t>42</a:t>
          </a:r>
          <a:r>
            <a:rPr lang="ja-JP" altLang="ja-JP" sz="1050" b="0" i="0" baseline="0">
              <a:solidFill>
                <a:schemeClr val="tx1"/>
              </a:solidFill>
              <a:effectLst/>
              <a:latin typeface="+mn-lt"/>
              <a:ea typeface="+mn-ea"/>
              <a:cs typeface="+mn-cs"/>
            </a:rPr>
            <a:t>人（</a:t>
          </a:r>
          <a:r>
            <a:rPr lang="en-US" altLang="ja-JP" sz="1050" b="0" i="0" baseline="0">
              <a:solidFill>
                <a:schemeClr val="tx1"/>
              </a:solidFill>
              <a:effectLst/>
              <a:latin typeface="+mn-lt"/>
              <a:ea typeface="+mn-ea"/>
              <a:cs typeface="+mn-cs"/>
            </a:rPr>
            <a:t>15.3</a:t>
          </a:r>
          <a:r>
            <a:rPr lang="ja-JP" altLang="ja-JP" sz="1050" b="0" i="0" baseline="0">
              <a:solidFill>
                <a:schemeClr val="tx1"/>
              </a:solidFill>
              <a:effectLst/>
              <a:latin typeface="+mn-lt"/>
              <a:ea typeface="+mn-ea"/>
              <a:cs typeface="+mn-cs"/>
            </a:rPr>
            <a:t>％）の職員削減を行っているが、行政サービスを低下させることのないよう職員の事務能力向上を図りながら、定員適正化計画に基づき今後も人員削減を行っていく。</a:t>
          </a:r>
          <a:endParaRPr lang="ja-JP" altLang="ja-JP" sz="1050">
            <a:solidFill>
              <a:schemeClr val="tx1"/>
            </a:solidFill>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129329</xdr:rowOff>
    </xdr:from>
    <xdr:to>
      <xdr:col>24</xdr:col>
      <xdr:colOff>558800</xdr:colOff>
      <xdr:row>65</xdr:row>
      <xdr:rowOff>161502</xdr:rowOff>
    </xdr:to>
    <xdr:cxnSp macro="">
      <xdr:nvCxnSpPr>
        <xdr:cNvPr id="318" name="直線コネクタ 317"/>
        <xdr:cNvCxnSpPr/>
      </xdr:nvCxnSpPr>
      <xdr:spPr>
        <a:xfrm flipV="1">
          <a:off x="16179800" y="1127357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156139</xdr:rowOff>
    </xdr:from>
    <xdr:to>
      <xdr:col>23</xdr:col>
      <xdr:colOff>406400</xdr:colOff>
      <xdr:row>65</xdr:row>
      <xdr:rowOff>161502</xdr:rowOff>
    </xdr:to>
    <xdr:cxnSp macro="">
      <xdr:nvCxnSpPr>
        <xdr:cNvPr id="321" name="直線コネクタ 320"/>
        <xdr:cNvCxnSpPr/>
      </xdr:nvCxnSpPr>
      <xdr:spPr>
        <a:xfrm>
          <a:off x="15290800" y="11300389"/>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105198</xdr:rowOff>
    </xdr:from>
    <xdr:to>
      <xdr:col>22</xdr:col>
      <xdr:colOff>203200</xdr:colOff>
      <xdr:row>65</xdr:row>
      <xdr:rowOff>156139</xdr:rowOff>
    </xdr:to>
    <xdr:cxnSp macro="">
      <xdr:nvCxnSpPr>
        <xdr:cNvPr id="324" name="直線コネクタ 323"/>
        <xdr:cNvCxnSpPr/>
      </xdr:nvCxnSpPr>
      <xdr:spPr>
        <a:xfrm>
          <a:off x="14401800" y="11249448"/>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6" name="テキスト ボックス 325"/>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105198</xdr:rowOff>
    </xdr:from>
    <xdr:to>
      <xdr:col>21</xdr:col>
      <xdr:colOff>0</xdr:colOff>
      <xdr:row>65</xdr:row>
      <xdr:rowOff>111901</xdr:rowOff>
    </xdr:to>
    <xdr:cxnSp macro="">
      <xdr:nvCxnSpPr>
        <xdr:cNvPr id="327" name="直線コネクタ 326"/>
        <xdr:cNvCxnSpPr/>
      </xdr:nvCxnSpPr>
      <xdr:spPr>
        <a:xfrm flipV="1">
          <a:off x="13512800" y="11249448"/>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29" name="テキスト ボックス 328"/>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151006</xdr:rowOff>
    </xdr:from>
    <xdr:ext cx="762000" cy="259045"/>
    <xdr:sp macro="" textlink="">
      <xdr:nvSpPr>
        <xdr:cNvPr id="331" name="テキスト ボックス 330"/>
        <xdr:cNvSpPr txBox="1"/>
      </xdr:nvSpPr>
      <xdr:spPr>
        <a:xfrm>
          <a:off x="13131800" y="104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78529</xdr:rowOff>
    </xdr:from>
    <xdr:to>
      <xdr:col>24</xdr:col>
      <xdr:colOff>609600</xdr:colOff>
      <xdr:row>66</xdr:row>
      <xdr:rowOff>8679</xdr:rowOff>
    </xdr:to>
    <xdr:sp macro="" textlink="">
      <xdr:nvSpPr>
        <xdr:cNvPr id="337" name="円/楕円 336"/>
        <xdr:cNvSpPr/>
      </xdr:nvSpPr>
      <xdr:spPr>
        <a:xfrm>
          <a:off x="169672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50606</xdr:rowOff>
    </xdr:from>
    <xdr:ext cx="762000" cy="259045"/>
    <xdr:sp macro="" textlink="">
      <xdr:nvSpPr>
        <xdr:cNvPr id="338" name="定員管理の状況該当値テキスト"/>
        <xdr:cNvSpPr txBox="1"/>
      </xdr:nvSpPr>
      <xdr:spPr>
        <a:xfrm>
          <a:off x="17106900" y="111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110702</xdr:rowOff>
    </xdr:from>
    <xdr:to>
      <xdr:col>23</xdr:col>
      <xdr:colOff>457200</xdr:colOff>
      <xdr:row>66</xdr:row>
      <xdr:rowOff>40852</xdr:rowOff>
    </xdr:to>
    <xdr:sp macro="" textlink="">
      <xdr:nvSpPr>
        <xdr:cNvPr id="339" name="円/楕円 338"/>
        <xdr:cNvSpPr/>
      </xdr:nvSpPr>
      <xdr:spPr>
        <a:xfrm>
          <a:off x="16129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25629</xdr:rowOff>
    </xdr:from>
    <xdr:ext cx="736600" cy="259045"/>
    <xdr:sp macro="" textlink="">
      <xdr:nvSpPr>
        <xdr:cNvPr id="340" name="テキスト ボックス 339"/>
        <xdr:cNvSpPr txBox="1"/>
      </xdr:nvSpPr>
      <xdr:spPr>
        <a:xfrm>
          <a:off x="15798800" y="1134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105339</xdr:rowOff>
    </xdr:from>
    <xdr:to>
      <xdr:col>22</xdr:col>
      <xdr:colOff>254000</xdr:colOff>
      <xdr:row>66</xdr:row>
      <xdr:rowOff>35489</xdr:rowOff>
    </xdr:to>
    <xdr:sp macro="" textlink="">
      <xdr:nvSpPr>
        <xdr:cNvPr id="341" name="円/楕円 340"/>
        <xdr:cNvSpPr/>
      </xdr:nvSpPr>
      <xdr:spPr>
        <a:xfrm>
          <a:off x="15240000" y="112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20266</xdr:rowOff>
    </xdr:from>
    <xdr:ext cx="762000" cy="259045"/>
    <xdr:sp macro="" textlink="">
      <xdr:nvSpPr>
        <xdr:cNvPr id="342" name="テキスト ボックス 341"/>
        <xdr:cNvSpPr txBox="1"/>
      </xdr:nvSpPr>
      <xdr:spPr>
        <a:xfrm>
          <a:off x="14909800" y="1133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54398</xdr:rowOff>
    </xdr:from>
    <xdr:to>
      <xdr:col>21</xdr:col>
      <xdr:colOff>50800</xdr:colOff>
      <xdr:row>65</xdr:row>
      <xdr:rowOff>155998</xdr:rowOff>
    </xdr:to>
    <xdr:sp macro="" textlink="">
      <xdr:nvSpPr>
        <xdr:cNvPr id="343" name="円/楕円 342"/>
        <xdr:cNvSpPr/>
      </xdr:nvSpPr>
      <xdr:spPr>
        <a:xfrm>
          <a:off x="14351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140775</xdr:rowOff>
    </xdr:from>
    <xdr:ext cx="762000" cy="259045"/>
    <xdr:sp macro="" textlink="">
      <xdr:nvSpPr>
        <xdr:cNvPr id="344" name="テキスト ボックス 343"/>
        <xdr:cNvSpPr txBox="1"/>
      </xdr:nvSpPr>
      <xdr:spPr>
        <a:xfrm>
          <a:off x="14020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61101</xdr:rowOff>
    </xdr:from>
    <xdr:to>
      <xdr:col>19</xdr:col>
      <xdr:colOff>533400</xdr:colOff>
      <xdr:row>65</xdr:row>
      <xdr:rowOff>162701</xdr:rowOff>
    </xdr:to>
    <xdr:sp macro="" textlink="">
      <xdr:nvSpPr>
        <xdr:cNvPr id="345" name="円/楕円 344"/>
        <xdr:cNvSpPr/>
      </xdr:nvSpPr>
      <xdr:spPr>
        <a:xfrm>
          <a:off x="13462000" y="112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147478</xdr:rowOff>
    </xdr:from>
    <xdr:ext cx="762000" cy="259045"/>
    <xdr:sp macro="" textlink="">
      <xdr:nvSpPr>
        <xdr:cNvPr id="346" name="テキスト ボックス 345"/>
        <xdr:cNvSpPr txBox="1"/>
      </xdr:nvSpPr>
      <xdr:spPr>
        <a:xfrm>
          <a:off x="13131800" y="112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tx1"/>
              </a:solidFill>
              <a:effectLst/>
              <a:latin typeface="+mn-lt"/>
              <a:ea typeface="+mn-ea"/>
              <a:cs typeface="+mn-cs"/>
            </a:rPr>
            <a:t>平成2</a:t>
          </a:r>
          <a:r>
            <a:rPr lang="en-US" altLang="ja-JP" sz="1100" b="0" i="0" baseline="0">
              <a:solidFill>
                <a:schemeClr val="tx1"/>
              </a:solidFill>
              <a:effectLst/>
              <a:latin typeface="+mn-lt"/>
              <a:ea typeface="+mn-ea"/>
              <a:cs typeface="+mn-cs"/>
            </a:rPr>
            <a:t>5</a:t>
          </a:r>
          <a:r>
            <a:rPr lang="ja-JP" altLang="ja-JP" sz="1100" b="0" i="0" baseline="0">
              <a:solidFill>
                <a:schemeClr val="tx1"/>
              </a:solidFill>
              <a:effectLst/>
              <a:latin typeface="+mn-lt"/>
              <a:ea typeface="+mn-ea"/>
              <a:cs typeface="+mn-cs"/>
            </a:rPr>
            <a:t>年度の実質公債費比率は</a:t>
          </a:r>
          <a:r>
            <a:rPr lang="en-US" altLang="ja-JP" sz="1100" b="0" i="0" baseline="0">
              <a:solidFill>
                <a:schemeClr val="tx1"/>
              </a:solidFill>
              <a:effectLst/>
              <a:latin typeface="+mn-lt"/>
              <a:ea typeface="+mn-ea"/>
              <a:cs typeface="+mn-cs"/>
            </a:rPr>
            <a:t>8.2</a:t>
          </a:r>
          <a:r>
            <a:rPr lang="ja-JP" altLang="ja-JP" sz="1100" b="0" i="0" baseline="0">
              <a:solidFill>
                <a:schemeClr val="tx1"/>
              </a:solidFill>
              <a:effectLst/>
              <a:latin typeface="+mn-lt"/>
              <a:ea typeface="+mn-ea"/>
              <a:cs typeface="+mn-cs"/>
            </a:rPr>
            <a:t>%となり、昨年度と比較して</a:t>
          </a:r>
          <a:r>
            <a:rPr lang="en-US" altLang="ja-JP" sz="1100" b="0" i="0" baseline="0">
              <a:solidFill>
                <a:schemeClr val="tx1"/>
              </a:solidFill>
              <a:effectLst/>
              <a:latin typeface="+mn-lt"/>
              <a:ea typeface="+mn-ea"/>
              <a:cs typeface="+mn-cs"/>
            </a:rPr>
            <a:t>0.5</a:t>
          </a:r>
          <a:r>
            <a:rPr lang="ja-JP" altLang="ja-JP" sz="1100" b="0" i="0" baseline="0">
              <a:solidFill>
                <a:schemeClr val="tx1"/>
              </a:solidFill>
              <a:effectLst/>
              <a:latin typeface="+mn-lt"/>
              <a:ea typeface="+mn-ea"/>
              <a:cs typeface="+mn-cs"/>
            </a:rPr>
            <a:t>%良化し、類似団体比率を</a:t>
          </a:r>
          <a:r>
            <a:rPr lang="en-US" altLang="ja-JP" sz="1100" b="0" i="0" baseline="0">
              <a:solidFill>
                <a:schemeClr val="tx1"/>
              </a:solidFill>
              <a:effectLst/>
              <a:latin typeface="+mn-lt"/>
              <a:ea typeface="+mn-ea"/>
              <a:cs typeface="+mn-cs"/>
            </a:rPr>
            <a:t>3.0</a:t>
          </a:r>
          <a:r>
            <a:rPr lang="ja-JP" altLang="ja-JP" sz="1100" b="0" i="0" baseline="0">
              <a:solidFill>
                <a:schemeClr val="tx1"/>
              </a:solidFill>
              <a:effectLst/>
              <a:latin typeface="+mn-lt"/>
              <a:ea typeface="+mn-ea"/>
              <a:cs typeface="+mn-cs"/>
            </a:rPr>
            <a:t>％下回る結果となった。良化要因は、</a:t>
          </a:r>
          <a:r>
            <a:rPr lang="ja-JP" altLang="en-US" sz="1100" b="0" i="0" baseline="0">
              <a:solidFill>
                <a:schemeClr val="tx1"/>
              </a:solidFill>
              <a:effectLst/>
              <a:latin typeface="+mn-lt"/>
              <a:ea typeface="+mn-ea"/>
              <a:cs typeface="+mn-cs"/>
            </a:rPr>
            <a:t>過疎対策事業債</a:t>
          </a:r>
          <a:r>
            <a:rPr lang="ja-JP" altLang="ja-JP" sz="1100" b="0" i="0" baseline="0">
              <a:solidFill>
                <a:schemeClr val="tx1"/>
              </a:solidFill>
              <a:effectLst/>
              <a:latin typeface="+mn-lt"/>
              <a:ea typeface="+mn-ea"/>
              <a:cs typeface="+mn-cs"/>
            </a:rPr>
            <a:t>や県の市町村振興資金の償還終了による元利償還金の減少のほか、合併特例事業債や過疎対策事業債など交付税措置率の高い地方債の割合が増加し、基準財政需要額に算入される公債費の額が増加したことである。今後は保育所、幼稚園や小学校等公共施設の高台移転など防災対策事業等の実施により地方債残高が増加する一方、合併算定替えの減による普通交付税等の減少により、同比率は上昇に転じる見込みである。事業の厳しい取捨選択や事業費の圧縮による地方債発行額の抑制、高金利債の繰上償還を行うなど、適切な地方債管理を行っていく必要がある。</a:t>
          </a:r>
          <a:endParaRPr lang="ja-JP" altLang="ja-JP" sz="14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18415</xdr:rowOff>
    </xdr:from>
    <xdr:to>
      <xdr:col>24</xdr:col>
      <xdr:colOff>558800</xdr:colOff>
      <xdr:row>40</xdr:row>
      <xdr:rowOff>48578</xdr:rowOff>
    </xdr:to>
    <xdr:cxnSp macro="">
      <xdr:nvCxnSpPr>
        <xdr:cNvPr id="376" name="直線コネクタ 375"/>
        <xdr:cNvCxnSpPr/>
      </xdr:nvCxnSpPr>
      <xdr:spPr>
        <a:xfrm flipV="1">
          <a:off x="16179800" y="687641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48578</xdr:rowOff>
    </xdr:from>
    <xdr:to>
      <xdr:col>23</xdr:col>
      <xdr:colOff>406400</xdr:colOff>
      <xdr:row>40</xdr:row>
      <xdr:rowOff>90805</xdr:rowOff>
    </xdr:to>
    <xdr:cxnSp macro="">
      <xdr:nvCxnSpPr>
        <xdr:cNvPr id="379" name="直線コネクタ 378"/>
        <xdr:cNvCxnSpPr/>
      </xdr:nvCxnSpPr>
      <xdr:spPr>
        <a:xfrm flipV="1">
          <a:off x="15290800" y="69065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81" name="テキスト ボックス 38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90805</xdr:rowOff>
    </xdr:from>
    <xdr:to>
      <xdr:col>22</xdr:col>
      <xdr:colOff>203200</xdr:colOff>
      <xdr:row>40</xdr:row>
      <xdr:rowOff>120968</xdr:rowOff>
    </xdr:to>
    <xdr:cxnSp macro="">
      <xdr:nvCxnSpPr>
        <xdr:cNvPr id="382" name="直線コネクタ 381"/>
        <xdr:cNvCxnSpPr/>
      </xdr:nvCxnSpPr>
      <xdr:spPr>
        <a:xfrm flipV="1">
          <a:off x="14401800" y="69488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4" name="テキスト ボックス 383"/>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120968</xdr:rowOff>
    </xdr:from>
    <xdr:to>
      <xdr:col>21</xdr:col>
      <xdr:colOff>0</xdr:colOff>
      <xdr:row>41</xdr:row>
      <xdr:rowOff>3810</xdr:rowOff>
    </xdr:to>
    <xdr:cxnSp macro="">
      <xdr:nvCxnSpPr>
        <xdr:cNvPr id="385" name="直線コネクタ 384"/>
        <xdr:cNvCxnSpPr/>
      </xdr:nvCxnSpPr>
      <xdr:spPr>
        <a:xfrm flipV="1">
          <a:off x="13512800" y="697896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7" name="テキスト ボックス 386"/>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9" name="テキスト ボックス 388"/>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95" name="円/楕円 394"/>
        <xdr:cNvSpPr/>
      </xdr:nvSpPr>
      <xdr:spPr>
        <a:xfrm>
          <a:off x="16967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155592</xdr:rowOff>
    </xdr:from>
    <xdr:ext cx="762000" cy="259045"/>
    <xdr:sp macro="" textlink="">
      <xdr:nvSpPr>
        <xdr:cNvPr id="396" name="公債費負担の状況該当値テキスト"/>
        <xdr:cNvSpPr txBox="1"/>
      </xdr:nvSpPr>
      <xdr:spPr>
        <a:xfrm>
          <a:off x="171069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169228</xdr:rowOff>
    </xdr:from>
    <xdr:to>
      <xdr:col>23</xdr:col>
      <xdr:colOff>457200</xdr:colOff>
      <xdr:row>40</xdr:row>
      <xdr:rowOff>99378</xdr:rowOff>
    </xdr:to>
    <xdr:sp macro="" textlink="">
      <xdr:nvSpPr>
        <xdr:cNvPr id="397" name="円/楕円 396"/>
        <xdr:cNvSpPr/>
      </xdr:nvSpPr>
      <xdr:spPr>
        <a:xfrm>
          <a:off x="16129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109555</xdr:rowOff>
    </xdr:from>
    <xdr:ext cx="736600" cy="259045"/>
    <xdr:sp macro="" textlink="">
      <xdr:nvSpPr>
        <xdr:cNvPr id="398" name="テキスト ボックス 397"/>
        <xdr:cNvSpPr txBox="1"/>
      </xdr:nvSpPr>
      <xdr:spPr>
        <a:xfrm>
          <a:off x="15798800" y="662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40005</xdr:rowOff>
    </xdr:from>
    <xdr:to>
      <xdr:col>22</xdr:col>
      <xdr:colOff>254000</xdr:colOff>
      <xdr:row>40</xdr:row>
      <xdr:rowOff>141605</xdr:rowOff>
    </xdr:to>
    <xdr:sp macro="" textlink="">
      <xdr:nvSpPr>
        <xdr:cNvPr id="399" name="円/楕円 398"/>
        <xdr:cNvSpPr/>
      </xdr:nvSpPr>
      <xdr:spPr>
        <a:xfrm>
          <a:off x="15240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400" name="テキスト ボックス 399"/>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70168</xdr:rowOff>
    </xdr:from>
    <xdr:to>
      <xdr:col>21</xdr:col>
      <xdr:colOff>50800</xdr:colOff>
      <xdr:row>41</xdr:row>
      <xdr:rowOff>318</xdr:rowOff>
    </xdr:to>
    <xdr:sp macro="" textlink="">
      <xdr:nvSpPr>
        <xdr:cNvPr id="401" name="円/楕円 400"/>
        <xdr:cNvSpPr/>
      </xdr:nvSpPr>
      <xdr:spPr>
        <a:xfrm>
          <a:off x="14351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10495</xdr:rowOff>
    </xdr:from>
    <xdr:ext cx="762000" cy="259045"/>
    <xdr:sp macro="" textlink="">
      <xdr:nvSpPr>
        <xdr:cNvPr id="402" name="テキスト ボックス 401"/>
        <xdr:cNvSpPr txBox="1"/>
      </xdr:nvSpPr>
      <xdr:spPr>
        <a:xfrm>
          <a:off x="14020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3" name="円/楕円 402"/>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04" name="テキスト ボックス 403"/>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dk1"/>
              </a:solidFill>
              <a:effectLst/>
              <a:latin typeface="+mn-lt"/>
              <a:ea typeface="+mn-ea"/>
              <a:cs typeface="+mn-cs"/>
            </a:rPr>
            <a:t>　</a:t>
          </a:r>
          <a:r>
            <a:rPr lang="ja-JP" altLang="ja-JP" sz="1050" b="0" i="0" baseline="0">
              <a:solidFill>
                <a:schemeClr val="tx1"/>
              </a:solidFill>
              <a:effectLst/>
              <a:latin typeface="+mn-lt"/>
              <a:ea typeface="+mn-ea"/>
              <a:cs typeface="+mn-cs"/>
            </a:rPr>
            <a:t>平成</a:t>
          </a:r>
          <a:r>
            <a:rPr lang="en-US" altLang="ja-JP" sz="1050" b="0" i="0" baseline="0">
              <a:solidFill>
                <a:schemeClr val="tx1"/>
              </a:solidFill>
              <a:effectLst/>
              <a:latin typeface="+mn-lt"/>
              <a:ea typeface="+mn-ea"/>
              <a:cs typeface="+mn-cs"/>
            </a:rPr>
            <a:t>25</a:t>
          </a:r>
          <a:r>
            <a:rPr lang="ja-JP" altLang="ja-JP" sz="1050" b="0" i="0" baseline="0">
              <a:solidFill>
                <a:schemeClr val="tx1"/>
              </a:solidFill>
              <a:effectLst/>
              <a:latin typeface="+mn-lt"/>
              <a:ea typeface="+mn-ea"/>
              <a:cs typeface="+mn-cs"/>
            </a:rPr>
            <a:t>年度の将来負担比率は</a:t>
          </a:r>
          <a:r>
            <a:rPr lang="en-US" altLang="ja-JP" sz="1050" b="0" i="0" baseline="0">
              <a:solidFill>
                <a:schemeClr val="tx1"/>
              </a:solidFill>
              <a:effectLst/>
              <a:latin typeface="+mn-lt"/>
              <a:ea typeface="+mn-ea"/>
              <a:cs typeface="+mn-cs"/>
            </a:rPr>
            <a:t>86.1</a:t>
          </a:r>
          <a:r>
            <a:rPr lang="ja-JP" altLang="ja-JP" sz="1050" b="0" i="0" baseline="0">
              <a:solidFill>
                <a:schemeClr val="tx1"/>
              </a:solidFill>
              <a:effectLst/>
              <a:latin typeface="+mn-lt"/>
              <a:ea typeface="+mn-ea"/>
              <a:cs typeface="+mn-cs"/>
            </a:rPr>
            <a:t>%となり、昨年度と比較して</a:t>
          </a:r>
          <a:r>
            <a:rPr lang="en-US" altLang="ja-JP" sz="1050" b="0" i="0" baseline="0">
              <a:solidFill>
                <a:schemeClr val="tx1"/>
              </a:solidFill>
              <a:effectLst/>
              <a:latin typeface="+mn-lt"/>
              <a:ea typeface="+mn-ea"/>
              <a:cs typeface="+mn-cs"/>
            </a:rPr>
            <a:t>1.9</a:t>
          </a:r>
          <a:r>
            <a:rPr lang="ja-JP" altLang="ja-JP" sz="1050" b="0" i="0" baseline="0">
              <a:solidFill>
                <a:schemeClr val="tx1"/>
              </a:solidFill>
              <a:effectLst/>
              <a:latin typeface="+mn-lt"/>
              <a:ea typeface="+mn-ea"/>
              <a:cs typeface="+mn-cs"/>
            </a:rPr>
            <a:t>%悪化し、類似団体平均を</a:t>
          </a:r>
          <a:r>
            <a:rPr lang="en-US" altLang="ja-JP" sz="1050" b="0" i="0" baseline="0">
              <a:solidFill>
                <a:schemeClr val="tx1"/>
              </a:solidFill>
              <a:effectLst/>
              <a:latin typeface="+mn-lt"/>
              <a:ea typeface="+mn-ea"/>
              <a:cs typeface="+mn-cs"/>
            </a:rPr>
            <a:t>31.5</a:t>
          </a:r>
          <a:r>
            <a:rPr lang="ja-JP" altLang="ja-JP" sz="1050" b="0" i="0" baseline="0">
              <a:solidFill>
                <a:schemeClr val="tx1"/>
              </a:solidFill>
              <a:effectLst/>
              <a:latin typeface="+mn-lt"/>
              <a:ea typeface="+mn-ea"/>
              <a:cs typeface="+mn-cs"/>
            </a:rPr>
            <a:t>％上回っている。当比率が増加した主な要因は、公営企業債等繰入見込額や退職手当負担見込額が減少した一方で、防災行政無線同報系デジタル統合整備</a:t>
          </a:r>
          <a:r>
            <a:rPr lang="ja-JP" altLang="en-US" sz="1050" b="0" i="0" baseline="0">
              <a:solidFill>
                <a:schemeClr val="tx1"/>
              </a:solidFill>
              <a:effectLst/>
              <a:latin typeface="+mn-lt"/>
              <a:ea typeface="+mn-ea"/>
              <a:cs typeface="+mn-cs"/>
            </a:rPr>
            <a:t>事業</a:t>
          </a:r>
          <a:r>
            <a:rPr lang="ja-JP" altLang="ja-JP" sz="1050" b="0" i="0" baseline="0">
              <a:solidFill>
                <a:schemeClr val="tx1"/>
              </a:solidFill>
              <a:effectLst/>
              <a:latin typeface="+mn-lt"/>
              <a:ea typeface="+mn-ea"/>
              <a:cs typeface="+mn-cs"/>
            </a:rPr>
            <a:t>、総合運動公園整備</a:t>
          </a:r>
          <a:r>
            <a:rPr lang="ja-JP" altLang="en-US" sz="1050" b="0" i="0" baseline="0">
              <a:solidFill>
                <a:schemeClr val="tx1"/>
              </a:solidFill>
              <a:effectLst/>
              <a:latin typeface="+mn-lt"/>
              <a:ea typeface="+mn-ea"/>
              <a:cs typeface="+mn-cs"/>
            </a:rPr>
            <a:t>事業</a:t>
          </a:r>
          <a:r>
            <a:rPr lang="ja-JP" altLang="ja-JP" sz="1050" b="0" i="0" baseline="0">
              <a:solidFill>
                <a:schemeClr val="tx1"/>
              </a:solidFill>
              <a:effectLst/>
              <a:latin typeface="+mn-lt"/>
              <a:ea typeface="+mn-ea"/>
              <a:cs typeface="+mn-cs"/>
            </a:rPr>
            <a:t>に係る合併特例事業債</a:t>
          </a:r>
          <a:r>
            <a:rPr lang="ja-JP" altLang="en-US" sz="1050" b="0" i="0" baseline="0">
              <a:solidFill>
                <a:schemeClr val="tx1"/>
              </a:solidFill>
              <a:effectLst/>
              <a:latin typeface="+mn-lt"/>
              <a:ea typeface="+mn-ea"/>
              <a:cs typeface="+mn-cs"/>
            </a:rPr>
            <a:t>、</a:t>
          </a:r>
          <a:r>
            <a:rPr lang="ja-JP" altLang="ja-JP" sz="1050" b="0" i="0" baseline="0">
              <a:solidFill>
                <a:schemeClr val="tx1"/>
              </a:solidFill>
              <a:effectLst/>
              <a:latin typeface="+mn-lt"/>
              <a:ea typeface="+mn-ea"/>
              <a:cs typeface="+mn-cs"/>
            </a:rPr>
            <a:t>農山漁村活性化プロジェクト支援交付金事業（荷捌施設整備）に係る過疎対策事業債、臨時財政対策債の発行により地方債残高</a:t>
          </a:r>
          <a:r>
            <a:rPr lang="ja-JP" altLang="en-US" sz="1050" b="0" i="0" baseline="0">
              <a:solidFill>
                <a:schemeClr val="tx1"/>
              </a:solidFill>
              <a:effectLst/>
              <a:latin typeface="+mn-lt"/>
              <a:ea typeface="+mn-ea"/>
              <a:cs typeface="+mn-cs"/>
            </a:rPr>
            <a:t>や衛生施設事務組合の地方債残高</a:t>
          </a:r>
          <a:r>
            <a:rPr lang="ja-JP" altLang="ja-JP" sz="1050" b="0" i="0" baseline="0">
              <a:solidFill>
                <a:schemeClr val="tx1"/>
              </a:solidFill>
              <a:effectLst/>
              <a:latin typeface="+mn-lt"/>
              <a:ea typeface="+mn-ea"/>
              <a:cs typeface="+mn-cs"/>
            </a:rPr>
            <a:t>が増加したことである。当町は今後、東南海・南海地震を見据えた防災対策として保育所、幼稚園や小学校等公共施設を高台に移転するなど多額の財政負担を要する事業を数多く抱えており、地方債残高が更に上昇する見込みである。そのため安易に合併特例債に頼ることなく、事業実施年度や事業の精選、事業費の圧縮により地方債発行の抑制に努めなければならない。</a:t>
          </a:r>
          <a:endParaRPr lang="ja-JP" altLang="ja-JP" sz="105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114249</xdr:rowOff>
    </xdr:from>
    <xdr:to>
      <xdr:col>24</xdr:col>
      <xdr:colOff>558800</xdr:colOff>
      <xdr:row>16</xdr:row>
      <xdr:rowOff>123419</xdr:rowOff>
    </xdr:to>
    <xdr:cxnSp macro="">
      <xdr:nvCxnSpPr>
        <xdr:cNvPr id="436" name="直線コネクタ 435"/>
        <xdr:cNvCxnSpPr/>
      </xdr:nvCxnSpPr>
      <xdr:spPr>
        <a:xfrm>
          <a:off x="16179800" y="2857449"/>
          <a:ext cx="8382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7"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102184</xdr:rowOff>
    </xdr:from>
    <xdr:to>
      <xdr:col>23</xdr:col>
      <xdr:colOff>406400</xdr:colOff>
      <xdr:row>16</xdr:row>
      <xdr:rowOff>114249</xdr:rowOff>
    </xdr:to>
    <xdr:cxnSp macro="">
      <xdr:nvCxnSpPr>
        <xdr:cNvPr id="439" name="直線コネクタ 438"/>
        <xdr:cNvCxnSpPr/>
      </xdr:nvCxnSpPr>
      <xdr:spPr>
        <a:xfrm>
          <a:off x="15290800" y="28453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1" name="テキスト ボックス 440"/>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88189</xdr:rowOff>
    </xdr:from>
    <xdr:to>
      <xdr:col>22</xdr:col>
      <xdr:colOff>203200</xdr:colOff>
      <xdr:row>16</xdr:row>
      <xdr:rowOff>102184</xdr:rowOff>
    </xdr:to>
    <xdr:cxnSp macro="">
      <xdr:nvCxnSpPr>
        <xdr:cNvPr id="442" name="直線コネクタ 441"/>
        <xdr:cNvCxnSpPr/>
      </xdr:nvCxnSpPr>
      <xdr:spPr>
        <a:xfrm>
          <a:off x="14401800" y="2831389"/>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4" name="テキスト ボックス 443"/>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88189</xdr:rowOff>
    </xdr:from>
    <xdr:to>
      <xdr:col>21</xdr:col>
      <xdr:colOff>0</xdr:colOff>
      <xdr:row>16</xdr:row>
      <xdr:rowOff>169266</xdr:rowOff>
    </xdr:to>
    <xdr:cxnSp macro="">
      <xdr:nvCxnSpPr>
        <xdr:cNvPr id="445" name="直線コネクタ 444"/>
        <xdr:cNvCxnSpPr/>
      </xdr:nvCxnSpPr>
      <xdr:spPr>
        <a:xfrm flipV="1">
          <a:off x="13512800" y="2831389"/>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6" name="フローチャート : 判断 445"/>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7" name="テキスト ボックス 446"/>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8" name="フローチャート : 判断 447"/>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9" name="テキスト ボックス 448"/>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72619</xdr:rowOff>
    </xdr:from>
    <xdr:to>
      <xdr:col>24</xdr:col>
      <xdr:colOff>609600</xdr:colOff>
      <xdr:row>17</xdr:row>
      <xdr:rowOff>2769</xdr:rowOff>
    </xdr:to>
    <xdr:sp macro="" textlink="">
      <xdr:nvSpPr>
        <xdr:cNvPr id="455" name="円/楕円 454"/>
        <xdr:cNvSpPr/>
      </xdr:nvSpPr>
      <xdr:spPr>
        <a:xfrm>
          <a:off x="169672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44696</xdr:rowOff>
    </xdr:from>
    <xdr:ext cx="762000" cy="259045"/>
    <xdr:sp macro="" textlink="">
      <xdr:nvSpPr>
        <xdr:cNvPr id="456" name="将来負担の状況該当値テキスト"/>
        <xdr:cNvSpPr txBox="1"/>
      </xdr:nvSpPr>
      <xdr:spPr>
        <a:xfrm>
          <a:off x="17106900" y="278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63449</xdr:rowOff>
    </xdr:from>
    <xdr:to>
      <xdr:col>23</xdr:col>
      <xdr:colOff>457200</xdr:colOff>
      <xdr:row>16</xdr:row>
      <xdr:rowOff>165049</xdr:rowOff>
    </xdr:to>
    <xdr:sp macro="" textlink="">
      <xdr:nvSpPr>
        <xdr:cNvPr id="457" name="円/楕円 456"/>
        <xdr:cNvSpPr/>
      </xdr:nvSpPr>
      <xdr:spPr>
        <a:xfrm>
          <a:off x="16129000" y="28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149826</xdr:rowOff>
    </xdr:from>
    <xdr:ext cx="736600" cy="259045"/>
    <xdr:sp macro="" textlink="">
      <xdr:nvSpPr>
        <xdr:cNvPr id="458" name="テキスト ボックス 457"/>
        <xdr:cNvSpPr txBox="1"/>
      </xdr:nvSpPr>
      <xdr:spPr>
        <a:xfrm>
          <a:off x="15798800" y="289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51384</xdr:rowOff>
    </xdr:from>
    <xdr:to>
      <xdr:col>22</xdr:col>
      <xdr:colOff>254000</xdr:colOff>
      <xdr:row>16</xdr:row>
      <xdr:rowOff>152984</xdr:rowOff>
    </xdr:to>
    <xdr:sp macro="" textlink="">
      <xdr:nvSpPr>
        <xdr:cNvPr id="459" name="円/楕円 458"/>
        <xdr:cNvSpPr/>
      </xdr:nvSpPr>
      <xdr:spPr>
        <a:xfrm>
          <a:off x="15240000" y="27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137761</xdr:rowOff>
    </xdr:from>
    <xdr:ext cx="762000" cy="259045"/>
    <xdr:sp macro="" textlink="">
      <xdr:nvSpPr>
        <xdr:cNvPr id="460" name="テキスト ボックス 459"/>
        <xdr:cNvSpPr txBox="1"/>
      </xdr:nvSpPr>
      <xdr:spPr>
        <a:xfrm>
          <a:off x="14909800" y="288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37389</xdr:rowOff>
    </xdr:from>
    <xdr:to>
      <xdr:col>21</xdr:col>
      <xdr:colOff>50800</xdr:colOff>
      <xdr:row>16</xdr:row>
      <xdr:rowOff>138989</xdr:rowOff>
    </xdr:to>
    <xdr:sp macro="" textlink="">
      <xdr:nvSpPr>
        <xdr:cNvPr id="461" name="円/楕円 460"/>
        <xdr:cNvSpPr/>
      </xdr:nvSpPr>
      <xdr:spPr>
        <a:xfrm>
          <a:off x="14351000" y="27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123766</xdr:rowOff>
    </xdr:from>
    <xdr:ext cx="762000" cy="259045"/>
    <xdr:sp macro="" textlink="">
      <xdr:nvSpPr>
        <xdr:cNvPr id="462" name="テキスト ボックス 461"/>
        <xdr:cNvSpPr txBox="1"/>
      </xdr:nvSpPr>
      <xdr:spPr>
        <a:xfrm>
          <a:off x="14020800" y="286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118466</xdr:rowOff>
    </xdr:from>
    <xdr:to>
      <xdr:col>19</xdr:col>
      <xdr:colOff>533400</xdr:colOff>
      <xdr:row>17</xdr:row>
      <xdr:rowOff>48616</xdr:rowOff>
    </xdr:to>
    <xdr:sp macro="" textlink="">
      <xdr:nvSpPr>
        <xdr:cNvPr id="463" name="円/楕円 462"/>
        <xdr:cNvSpPr/>
      </xdr:nvSpPr>
      <xdr:spPr>
        <a:xfrm>
          <a:off x="13462000" y="28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33393</xdr:rowOff>
    </xdr:from>
    <xdr:ext cx="762000" cy="259045"/>
    <xdr:sp macro="" textlink="">
      <xdr:nvSpPr>
        <xdr:cNvPr id="464" name="テキスト ボックス 463"/>
        <xdr:cNvSpPr txBox="1"/>
      </xdr:nvSpPr>
      <xdr:spPr>
        <a:xfrm>
          <a:off x="13131800" y="29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18,063
18,010
135.80
11,082,354
10,801,235
207,038
6,040,749
12,483,111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86.1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tx1"/>
              </a:solidFill>
              <a:effectLst/>
              <a:latin typeface="+mn-lt"/>
              <a:ea typeface="+mn-ea"/>
              <a:cs typeface="+mn-cs"/>
            </a:rPr>
            <a:t>　</a:t>
          </a:r>
          <a:r>
            <a:rPr lang="ja-JP" altLang="ja-JP" sz="1050" b="0" i="0" baseline="0">
              <a:solidFill>
                <a:schemeClr val="tx1"/>
              </a:solidFill>
              <a:effectLst/>
              <a:latin typeface="+mn-lt"/>
              <a:ea typeface="+mn-ea"/>
              <a:cs typeface="+mn-cs"/>
            </a:rPr>
            <a:t>合併後、分庁舎方式を採用していることや、隣町の消防業務を受託していること、2つの消防署を抱えていることなどから職員数が多く、人件費が高くなる要因となっており、人件費に係る経常収支比率は</a:t>
          </a:r>
          <a:r>
            <a:rPr lang="en-US" altLang="ja-JP" sz="1050" b="0" i="0" baseline="0">
              <a:solidFill>
                <a:schemeClr val="tx1"/>
              </a:solidFill>
              <a:effectLst/>
              <a:latin typeface="+mn-lt"/>
              <a:ea typeface="+mn-ea"/>
              <a:cs typeface="+mn-cs"/>
            </a:rPr>
            <a:t>24.9</a:t>
          </a:r>
          <a:r>
            <a:rPr lang="ja-JP" altLang="ja-JP" sz="1050" b="0" i="0" baseline="0">
              <a:solidFill>
                <a:schemeClr val="tx1"/>
              </a:solidFill>
              <a:effectLst/>
              <a:latin typeface="+mn-lt"/>
              <a:ea typeface="+mn-ea"/>
              <a:cs typeface="+mn-cs"/>
            </a:rPr>
            <a:t>％と類似団体平均を</a:t>
          </a:r>
          <a:r>
            <a:rPr lang="en-US" altLang="ja-JP" sz="1050" b="0" i="0" baseline="0">
              <a:solidFill>
                <a:schemeClr val="tx1"/>
              </a:solidFill>
              <a:effectLst/>
              <a:latin typeface="+mn-lt"/>
              <a:ea typeface="+mn-ea"/>
              <a:cs typeface="+mn-cs"/>
            </a:rPr>
            <a:t>1.1</a:t>
          </a:r>
          <a:r>
            <a:rPr lang="ja-JP" altLang="ja-JP" sz="1050" b="0" i="0" baseline="0">
              <a:solidFill>
                <a:schemeClr val="tx1"/>
              </a:solidFill>
              <a:effectLst/>
              <a:latin typeface="+mn-lt"/>
              <a:ea typeface="+mn-ea"/>
              <a:cs typeface="+mn-cs"/>
            </a:rPr>
            <a:t>％上回っている。平成2</a:t>
          </a:r>
          <a:r>
            <a:rPr lang="en-US" altLang="ja-JP" sz="1050" b="0" i="0" baseline="0">
              <a:solidFill>
                <a:schemeClr val="tx1"/>
              </a:solidFill>
              <a:effectLst/>
              <a:latin typeface="+mn-lt"/>
              <a:ea typeface="+mn-ea"/>
              <a:cs typeface="+mn-cs"/>
            </a:rPr>
            <a:t>5</a:t>
          </a:r>
          <a:r>
            <a:rPr lang="ja-JP" altLang="ja-JP" sz="1050" b="0" i="0" baseline="0">
              <a:solidFill>
                <a:schemeClr val="tx1"/>
              </a:solidFill>
              <a:effectLst/>
              <a:latin typeface="+mn-lt"/>
              <a:ea typeface="+mn-ea"/>
              <a:cs typeface="+mn-cs"/>
            </a:rPr>
            <a:t>年度の人件費は、勧奨退職制度の実施、新規採用抑制等の取り組みにより職員数が減少したこと</a:t>
          </a:r>
          <a:r>
            <a:rPr lang="ja-JP" altLang="en-US" sz="1050" b="0" i="0" baseline="0">
              <a:solidFill>
                <a:schemeClr val="tx1"/>
              </a:solidFill>
              <a:effectLst/>
              <a:latin typeface="+mn-lt"/>
              <a:ea typeface="+mn-ea"/>
              <a:cs typeface="+mn-cs"/>
            </a:rPr>
            <a:t>や退職手当特別負担金の減により</a:t>
          </a:r>
          <a:r>
            <a:rPr lang="ja-JP" altLang="ja-JP" sz="1050" b="0" i="0" baseline="0">
              <a:solidFill>
                <a:schemeClr val="tx1"/>
              </a:solidFill>
              <a:effectLst/>
              <a:latin typeface="+mn-lt"/>
              <a:ea typeface="+mn-ea"/>
              <a:cs typeface="+mn-cs"/>
            </a:rPr>
            <a:t>、</a:t>
          </a:r>
          <a:r>
            <a:rPr lang="en-US" altLang="ja-JP" sz="1050" b="0" i="0" baseline="0">
              <a:solidFill>
                <a:schemeClr val="tx1"/>
              </a:solidFill>
              <a:effectLst/>
              <a:latin typeface="+mn-lt"/>
              <a:ea typeface="+mn-ea"/>
              <a:cs typeface="+mn-cs"/>
            </a:rPr>
            <a:t>77,882</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4.0</a:t>
          </a:r>
          <a:r>
            <a:rPr lang="ja-JP" altLang="ja-JP" sz="1050" b="0" i="0" baseline="0">
              <a:solidFill>
                <a:schemeClr val="tx1"/>
              </a:solidFill>
              <a:effectLst/>
              <a:latin typeface="+mn-lt"/>
              <a:ea typeface="+mn-ea"/>
              <a:cs typeface="+mn-cs"/>
            </a:rPr>
            <a:t>％）減少した。今後も定員適正化計画に基づいて、勧奨退職制度の実施等により職員削減を行い、人件費抑制に努めていく。</a:t>
          </a:r>
          <a:endParaRPr lang="ja-JP" altLang="ja-JP" sz="105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138430</xdr:rowOff>
    </xdr:to>
    <xdr:cxnSp macro="">
      <xdr:nvCxnSpPr>
        <xdr:cNvPr id="63" name="直線コネクタ 62"/>
        <xdr:cNvCxnSpPr/>
      </xdr:nvCxnSpPr>
      <xdr:spPr>
        <a:xfrm flipV="1">
          <a:off x="3987800" y="6408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12700</xdr:rowOff>
    </xdr:to>
    <xdr:cxnSp macro="">
      <xdr:nvCxnSpPr>
        <xdr:cNvPr id="66" name="直線コネクタ 65"/>
        <xdr:cNvCxnSpPr/>
      </xdr:nvCxnSpPr>
      <xdr:spPr>
        <a:xfrm flipV="1">
          <a:off x="3098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12700</xdr:rowOff>
    </xdr:to>
    <xdr:cxnSp macro="">
      <xdr:nvCxnSpPr>
        <xdr:cNvPr id="69" name="直線コネクタ 68"/>
        <xdr:cNvCxnSpPr/>
      </xdr:nvCxnSpPr>
      <xdr:spPr>
        <a:xfrm>
          <a:off x="2209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62992</xdr:rowOff>
    </xdr:to>
    <xdr:cxnSp macro="">
      <xdr:nvCxnSpPr>
        <xdr:cNvPr id="72" name="直線コネクタ 71"/>
        <xdr:cNvCxnSpPr/>
      </xdr:nvCxnSpPr>
      <xdr:spPr>
        <a:xfrm flipV="1">
          <a:off x="1320800" y="64820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2" name="円/楕円 81"/>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3"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4" name="円/楕円 83"/>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5" name="テキスト ボックス 84"/>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6" name="円/楕円 85"/>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87" name="テキスト ボックス 86"/>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8" name="円/楕円 87"/>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89" name="テキスト ボックス 88"/>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0" name="円/楕円 89"/>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1" name="テキスト ボックス 90"/>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tx1"/>
              </a:solidFill>
              <a:effectLst/>
              <a:latin typeface="+mn-lt"/>
              <a:ea typeface="+mn-ea"/>
              <a:cs typeface="+mn-cs"/>
            </a:rPr>
            <a:t>　</a:t>
          </a:r>
          <a:r>
            <a:rPr lang="ja-JP" altLang="ja-JP" sz="1050" b="0" i="0" baseline="0">
              <a:solidFill>
                <a:schemeClr val="tx1"/>
              </a:solidFill>
              <a:effectLst/>
              <a:latin typeface="+mn-lt"/>
              <a:ea typeface="+mn-ea"/>
              <a:cs typeface="+mn-cs"/>
            </a:rPr>
            <a:t>平成</a:t>
          </a:r>
          <a:r>
            <a:rPr lang="en-US" altLang="ja-JP" sz="1050" b="0" i="0" baseline="0">
              <a:solidFill>
                <a:schemeClr val="tx1"/>
              </a:solidFill>
              <a:effectLst/>
              <a:latin typeface="+mn-lt"/>
              <a:ea typeface="+mn-ea"/>
              <a:cs typeface="+mn-cs"/>
            </a:rPr>
            <a:t>25</a:t>
          </a:r>
          <a:r>
            <a:rPr lang="ja-JP" altLang="ja-JP" sz="1050" b="0" i="0" baseline="0">
              <a:solidFill>
                <a:schemeClr val="tx1"/>
              </a:solidFill>
              <a:effectLst/>
              <a:latin typeface="+mn-lt"/>
              <a:ea typeface="+mn-ea"/>
              <a:cs typeface="+mn-cs"/>
            </a:rPr>
            <a:t>年度は</a:t>
          </a:r>
          <a:r>
            <a:rPr lang="ja-JP" altLang="en-US" sz="1050" b="0" i="0" baseline="0">
              <a:solidFill>
                <a:schemeClr val="tx1"/>
              </a:solidFill>
              <a:effectLst/>
              <a:latin typeface="+mn-lt"/>
              <a:ea typeface="+mn-ea"/>
              <a:cs typeface="+mn-cs"/>
            </a:rPr>
            <a:t>地籍調査事業</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道路台帳整備、津波ハザードマップ作成、電算機器購入などにより</a:t>
          </a:r>
          <a:r>
            <a:rPr lang="ja-JP" altLang="ja-JP" sz="1050" b="0" i="0" baseline="0">
              <a:solidFill>
                <a:schemeClr val="tx1"/>
              </a:solidFill>
              <a:effectLst/>
              <a:latin typeface="+mn-lt"/>
              <a:ea typeface="+mn-ea"/>
              <a:cs typeface="+mn-cs"/>
            </a:rPr>
            <a:t>、物件費全体で</a:t>
          </a:r>
          <a:r>
            <a:rPr lang="en-US" altLang="ja-JP" sz="1050" b="0" i="0" baseline="0">
              <a:solidFill>
                <a:schemeClr val="tx1"/>
              </a:solidFill>
              <a:effectLst/>
              <a:latin typeface="+mn-lt"/>
              <a:ea typeface="+mn-ea"/>
              <a:cs typeface="+mn-cs"/>
            </a:rPr>
            <a:t>53,274</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4.4</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増加</a:t>
          </a:r>
          <a:r>
            <a:rPr lang="ja-JP" altLang="ja-JP" sz="1050" b="0" i="0" baseline="0">
              <a:solidFill>
                <a:schemeClr val="tx1"/>
              </a:solidFill>
              <a:effectLst/>
              <a:latin typeface="+mn-lt"/>
              <a:ea typeface="+mn-ea"/>
              <a:cs typeface="+mn-cs"/>
            </a:rPr>
            <a:t>し、経常一般財源についても</a:t>
          </a:r>
          <a:r>
            <a:rPr lang="en-US" altLang="ja-JP" sz="1050" b="0" i="0" baseline="0">
              <a:solidFill>
                <a:schemeClr val="tx1"/>
              </a:solidFill>
              <a:effectLst/>
              <a:latin typeface="+mn-lt"/>
              <a:ea typeface="+mn-ea"/>
              <a:cs typeface="+mn-cs"/>
            </a:rPr>
            <a:t>23,484</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2.9</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増加</a:t>
          </a:r>
          <a:r>
            <a:rPr lang="ja-JP" altLang="ja-JP" sz="1050" b="0" i="0" baseline="0">
              <a:solidFill>
                <a:schemeClr val="tx1"/>
              </a:solidFill>
              <a:effectLst/>
              <a:latin typeface="+mn-lt"/>
              <a:ea typeface="+mn-ea"/>
              <a:cs typeface="+mn-cs"/>
            </a:rPr>
            <a:t>した</a:t>
          </a:r>
          <a:r>
            <a:rPr lang="ja-JP" altLang="en-US" sz="1050" b="0" i="0" baseline="0">
              <a:solidFill>
                <a:schemeClr val="tx1"/>
              </a:solidFill>
              <a:effectLst/>
              <a:latin typeface="+mn-lt"/>
              <a:ea typeface="+mn-ea"/>
              <a:cs typeface="+mn-cs"/>
            </a:rPr>
            <a:t>ため</a:t>
          </a:r>
          <a:r>
            <a:rPr lang="ja-JP" altLang="ja-JP" sz="1050" b="0" i="0" baseline="0">
              <a:solidFill>
                <a:schemeClr val="tx1"/>
              </a:solidFill>
              <a:effectLst/>
              <a:latin typeface="+mn-lt"/>
              <a:ea typeface="+mn-ea"/>
              <a:cs typeface="+mn-cs"/>
            </a:rPr>
            <a:t>経常収支比率については類似団体平均を</a:t>
          </a:r>
          <a:r>
            <a:rPr lang="en-US" altLang="ja-JP" sz="1050" b="0" i="0" baseline="0">
              <a:solidFill>
                <a:schemeClr val="tx1"/>
              </a:solidFill>
              <a:effectLst/>
              <a:latin typeface="+mn-lt"/>
              <a:ea typeface="+mn-ea"/>
              <a:cs typeface="+mn-cs"/>
            </a:rPr>
            <a:t>0.6</a:t>
          </a:r>
          <a:r>
            <a:rPr lang="ja-JP" altLang="ja-JP" sz="1050" b="0" i="0" baseline="0">
              <a:solidFill>
                <a:schemeClr val="tx1"/>
              </a:solidFill>
              <a:effectLst/>
              <a:latin typeface="+mn-lt"/>
              <a:ea typeface="+mn-ea"/>
              <a:cs typeface="+mn-cs"/>
            </a:rPr>
            <a:t>％上回っている。今後も施設の統廃合や事務事業の徹底した見直しによる行財政基盤のスリム化を図り、経常経費の圧縮に努めなければなならない。</a:t>
          </a:r>
          <a:endParaRPr lang="ja-JP" altLang="ja-JP" sz="1050">
            <a:solidFill>
              <a:schemeClr val="tx1"/>
            </a:solidFill>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16</xdr:row>
      <xdr:rowOff>142240</xdr:rowOff>
    </xdr:to>
    <xdr:cxnSp macro="">
      <xdr:nvCxnSpPr>
        <xdr:cNvPr id="124" name="直線コネクタ 123"/>
        <xdr:cNvCxnSpPr/>
      </xdr:nvCxnSpPr>
      <xdr:spPr>
        <a:xfrm>
          <a:off x="15671800" y="2885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16</xdr:row>
      <xdr:rowOff>142240</xdr:rowOff>
    </xdr:to>
    <xdr:cxnSp macro="">
      <xdr:nvCxnSpPr>
        <xdr:cNvPr id="127" name="直線コネクタ 126"/>
        <xdr:cNvCxnSpPr/>
      </xdr:nvCxnSpPr>
      <xdr:spPr>
        <a:xfrm>
          <a:off x="14782800" y="286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119380</xdr:rowOff>
    </xdr:to>
    <xdr:cxnSp macro="">
      <xdr:nvCxnSpPr>
        <xdr:cNvPr id="130" name="直線コネクタ 129"/>
        <xdr:cNvCxnSpPr/>
      </xdr:nvCxnSpPr>
      <xdr:spPr>
        <a:xfrm>
          <a:off x="13893800" y="2794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111760</xdr:rowOff>
    </xdr:to>
    <xdr:cxnSp macro="">
      <xdr:nvCxnSpPr>
        <xdr:cNvPr id="133" name="直線コネクタ 132"/>
        <xdr:cNvCxnSpPr/>
      </xdr:nvCxnSpPr>
      <xdr:spPr>
        <a:xfrm flipV="1">
          <a:off x="13004800" y="279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3" name="円/楕円 142"/>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63517</xdr:rowOff>
    </xdr:from>
    <xdr:ext cx="762000" cy="259045"/>
    <xdr:sp macro="" textlink="">
      <xdr:nvSpPr>
        <xdr:cNvPr id="144"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5" name="円/楕円 144"/>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46" name="テキスト ボックス 145"/>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7" name="円/楕円 146"/>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48" name="テキスト ボックス 147"/>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49" name="円/楕円 148"/>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0" name="テキスト ボックス 14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1" name="円/楕円 150"/>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2" name="テキスト ボックス 151"/>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tx1"/>
              </a:solidFill>
              <a:effectLst/>
              <a:latin typeface="+mn-lt"/>
              <a:ea typeface="+mn-ea"/>
              <a:cs typeface="+mn-cs"/>
            </a:rPr>
            <a:t>　</a:t>
          </a:r>
          <a:r>
            <a:rPr lang="ja-JP" altLang="ja-JP" sz="1050" b="0" i="0" baseline="0">
              <a:solidFill>
                <a:schemeClr val="tx1"/>
              </a:solidFill>
              <a:effectLst/>
              <a:latin typeface="+mn-lt"/>
              <a:ea typeface="+mn-ea"/>
              <a:cs typeface="+mn-cs"/>
            </a:rPr>
            <a:t>平成</a:t>
          </a:r>
          <a:r>
            <a:rPr lang="en-US" altLang="ja-JP" sz="1050" b="0" i="0" baseline="0">
              <a:solidFill>
                <a:schemeClr val="tx1"/>
              </a:solidFill>
              <a:effectLst/>
              <a:latin typeface="+mn-lt"/>
              <a:ea typeface="+mn-ea"/>
              <a:cs typeface="+mn-cs"/>
            </a:rPr>
            <a:t>25</a:t>
          </a:r>
          <a:r>
            <a:rPr lang="ja-JP" altLang="ja-JP" sz="1050" b="0" i="0" baseline="0">
              <a:solidFill>
                <a:schemeClr val="tx1"/>
              </a:solidFill>
              <a:effectLst/>
              <a:latin typeface="+mn-lt"/>
              <a:ea typeface="+mn-ea"/>
              <a:cs typeface="+mn-cs"/>
            </a:rPr>
            <a:t>年度は主に障害者自立支援事業の増加により扶助費全体で</a:t>
          </a:r>
          <a:r>
            <a:rPr lang="en-US" altLang="ja-JP" sz="1050" b="0" i="0" baseline="0">
              <a:solidFill>
                <a:schemeClr val="tx1"/>
              </a:solidFill>
              <a:effectLst/>
              <a:latin typeface="+mn-lt"/>
              <a:ea typeface="+mn-ea"/>
              <a:cs typeface="+mn-cs"/>
            </a:rPr>
            <a:t>18,862</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1.9</a:t>
          </a:r>
          <a:r>
            <a:rPr lang="ja-JP" altLang="ja-JP" sz="1050" b="0" i="0" baseline="0">
              <a:solidFill>
                <a:schemeClr val="tx1"/>
              </a:solidFill>
              <a:effectLst/>
              <a:latin typeface="+mn-lt"/>
              <a:ea typeface="+mn-ea"/>
              <a:cs typeface="+mn-cs"/>
            </a:rPr>
            <a:t>％）増加し、経常一般財源でも</a:t>
          </a:r>
          <a:r>
            <a:rPr lang="en-US" altLang="ja-JP" sz="1050" b="0" i="0" baseline="0">
              <a:solidFill>
                <a:schemeClr val="tx1"/>
              </a:solidFill>
              <a:effectLst/>
              <a:latin typeface="+mn-lt"/>
              <a:ea typeface="+mn-ea"/>
              <a:cs typeface="+mn-cs"/>
            </a:rPr>
            <a:t>9,804</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3.3</a:t>
          </a:r>
          <a:r>
            <a:rPr lang="ja-JP" altLang="ja-JP" sz="1050" b="0" i="0" baseline="0">
              <a:solidFill>
                <a:schemeClr val="tx1"/>
              </a:solidFill>
              <a:effectLst/>
              <a:latin typeface="+mn-lt"/>
              <a:ea typeface="+mn-ea"/>
              <a:cs typeface="+mn-cs"/>
            </a:rPr>
            <a:t>％）増加したが、経常収支比率は類似団体平均を0.</a:t>
          </a:r>
          <a:r>
            <a:rPr lang="en-US" altLang="ja-JP" sz="1050" b="0" i="0" baseline="0">
              <a:solidFill>
                <a:schemeClr val="tx1"/>
              </a:solidFill>
              <a:effectLst/>
              <a:latin typeface="+mn-lt"/>
              <a:ea typeface="+mn-ea"/>
              <a:cs typeface="+mn-cs"/>
            </a:rPr>
            <a:t>8</a:t>
          </a:r>
          <a:r>
            <a:rPr lang="ja-JP" altLang="ja-JP" sz="1050" b="0" i="0" baseline="0">
              <a:solidFill>
                <a:schemeClr val="tx1"/>
              </a:solidFill>
              <a:effectLst/>
              <a:latin typeface="+mn-lt"/>
              <a:ea typeface="+mn-ea"/>
              <a:cs typeface="+mn-cs"/>
            </a:rPr>
            <a:t>％下回っている。今後も少子高齢化や社会保障制度の見直しにより法定の扶助費の増加が見込まれるため、町単独で実施する施策についても見直しを検討していく必要がある。</a:t>
          </a:r>
          <a:endParaRPr lang="ja-JP" altLang="ja-JP" sz="105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69850</xdr:rowOff>
    </xdr:to>
    <xdr:cxnSp macro="">
      <xdr:nvCxnSpPr>
        <xdr:cNvPr id="190" name="直線コネクタ 189"/>
        <xdr:cNvCxnSpPr/>
      </xdr:nvCxnSpPr>
      <xdr:spPr>
        <a:xfrm>
          <a:off x="3098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193" name="直線コネクタ 192"/>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159657</xdr:rowOff>
    </xdr:to>
    <xdr:cxnSp macro="">
      <xdr:nvCxnSpPr>
        <xdr:cNvPr id="196" name="直線コネクタ 195"/>
        <xdr:cNvCxnSpPr/>
      </xdr:nvCxnSpPr>
      <xdr:spPr>
        <a:xfrm>
          <a:off x="1320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7"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9" name="テキスト ボックス 20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0" name="円/楕円 209"/>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1" name="テキスト ボックス 210"/>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50" b="0" i="0" baseline="0">
              <a:solidFill>
                <a:schemeClr val="tx1"/>
              </a:solidFill>
              <a:effectLst/>
              <a:latin typeface="+mn-lt"/>
              <a:ea typeface="+mn-ea"/>
              <a:cs typeface="+mn-cs"/>
            </a:rPr>
            <a:t>その他経費のうち、最も大きいものが繰出金であり、平成2</a:t>
          </a:r>
          <a:r>
            <a:rPr lang="en-US" altLang="ja-JP" sz="1050" b="0" i="0" baseline="0">
              <a:solidFill>
                <a:schemeClr val="tx1"/>
              </a:solidFill>
              <a:effectLst/>
              <a:latin typeface="+mn-lt"/>
              <a:ea typeface="+mn-ea"/>
              <a:cs typeface="+mn-cs"/>
            </a:rPr>
            <a:t>5</a:t>
          </a:r>
          <a:r>
            <a:rPr lang="ja-JP" altLang="ja-JP" sz="1050" b="0" i="0" baseline="0">
              <a:solidFill>
                <a:schemeClr val="tx1"/>
              </a:solidFill>
              <a:effectLst/>
              <a:latin typeface="+mn-lt"/>
              <a:ea typeface="+mn-ea"/>
              <a:cs typeface="+mn-cs"/>
            </a:rPr>
            <a:t>年度は全体で</a:t>
          </a:r>
          <a:r>
            <a:rPr lang="en-US" altLang="ja-JP" sz="1050" b="0" i="0" baseline="0">
              <a:solidFill>
                <a:schemeClr val="tx1"/>
              </a:solidFill>
              <a:effectLst/>
              <a:latin typeface="+mn-lt"/>
              <a:ea typeface="+mn-ea"/>
              <a:cs typeface="+mn-cs"/>
            </a:rPr>
            <a:t>48,825</a:t>
          </a:r>
          <a:r>
            <a:rPr lang="ja-JP" altLang="ja-JP" sz="1050" b="0" i="0" baseline="0">
              <a:solidFill>
                <a:schemeClr val="tx1"/>
              </a:solidFill>
              <a:effectLst/>
              <a:latin typeface="+mn-lt"/>
              <a:ea typeface="+mn-ea"/>
              <a:cs typeface="+mn-cs"/>
            </a:rPr>
            <a:t>千円減少</a:t>
          </a:r>
          <a:r>
            <a:rPr lang="ja-JP" altLang="en-US" sz="1050" b="0" i="0" baseline="0">
              <a:solidFill>
                <a:schemeClr val="tx1"/>
              </a:solidFill>
              <a:effectLst/>
              <a:latin typeface="+mn-lt"/>
              <a:ea typeface="+mn-ea"/>
              <a:cs typeface="+mn-cs"/>
            </a:rPr>
            <a:t>し</a:t>
          </a:r>
          <a:r>
            <a:rPr lang="ja-JP" altLang="ja-JP" sz="1050" b="0" i="0" baseline="0">
              <a:solidFill>
                <a:schemeClr val="tx1"/>
              </a:solidFill>
              <a:effectLst/>
              <a:latin typeface="+mn-lt"/>
              <a:ea typeface="+mn-ea"/>
              <a:cs typeface="+mn-cs"/>
            </a:rPr>
            <a:t>、経常一般財源について</a:t>
          </a:r>
          <a:r>
            <a:rPr lang="ja-JP" altLang="en-US" sz="1050" b="0" i="0" baseline="0">
              <a:solidFill>
                <a:schemeClr val="tx1"/>
              </a:solidFill>
              <a:effectLst/>
              <a:latin typeface="+mn-lt"/>
              <a:ea typeface="+mn-ea"/>
              <a:cs typeface="+mn-cs"/>
            </a:rPr>
            <a:t>も</a:t>
          </a:r>
          <a:r>
            <a:rPr lang="en-US" altLang="ja-JP" sz="1050" b="0" i="0" baseline="0">
              <a:solidFill>
                <a:schemeClr val="tx1"/>
              </a:solidFill>
              <a:effectLst/>
              <a:latin typeface="+mn-lt"/>
              <a:ea typeface="+mn-ea"/>
              <a:cs typeface="+mn-cs"/>
            </a:rPr>
            <a:t>43,061</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5.7</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減少</a:t>
          </a:r>
          <a:r>
            <a:rPr lang="ja-JP" altLang="ja-JP" sz="1050" b="0" i="0" baseline="0">
              <a:solidFill>
                <a:schemeClr val="tx1"/>
              </a:solidFill>
              <a:effectLst/>
              <a:latin typeface="+mn-lt"/>
              <a:ea typeface="+mn-ea"/>
              <a:cs typeface="+mn-cs"/>
            </a:rPr>
            <a:t>した。繰出金が増加する要因として、高齢化により後期高齢者医療会計や介護保険事業会計に対するものが増加傾向にあることが挙げられる。独立採算を原則とする公営企業会計（法非適用）に対しては基準外繰り出しを抑制していく必要がある。</a:t>
          </a:r>
          <a:endParaRPr lang="ja-JP" altLang="ja-JP" sz="105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159004</xdr:rowOff>
    </xdr:from>
    <xdr:to>
      <xdr:col>24</xdr:col>
      <xdr:colOff>31750</xdr:colOff>
      <xdr:row>57</xdr:row>
      <xdr:rowOff>33274</xdr:rowOff>
    </xdr:to>
    <xdr:cxnSp macro="">
      <xdr:nvCxnSpPr>
        <xdr:cNvPr id="245" name="直線コネクタ 244"/>
        <xdr:cNvCxnSpPr/>
      </xdr:nvCxnSpPr>
      <xdr:spPr>
        <a:xfrm flipV="1">
          <a:off x="15671800" y="9760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163576</xdr:rowOff>
    </xdr:from>
    <xdr:to>
      <xdr:col>22</xdr:col>
      <xdr:colOff>565150</xdr:colOff>
      <xdr:row>57</xdr:row>
      <xdr:rowOff>33274</xdr:rowOff>
    </xdr:to>
    <xdr:cxnSp macro="">
      <xdr:nvCxnSpPr>
        <xdr:cNvPr id="248" name="直線コネクタ 247"/>
        <xdr:cNvCxnSpPr/>
      </xdr:nvCxnSpPr>
      <xdr:spPr>
        <a:xfrm>
          <a:off x="14782800" y="9764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56</xdr:row>
      <xdr:rowOff>163576</xdr:rowOff>
    </xdr:to>
    <xdr:cxnSp macro="">
      <xdr:nvCxnSpPr>
        <xdr:cNvPr id="251" name="直線コネクタ 250"/>
        <xdr:cNvCxnSpPr/>
      </xdr:nvCxnSpPr>
      <xdr:spPr>
        <a:xfrm>
          <a:off x="13893800" y="9751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56</xdr:row>
      <xdr:rowOff>154432</xdr:rowOff>
    </xdr:to>
    <xdr:cxnSp macro="">
      <xdr:nvCxnSpPr>
        <xdr:cNvPr id="254" name="直線コネクタ 253"/>
        <xdr:cNvCxnSpPr/>
      </xdr:nvCxnSpPr>
      <xdr:spPr>
        <a:xfrm flipV="1">
          <a:off x="13004800" y="9751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64" name="円/楕円 263"/>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124731</xdr:rowOff>
    </xdr:from>
    <xdr:ext cx="762000" cy="259045"/>
    <xdr:sp macro="" textlink="">
      <xdr:nvSpPr>
        <xdr:cNvPr id="265" name="その他該当値テキスト"/>
        <xdr:cNvSpPr txBox="1"/>
      </xdr:nvSpPr>
      <xdr:spPr>
        <a:xfrm>
          <a:off x="16598900" y="955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153924</xdr:rowOff>
    </xdr:from>
    <xdr:to>
      <xdr:col>22</xdr:col>
      <xdr:colOff>615950</xdr:colOff>
      <xdr:row>57</xdr:row>
      <xdr:rowOff>84074</xdr:rowOff>
    </xdr:to>
    <xdr:sp macro="" textlink="">
      <xdr:nvSpPr>
        <xdr:cNvPr id="266" name="円/楕円 265"/>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67" name="テキスト ボックス 266"/>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112776</xdr:rowOff>
    </xdr:from>
    <xdr:to>
      <xdr:col>21</xdr:col>
      <xdr:colOff>412750</xdr:colOff>
      <xdr:row>57</xdr:row>
      <xdr:rowOff>42926</xdr:rowOff>
    </xdr:to>
    <xdr:sp macro="" textlink="">
      <xdr:nvSpPr>
        <xdr:cNvPr id="268" name="円/楕円 267"/>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69" name="テキスト ボックス 268"/>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0" name="円/楕円 26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1" name="テキスト ボックス 270"/>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72" name="円/楕円 271"/>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73" name="テキスト ボックス 272"/>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50" b="0" i="0" baseline="0">
              <a:solidFill>
                <a:schemeClr val="tx1"/>
              </a:solidFill>
              <a:effectLst/>
              <a:latin typeface="+mn-lt"/>
              <a:ea typeface="+mn-ea"/>
              <a:cs typeface="+mn-cs"/>
            </a:rPr>
            <a:t>平成2</a:t>
          </a:r>
          <a:r>
            <a:rPr lang="en-US" altLang="ja-JP" sz="1050" b="0" i="0" baseline="0">
              <a:solidFill>
                <a:schemeClr val="tx1"/>
              </a:solidFill>
              <a:effectLst/>
              <a:latin typeface="+mn-lt"/>
              <a:ea typeface="+mn-ea"/>
              <a:cs typeface="+mn-cs"/>
            </a:rPr>
            <a:t>5</a:t>
          </a:r>
          <a:r>
            <a:rPr lang="ja-JP" altLang="ja-JP" sz="1050" b="0" i="0" baseline="0">
              <a:solidFill>
                <a:schemeClr val="tx1"/>
              </a:solidFill>
              <a:effectLst/>
              <a:latin typeface="+mn-lt"/>
              <a:ea typeface="+mn-ea"/>
              <a:cs typeface="+mn-cs"/>
            </a:rPr>
            <a:t>年度</a:t>
          </a:r>
          <a:r>
            <a:rPr lang="ja-JP" altLang="en-US" sz="1050" b="0" i="0" baseline="0">
              <a:solidFill>
                <a:schemeClr val="tx1"/>
              </a:solidFill>
              <a:effectLst/>
              <a:latin typeface="+mn-lt"/>
              <a:ea typeface="+mn-ea"/>
              <a:cs typeface="+mn-cs"/>
            </a:rPr>
            <a:t>は衛生施設事務組合分担金</a:t>
          </a:r>
          <a:r>
            <a:rPr lang="en-US" altLang="ja-JP" sz="1050" b="0" i="0" baseline="0">
              <a:solidFill>
                <a:schemeClr val="tx1"/>
              </a:solidFill>
              <a:effectLst/>
              <a:latin typeface="+mn-lt"/>
              <a:ea typeface="+mn-ea"/>
              <a:cs typeface="+mn-cs"/>
            </a:rPr>
            <a:t>97,118</a:t>
          </a:r>
          <a:r>
            <a:rPr lang="ja-JP" altLang="en-US"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20.9</a:t>
          </a:r>
          <a:r>
            <a:rPr lang="ja-JP" altLang="en-US" sz="1050" b="0" i="0" baseline="0">
              <a:solidFill>
                <a:schemeClr val="tx1"/>
              </a:solidFill>
              <a:effectLst/>
              <a:latin typeface="+mn-lt"/>
              <a:ea typeface="+mn-ea"/>
              <a:cs typeface="+mn-cs"/>
            </a:rPr>
            <a:t>％）、病院事業会計繰出金</a:t>
          </a:r>
          <a:r>
            <a:rPr lang="en-US" altLang="ja-JP" sz="1050" b="0" i="0" baseline="0">
              <a:solidFill>
                <a:schemeClr val="tx1"/>
              </a:solidFill>
              <a:effectLst/>
              <a:latin typeface="+mn-lt"/>
              <a:ea typeface="+mn-ea"/>
              <a:cs typeface="+mn-cs"/>
            </a:rPr>
            <a:t>57,849</a:t>
          </a:r>
          <a:r>
            <a:rPr lang="ja-JP" altLang="en-US"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12.3</a:t>
          </a:r>
          <a:r>
            <a:rPr lang="ja-JP" altLang="en-US" sz="1050" b="0" i="0" baseline="0">
              <a:solidFill>
                <a:schemeClr val="tx1"/>
              </a:solidFill>
              <a:effectLst/>
              <a:latin typeface="+mn-lt"/>
              <a:ea typeface="+mn-ea"/>
              <a:cs typeface="+mn-cs"/>
            </a:rPr>
            <a:t>％）が増加</a:t>
          </a:r>
          <a:r>
            <a:rPr lang="ja-JP" altLang="ja-JP" sz="1050" b="0" i="0" baseline="0">
              <a:solidFill>
                <a:schemeClr val="tx1"/>
              </a:solidFill>
              <a:effectLst/>
              <a:latin typeface="+mn-lt"/>
              <a:ea typeface="+mn-ea"/>
              <a:cs typeface="+mn-cs"/>
            </a:rPr>
            <a:t>したことなどから、補助費等全体で</a:t>
          </a:r>
          <a:r>
            <a:rPr lang="en-US" altLang="ja-JP" sz="1050" b="0" i="0" baseline="0">
              <a:solidFill>
                <a:schemeClr val="tx1"/>
              </a:solidFill>
              <a:effectLst/>
              <a:latin typeface="+mn-lt"/>
              <a:ea typeface="+mn-ea"/>
              <a:cs typeface="+mn-cs"/>
            </a:rPr>
            <a:t>259,991</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19.8</a:t>
          </a:r>
          <a:r>
            <a:rPr lang="ja-JP" altLang="ja-JP" sz="1050" b="0" i="0" baseline="0">
              <a:solidFill>
                <a:schemeClr val="tx1"/>
              </a:solidFill>
              <a:effectLst/>
              <a:latin typeface="+mn-lt"/>
              <a:ea typeface="+mn-ea"/>
              <a:cs typeface="+mn-cs"/>
            </a:rPr>
            <a:t>％）の</a:t>
          </a:r>
          <a:r>
            <a:rPr lang="ja-JP" altLang="en-US" sz="1050" b="0" i="0" baseline="0">
              <a:solidFill>
                <a:schemeClr val="tx1"/>
              </a:solidFill>
              <a:effectLst/>
              <a:latin typeface="+mn-lt"/>
              <a:ea typeface="+mn-ea"/>
              <a:cs typeface="+mn-cs"/>
            </a:rPr>
            <a:t>増加</a:t>
          </a:r>
          <a:r>
            <a:rPr lang="ja-JP" altLang="ja-JP" sz="1050" b="0" i="0" baseline="0">
              <a:solidFill>
                <a:schemeClr val="tx1"/>
              </a:solidFill>
              <a:effectLst/>
              <a:latin typeface="+mn-lt"/>
              <a:ea typeface="+mn-ea"/>
              <a:cs typeface="+mn-cs"/>
            </a:rPr>
            <a:t>となり、経常一般財源についても</a:t>
          </a:r>
          <a:r>
            <a:rPr lang="en-US" altLang="ja-JP" sz="1050" b="0" i="0" baseline="0">
              <a:solidFill>
                <a:schemeClr val="tx1"/>
              </a:solidFill>
              <a:effectLst/>
              <a:latin typeface="+mn-lt"/>
              <a:ea typeface="+mn-ea"/>
              <a:cs typeface="+mn-cs"/>
            </a:rPr>
            <a:t>107,746</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12.9</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の増加となり</a:t>
          </a:r>
          <a:r>
            <a:rPr lang="ja-JP" altLang="ja-JP" sz="1050" b="0" i="0" baseline="0">
              <a:solidFill>
                <a:schemeClr val="tx1"/>
              </a:solidFill>
              <a:effectLst/>
              <a:latin typeface="+mn-lt"/>
              <a:ea typeface="+mn-ea"/>
              <a:cs typeface="+mn-cs"/>
            </a:rPr>
            <a:t>、類似団体平均を</a:t>
          </a:r>
          <a:r>
            <a:rPr lang="en-US" altLang="ja-JP" sz="1050" b="0" i="0" baseline="0">
              <a:solidFill>
                <a:schemeClr val="tx1"/>
              </a:solidFill>
              <a:effectLst/>
              <a:latin typeface="+mn-lt"/>
              <a:ea typeface="+mn-ea"/>
              <a:cs typeface="+mn-cs"/>
            </a:rPr>
            <a:t>2.2</a:t>
          </a:r>
          <a:r>
            <a:rPr lang="ja-JP" altLang="ja-JP" sz="1050" b="0" i="0" baseline="0">
              <a:solidFill>
                <a:schemeClr val="tx1"/>
              </a:solidFill>
              <a:effectLst/>
              <a:latin typeface="+mn-lt"/>
              <a:ea typeface="+mn-ea"/>
              <a:cs typeface="+mn-cs"/>
            </a:rPr>
            <a:t>％上回った。今後も単独施策に係る事業補助金や公共的団体への補助金について、実績精算の徹底や剰余金がないかのチェックを行うなど、引き続き見直しを行っていく必要がある。</a:t>
          </a:r>
          <a:endParaRPr lang="ja-JP" altLang="ja-JP" sz="1050">
            <a:solidFill>
              <a:schemeClr val="tx1"/>
            </a:solidFill>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92710</xdr:rowOff>
    </xdr:to>
    <xdr:cxnSp macro="">
      <xdr:nvCxnSpPr>
        <xdr:cNvPr id="303" name="直線コネクタ 302"/>
        <xdr:cNvCxnSpPr/>
      </xdr:nvCxnSpPr>
      <xdr:spPr>
        <a:xfrm>
          <a:off x="15671800" y="6367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24130</xdr:rowOff>
    </xdr:to>
    <xdr:cxnSp macro="">
      <xdr:nvCxnSpPr>
        <xdr:cNvPr id="306" name="直線コネクタ 305"/>
        <xdr:cNvCxnSpPr/>
      </xdr:nvCxnSpPr>
      <xdr:spPr>
        <a:xfrm>
          <a:off x="14782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14986</xdr:rowOff>
    </xdr:to>
    <xdr:cxnSp macro="">
      <xdr:nvCxnSpPr>
        <xdr:cNvPr id="309" name="直線コネクタ 308"/>
        <xdr:cNvCxnSpPr/>
      </xdr:nvCxnSpPr>
      <xdr:spPr>
        <a:xfrm>
          <a:off x="13893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78994</xdr:rowOff>
    </xdr:to>
    <xdr:cxnSp macro="">
      <xdr:nvCxnSpPr>
        <xdr:cNvPr id="312" name="直線コネクタ 311"/>
        <xdr:cNvCxnSpPr/>
      </xdr:nvCxnSpPr>
      <xdr:spPr>
        <a:xfrm flipV="1">
          <a:off x="13004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6" name="テキスト ボックス 315"/>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2" name="円/楕円 321"/>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3"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4" name="円/楕円 323"/>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5" name="テキスト ボックス 32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6" name="円/楕円 325"/>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7" name="テキスト ボックス 326"/>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8" name="円/楕円 327"/>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29" name="テキスト ボックス 328"/>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0" name="円/楕円 329"/>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1" name="テキスト ボックス 330"/>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rgbClr val="FF0000"/>
              </a:solidFill>
              <a:effectLst/>
              <a:latin typeface="+mn-lt"/>
              <a:ea typeface="+mn-ea"/>
              <a:cs typeface="+mn-cs"/>
            </a:rPr>
            <a:t>　</a:t>
          </a:r>
          <a:r>
            <a:rPr lang="ja-JP" altLang="ja-JP" sz="1050" b="0" i="0" baseline="0">
              <a:solidFill>
                <a:schemeClr val="tx1"/>
              </a:solidFill>
              <a:effectLst/>
              <a:latin typeface="+mn-lt"/>
              <a:ea typeface="+mn-ea"/>
              <a:cs typeface="+mn-cs"/>
            </a:rPr>
            <a:t>平成</a:t>
          </a:r>
          <a:r>
            <a:rPr lang="en-US" altLang="ja-JP" sz="1050" b="0" i="0" baseline="0">
              <a:solidFill>
                <a:schemeClr val="tx1"/>
              </a:solidFill>
              <a:effectLst/>
              <a:latin typeface="+mn-lt"/>
              <a:ea typeface="+mn-ea"/>
              <a:cs typeface="+mn-cs"/>
            </a:rPr>
            <a:t>25</a:t>
          </a:r>
          <a:r>
            <a:rPr lang="ja-JP" altLang="ja-JP" sz="1050" b="0" i="0" baseline="0">
              <a:solidFill>
                <a:schemeClr val="tx1"/>
              </a:solidFill>
              <a:effectLst/>
              <a:latin typeface="+mn-lt"/>
              <a:ea typeface="+mn-ea"/>
              <a:cs typeface="+mn-cs"/>
            </a:rPr>
            <a:t>年度は公債費全体で</a:t>
          </a:r>
          <a:r>
            <a:rPr lang="en-US" altLang="ja-JP" sz="1050" b="0" i="0" baseline="0">
              <a:solidFill>
                <a:schemeClr val="tx1"/>
              </a:solidFill>
              <a:effectLst/>
              <a:latin typeface="+mn-lt"/>
              <a:ea typeface="+mn-ea"/>
              <a:cs typeface="+mn-cs"/>
            </a:rPr>
            <a:t>43,045</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3.8</a:t>
          </a:r>
          <a:r>
            <a:rPr lang="ja-JP" altLang="ja-JP" sz="1050" b="0" i="0" baseline="0">
              <a:solidFill>
                <a:schemeClr val="tx1"/>
              </a:solidFill>
              <a:effectLst/>
              <a:latin typeface="+mn-lt"/>
              <a:ea typeface="+mn-ea"/>
              <a:cs typeface="+mn-cs"/>
            </a:rPr>
            <a:t>％）、経常一般財源でも</a:t>
          </a:r>
          <a:r>
            <a:rPr lang="en-US" altLang="ja-JP" sz="1050" b="0" i="0" baseline="0">
              <a:solidFill>
                <a:schemeClr val="tx1"/>
              </a:solidFill>
              <a:effectLst/>
              <a:latin typeface="+mn-lt"/>
              <a:ea typeface="+mn-ea"/>
              <a:cs typeface="+mn-cs"/>
            </a:rPr>
            <a:t>19,474</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1.8</a:t>
          </a:r>
          <a:r>
            <a:rPr lang="ja-JP" altLang="ja-JP" sz="1050" b="0" i="0" baseline="0">
              <a:solidFill>
                <a:schemeClr val="tx1"/>
              </a:solidFill>
              <a:effectLst/>
              <a:latin typeface="+mn-lt"/>
              <a:ea typeface="+mn-ea"/>
              <a:cs typeface="+mn-cs"/>
            </a:rPr>
            <a:t>％）の</a:t>
          </a:r>
          <a:r>
            <a:rPr lang="ja-JP" altLang="en-US" sz="1050" b="0" i="0" baseline="0">
              <a:solidFill>
                <a:schemeClr val="tx1"/>
              </a:solidFill>
              <a:effectLst/>
              <a:latin typeface="+mn-lt"/>
              <a:ea typeface="+mn-ea"/>
              <a:cs typeface="+mn-cs"/>
            </a:rPr>
            <a:t>増</a:t>
          </a:r>
          <a:r>
            <a:rPr lang="ja-JP" altLang="ja-JP" sz="1050" b="0" i="0" baseline="0">
              <a:solidFill>
                <a:schemeClr val="tx1"/>
              </a:solidFill>
              <a:effectLst/>
              <a:latin typeface="+mn-lt"/>
              <a:ea typeface="+mn-ea"/>
              <a:cs typeface="+mn-cs"/>
            </a:rPr>
            <a:t>と</a:t>
          </a:r>
          <a:r>
            <a:rPr lang="ja-JP" altLang="en-US" sz="1050" b="0" i="0" baseline="0">
              <a:solidFill>
                <a:schemeClr val="tx1"/>
              </a:solidFill>
              <a:effectLst/>
              <a:latin typeface="+mn-lt"/>
              <a:ea typeface="+mn-ea"/>
              <a:cs typeface="+mn-cs"/>
            </a:rPr>
            <a:t>なり</a:t>
          </a:r>
          <a:r>
            <a:rPr lang="ja-JP" altLang="ja-JP" sz="1050" b="0" i="0" baseline="0">
              <a:solidFill>
                <a:schemeClr val="tx1"/>
              </a:solidFill>
              <a:effectLst/>
              <a:latin typeface="+mn-lt"/>
              <a:ea typeface="+mn-ea"/>
              <a:cs typeface="+mn-cs"/>
            </a:rPr>
            <a:t>、経常収支比率は類似団体平均と比較し、</a:t>
          </a:r>
          <a:r>
            <a:rPr lang="en-US" altLang="ja-JP" sz="1050" b="0" i="0" baseline="0">
              <a:solidFill>
                <a:schemeClr val="tx1"/>
              </a:solidFill>
              <a:effectLst/>
              <a:latin typeface="+mn-lt"/>
              <a:ea typeface="+mn-ea"/>
              <a:cs typeface="+mn-cs"/>
            </a:rPr>
            <a:t>0.5</a:t>
          </a:r>
          <a:r>
            <a:rPr lang="ja-JP" altLang="ja-JP" sz="1050" b="0" i="0" baseline="0">
              <a:solidFill>
                <a:schemeClr val="tx1"/>
              </a:solidFill>
              <a:effectLst/>
              <a:latin typeface="+mn-lt"/>
              <a:ea typeface="+mn-ea"/>
              <a:cs typeface="+mn-cs"/>
            </a:rPr>
            <a:t>％上回って</a:t>
          </a:r>
          <a:r>
            <a:rPr lang="ja-JP" altLang="ja-JP" sz="1050" b="0" i="0" baseline="0">
              <a:solidFill>
                <a:schemeClr val="dk1"/>
              </a:solidFill>
              <a:effectLst/>
              <a:latin typeface="+mn-lt"/>
              <a:ea typeface="+mn-ea"/>
              <a:cs typeface="+mn-cs"/>
            </a:rPr>
            <a:t>いる。平成19年度から21年度にかけて高金利債の繰上償還</a:t>
          </a:r>
          <a:r>
            <a:rPr lang="ja-JP" altLang="en-US" sz="1050" b="0" i="0" baseline="0">
              <a:solidFill>
                <a:schemeClr val="dk1"/>
              </a:solidFill>
              <a:effectLst/>
              <a:latin typeface="+mn-lt"/>
              <a:ea typeface="+mn-ea"/>
              <a:cs typeface="+mn-cs"/>
            </a:rPr>
            <a:t>を行い、平成</a:t>
          </a:r>
          <a:r>
            <a:rPr lang="en-US" altLang="ja-JP" sz="1050" b="0" i="0" baseline="0">
              <a:solidFill>
                <a:schemeClr val="dk1"/>
              </a:solidFill>
              <a:effectLst/>
              <a:latin typeface="+mn-lt"/>
              <a:ea typeface="+mn-ea"/>
              <a:cs typeface="+mn-cs"/>
            </a:rPr>
            <a:t>25</a:t>
          </a:r>
          <a:r>
            <a:rPr lang="ja-JP" altLang="en-US" sz="1050" b="0" i="0" baseline="0">
              <a:solidFill>
                <a:schemeClr val="dk1"/>
              </a:solidFill>
              <a:effectLst/>
              <a:latin typeface="+mn-lt"/>
              <a:ea typeface="+mn-ea"/>
              <a:cs typeface="+mn-cs"/>
            </a:rPr>
            <a:t>年度にも県の住宅資金貸付金の繰上償還</a:t>
          </a:r>
          <a:r>
            <a:rPr lang="ja-JP" altLang="ja-JP" sz="1050" b="0" i="0" baseline="0">
              <a:solidFill>
                <a:schemeClr val="dk1"/>
              </a:solidFill>
              <a:effectLst/>
              <a:latin typeface="+mn-lt"/>
              <a:ea typeface="+mn-ea"/>
              <a:cs typeface="+mn-cs"/>
            </a:rPr>
            <a:t>を行ったが、新病院建設事業や消防防災センター建設事業、公共施設の高台移転など多くの事業の実施による公債費の上昇が将来の町財政を圧迫することが危惧されるため、安易に合併特例事業債に頼ることなく、事業実施年度や事業の精選、事業費の圧縮、高金利債の繰上償還を行うことにより公債費の抑制に努めなければならない。</a:t>
          </a:r>
          <a:endParaRPr lang="ja-JP" altLang="ja-JP" sz="105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44704</xdr:rowOff>
    </xdr:to>
    <xdr:cxnSp macro="">
      <xdr:nvCxnSpPr>
        <xdr:cNvPr id="361" name="直線コネクタ 360"/>
        <xdr:cNvCxnSpPr/>
      </xdr:nvCxnSpPr>
      <xdr:spPr>
        <a:xfrm flipV="1">
          <a:off x="3987800" y="134132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76708</xdr:rowOff>
    </xdr:to>
    <xdr:cxnSp macro="">
      <xdr:nvCxnSpPr>
        <xdr:cNvPr id="364" name="直線コネクタ 363"/>
        <xdr:cNvCxnSpPr/>
      </xdr:nvCxnSpPr>
      <xdr:spPr>
        <a:xfrm flipV="1">
          <a:off x="3098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66" name="テキスト ボックス 365"/>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76708</xdr:rowOff>
    </xdr:to>
    <xdr:cxnSp macro="">
      <xdr:nvCxnSpPr>
        <xdr:cNvPr id="367" name="直線コネクタ 366"/>
        <xdr:cNvCxnSpPr/>
      </xdr:nvCxnSpPr>
      <xdr:spPr>
        <a:xfrm>
          <a:off x="2209800" y="13431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81280</xdr:rowOff>
    </xdr:to>
    <xdr:cxnSp macro="">
      <xdr:nvCxnSpPr>
        <xdr:cNvPr id="370" name="直線コネクタ 369"/>
        <xdr:cNvCxnSpPr/>
      </xdr:nvCxnSpPr>
      <xdr:spPr>
        <a:xfrm flipV="1">
          <a:off x="1320800" y="1343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2" name="テキスト ボックス 37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4" name="テキスト ボックス 37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80" name="円/楕円 379"/>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81"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2" name="円/楕円 381"/>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3" name="テキスト ボックス 382"/>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4" name="円/楕円 383"/>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5" name="テキスト ボックス 38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86" name="円/楕円 385"/>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87" name="テキスト ボックス 386"/>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8" name="円/楕円 38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9" name="テキスト ボックス 388"/>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公債費以外で最も経常一般財源の大きいものが人件費であり、引き続きその抑制に努めていくとともに、義務的経費以外の物件費や補助費等の抑制にも努めていかなければならない。</a:t>
          </a:r>
          <a:endParaRPr lang="ja-JP" altLang="ja-JP" sz="105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157480</xdr:rowOff>
    </xdr:from>
    <xdr:to>
      <xdr:col>24</xdr:col>
      <xdr:colOff>31750</xdr:colOff>
      <xdr:row>78</xdr:row>
      <xdr:rowOff>24130</xdr:rowOff>
    </xdr:to>
    <xdr:cxnSp macro="">
      <xdr:nvCxnSpPr>
        <xdr:cNvPr id="422" name="直線コネクタ 421"/>
        <xdr:cNvCxnSpPr/>
      </xdr:nvCxnSpPr>
      <xdr:spPr>
        <a:xfrm flipV="1">
          <a:off x="15671800" y="133591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157480</xdr:rowOff>
    </xdr:from>
    <xdr:to>
      <xdr:col>22</xdr:col>
      <xdr:colOff>565150</xdr:colOff>
      <xdr:row>78</xdr:row>
      <xdr:rowOff>24130</xdr:rowOff>
    </xdr:to>
    <xdr:cxnSp macro="">
      <xdr:nvCxnSpPr>
        <xdr:cNvPr id="425" name="直線コネクタ 424"/>
        <xdr:cNvCxnSpPr/>
      </xdr:nvCxnSpPr>
      <xdr:spPr>
        <a:xfrm>
          <a:off x="14782800" y="13359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73661</xdr:rowOff>
    </xdr:from>
    <xdr:to>
      <xdr:col>21</xdr:col>
      <xdr:colOff>361950</xdr:colOff>
      <xdr:row>77</xdr:row>
      <xdr:rowOff>157480</xdr:rowOff>
    </xdr:to>
    <xdr:cxnSp macro="">
      <xdr:nvCxnSpPr>
        <xdr:cNvPr id="428" name="直線コネクタ 427"/>
        <xdr:cNvCxnSpPr/>
      </xdr:nvCxnSpPr>
      <xdr:spPr>
        <a:xfrm>
          <a:off x="13893800" y="132753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73661</xdr:rowOff>
    </xdr:from>
    <xdr:to>
      <xdr:col>20</xdr:col>
      <xdr:colOff>158750</xdr:colOff>
      <xdr:row>78</xdr:row>
      <xdr:rowOff>62230</xdr:rowOff>
    </xdr:to>
    <xdr:cxnSp macro="">
      <xdr:nvCxnSpPr>
        <xdr:cNvPr id="431" name="直線コネクタ 430"/>
        <xdr:cNvCxnSpPr/>
      </xdr:nvCxnSpPr>
      <xdr:spPr>
        <a:xfrm flipV="1">
          <a:off x="13004800" y="132753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41" name="円/楕円 440"/>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78757</xdr:rowOff>
    </xdr:from>
    <xdr:ext cx="762000" cy="259045"/>
    <xdr:sp macro="" textlink="">
      <xdr:nvSpPr>
        <xdr:cNvPr id="442" name="公債費以外該当値テキスト"/>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144780</xdr:rowOff>
    </xdr:from>
    <xdr:to>
      <xdr:col>22</xdr:col>
      <xdr:colOff>615950</xdr:colOff>
      <xdr:row>78</xdr:row>
      <xdr:rowOff>74930</xdr:rowOff>
    </xdr:to>
    <xdr:sp macro="" textlink="">
      <xdr:nvSpPr>
        <xdr:cNvPr id="443" name="円/楕円 442"/>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59707</xdr:rowOff>
    </xdr:from>
    <xdr:ext cx="736600" cy="259045"/>
    <xdr:sp macro="" textlink="">
      <xdr:nvSpPr>
        <xdr:cNvPr id="444" name="テキスト ボックス 443"/>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106680</xdr:rowOff>
    </xdr:from>
    <xdr:to>
      <xdr:col>21</xdr:col>
      <xdr:colOff>412750</xdr:colOff>
      <xdr:row>78</xdr:row>
      <xdr:rowOff>36830</xdr:rowOff>
    </xdr:to>
    <xdr:sp macro="" textlink="">
      <xdr:nvSpPr>
        <xdr:cNvPr id="445" name="円/楕円 444"/>
        <xdr:cNvSpPr/>
      </xdr:nvSpPr>
      <xdr:spPr>
        <a:xfrm>
          <a:off x="14732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21607</xdr:rowOff>
    </xdr:from>
    <xdr:ext cx="762000" cy="259045"/>
    <xdr:sp macro="" textlink="">
      <xdr:nvSpPr>
        <xdr:cNvPr id="446" name="テキスト ボックス 445"/>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22861</xdr:rowOff>
    </xdr:from>
    <xdr:to>
      <xdr:col>20</xdr:col>
      <xdr:colOff>209550</xdr:colOff>
      <xdr:row>77</xdr:row>
      <xdr:rowOff>124461</xdr:rowOff>
    </xdr:to>
    <xdr:sp macro="" textlink="">
      <xdr:nvSpPr>
        <xdr:cNvPr id="447" name="円/楕円 446"/>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109238</xdr:rowOff>
    </xdr:from>
    <xdr:ext cx="762000" cy="259045"/>
    <xdr:sp macro="" textlink="">
      <xdr:nvSpPr>
        <xdr:cNvPr id="448" name="テキスト ボックス 447"/>
        <xdr:cNvSpPr txBox="1"/>
      </xdr:nvSpPr>
      <xdr:spPr>
        <a:xfrm>
          <a:off x="13512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xdr:rowOff>
    </xdr:from>
    <xdr:to>
      <xdr:col>19</xdr:col>
      <xdr:colOff>6350</xdr:colOff>
      <xdr:row>78</xdr:row>
      <xdr:rowOff>113030</xdr:rowOff>
    </xdr:to>
    <xdr:sp macro="" textlink="">
      <xdr:nvSpPr>
        <xdr:cNvPr id="449" name="円/楕円 448"/>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97807</xdr:rowOff>
    </xdr:from>
    <xdr:ext cx="762000" cy="259045"/>
    <xdr:sp macro="" textlink="">
      <xdr:nvSpPr>
        <xdr:cNvPr id="450" name="テキスト ボックス 449"/>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和歌山県串本町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107232</xdr:rowOff>
    </xdr:from>
    <xdr:to>
      <xdr:col>4</xdr:col>
      <xdr:colOff>1117600</xdr:colOff>
      <xdr:row>15</xdr:row>
      <xdr:rowOff>130538</xdr:rowOff>
    </xdr:to>
    <xdr:cxnSp macro="">
      <xdr:nvCxnSpPr>
        <xdr:cNvPr id="52" name="直線コネクタ 51"/>
        <xdr:cNvCxnSpPr/>
      </xdr:nvCxnSpPr>
      <xdr:spPr bwMode="auto">
        <a:xfrm>
          <a:off x="5003800" y="2726607"/>
          <a:ext cx="647700" cy="23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65365</xdr:rowOff>
    </xdr:from>
    <xdr:to>
      <xdr:col>4</xdr:col>
      <xdr:colOff>469900</xdr:colOff>
      <xdr:row>15</xdr:row>
      <xdr:rowOff>107232</xdr:rowOff>
    </xdr:to>
    <xdr:cxnSp macro="">
      <xdr:nvCxnSpPr>
        <xdr:cNvPr id="55" name="直線コネクタ 54"/>
        <xdr:cNvCxnSpPr/>
      </xdr:nvCxnSpPr>
      <xdr:spPr bwMode="auto">
        <a:xfrm>
          <a:off x="4305300" y="2684740"/>
          <a:ext cx="698500" cy="4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65365</xdr:rowOff>
    </xdr:from>
    <xdr:to>
      <xdr:col>3</xdr:col>
      <xdr:colOff>904875</xdr:colOff>
      <xdr:row>15</xdr:row>
      <xdr:rowOff>81367</xdr:rowOff>
    </xdr:to>
    <xdr:cxnSp macro="">
      <xdr:nvCxnSpPr>
        <xdr:cNvPr id="58" name="直線コネクタ 57"/>
        <xdr:cNvCxnSpPr/>
      </xdr:nvCxnSpPr>
      <xdr:spPr bwMode="auto">
        <a:xfrm flipV="1">
          <a:off x="3606800" y="2684740"/>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76566</xdr:rowOff>
    </xdr:from>
    <xdr:to>
      <xdr:col>3</xdr:col>
      <xdr:colOff>206375</xdr:colOff>
      <xdr:row>15</xdr:row>
      <xdr:rowOff>81367</xdr:rowOff>
    </xdr:to>
    <xdr:cxnSp macro="">
      <xdr:nvCxnSpPr>
        <xdr:cNvPr id="61" name="直線コネクタ 60"/>
        <xdr:cNvCxnSpPr/>
      </xdr:nvCxnSpPr>
      <xdr:spPr bwMode="auto">
        <a:xfrm>
          <a:off x="2908300" y="2695941"/>
          <a:ext cx="6985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79738</xdr:rowOff>
    </xdr:from>
    <xdr:to>
      <xdr:col>5</xdr:col>
      <xdr:colOff>34925</xdr:colOff>
      <xdr:row>16</xdr:row>
      <xdr:rowOff>9888</xdr:rowOff>
    </xdr:to>
    <xdr:sp macro="" textlink="">
      <xdr:nvSpPr>
        <xdr:cNvPr id="71" name="円/楕円 70"/>
        <xdr:cNvSpPr/>
      </xdr:nvSpPr>
      <xdr:spPr bwMode="auto">
        <a:xfrm>
          <a:off x="5600700" y="269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96265</xdr:rowOff>
    </xdr:from>
    <xdr:ext cx="762000" cy="259045"/>
    <xdr:sp macro="" textlink="">
      <xdr:nvSpPr>
        <xdr:cNvPr id="72" name="人口1人当たり決算額の推移該当値テキスト130"/>
        <xdr:cNvSpPr txBox="1"/>
      </xdr:nvSpPr>
      <xdr:spPr>
        <a:xfrm>
          <a:off x="5740400" y="254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109,050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56432</xdr:rowOff>
    </xdr:from>
    <xdr:to>
      <xdr:col>4</xdr:col>
      <xdr:colOff>520700</xdr:colOff>
      <xdr:row>15</xdr:row>
      <xdr:rowOff>158032</xdr:rowOff>
    </xdr:to>
    <xdr:sp macro="" textlink="">
      <xdr:nvSpPr>
        <xdr:cNvPr id="73" name="円/楕円 72"/>
        <xdr:cNvSpPr/>
      </xdr:nvSpPr>
      <xdr:spPr bwMode="auto">
        <a:xfrm>
          <a:off x="4953000" y="267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168209</xdr:rowOff>
    </xdr:from>
    <xdr:ext cx="736600" cy="259045"/>
    <xdr:sp macro="" textlink="">
      <xdr:nvSpPr>
        <xdr:cNvPr id="74" name="テキスト ボックス 73"/>
        <xdr:cNvSpPr txBox="1"/>
      </xdr:nvSpPr>
      <xdr:spPr>
        <a:xfrm>
          <a:off x="4622800" y="244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111,191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14565</xdr:rowOff>
    </xdr:from>
    <xdr:to>
      <xdr:col>3</xdr:col>
      <xdr:colOff>955675</xdr:colOff>
      <xdr:row>15</xdr:row>
      <xdr:rowOff>116165</xdr:rowOff>
    </xdr:to>
    <xdr:sp macro="" textlink="">
      <xdr:nvSpPr>
        <xdr:cNvPr id="75" name="円/楕円 74"/>
        <xdr:cNvSpPr/>
      </xdr:nvSpPr>
      <xdr:spPr bwMode="auto">
        <a:xfrm>
          <a:off x="4254500" y="2633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126342</xdr:rowOff>
    </xdr:from>
    <xdr:ext cx="762000" cy="259045"/>
    <xdr:sp macro="" textlink="">
      <xdr:nvSpPr>
        <xdr:cNvPr id="76" name="テキスト ボックス 75"/>
        <xdr:cNvSpPr txBox="1"/>
      </xdr:nvSpPr>
      <xdr:spPr>
        <a:xfrm>
          <a:off x="3924300" y="24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115,037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30567</xdr:rowOff>
    </xdr:from>
    <xdr:to>
      <xdr:col>3</xdr:col>
      <xdr:colOff>257175</xdr:colOff>
      <xdr:row>15</xdr:row>
      <xdr:rowOff>132167</xdr:rowOff>
    </xdr:to>
    <xdr:sp macro="" textlink="">
      <xdr:nvSpPr>
        <xdr:cNvPr id="77" name="円/楕円 76"/>
        <xdr:cNvSpPr/>
      </xdr:nvSpPr>
      <xdr:spPr bwMode="auto">
        <a:xfrm>
          <a:off x="3556000" y="264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142344</xdr:rowOff>
    </xdr:from>
    <xdr:ext cx="762000" cy="259045"/>
    <xdr:sp macro="" textlink="">
      <xdr:nvSpPr>
        <xdr:cNvPr id="78" name="テキスト ボックス 77"/>
        <xdr:cNvSpPr txBox="1"/>
      </xdr:nvSpPr>
      <xdr:spPr>
        <a:xfrm>
          <a:off x="3225800" y="241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113,567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25766</xdr:rowOff>
    </xdr:from>
    <xdr:to>
      <xdr:col>2</xdr:col>
      <xdr:colOff>692150</xdr:colOff>
      <xdr:row>15</xdr:row>
      <xdr:rowOff>127366</xdr:rowOff>
    </xdr:to>
    <xdr:sp macro="" textlink="">
      <xdr:nvSpPr>
        <xdr:cNvPr id="79" name="円/楕円 78"/>
        <xdr:cNvSpPr/>
      </xdr:nvSpPr>
      <xdr:spPr bwMode="auto">
        <a:xfrm>
          <a:off x="2857500" y="264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137543</xdr:rowOff>
    </xdr:from>
    <xdr:ext cx="762000" cy="259045"/>
    <xdr:sp macro="" textlink="">
      <xdr:nvSpPr>
        <xdr:cNvPr id="80" name="テキスト ボックス 79"/>
        <xdr:cNvSpPr txBox="1"/>
      </xdr:nvSpPr>
      <xdr:spPr>
        <a:xfrm>
          <a:off x="2527300" y="241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4870</xdr:rowOff>
    </xdr:from>
    <xdr:to>
      <xdr:col>4</xdr:col>
      <xdr:colOff>1117600</xdr:colOff>
      <xdr:row>37</xdr:row>
      <xdr:rowOff>21368</xdr:rowOff>
    </xdr:to>
    <xdr:cxnSp macro="">
      <xdr:nvCxnSpPr>
        <xdr:cNvPr id="114" name="直線コネクタ 113"/>
        <xdr:cNvCxnSpPr/>
      </xdr:nvCxnSpPr>
      <xdr:spPr bwMode="auto">
        <a:xfrm>
          <a:off x="5003800" y="7129570"/>
          <a:ext cx="647700" cy="1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108941</xdr:rowOff>
    </xdr:from>
    <xdr:to>
      <xdr:col>4</xdr:col>
      <xdr:colOff>469900</xdr:colOff>
      <xdr:row>37</xdr:row>
      <xdr:rowOff>4870</xdr:rowOff>
    </xdr:to>
    <xdr:cxnSp macro="">
      <xdr:nvCxnSpPr>
        <xdr:cNvPr id="117" name="直線コネクタ 116"/>
        <xdr:cNvCxnSpPr/>
      </xdr:nvCxnSpPr>
      <xdr:spPr bwMode="auto">
        <a:xfrm>
          <a:off x="4305300" y="7062191"/>
          <a:ext cx="698500" cy="6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108941</xdr:rowOff>
    </xdr:from>
    <xdr:to>
      <xdr:col>3</xdr:col>
      <xdr:colOff>904875</xdr:colOff>
      <xdr:row>36</xdr:row>
      <xdr:rowOff>114179</xdr:rowOff>
    </xdr:to>
    <xdr:cxnSp macro="">
      <xdr:nvCxnSpPr>
        <xdr:cNvPr id="120" name="直線コネクタ 119"/>
        <xdr:cNvCxnSpPr/>
      </xdr:nvCxnSpPr>
      <xdr:spPr bwMode="auto">
        <a:xfrm flipV="1">
          <a:off x="3606800" y="7062191"/>
          <a:ext cx="698500" cy="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80728</xdr:rowOff>
    </xdr:from>
    <xdr:to>
      <xdr:col>3</xdr:col>
      <xdr:colOff>206375</xdr:colOff>
      <xdr:row>36</xdr:row>
      <xdr:rowOff>114179</xdr:rowOff>
    </xdr:to>
    <xdr:cxnSp macro="">
      <xdr:nvCxnSpPr>
        <xdr:cNvPr id="123" name="直線コネクタ 122"/>
        <xdr:cNvCxnSpPr/>
      </xdr:nvCxnSpPr>
      <xdr:spPr bwMode="auto">
        <a:xfrm>
          <a:off x="2908300" y="7033978"/>
          <a:ext cx="698500" cy="3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142018</xdr:rowOff>
    </xdr:from>
    <xdr:to>
      <xdr:col>5</xdr:col>
      <xdr:colOff>34925</xdr:colOff>
      <xdr:row>37</xdr:row>
      <xdr:rowOff>72168</xdr:rowOff>
    </xdr:to>
    <xdr:sp macro="" textlink="">
      <xdr:nvSpPr>
        <xdr:cNvPr id="133" name="円/楕円 132"/>
        <xdr:cNvSpPr/>
      </xdr:nvSpPr>
      <xdr:spPr bwMode="auto">
        <a:xfrm>
          <a:off x="5600700" y="709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114095</xdr:rowOff>
    </xdr:from>
    <xdr:ext cx="762000" cy="259045"/>
    <xdr:sp macro="" textlink="">
      <xdr:nvSpPr>
        <xdr:cNvPr id="134" name="人口1人当たり決算額の推移該当値テキスト445"/>
        <xdr:cNvSpPr txBox="1"/>
      </xdr:nvSpPr>
      <xdr:spPr>
        <a:xfrm>
          <a:off x="5740400" y="706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21,545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125520</xdr:rowOff>
    </xdr:from>
    <xdr:to>
      <xdr:col>4</xdr:col>
      <xdr:colOff>520700</xdr:colOff>
      <xdr:row>37</xdr:row>
      <xdr:rowOff>55670</xdr:rowOff>
    </xdr:to>
    <xdr:sp macro="" textlink="">
      <xdr:nvSpPr>
        <xdr:cNvPr id="135" name="円/楕円 134"/>
        <xdr:cNvSpPr/>
      </xdr:nvSpPr>
      <xdr:spPr bwMode="auto">
        <a:xfrm>
          <a:off x="4953000" y="707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40447</xdr:rowOff>
    </xdr:from>
    <xdr:ext cx="736600" cy="259045"/>
    <xdr:sp macro="" textlink="">
      <xdr:nvSpPr>
        <xdr:cNvPr id="136" name="テキスト ボックス 135"/>
        <xdr:cNvSpPr txBox="1"/>
      </xdr:nvSpPr>
      <xdr:spPr>
        <a:xfrm>
          <a:off x="4622800" y="71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58141</xdr:rowOff>
    </xdr:from>
    <xdr:to>
      <xdr:col>3</xdr:col>
      <xdr:colOff>955675</xdr:colOff>
      <xdr:row>36</xdr:row>
      <xdr:rowOff>159741</xdr:rowOff>
    </xdr:to>
    <xdr:sp macro="" textlink="">
      <xdr:nvSpPr>
        <xdr:cNvPr id="137" name="円/楕円 136"/>
        <xdr:cNvSpPr/>
      </xdr:nvSpPr>
      <xdr:spPr bwMode="auto">
        <a:xfrm>
          <a:off x="4254500" y="701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144518</xdr:rowOff>
    </xdr:from>
    <xdr:ext cx="762000" cy="259045"/>
    <xdr:sp macro="" textlink="">
      <xdr:nvSpPr>
        <xdr:cNvPr id="138" name="テキスト ボックス 137"/>
        <xdr:cNvSpPr txBox="1"/>
      </xdr:nvSpPr>
      <xdr:spPr>
        <a:xfrm>
          <a:off x="3924300" y="709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63379</xdr:rowOff>
    </xdr:from>
    <xdr:to>
      <xdr:col>3</xdr:col>
      <xdr:colOff>257175</xdr:colOff>
      <xdr:row>36</xdr:row>
      <xdr:rowOff>164979</xdr:rowOff>
    </xdr:to>
    <xdr:sp macro="" textlink="">
      <xdr:nvSpPr>
        <xdr:cNvPr id="139" name="円/楕円 138"/>
        <xdr:cNvSpPr/>
      </xdr:nvSpPr>
      <xdr:spPr bwMode="auto">
        <a:xfrm>
          <a:off x="3556000" y="7016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149756</xdr:rowOff>
    </xdr:from>
    <xdr:ext cx="762000" cy="259045"/>
    <xdr:sp macro="" textlink="">
      <xdr:nvSpPr>
        <xdr:cNvPr id="140" name="テキスト ボックス 139"/>
        <xdr:cNvSpPr txBox="1"/>
      </xdr:nvSpPr>
      <xdr:spPr>
        <a:xfrm>
          <a:off x="3225800" y="71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25,673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29928</xdr:rowOff>
    </xdr:from>
    <xdr:to>
      <xdr:col>2</xdr:col>
      <xdr:colOff>692150</xdr:colOff>
      <xdr:row>36</xdr:row>
      <xdr:rowOff>131528</xdr:rowOff>
    </xdr:to>
    <xdr:sp macro="" textlink="">
      <xdr:nvSpPr>
        <xdr:cNvPr id="141" name="円/楕円 140"/>
        <xdr:cNvSpPr/>
      </xdr:nvSpPr>
      <xdr:spPr bwMode="auto">
        <a:xfrm>
          <a:off x="2857500" y="6983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116305</xdr:rowOff>
    </xdr:from>
    <xdr:ext cx="762000" cy="259045"/>
    <xdr:sp macro="" textlink="">
      <xdr:nvSpPr>
        <xdr:cNvPr id="142" name="テキスト ボックス 141"/>
        <xdr:cNvSpPr txBox="1"/>
      </xdr:nvSpPr>
      <xdr:spPr>
        <a:xfrm>
          <a:off x="2527300" y="7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rgbClr val="FF0000"/>
              </a:solidFill>
              <a:effectLst/>
              <a:latin typeface="+mn-lt"/>
              <a:ea typeface="+mn-ea"/>
              <a:cs typeface="+mn-cs"/>
            </a:rPr>
            <a:t>　</a:t>
          </a:r>
          <a:r>
            <a:rPr lang="ja-JP" altLang="ja-JP" sz="1050" b="0" i="0" baseline="0">
              <a:solidFill>
                <a:schemeClr val="tx1"/>
              </a:solidFill>
              <a:effectLst/>
              <a:latin typeface="+mn-lt"/>
              <a:ea typeface="+mn-ea"/>
              <a:cs typeface="+mn-cs"/>
            </a:rPr>
            <a:t>平成</a:t>
          </a:r>
          <a:r>
            <a:rPr lang="en-US" altLang="ja-JP" sz="1050" b="0" i="0" baseline="0">
              <a:solidFill>
                <a:schemeClr val="tx1"/>
              </a:solidFill>
              <a:effectLst/>
              <a:latin typeface="+mn-lt"/>
              <a:ea typeface="+mn-ea"/>
              <a:cs typeface="+mn-cs"/>
            </a:rPr>
            <a:t>24</a:t>
          </a:r>
          <a:r>
            <a:rPr lang="ja-JP" altLang="ja-JP" sz="1050" b="0" i="0" baseline="0">
              <a:solidFill>
                <a:schemeClr val="tx1"/>
              </a:solidFill>
              <a:effectLst/>
              <a:latin typeface="+mn-lt"/>
              <a:ea typeface="+mn-ea"/>
              <a:cs typeface="+mn-cs"/>
            </a:rPr>
            <a:t>年度と比較し、</a:t>
          </a:r>
          <a:r>
            <a:rPr lang="ja-JP" altLang="en-US" sz="1050" b="0" i="0" baseline="0">
              <a:solidFill>
                <a:schemeClr val="tx1"/>
              </a:solidFill>
              <a:effectLst/>
              <a:latin typeface="+mn-lt"/>
              <a:ea typeface="+mn-ea"/>
              <a:cs typeface="+mn-cs"/>
            </a:rPr>
            <a:t>消防防災センター建設にかかる事業費や国民健康保険事業特別会計への繰出金が</a:t>
          </a:r>
          <a:r>
            <a:rPr lang="ja-JP" altLang="ja-JP" sz="1050" b="0" i="0" baseline="0">
              <a:solidFill>
                <a:schemeClr val="tx1"/>
              </a:solidFill>
              <a:effectLst/>
              <a:latin typeface="+mn-lt"/>
              <a:ea typeface="+mn-ea"/>
              <a:cs typeface="+mn-cs"/>
            </a:rPr>
            <a:t>減少したこと</a:t>
          </a:r>
          <a:r>
            <a:rPr lang="ja-JP" altLang="en-US" sz="1050" b="0" i="0" baseline="0">
              <a:solidFill>
                <a:schemeClr val="tx1"/>
              </a:solidFill>
              <a:effectLst/>
              <a:latin typeface="+mn-lt"/>
              <a:ea typeface="+mn-ea"/>
              <a:cs typeface="+mn-cs"/>
            </a:rPr>
            <a:t>や普通交付税が増加したこと</a:t>
          </a:r>
          <a:r>
            <a:rPr lang="ja-JP" altLang="ja-JP" sz="1050" b="0" i="0" baseline="0">
              <a:solidFill>
                <a:schemeClr val="tx1"/>
              </a:solidFill>
              <a:effectLst/>
              <a:latin typeface="+mn-lt"/>
              <a:ea typeface="+mn-ea"/>
              <a:cs typeface="+mn-cs"/>
            </a:rPr>
            <a:t>から、財政調整基金残高は</a:t>
          </a:r>
          <a:r>
            <a:rPr lang="en-US" altLang="ja-JP" sz="1050" b="0" i="0" baseline="0">
              <a:solidFill>
                <a:schemeClr val="tx1"/>
              </a:solidFill>
              <a:effectLst/>
              <a:latin typeface="+mn-lt"/>
              <a:ea typeface="+mn-ea"/>
              <a:cs typeface="+mn-cs"/>
            </a:rPr>
            <a:t>91,758</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7.3</a:t>
          </a:r>
          <a:r>
            <a:rPr lang="ja-JP" altLang="en-US" sz="1050" b="0" i="0" baseline="0">
              <a:solidFill>
                <a:schemeClr val="tx1"/>
              </a:solidFill>
              <a:effectLst/>
              <a:latin typeface="+mn-lt"/>
              <a:ea typeface="+mn-ea"/>
              <a:cs typeface="+mn-cs"/>
            </a:rPr>
            <a:t>％</a:t>
          </a:r>
          <a:r>
            <a:rPr lang="ja-JP" altLang="ja-JP" sz="1050" b="0" i="0" baseline="0">
              <a:solidFill>
                <a:schemeClr val="tx1"/>
              </a:solidFill>
              <a:effectLst/>
              <a:latin typeface="+mn-lt"/>
              <a:ea typeface="+mn-ea"/>
              <a:cs typeface="+mn-cs"/>
            </a:rPr>
            <a:t>）</a:t>
          </a:r>
          <a:r>
            <a:rPr lang="ja-JP" altLang="en-US" sz="1050" b="0" i="0" baseline="0">
              <a:solidFill>
                <a:schemeClr val="tx1"/>
              </a:solidFill>
              <a:effectLst/>
              <a:latin typeface="+mn-lt"/>
              <a:ea typeface="+mn-ea"/>
              <a:cs typeface="+mn-cs"/>
            </a:rPr>
            <a:t>増加し</a:t>
          </a:r>
          <a:r>
            <a:rPr lang="ja-JP" altLang="ja-JP" sz="1050" b="0" i="0" baseline="0">
              <a:solidFill>
                <a:schemeClr val="tx1"/>
              </a:solidFill>
              <a:effectLst/>
              <a:latin typeface="+mn-lt"/>
              <a:ea typeface="+mn-ea"/>
              <a:cs typeface="+mn-cs"/>
            </a:rPr>
            <a:t>、実質単年度収支については</a:t>
          </a:r>
          <a:r>
            <a:rPr lang="en-US" altLang="ja-JP" sz="1050" b="0" i="0" baseline="0">
              <a:solidFill>
                <a:schemeClr val="tx1"/>
              </a:solidFill>
              <a:effectLst/>
              <a:latin typeface="+mn-lt"/>
              <a:ea typeface="+mn-ea"/>
              <a:cs typeface="+mn-cs"/>
            </a:rPr>
            <a:t>123,444</a:t>
          </a:r>
          <a:r>
            <a:rPr lang="ja-JP" altLang="ja-JP" sz="1050" b="0" i="0" baseline="0">
              <a:solidFill>
                <a:schemeClr val="tx1"/>
              </a:solidFill>
              <a:effectLst/>
              <a:latin typeface="+mn-lt"/>
              <a:ea typeface="+mn-ea"/>
              <a:cs typeface="+mn-cs"/>
            </a:rPr>
            <a:t>千円と黒字化し、それぞれの対標準財政規模比率についても改善された。実質収支比率については、実績に応じた減額補正を行うなど適正な予算管理を行っており、過去5年間3％台で推移し、良好な比率となっている。</a:t>
          </a:r>
          <a:endParaRPr lang="ja-JP" altLang="ja-JP" sz="105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rgbClr val="FF0000"/>
              </a:solidFill>
              <a:effectLst/>
              <a:latin typeface="+mn-lt"/>
              <a:ea typeface="+mn-ea"/>
              <a:cs typeface="+mn-cs"/>
            </a:rPr>
            <a:t>　</a:t>
          </a:r>
          <a:r>
            <a:rPr lang="ja-JP" altLang="ja-JP" sz="1050" b="0" i="0" baseline="0">
              <a:solidFill>
                <a:schemeClr val="tx1"/>
              </a:solidFill>
              <a:effectLst/>
              <a:latin typeface="+mn-lt"/>
              <a:ea typeface="+mn-ea"/>
              <a:cs typeface="+mn-cs"/>
            </a:rPr>
            <a:t>特別会計において黒字となっている主な要因は、水道事業特別会計の資金剰余額であり、平成</a:t>
          </a:r>
          <a:r>
            <a:rPr lang="en-US" altLang="ja-JP" sz="1050" b="0" i="0" baseline="0">
              <a:solidFill>
                <a:schemeClr val="tx1"/>
              </a:solidFill>
              <a:effectLst/>
              <a:latin typeface="+mn-lt"/>
              <a:ea typeface="+mn-ea"/>
              <a:cs typeface="+mn-cs"/>
            </a:rPr>
            <a:t>25</a:t>
          </a:r>
          <a:r>
            <a:rPr lang="ja-JP" altLang="ja-JP" sz="1050" b="0" i="0" baseline="0">
              <a:solidFill>
                <a:schemeClr val="tx1"/>
              </a:solidFill>
              <a:effectLst/>
              <a:latin typeface="+mn-lt"/>
              <a:ea typeface="+mn-ea"/>
              <a:cs typeface="+mn-cs"/>
            </a:rPr>
            <a:t>年度決算で</a:t>
          </a:r>
          <a:r>
            <a:rPr lang="en-US" altLang="ja-JP" sz="1050" b="0" i="0" baseline="0">
              <a:solidFill>
                <a:schemeClr val="tx1"/>
              </a:solidFill>
              <a:effectLst/>
              <a:latin typeface="+mn-lt"/>
              <a:ea typeface="+mn-ea"/>
              <a:cs typeface="+mn-cs"/>
            </a:rPr>
            <a:t>815,515</a:t>
          </a:r>
          <a:r>
            <a:rPr lang="ja-JP" altLang="ja-JP" sz="1050" b="0" i="0" baseline="0">
              <a:solidFill>
                <a:schemeClr val="tx1"/>
              </a:solidFill>
              <a:effectLst/>
              <a:latin typeface="+mn-lt"/>
              <a:ea typeface="+mn-ea"/>
              <a:cs typeface="+mn-cs"/>
            </a:rPr>
            <a:t>千円、前年度比</a:t>
          </a:r>
          <a:r>
            <a:rPr lang="en-US" altLang="ja-JP" sz="1050" b="0" i="0" baseline="0">
              <a:solidFill>
                <a:schemeClr val="tx1"/>
              </a:solidFill>
              <a:effectLst/>
              <a:latin typeface="+mn-lt"/>
              <a:ea typeface="+mn-ea"/>
              <a:cs typeface="+mn-cs"/>
            </a:rPr>
            <a:t>9,841</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1.2</a:t>
          </a:r>
          <a:r>
            <a:rPr lang="ja-JP" altLang="ja-JP" sz="1050" b="0" i="0" baseline="0">
              <a:solidFill>
                <a:schemeClr val="tx1"/>
              </a:solidFill>
              <a:effectLst/>
              <a:latin typeface="+mn-lt"/>
              <a:ea typeface="+mn-ea"/>
              <a:cs typeface="+mn-cs"/>
            </a:rPr>
            <a:t>％）の</a:t>
          </a:r>
          <a:r>
            <a:rPr lang="ja-JP" altLang="en-US" sz="1050" b="0" i="0" baseline="0">
              <a:solidFill>
                <a:schemeClr val="tx1"/>
              </a:solidFill>
              <a:effectLst/>
              <a:latin typeface="+mn-lt"/>
              <a:ea typeface="+mn-ea"/>
              <a:cs typeface="+mn-cs"/>
            </a:rPr>
            <a:t>増</a:t>
          </a:r>
          <a:r>
            <a:rPr lang="ja-JP" altLang="ja-JP" sz="1050" b="0" i="0" baseline="0">
              <a:solidFill>
                <a:schemeClr val="tx1"/>
              </a:solidFill>
              <a:effectLst/>
              <a:latin typeface="+mn-lt"/>
              <a:ea typeface="+mn-ea"/>
              <a:cs typeface="+mn-cs"/>
            </a:rPr>
            <a:t>、次に続くのが病院事業会計で</a:t>
          </a:r>
          <a:r>
            <a:rPr lang="en-US" altLang="ja-JP" sz="1050" b="0" i="0" baseline="0">
              <a:solidFill>
                <a:schemeClr val="tx1"/>
              </a:solidFill>
              <a:effectLst/>
              <a:latin typeface="+mn-lt"/>
              <a:ea typeface="+mn-ea"/>
              <a:cs typeface="+mn-cs"/>
            </a:rPr>
            <a:t>89,575</a:t>
          </a:r>
          <a:r>
            <a:rPr lang="ja-JP" altLang="ja-JP" sz="1050" b="0" i="0" baseline="0">
              <a:solidFill>
                <a:schemeClr val="tx1"/>
              </a:solidFill>
              <a:effectLst/>
              <a:latin typeface="+mn-lt"/>
              <a:ea typeface="+mn-ea"/>
              <a:cs typeface="+mn-cs"/>
            </a:rPr>
            <a:t>千円、前年度比</a:t>
          </a:r>
          <a:r>
            <a:rPr lang="en-US" altLang="ja-JP" sz="1050" b="0" i="0" baseline="0">
              <a:solidFill>
                <a:schemeClr val="tx1"/>
              </a:solidFill>
              <a:effectLst/>
              <a:latin typeface="+mn-lt"/>
              <a:ea typeface="+mn-ea"/>
              <a:cs typeface="+mn-cs"/>
            </a:rPr>
            <a:t>76,349</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46.0</a:t>
          </a:r>
          <a:r>
            <a:rPr lang="ja-JP" altLang="ja-JP" sz="1050" b="0" i="0" baseline="0">
              <a:solidFill>
                <a:schemeClr val="tx1"/>
              </a:solidFill>
              <a:effectLst/>
              <a:latin typeface="+mn-lt"/>
              <a:ea typeface="+mn-ea"/>
              <a:cs typeface="+mn-cs"/>
            </a:rPr>
            <a:t>％）の</a:t>
          </a:r>
          <a:r>
            <a:rPr lang="ja-JP" altLang="en-US" sz="1050" b="0" i="0" baseline="0">
              <a:solidFill>
                <a:schemeClr val="tx1"/>
              </a:solidFill>
              <a:effectLst/>
              <a:latin typeface="+mn-lt"/>
              <a:ea typeface="+mn-ea"/>
              <a:cs typeface="+mn-cs"/>
            </a:rPr>
            <a:t>減</a:t>
          </a:r>
          <a:r>
            <a:rPr lang="ja-JP" altLang="ja-JP" sz="1050" b="0" i="0" baseline="0">
              <a:solidFill>
                <a:schemeClr val="tx1"/>
              </a:solidFill>
              <a:effectLst/>
              <a:latin typeface="+mn-lt"/>
              <a:ea typeface="+mn-ea"/>
              <a:cs typeface="+mn-cs"/>
            </a:rPr>
            <a:t>となっている。　唯一の赤字要因は、国民健康保険事業特別会計の実質赤字額で</a:t>
          </a:r>
          <a:r>
            <a:rPr lang="en-US" altLang="ja-JP" sz="1050" b="0" i="0" baseline="0">
              <a:solidFill>
                <a:schemeClr val="tx1"/>
              </a:solidFill>
              <a:effectLst/>
              <a:latin typeface="+mn-lt"/>
              <a:ea typeface="+mn-ea"/>
              <a:cs typeface="+mn-cs"/>
            </a:rPr>
            <a:t>197,681</a:t>
          </a:r>
          <a:r>
            <a:rPr lang="ja-JP" altLang="ja-JP" sz="1050" b="0" i="0" baseline="0">
              <a:solidFill>
                <a:schemeClr val="tx1"/>
              </a:solidFill>
              <a:effectLst/>
              <a:latin typeface="+mn-lt"/>
              <a:ea typeface="+mn-ea"/>
              <a:cs typeface="+mn-cs"/>
            </a:rPr>
            <a:t>千円であり、前年度から</a:t>
          </a:r>
          <a:r>
            <a:rPr lang="en-US" altLang="ja-JP" sz="1050" b="0" i="0" baseline="0">
              <a:solidFill>
                <a:schemeClr val="tx1"/>
              </a:solidFill>
              <a:effectLst/>
              <a:latin typeface="+mn-lt"/>
              <a:ea typeface="+mn-ea"/>
              <a:cs typeface="+mn-cs"/>
            </a:rPr>
            <a:t>121,977</a:t>
          </a:r>
          <a:r>
            <a:rPr lang="ja-JP" altLang="ja-JP" sz="1050" b="0" i="0" baseline="0">
              <a:solidFill>
                <a:schemeClr val="tx1"/>
              </a:solidFill>
              <a:effectLst/>
              <a:latin typeface="+mn-lt"/>
              <a:ea typeface="+mn-ea"/>
              <a:cs typeface="+mn-cs"/>
            </a:rPr>
            <a:t>千円（</a:t>
          </a:r>
          <a:r>
            <a:rPr lang="en-US" altLang="ja-JP" sz="1050" b="0" i="0" baseline="0">
              <a:solidFill>
                <a:schemeClr val="tx1"/>
              </a:solidFill>
              <a:effectLst/>
              <a:latin typeface="+mn-lt"/>
              <a:ea typeface="+mn-ea"/>
              <a:cs typeface="+mn-cs"/>
            </a:rPr>
            <a:t>161.1</a:t>
          </a:r>
          <a:r>
            <a:rPr lang="ja-JP" altLang="ja-JP" sz="1050" b="0" i="0" baseline="0">
              <a:solidFill>
                <a:schemeClr val="tx1"/>
              </a:solidFill>
              <a:effectLst/>
              <a:latin typeface="+mn-lt"/>
              <a:ea typeface="+mn-ea"/>
              <a:cs typeface="+mn-cs"/>
            </a:rPr>
            <a:t>％）増加している。</a:t>
          </a:r>
          <a:endParaRPr lang="ja-JP" altLang="ja-JP" sz="105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50" b="0" i="0" baseline="0">
              <a:solidFill>
                <a:srgbClr val="FF0000"/>
              </a:solidFill>
              <a:effectLst/>
              <a:latin typeface="+mn-lt"/>
              <a:ea typeface="+mn-ea"/>
              <a:cs typeface="+mn-cs"/>
            </a:rPr>
            <a:t>　</a:t>
          </a:r>
          <a:r>
            <a:rPr lang="ja-JP" altLang="ja-JP" sz="1050" b="0" i="0" baseline="0">
              <a:solidFill>
                <a:schemeClr val="tx1"/>
              </a:solidFill>
              <a:effectLst/>
              <a:latin typeface="+mn-lt"/>
              <a:ea typeface="+mn-ea"/>
              <a:cs typeface="+mn-cs"/>
            </a:rPr>
            <a:t>病院事業に係る公営企業債の元利償還金に対する繰入金が</a:t>
          </a:r>
          <a:r>
            <a:rPr lang="ja-JP" altLang="en-US" sz="1050" b="0" i="0" baseline="0">
              <a:solidFill>
                <a:schemeClr val="tx1"/>
              </a:solidFill>
              <a:effectLst/>
              <a:latin typeface="+mn-lt"/>
              <a:ea typeface="+mn-ea"/>
              <a:cs typeface="+mn-cs"/>
            </a:rPr>
            <a:t>増加</a:t>
          </a:r>
          <a:r>
            <a:rPr lang="ja-JP" altLang="ja-JP" sz="1050" b="0" i="0" baseline="0">
              <a:solidFill>
                <a:schemeClr val="tx1"/>
              </a:solidFill>
              <a:effectLst/>
              <a:latin typeface="+mn-lt"/>
              <a:ea typeface="+mn-ea"/>
              <a:cs typeface="+mn-cs"/>
            </a:rPr>
            <a:t>したが、</a:t>
          </a:r>
          <a:r>
            <a:rPr lang="ja-JP" altLang="ja-JP" sz="1050" b="0" i="0" baseline="0">
              <a:solidFill>
                <a:schemeClr val="dk1"/>
              </a:solidFill>
              <a:effectLst/>
              <a:latin typeface="+mn-lt"/>
              <a:ea typeface="+mn-ea"/>
              <a:cs typeface="+mn-cs"/>
            </a:rPr>
            <a:t>過疎対策事業債や県の市町村振興資金の償還終了により元利償還金が減少し</a:t>
          </a:r>
          <a:r>
            <a:rPr lang="ja-JP" altLang="ja-JP" sz="1050" b="0" i="0" baseline="0">
              <a:solidFill>
                <a:schemeClr val="tx1"/>
              </a:solidFill>
              <a:effectLst/>
              <a:latin typeface="+mn-lt"/>
              <a:ea typeface="+mn-ea"/>
              <a:cs typeface="+mn-cs"/>
            </a:rPr>
            <a:t>、合併特例事業債や過疎対策事業債、臨時財政対策事業債など基準財政需要額に算入される公債費が高い数値を維持しており、実質公債費比率の分子が減少している。</a:t>
          </a:r>
          <a:endParaRPr lang="ja-JP" altLang="ja-JP" sz="105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rgbClr val="FF0000"/>
              </a:solidFill>
              <a:effectLst/>
              <a:latin typeface="+mn-lt"/>
              <a:ea typeface="+mn-ea"/>
              <a:cs typeface="+mn-cs"/>
            </a:rPr>
            <a:t>　</a:t>
          </a:r>
          <a:r>
            <a:rPr lang="ja-JP" altLang="ja-JP" sz="1050" b="0" i="0" baseline="0">
              <a:solidFill>
                <a:schemeClr val="tx1"/>
              </a:solidFill>
              <a:effectLst/>
              <a:latin typeface="+mn-lt"/>
              <a:ea typeface="+mn-ea"/>
              <a:cs typeface="+mn-cs"/>
            </a:rPr>
            <a:t>病院事業に係る公営企業債等繰入見込額や退職手当負担見込額が減少した一方で、</a:t>
          </a:r>
          <a:r>
            <a:rPr lang="ja-JP" altLang="en-US" sz="1050" b="0" i="0" baseline="0">
              <a:solidFill>
                <a:schemeClr val="tx1"/>
              </a:solidFill>
              <a:effectLst/>
              <a:latin typeface="+mn-lt"/>
              <a:ea typeface="+mn-ea"/>
              <a:cs typeface="+mn-cs"/>
            </a:rPr>
            <a:t>防災行政無線同報系デジタル統合整備、総合運動公園整備</a:t>
          </a:r>
          <a:r>
            <a:rPr lang="ja-JP" altLang="ja-JP" sz="1050" b="0" i="0" baseline="0">
              <a:solidFill>
                <a:schemeClr val="tx1"/>
              </a:solidFill>
              <a:effectLst/>
              <a:latin typeface="+mn-lt"/>
              <a:ea typeface="+mn-ea"/>
              <a:cs typeface="+mn-cs"/>
            </a:rPr>
            <a:t>に係る合併特例事業債、農山漁村活性化プロジェクト支援交付金事業（荷捌施設整備）に係る過疎対策事業債、臨時財政対策債の発行により地方債の現在高が増加したことや、</a:t>
          </a:r>
          <a:r>
            <a:rPr lang="ja-JP" altLang="ja-JP" sz="1050" b="0" i="0" baseline="0">
              <a:solidFill>
                <a:schemeClr val="dk1"/>
              </a:solidFill>
              <a:effectLst/>
              <a:latin typeface="+mn-lt"/>
              <a:ea typeface="+mn-ea"/>
              <a:cs typeface="+mn-cs"/>
            </a:rPr>
            <a:t>串本町古座川町衛生施設事務組合の汚泥再生処理センター建設事業により組合等負担等見込額が増加していることから、将来負担比率の分子が増加している。</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11082354</v>
      </c>
      <c r="BO4" s="349"/>
      <c r="BP4" s="349"/>
      <c r="BQ4" s="349"/>
      <c r="BR4" s="349"/>
      <c r="BS4" s="349"/>
      <c r="BT4" s="349"/>
      <c r="BU4" s="350"/>
      <c r="BV4" s="348">
        <v>10355897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3.6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10801235</v>
      </c>
      <c r="BO5" s="386"/>
      <c r="BP5" s="386"/>
      <c r="BQ5" s="386"/>
      <c r="BR5" s="386"/>
      <c r="BS5" s="386"/>
      <c r="BT5" s="386"/>
      <c r="BU5" s="387"/>
      <c r="BV5" s="385">
        <v>10065529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90.4</v>
      </c>
      <c r="CU5" s="383"/>
      <c r="CV5" s="383"/>
      <c r="CW5" s="383"/>
      <c r="CX5" s="383"/>
      <c r="CY5" s="383"/>
      <c r="CZ5" s="383"/>
      <c r="DA5" s="384"/>
      <c r="DB5" s="382">
        <v>91.5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281119</v>
      </c>
      <c r="BO6" s="386"/>
      <c r="BP6" s="386"/>
      <c r="BQ6" s="386"/>
      <c r="BR6" s="386"/>
      <c r="BS6" s="386"/>
      <c r="BT6" s="386"/>
      <c r="BU6" s="387"/>
      <c r="BV6" s="385">
        <v>290368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v>
      </c>
      <c r="CU6" s="423"/>
      <c r="CV6" s="423"/>
      <c r="CW6" s="423"/>
      <c r="CX6" s="423"/>
      <c r="CY6" s="423"/>
      <c r="CZ6" s="423"/>
      <c r="DA6" s="424"/>
      <c r="DB6" s="422">
        <v>97.2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74081</v>
      </c>
      <c r="BO7" s="386"/>
      <c r="BP7" s="386"/>
      <c r="BQ7" s="386"/>
      <c r="BR7" s="386"/>
      <c r="BS7" s="386"/>
      <c r="BT7" s="386"/>
      <c r="BU7" s="387"/>
      <c r="BV7" s="385">
        <v>78475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6040749</v>
      </c>
      <c r="CU7" s="386"/>
      <c r="CV7" s="386"/>
      <c r="CW7" s="386"/>
      <c r="CX7" s="386"/>
      <c r="CY7" s="386"/>
      <c r="CZ7" s="386"/>
      <c r="DA7" s="387"/>
      <c r="DB7" s="385">
        <v>5916520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207038</v>
      </c>
      <c r="BO8" s="386"/>
      <c r="BP8" s="386"/>
      <c r="BQ8" s="386"/>
      <c r="BR8" s="386"/>
      <c r="BS8" s="386"/>
      <c r="BT8" s="386"/>
      <c r="BU8" s="387"/>
      <c r="BV8" s="385">
        <v>211893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0.28999999999999998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18249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-4855</v>
      </c>
      <c r="BO9" s="386"/>
      <c r="BP9" s="386"/>
      <c r="BQ9" s="386"/>
      <c r="BR9" s="386"/>
      <c r="BS9" s="386"/>
      <c r="BT9" s="386"/>
      <c r="BU9" s="387"/>
      <c r="BV9" s="385">
        <v>-3131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15.5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19931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102371</v>
      </c>
      <c r="BO10" s="386"/>
      <c r="BP10" s="386"/>
      <c r="BQ10" s="386"/>
      <c r="BR10" s="386"/>
      <c r="BS10" s="386"/>
      <c r="BT10" s="386"/>
      <c r="BU10" s="387"/>
      <c r="BV10" s="385">
        <v>105105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36541</v>
      </c>
      <c r="BO11" s="386"/>
      <c r="BP11" s="386"/>
      <c r="BQ11" s="386"/>
      <c r="BR11" s="386"/>
      <c r="BS11" s="386"/>
      <c r="BT11" s="386"/>
      <c r="BU11" s="387"/>
      <c r="BV11" s="385">
        <v>10246</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18063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10613</v>
      </c>
      <c r="BO12" s="386"/>
      <c r="BP12" s="386"/>
      <c r="BQ12" s="386"/>
      <c r="BR12" s="386"/>
      <c r="BS12" s="386"/>
      <c r="BT12" s="386"/>
      <c r="BU12" s="387"/>
      <c r="BV12" s="385">
        <v>111076</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18010</v>
      </c>
      <c r="S13" s="467"/>
      <c r="T13" s="467"/>
      <c r="U13" s="467"/>
      <c r="V13" s="468"/>
      <c r="W13" s="401" t="s">
        <v>125</v>
      </c>
      <c r="X13" s="402"/>
      <c r="Y13" s="402"/>
      <c r="Z13" s="402"/>
      <c r="AA13" s="402"/>
      <c r="AB13" s="392"/>
      <c r="AC13" s="436">
        <v>602</v>
      </c>
      <c r="AD13" s="437"/>
      <c r="AE13" s="437"/>
      <c r="AF13" s="437"/>
      <c r="AG13" s="476"/>
      <c r="AH13" s="436">
        <v>831</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123444</v>
      </c>
      <c r="BO13" s="386"/>
      <c r="BP13" s="386"/>
      <c r="BQ13" s="386"/>
      <c r="BR13" s="386"/>
      <c r="BS13" s="386"/>
      <c r="BT13" s="386"/>
      <c r="BU13" s="387"/>
      <c r="BV13" s="385">
        <v>1144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8.1999999999999993</v>
      </c>
      <c r="CU13" s="383"/>
      <c r="CV13" s="383"/>
      <c r="CW13" s="383"/>
      <c r="CX13" s="383"/>
      <c r="CY13" s="383"/>
      <c r="CZ13" s="383"/>
      <c r="DA13" s="384"/>
      <c r="DB13" s="382">
        <v>8.6999999999999993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18191</v>
      </c>
      <c r="S14" s="467"/>
      <c r="T14" s="467"/>
      <c r="U14" s="467"/>
      <c r="V14" s="468"/>
      <c r="W14" s="375"/>
      <c r="X14" s="376"/>
      <c r="Y14" s="376"/>
      <c r="Z14" s="376"/>
      <c r="AA14" s="376"/>
      <c r="AB14" s="365"/>
      <c r="AC14" s="469">
        <v>8.6999999999999993</v>
      </c>
      <c r="AD14" s="470"/>
      <c r="AE14" s="470"/>
      <c r="AF14" s="470"/>
      <c r="AG14" s="471"/>
      <c r="AH14" s="469">
        <v>10.3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86.1</v>
      </c>
      <c r="CU14" s="481"/>
      <c r="CV14" s="481"/>
      <c r="CW14" s="481"/>
      <c r="CX14" s="481"/>
      <c r="CY14" s="481"/>
      <c r="CZ14" s="481"/>
      <c r="DA14" s="482"/>
      <c r="DB14" s="480">
        <v>84.2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18142</v>
      </c>
      <c r="S15" s="467"/>
      <c r="T15" s="467"/>
      <c r="U15" s="467"/>
      <c r="V15" s="468"/>
      <c r="W15" s="401" t="s">
        <v>131</v>
      </c>
      <c r="X15" s="402"/>
      <c r="Y15" s="402"/>
      <c r="Z15" s="402"/>
      <c r="AA15" s="402"/>
      <c r="AB15" s="392"/>
      <c r="AC15" s="436">
        <v>883</v>
      </c>
      <c r="AD15" s="437"/>
      <c r="AE15" s="437"/>
      <c r="AF15" s="437"/>
      <c r="AG15" s="476"/>
      <c r="AH15" s="436">
        <v>1093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1318814</v>
      </c>
      <c r="BO15" s="349"/>
      <c r="BP15" s="349"/>
      <c r="BQ15" s="349"/>
      <c r="BR15" s="349"/>
      <c r="BS15" s="349"/>
      <c r="BT15" s="349"/>
      <c r="BU15" s="350"/>
      <c r="BV15" s="348">
        <v>1331391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12.8</v>
      </c>
      <c r="AD16" s="470"/>
      <c r="AE16" s="470"/>
      <c r="AF16" s="470"/>
      <c r="AG16" s="471"/>
      <c r="AH16" s="469">
        <v>13.5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4770005</v>
      </c>
      <c r="BO16" s="386"/>
      <c r="BP16" s="386"/>
      <c r="BQ16" s="386"/>
      <c r="BR16" s="386"/>
      <c r="BS16" s="386"/>
      <c r="BT16" s="386"/>
      <c r="BU16" s="387"/>
      <c r="BV16" s="385">
        <v>4652590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5432</v>
      </c>
      <c r="AD17" s="437"/>
      <c r="AE17" s="437"/>
      <c r="AF17" s="437"/>
      <c r="AG17" s="476"/>
      <c r="AH17" s="436">
        <v>6143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1687846</v>
      </c>
      <c r="BO17" s="386"/>
      <c r="BP17" s="386"/>
      <c r="BQ17" s="386"/>
      <c r="BR17" s="386"/>
      <c r="BS17" s="386"/>
      <c r="BT17" s="386"/>
      <c r="BU17" s="387"/>
      <c r="BV17" s="385">
        <v>1710233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135.80000000000001</v>
      </c>
      <c r="M18" s="498"/>
      <c r="N18" s="498"/>
      <c r="O18" s="498"/>
      <c r="P18" s="498"/>
      <c r="Q18" s="498"/>
      <c r="R18" s="499"/>
      <c r="S18" s="499"/>
      <c r="T18" s="499"/>
      <c r="U18" s="499"/>
      <c r="V18" s="500"/>
      <c r="W18" s="403"/>
      <c r="X18" s="404"/>
      <c r="Y18" s="404"/>
      <c r="Z18" s="404"/>
      <c r="AA18" s="404"/>
      <c r="AB18" s="395"/>
      <c r="AC18" s="501">
        <v>78.5</v>
      </c>
      <c r="AD18" s="502"/>
      <c r="AE18" s="502"/>
      <c r="AF18" s="502"/>
      <c r="AG18" s="503"/>
      <c r="AH18" s="501">
        <v>76.099999999999994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5521302</v>
      </c>
      <c r="BO18" s="386"/>
      <c r="BP18" s="386"/>
      <c r="BQ18" s="386"/>
      <c r="BR18" s="386"/>
      <c r="BS18" s="386"/>
      <c r="BT18" s="386"/>
      <c r="BU18" s="387"/>
      <c r="BV18" s="385">
        <v>5457138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134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7317047</v>
      </c>
      <c r="BO19" s="386"/>
      <c r="BP19" s="386"/>
      <c r="BQ19" s="386"/>
      <c r="BR19" s="386"/>
      <c r="BS19" s="386"/>
      <c r="BT19" s="386"/>
      <c r="BU19" s="387"/>
      <c r="BV19" s="385">
        <v>7049977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8323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12483111</v>
      </c>
      <c r="BO23" s="386"/>
      <c r="BP23" s="386"/>
      <c r="BQ23" s="386"/>
      <c r="BR23" s="386"/>
      <c r="BS23" s="386"/>
      <c r="BT23" s="386"/>
      <c r="BU23" s="387"/>
      <c r="BV23" s="385">
        <v>12180221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6640</v>
      </c>
      <c r="R24" s="437"/>
      <c r="S24" s="437"/>
      <c r="T24" s="437"/>
      <c r="U24" s="437"/>
      <c r="V24" s="476"/>
      <c r="W24" s="531"/>
      <c r="X24" s="519"/>
      <c r="Y24" s="520"/>
      <c r="Z24" s="435" t="s">
        <v>154</v>
      </c>
      <c r="AA24" s="415"/>
      <c r="AB24" s="415"/>
      <c r="AC24" s="415"/>
      <c r="AD24" s="415"/>
      <c r="AE24" s="415"/>
      <c r="AF24" s="415"/>
      <c r="AG24" s="416"/>
      <c r="AH24" s="436">
        <v>214</v>
      </c>
      <c r="AI24" s="437"/>
      <c r="AJ24" s="437"/>
      <c r="AK24" s="437"/>
      <c r="AL24" s="476"/>
      <c r="AM24" s="436">
        <v>630444</v>
      </c>
      <c r="AN24" s="437"/>
      <c r="AO24" s="437"/>
      <c r="AP24" s="437"/>
      <c r="AQ24" s="437"/>
      <c r="AR24" s="476"/>
      <c r="AS24" s="436">
        <v>2946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10157717</v>
      </c>
      <c r="BO24" s="386"/>
      <c r="BP24" s="386"/>
      <c r="BQ24" s="386"/>
      <c r="BR24" s="386"/>
      <c r="BS24" s="386"/>
      <c r="BT24" s="386"/>
      <c r="BU24" s="387"/>
      <c r="BV24" s="385">
        <v>9810306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5600</v>
      </c>
      <c r="R25" s="437"/>
      <c r="S25" s="437"/>
      <c r="T25" s="437"/>
      <c r="U25" s="437"/>
      <c r="V25" s="476"/>
      <c r="W25" s="531"/>
      <c r="X25" s="519"/>
      <c r="Y25" s="520"/>
      <c r="Z25" s="435" t="s">
        <v>157</v>
      </c>
      <c r="AA25" s="415"/>
      <c r="AB25" s="415"/>
      <c r="AC25" s="415"/>
      <c r="AD25" s="415"/>
      <c r="AE25" s="415"/>
      <c r="AF25" s="415"/>
      <c r="AG25" s="416"/>
      <c r="AH25" s="436">
        <v>62</v>
      </c>
      <c r="AI25" s="437"/>
      <c r="AJ25" s="437"/>
      <c r="AK25" s="437"/>
      <c r="AL25" s="476"/>
      <c r="AM25" s="436">
        <v>171740</v>
      </c>
      <c r="AN25" s="437"/>
      <c r="AO25" s="437"/>
      <c r="AP25" s="437"/>
      <c r="AQ25" s="437"/>
      <c r="AR25" s="476"/>
      <c r="AS25" s="436">
        <v>2770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241920</v>
      </c>
      <c r="BO25" s="349"/>
      <c r="BP25" s="349"/>
      <c r="BQ25" s="349"/>
      <c r="BR25" s="349"/>
      <c r="BS25" s="349"/>
      <c r="BT25" s="349"/>
      <c r="BU25" s="350"/>
      <c r="BV25" s="348">
        <v>252262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4040</v>
      </c>
      <c r="R26" s="437"/>
      <c r="S26" s="437"/>
      <c r="T26" s="437"/>
      <c r="U26" s="437"/>
      <c r="V26" s="476"/>
      <c r="W26" s="531"/>
      <c r="X26" s="519"/>
      <c r="Y26" s="520"/>
      <c r="Z26" s="435" t="s">
        <v>160</v>
      </c>
      <c r="AA26" s="539"/>
      <c r="AB26" s="539"/>
      <c r="AC26" s="539"/>
      <c r="AD26" s="539"/>
      <c r="AE26" s="539"/>
      <c r="AF26" s="539"/>
      <c r="AG26" s="540"/>
      <c r="AH26" s="436">
        <v>7</v>
      </c>
      <c r="AI26" s="437"/>
      <c r="AJ26" s="437"/>
      <c r="AK26" s="437"/>
      <c r="AL26" s="476"/>
      <c r="AM26" s="436">
        <v>18291</v>
      </c>
      <c r="AN26" s="437"/>
      <c r="AO26" s="437"/>
      <c r="AP26" s="437"/>
      <c r="AQ26" s="437"/>
      <c r="AR26" s="476"/>
      <c r="AS26" s="436">
        <v>2613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2700</v>
      </c>
      <c r="R27" s="437"/>
      <c r="S27" s="437"/>
      <c r="T27" s="437"/>
      <c r="U27" s="437"/>
      <c r="V27" s="476"/>
      <c r="W27" s="531"/>
      <c r="X27" s="519"/>
      <c r="Y27" s="520"/>
      <c r="Z27" s="435" t="s">
        <v>163</v>
      </c>
      <c r="AA27" s="415"/>
      <c r="AB27" s="415"/>
      <c r="AC27" s="415"/>
      <c r="AD27" s="415"/>
      <c r="AE27" s="415"/>
      <c r="AF27" s="415"/>
      <c r="AG27" s="416"/>
      <c r="AH27" s="436">
        <v>13</v>
      </c>
      <c r="AI27" s="437"/>
      <c r="AJ27" s="437"/>
      <c r="AK27" s="437"/>
      <c r="AL27" s="476"/>
      <c r="AM27" s="436">
        <v>41971</v>
      </c>
      <c r="AN27" s="437"/>
      <c r="AO27" s="437"/>
      <c r="AP27" s="437"/>
      <c r="AQ27" s="437"/>
      <c r="AR27" s="476"/>
      <c r="AS27" s="436">
        <v>3229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123</v>
      </c>
      <c r="BO27" s="553"/>
      <c r="BP27" s="553"/>
      <c r="BQ27" s="553"/>
      <c r="BR27" s="553"/>
      <c r="BS27" s="553"/>
      <c r="BT27" s="553"/>
      <c r="BU27" s="554"/>
      <c r="BV27" s="552" t="s">
        <v>123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2150</v>
      </c>
      <c r="R28" s="437"/>
      <c r="S28" s="437"/>
      <c r="T28" s="437"/>
      <c r="U28" s="437"/>
      <c r="V28" s="476"/>
      <c r="W28" s="531"/>
      <c r="X28" s="519"/>
      <c r="Y28" s="520"/>
      <c r="Z28" s="435" t="s">
        <v>166</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1355263</v>
      </c>
      <c r="BO28" s="349"/>
      <c r="BP28" s="349"/>
      <c r="BQ28" s="349"/>
      <c r="BR28" s="349"/>
      <c r="BS28" s="349"/>
      <c r="BT28" s="349"/>
      <c r="BU28" s="350"/>
      <c r="BV28" s="348">
        <v>1263505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2000</v>
      </c>
      <c r="R29" s="437"/>
      <c r="S29" s="437"/>
      <c r="T29" s="437"/>
      <c r="U29" s="437"/>
      <c r="V29" s="476"/>
      <c r="W29" s="531"/>
      <c r="X29" s="519"/>
      <c r="Y29" s="520"/>
      <c r="Z29" s="435" t="s">
        <v>170</v>
      </c>
      <c r="AA29" s="415"/>
      <c r="AB29" s="415"/>
      <c r="AC29" s="415"/>
      <c r="AD29" s="415"/>
      <c r="AE29" s="415"/>
      <c r="AF29" s="415"/>
      <c r="AG29" s="416"/>
      <c r="AH29" s="436">
        <v>227</v>
      </c>
      <c r="AI29" s="437"/>
      <c r="AJ29" s="437"/>
      <c r="AK29" s="437"/>
      <c r="AL29" s="476"/>
      <c r="AM29" s="436">
        <v>672415</v>
      </c>
      <c r="AN29" s="437"/>
      <c r="AO29" s="437"/>
      <c r="AP29" s="437"/>
      <c r="AQ29" s="437"/>
      <c r="AR29" s="476"/>
      <c r="AS29" s="436">
        <v>2962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299852</v>
      </c>
      <c r="BO29" s="386"/>
      <c r="BP29" s="386"/>
      <c r="BQ29" s="386"/>
      <c r="BR29" s="386"/>
      <c r="BS29" s="386"/>
      <c r="BT29" s="386"/>
      <c r="BU29" s="387"/>
      <c r="BV29" s="385">
        <v>247654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94.5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2089003</v>
      </c>
      <c r="BO30" s="553"/>
      <c r="BP30" s="553"/>
      <c r="BQ30" s="553"/>
      <c r="BR30" s="553"/>
      <c r="BS30" s="553"/>
      <c r="BT30" s="553"/>
      <c r="BU30" s="554"/>
      <c r="BV30" s="552">
        <v>1543706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後期高齢者医療特別会計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病院事業会計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IF('各会計、関係団体の財政状況及び健全化判断比率'!B35="","",'各会計、関係団体の財政状況及び健全化判断比率'!B35)</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和歌山県市町村総合事務組合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串本町土地開発公社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住宅資金貸付事業特別会計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国民健康保険事業特別会計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IF('各会計、関係団体の財政状況及び健全化判断比率'!B33="","",'各会計、関係団体の財政状況及び健全化判断比率'!B33)</f>
        <v>水道事業特別会計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IF('各会計、関係団体の財政状況及び健全化判断比率'!B36="","",'各会計、関係団体の財政状況及び健全化判断比率'!B36)</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紀南地方老人福祉施設組合（普通会計）</v>
      </c>
      <c r="BZ35" s="565"/>
      <c r="CA35" s="565"/>
      <c r="CB35" s="565"/>
      <c r="CC35" s="565"/>
      <c r="CD35" s="565"/>
      <c r="CE35" s="565"/>
      <c r="CF35" s="565"/>
      <c r="CG35" s="565"/>
      <c r="CH35" s="565"/>
      <c r="CI35" s="565"/>
      <c r="CJ35" s="565"/>
      <c r="CK35" s="565"/>
      <c r="CL35" s="565"/>
      <c r="CM35" s="565"/>
      <c r="CN35" s="165"/>
      <c r="CO35" s="564">
        <f t="shared" ref="CO35:CO43" si="3">IF(CQ35="","",CO34+1)</f>
        <v>23</v>
      </c>
      <c r="CP35" s="564"/>
      <c r="CQ35" s="565" t="str">
        <f>IF('各会計、関係団体の財政状況及び健全化判断比率'!BS8="","",'各会計、関係団体の財政状況及び健全化判断比率'!BS8)</f>
        <v>串本町ふるさと振興公社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IF('各会計、関係団体の財政状況及び健全化判断比率'!B34="","",'各会計、関係団体の財政状況及び健全化判断比率'!B34)</f>
        <v>国民宿舎事業会計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紀南地方老人福祉施設組合（公営企業会計）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通所介護事業特別会計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串本町古座川町衛生施設事務組合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紀南学園事務組合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東牟婁郡町村新宮市老人福祉施設事務組合（普通会計）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東牟婁郡町村新宮市老人福祉施設事務組合（公営企業会計）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紀南地方児童福祉施設組合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新宮周辺広域市町村圏事務組合（普通会計）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新宮周辺広域市町村圏事務組合（公営企業会計）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11109</v>
      </c>
      <c r="J41" s="83">
        <v>11512</v>
      </c>
      <c r="K41" s="83">
        <v>11565</v>
      </c>
      <c r="L41" s="83">
        <v>12180</v>
      </c>
      <c r="M41" s="84">
        <v>12483</v>
      </c>
    </row>
    <row r="42" spans="2:13" ht="27.75" customHeight="1">
      <c r="B42" s="1171"/>
      <c r="C42" s="1172"/>
      <c r="D42" s="85"/>
      <c r="E42" s="1177" t="s">
        <v>26</v>
      </c>
      <c r="F42" s="1177"/>
      <c r="G42" s="1177"/>
      <c r="H42" s="1178"/>
      <c r="I42" s="86">
        <v>15</v>
      </c>
      <c r="J42" s="87">
        <v>12</v>
      </c>
      <c r="K42" s="87">
        <v>9</v>
      </c>
      <c r="L42" s="87">
        <v>6</v>
      </c>
      <c r="M42" s="88">
        <v>6</v>
      </c>
    </row>
    <row r="43" spans="2:13" ht="27.75" customHeight="1">
      <c r="B43" s="1171"/>
      <c r="C43" s="1172"/>
      <c r="D43" s="85"/>
      <c r="E43" s="1177" t="s">
        <v>27</v>
      </c>
      <c r="F43" s="1177"/>
      <c r="G43" s="1177"/>
      <c r="H43" s="1178"/>
      <c r="I43" s="86">
        <v>871</v>
      </c>
      <c r="J43" s="87">
        <v>1007</v>
      </c>
      <c r="K43" s="87">
        <v>1821</v>
      </c>
      <c r="L43" s="87">
        <v>1692</v>
      </c>
      <c r="M43" s="88">
        <v>1622</v>
      </c>
    </row>
    <row r="44" spans="2:13" ht="27.75" customHeight="1">
      <c r="B44" s="1171"/>
      <c r="C44" s="1172"/>
      <c r="D44" s="85"/>
      <c r="E44" s="1177" t="s">
        <v>28</v>
      </c>
      <c r="F44" s="1177"/>
      <c r="G44" s="1177"/>
      <c r="H44" s="1178"/>
      <c r="I44" s="86">
        <v>798</v>
      </c>
      <c r="J44" s="87">
        <v>770</v>
      </c>
      <c r="K44" s="87">
        <v>757</v>
      </c>
      <c r="L44" s="87">
        <v>824</v>
      </c>
      <c r="M44" s="88">
        <v>1524</v>
      </c>
    </row>
    <row r="45" spans="2:13" ht="27.75" customHeight="1">
      <c r="B45" s="1171"/>
      <c r="C45" s="1172"/>
      <c r="D45" s="85"/>
      <c r="E45" s="1177" t="s">
        <v>29</v>
      </c>
      <c r="F45" s="1177"/>
      <c r="G45" s="1177"/>
      <c r="H45" s="1178"/>
      <c r="I45" s="86">
        <v>2583</v>
      </c>
      <c r="J45" s="87">
        <v>2469</v>
      </c>
      <c r="K45" s="87">
        <v>2374</v>
      </c>
      <c r="L45" s="87">
        <v>2233</v>
      </c>
      <c r="M45" s="88">
        <v>2059</v>
      </c>
    </row>
    <row r="46" spans="2:13" ht="27.75" customHeight="1">
      <c r="B46" s="1171"/>
      <c r="C46" s="1172"/>
      <c r="D46" s="85"/>
      <c r="E46" s="1177" t="s">
        <v>30</v>
      </c>
      <c r="F46" s="1177"/>
      <c r="G46" s="1177"/>
      <c r="H46" s="1178"/>
      <c r="I46" s="86" t="s">
        <v>480</v>
      </c>
      <c r="J46" s="87" t="s">
        <v>480</v>
      </c>
      <c r="K46" s="87" t="s">
        <v>480</v>
      </c>
      <c r="L46" s="87" t="s">
        <v>480</v>
      </c>
      <c r="M46" s="88" t="s">
        <v>480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1587</v>
      </c>
      <c r="J49" s="87">
        <v>2221</v>
      </c>
      <c r="K49" s="87">
        <v>2122</v>
      </c>
      <c r="L49" s="87">
        <v>2144</v>
      </c>
      <c r="M49" s="88">
        <v>2306</v>
      </c>
    </row>
    <row r="50" spans="2:13" ht="27.75" customHeight="1">
      <c r="B50" s="1171"/>
      <c r="C50" s="1172"/>
      <c r="D50" s="85"/>
      <c r="E50" s="1177" t="s">
        <v>35</v>
      </c>
      <c r="F50" s="1177"/>
      <c r="G50" s="1177"/>
      <c r="H50" s="1178"/>
      <c r="I50" s="86">
        <v>148</v>
      </c>
      <c r="J50" s="87">
        <v>118</v>
      </c>
      <c r="K50" s="87">
        <v>92</v>
      </c>
      <c r="L50" s="87">
        <v>65</v>
      </c>
      <c r="M50" s="88">
        <v>17</v>
      </c>
    </row>
    <row r="51" spans="2:13" ht="27.75" customHeight="1">
      <c r="B51" s="1173"/>
      <c r="C51" s="1174"/>
      <c r="D51" s="85"/>
      <c r="E51" s="1177" t="s">
        <v>36</v>
      </c>
      <c r="F51" s="1177"/>
      <c r="G51" s="1177"/>
      <c r="H51" s="1178"/>
      <c r="I51" s="86">
        <v>8693</v>
      </c>
      <c r="J51" s="87">
        <v>9205</v>
      </c>
      <c r="K51" s="87">
        <v>10045</v>
      </c>
      <c r="L51" s="87">
        <v>10448</v>
      </c>
      <c r="M51" s="88">
        <v>10978</v>
      </c>
    </row>
    <row r="52" spans="2:13" ht="27.75" customHeight="1" thickBot="1">
      <c r="B52" s="1181" t="s">
        <v>37</v>
      </c>
      <c r="C52" s="1182"/>
      <c r="D52" s="90"/>
      <c r="E52" s="1183" t="s">
        <v>38</v>
      </c>
      <c r="F52" s="1183"/>
      <c r="G52" s="1183"/>
      <c r="H52" s="1184"/>
      <c r="I52" s="91">
        <v>4948</v>
      </c>
      <c r="J52" s="92">
        <v>4226</v>
      </c>
      <c r="K52" s="92">
        <v>4267</v>
      </c>
      <c r="L52" s="92">
        <v>4279</v>
      </c>
      <c r="M52" s="93">
        <v>4394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105611</v>
      </c>
      <c r="E3" s="116"/>
      <c r="F3" s="117">
        <v>65529</v>
      </c>
      <c r="G3" s="118"/>
      <c r="H3" s="119"/>
    </row>
    <row r="4" spans="1:8">
      <c r="A4" s="120"/>
      <c r="B4" s="121"/>
      <c r="C4" s="122"/>
      <c r="D4" s="123">
        <v>64194</v>
      </c>
      <c r="E4" s="124"/>
      <c r="F4" s="125">
        <v>32858</v>
      </c>
      <c r="G4" s="126"/>
      <c r="H4" s="127"/>
    </row>
    <row r="5" spans="1:8">
      <c r="A5" s="108" t="s">
        <v>513</v>
      </c>
      <c r="B5" s="113"/>
      <c r="C5" s="114"/>
      <c r="D5" s="115">
        <v>87434</v>
      </c>
      <c r="E5" s="116"/>
      <c r="F5" s="117">
        <v>64717</v>
      </c>
      <c r="G5" s="118"/>
      <c r="H5" s="119"/>
    </row>
    <row r="6" spans="1:8">
      <c r="A6" s="120"/>
      <c r="B6" s="121"/>
      <c r="C6" s="122"/>
      <c r="D6" s="123">
        <v>48744</v>
      </c>
      <c r="E6" s="124"/>
      <c r="F6" s="125">
        <v>31931</v>
      </c>
      <c r="G6" s="126"/>
      <c r="H6" s="127"/>
    </row>
    <row r="7" spans="1:8">
      <c r="A7" s="108" t="s">
        <v>514</v>
      </c>
      <c r="B7" s="113"/>
      <c r="C7" s="114"/>
      <c r="D7" s="115">
        <v>59488</v>
      </c>
      <c r="E7" s="116"/>
      <c r="F7" s="117">
        <v>61557</v>
      </c>
      <c r="G7" s="118"/>
      <c r="H7" s="119"/>
    </row>
    <row r="8" spans="1:8">
      <c r="A8" s="120"/>
      <c r="B8" s="121"/>
      <c r="C8" s="122"/>
      <c r="D8" s="123">
        <v>40535</v>
      </c>
      <c r="E8" s="124"/>
      <c r="F8" s="125">
        <v>32497</v>
      </c>
      <c r="G8" s="126"/>
      <c r="H8" s="127"/>
    </row>
    <row r="9" spans="1:8">
      <c r="A9" s="108" t="s">
        <v>515</v>
      </c>
      <c r="B9" s="113"/>
      <c r="C9" s="114"/>
      <c r="D9" s="115">
        <v>106607</v>
      </c>
      <c r="E9" s="116"/>
      <c r="F9" s="117">
        <v>69806</v>
      </c>
      <c r="G9" s="118"/>
      <c r="H9" s="119"/>
    </row>
    <row r="10" spans="1:8">
      <c r="A10" s="120"/>
      <c r="B10" s="121"/>
      <c r="C10" s="122"/>
      <c r="D10" s="123">
        <v>53290</v>
      </c>
      <c r="E10" s="124"/>
      <c r="F10" s="125">
        <v>32823</v>
      </c>
      <c r="G10" s="126"/>
      <c r="H10" s="127"/>
    </row>
    <row r="11" spans="1:8">
      <c r="A11" s="108" t="s">
        <v>516</v>
      </c>
      <c r="B11" s="113"/>
      <c r="C11" s="114"/>
      <c r="D11" s="115">
        <v>108069</v>
      </c>
      <c r="E11" s="116"/>
      <c r="F11" s="117">
        <v>74444</v>
      </c>
      <c r="G11" s="118"/>
      <c r="H11" s="119"/>
    </row>
    <row r="12" spans="1:8">
      <c r="A12" s="120"/>
      <c r="B12" s="121"/>
      <c r="C12" s="128"/>
      <c r="D12" s="123">
        <v>46540</v>
      </c>
      <c r="E12" s="124"/>
      <c r="F12" s="125">
        <v>34175</v>
      </c>
      <c r="G12" s="126"/>
      <c r="H12" s="127"/>
    </row>
    <row r="13" spans="1:8">
      <c r="A13" s="108"/>
      <c r="B13" s="113"/>
      <c r="C13" s="129"/>
      <c r="D13" s="130">
        <v>93442</v>
      </c>
      <c r="E13" s="131"/>
      <c r="F13" s="132">
        <v>67211</v>
      </c>
      <c r="G13" s="133"/>
      <c r="H13" s="119"/>
    </row>
    <row r="14" spans="1:8">
      <c r="A14" s="120"/>
      <c r="B14" s="121"/>
      <c r="C14" s="122"/>
      <c r="D14" s="123">
        <v>50661</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3.04</v>
      </c>
      <c r="C19" s="134">
        <f>ROUND(VALUE(SUBSTITUTE(実質収支比率等に係る経年分析!G$48,"▲","-")),2)</f>
        <v>3.08</v>
      </c>
      <c r="D19" s="134">
        <f>ROUND(VALUE(SUBSTITUTE(実質収支比率等に係る経年分析!H$48,"▲","-")),2)</f>
        <v>3.54</v>
      </c>
      <c r="E19" s="134">
        <f>ROUND(VALUE(SUBSTITUTE(実質収支比率等に係る経年分析!I$48,"▲","-")),2)</f>
        <v>3.58</v>
      </c>
      <c r="F19" s="134">
        <f>ROUND(VALUE(SUBSTITUTE(実質収支比率等に係る経年分析!J$48,"▲","-")),2)</f>
        <v>3.43</v>
      </c>
    </row>
    <row r="20" spans="1:11">
      <c r="A20" s="134" t="s">
        <v>43</v>
      </c>
      <c r="B20" s="134">
        <f>ROUND(VALUE(SUBSTITUTE(実質収支比率等に係る経年分析!F$47,"▲","-")),2)</f>
        <v>15.76</v>
      </c>
      <c r="C20" s="134">
        <f>ROUND(VALUE(SUBSTITUTE(実質収支比率等に係る経年分析!G$47,"▲","-")),2)</f>
        <v>22.9</v>
      </c>
      <c r="D20" s="134">
        <f>ROUND(VALUE(SUBSTITUTE(実質収支比率等に係る経年分析!H$47,"▲","-")),2)</f>
        <v>20.92</v>
      </c>
      <c r="E20" s="134">
        <f>ROUND(VALUE(SUBSTITUTE(実質収支比率等に係る経年分析!I$47,"▲","-")),2)</f>
        <v>21.36</v>
      </c>
      <c r="F20" s="134">
        <f>ROUND(VALUE(SUBSTITUTE(実質収支比率等に係る経年分析!J$47,"▲","-")),2)</f>
        <v>22.44</v>
      </c>
    </row>
    <row r="21" spans="1:11">
      <c r="A21" s="134" t="s">
        <v>44</v>
      </c>
      <c r="B21" s="134">
        <f>IF(ISNUMBER(VALUE(SUBSTITUTE(実質収支比率等に係る経年分析!F$49,"▲","-"))),ROUND(VALUE(SUBSTITUTE(実質収支比率等に係る経年分析!F$49,"▲","-")),2),NA())</f>
        <v>2.5299999999999998</v>
      </c>
      <c r="C21" s="134">
        <f>IF(ISNUMBER(VALUE(SUBSTITUTE(実質収支比率等に係る経年分析!G$49,"▲","-"))),ROUND(VALUE(SUBSTITUTE(実質収支比率等に係る経年分析!G$49,"▲","-")),2),NA())</f>
        <v>7.99</v>
      </c>
      <c r="D21" s="134">
        <f>IF(ISNUMBER(VALUE(SUBSTITUTE(実質収支比率等に係る経年分析!H$49,"▲","-"))),ROUND(VALUE(SUBSTITUTE(実質収支比率等に係る経年分析!H$49,"▲","-")),2),NA())</f>
        <v>-2.12</v>
      </c>
      <c r="E21" s="134">
        <f>IF(ISNUMBER(VALUE(SUBSTITUTE(実質収支比率等に係る経年分析!I$49,"▲","-"))),ROUND(VALUE(SUBSTITUTE(実質収支比率等に係る経年分析!I$49,"▲","-")),2),NA())</f>
        <v>0.02</v>
      </c>
      <c r="F21" s="134">
        <f>IF(ISNUMBER(VALUE(SUBSTITUTE(実質収支比率等に係る経年分析!J$49,"▲","-"))),ROUND(VALUE(SUBSTITUTE(実質収支比率等に係る経年分析!J$49,"▲","-")),2),NA())</f>
        <v>2.04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2.59</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1.98</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0.17</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3.37</v>
      </c>
    </row>
    <row r="35" spans="1:16">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13.5</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1.74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1.53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3.27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798</v>
      </c>
      <c r="E42" s="136"/>
      <c r="F42" s="136"/>
      <c r="G42" s="136">
        <f>'実質公債費比率（分子）の構造'!L$52</f>
        <v>879</v>
      </c>
      <c r="H42" s="136"/>
      <c r="I42" s="136"/>
      <c r="J42" s="136">
        <f>'実質公債費比率（分子）の構造'!M$52</f>
        <v>881</v>
      </c>
      <c r="K42" s="136"/>
      <c r="L42" s="136"/>
      <c r="M42" s="136">
        <f>'実質公債費比率（分子）の構造'!N$52</f>
        <v>871</v>
      </c>
      <c r="N42" s="136"/>
      <c r="O42" s="136"/>
      <c r="P42" s="136">
        <f>'実質公債費比率（分子）の構造'!O$52</f>
        <v>971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4</v>
      </c>
      <c r="O44" s="136"/>
      <c r="P44" s="136"/>
    </row>
    <row r="45" spans="1:16">
      <c r="A45" s="136" t="s">
        <v>54</v>
      </c>
      <c r="B45" s="136">
        <f>'実質公債費比率（分子）の構造'!K$49</f>
        <v>79</v>
      </c>
      <c r="C45" s="136"/>
      <c r="D45" s="136"/>
      <c r="E45" s="136">
        <f>'実質公債費比率（分子）の構造'!L$49</f>
        <v>76</v>
      </c>
      <c r="F45" s="136"/>
      <c r="G45" s="136"/>
      <c r="H45" s="136">
        <f>'実質公債費比率（分子）の構造'!M$49</f>
        <v>73</v>
      </c>
      <c r="I45" s="136"/>
      <c r="J45" s="136"/>
      <c r="K45" s="136">
        <f>'実質公債費比率（分子）の構造'!N$49</f>
        <v>71</v>
      </c>
      <c r="L45" s="136"/>
      <c r="M45" s="136"/>
      <c r="N45" s="136">
        <f>'実質公債費比率（分子）の構造'!O$49</f>
        <v>77</v>
      </c>
      <c r="O45" s="136"/>
      <c r="P45" s="136"/>
    </row>
    <row r="46" spans="1:16">
      <c r="A46" s="136" t="s">
        <v>55</v>
      </c>
      <c r="B46" s="136">
        <f>'実質公債費比率（分子）の構造'!K$48</f>
        <v>83</v>
      </c>
      <c r="C46" s="136"/>
      <c r="D46" s="136"/>
      <c r="E46" s="136">
        <f>'実質公債費比率（分子）の構造'!L$48</f>
        <v>82</v>
      </c>
      <c r="F46" s="136"/>
      <c r="G46" s="136"/>
      <c r="H46" s="136">
        <f>'実質公債費比率（分子）の構造'!M$48</f>
        <v>99</v>
      </c>
      <c r="I46" s="136"/>
      <c r="J46" s="136"/>
      <c r="K46" s="136">
        <f>'実質公債費比率（分子）の構造'!N$48</f>
        <v>87</v>
      </c>
      <c r="L46" s="136"/>
      <c r="M46" s="136"/>
      <c r="N46" s="136">
        <f>'実質公債費比率（分子）の構造'!O$48</f>
        <v>147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1155</v>
      </c>
      <c r="C49" s="136"/>
      <c r="D49" s="136"/>
      <c r="E49" s="136">
        <f>'実質公債費比率（分子）の構造'!L$45</f>
        <v>1200</v>
      </c>
      <c r="F49" s="136"/>
      <c r="G49" s="136"/>
      <c r="H49" s="136">
        <f>'実質公債費比率（分子）の構造'!M$45</f>
        <v>1185</v>
      </c>
      <c r="I49" s="136"/>
      <c r="J49" s="136"/>
      <c r="K49" s="136">
        <f>'実質公債費比率（分子）の構造'!N$45</f>
        <v>1116</v>
      </c>
      <c r="L49" s="136"/>
      <c r="M49" s="136"/>
      <c r="N49" s="136">
        <f>'実質公債費比率（分子）の構造'!O$45</f>
        <v>1133</v>
      </c>
      <c r="O49" s="136"/>
      <c r="P49" s="136"/>
    </row>
    <row r="50" spans="1:16">
      <c r="A50" s="136" t="s">
        <v>59</v>
      </c>
      <c r="B50" s="136" t="e">
        <f>NA()</f>
        <v>#N/A</v>
      </c>
      <c r="C50" s="136">
        <f>IF(ISNUMBER('実質公債費比率（分子）の構造'!K$53),'実質公債費比率（分子）の構造'!K$53,NA())</f>
        <v>523</v>
      </c>
      <c r="D50" s="136" t="e">
        <f>NA()</f>
        <v>#N/A</v>
      </c>
      <c r="E50" s="136" t="e">
        <f>NA()</f>
        <v>#N/A</v>
      </c>
      <c r="F50" s="136">
        <f>IF(ISNUMBER('実質公債費比率（分子）の構造'!L$53),'実質公債費比率（分子）の構造'!L$53,NA())</f>
        <v>483</v>
      </c>
      <c r="G50" s="136" t="e">
        <f>NA()</f>
        <v>#N/A</v>
      </c>
      <c r="H50" s="136" t="e">
        <f>NA()</f>
        <v>#N/A</v>
      </c>
      <c r="I50" s="136">
        <f>IF(ISNUMBER('実質公債費比率（分子）の構造'!M$53),'実質公債費比率（分子）の構造'!M$53,NA())</f>
        <v>480</v>
      </c>
      <c r="J50" s="136" t="e">
        <f>NA()</f>
        <v>#N/A</v>
      </c>
      <c r="K50" s="136" t="e">
        <f>NA()</f>
        <v>#N/A</v>
      </c>
      <c r="L50" s="136">
        <f>IF(ISNUMBER('実質公債費比率（分子）の構造'!N$53),'実質公債費比率（分子）の構造'!N$53,NA())</f>
        <v>407</v>
      </c>
      <c r="M50" s="136" t="e">
        <f>NA()</f>
        <v>#N/A</v>
      </c>
      <c r="N50" s="136" t="e">
        <f>NA()</f>
        <v>#N/A</v>
      </c>
      <c r="O50" s="136">
        <f>IF(ISNUMBER('実質公債費比率（分子）の構造'!O$53),'実質公債費比率（分子）の構造'!O$53,NA())</f>
        <v>390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8693</v>
      </c>
      <c r="E56" s="135"/>
      <c r="F56" s="135"/>
      <c r="G56" s="135">
        <f>'将来負担比率（分子）の構造'!J$51</f>
        <v>9205</v>
      </c>
      <c r="H56" s="135"/>
      <c r="I56" s="135"/>
      <c r="J56" s="135">
        <f>'将来負担比率（分子）の構造'!K$51</f>
        <v>10045</v>
      </c>
      <c r="K56" s="135"/>
      <c r="L56" s="135"/>
      <c r="M56" s="135">
        <f>'将来負担比率（分子）の構造'!L$51</f>
        <v>10448</v>
      </c>
      <c r="N56" s="135"/>
      <c r="O56" s="135"/>
      <c r="P56" s="135">
        <f>'将来負担比率（分子）の構造'!M$51</f>
        <v>10978</v>
      </c>
    </row>
    <row r="57" spans="1:16">
      <c r="A57" s="135" t="s">
        <v>35</v>
      </c>
      <c r="B57" s="135"/>
      <c r="C57" s="135"/>
      <c r="D57" s="135">
        <f>'将来負担比率（分子）の構造'!I$50</f>
        <v>148</v>
      </c>
      <c r="E57" s="135"/>
      <c r="F57" s="135"/>
      <c r="G57" s="135">
        <f>'将来負担比率（分子）の構造'!J$50</f>
        <v>118</v>
      </c>
      <c r="H57" s="135"/>
      <c r="I57" s="135"/>
      <c r="J57" s="135">
        <f>'将来負担比率（分子）の構造'!K$50</f>
        <v>92</v>
      </c>
      <c r="K57" s="135"/>
      <c r="L57" s="135"/>
      <c r="M57" s="135">
        <f>'将来負担比率（分子）の構造'!L$50</f>
        <v>65</v>
      </c>
      <c r="N57" s="135"/>
      <c r="O57" s="135"/>
      <c r="P57" s="135">
        <f>'将来負担比率（分子）の構造'!M$50</f>
        <v>17</v>
      </c>
    </row>
    <row r="58" spans="1:16">
      <c r="A58" s="135" t="s">
        <v>34</v>
      </c>
      <c r="B58" s="135"/>
      <c r="C58" s="135"/>
      <c r="D58" s="135">
        <f>'将来負担比率（分子）の構造'!I$49</f>
        <v>1587</v>
      </c>
      <c r="E58" s="135"/>
      <c r="F58" s="135"/>
      <c r="G58" s="135">
        <f>'将来負担比率（分子）の構造'!J$49</f>
        <v>2221</v>
      </c>
      <c r="H58" s="135"/>
      <c r="I58" s="135"/>
      <c r="J58" s="135">
        <f>'将来負担比率（分子）の構造'!K$49</f>
        <v>2122</v>
      </c>
      <c r="K58" s="135"/>
      <c r="L58" s="135"/>
      <c r="M58" s="135">
        <f>'将来負担比率（分子）の構造'!L$49</f>
        <v>2144</v>
      </c>
      <c r="N58" s="135"/>
      <c r="O58" s="135"/>
      <c r="P58" s="135">
        <f>'将来負担比率（分子）の構造'!M$49</f>
        <v>2306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2583</v>
      </c>
      <c r="C62" s="135"/>
      <c r="D62" s="135"/>
      <c r="E62" s="135">
        <f>'将来負担比率（分子）の構造'!J$45</f>
        <v>2469</v>
      </c>
      <c r="F62" s="135"/>
      <c r="G62" s="135"/>
      <c r="H62" s="135">
        <f>'将来負担比率（分子）の構造'!K$45</f>
        <v>2374</v>
      </c>
      <c r="I62" s="135"/>
      <c r="J62" s="135"/>
      <c r="K62" s="135">
        <f>'将来負担比率（分子）の構造'!L$45</f>
        <v>2233</v>
      </c>
      <c r="L62" s="135"/>
      <c r="M62" s="135"/>
      <c r="N62" s="135">
        <f>'将来負担比率（分子）の構造'!M$45</f>
        <v>2059</v>
      </c>
      <c r="O62" s="135"/>
      <c r="P62" s="135"/>
    </row>
    <row r="63" spans="1:16">
      <c r="A63" s="135" t="s">
        <v>28</v>
      </c>
      <c r="B63" s="135">
        <f>'将来負担比率（分子）の構造'!I$44</f>
        <v>798</v>
      </c>
      <c r="C63" s="135"/>
      <c r="D63" s="135"/>
      <c r="E63" s="135">
        <f>'将来負担比率（分子）の構造'!J$44</f>
        <v>770</v>
      </c>
      <c r="F63" s="135"/>
      <c r="G63" s="135"/>
      <c r="H63" s="135">
        <f>'将来負担比率（分子）の構造'!K$44</f>
        <v>757</v>
      </c>
      <c r="I63" s="135"/>
      <c r="J63" s="135"/>
      <c r="K63" s="135">
        <f>'将来負担比率（分子）の構造'!L$44</f>
        <v>824</v>
      </c>
      <c r="L63" s="135"/>
      <c r="M63" s="135"/>
      <c r="N63" s="135">
        <f>'将来負担比率（分子）の構造'!M$44</f>
        <v>1524</v>
      </c>
      <c r="O63" s="135"/>
      <c r="P63" s="135"/>
    </row>
    <row r="64" spans="1:16">
      <c r="A64" s="135" t="s">
        <v>27</v>
      </c>
      <c r="B64" s="135">
        <f>'将来負担比率（分子）の構造'!I$43</f>
        <v>871</v>
      </c>
      <c r="C64" s="135"/>
      <c r="D64" s="135"/>
      <c r="E64" s="135">
        <f>'将来負担比率（分子）の構造'!J$43</f>
        <v>1007</v>
      </c>
      <c r="F64" s="135"/>
      <c r="G64" s="135"/>
      <c r="H64" s="135">
        <f>'将来負担比率（分子）の構造'!K$43</f>
        <v>1821</v>
      </c>
      <c r="I64" s="135"/>
      <c r="J64" s="135"/>
      <c r="K64" s="135">
        <f>'将来負担比率（分子）の構造'!L$43</f>
        <v>1692</v>
      </c>
      <c r="L64" s="135"/>
      <c r="M64" s="135"/>
      <c r="N64" s="135">
        <f>'将来負担比率（分子）の構造'!M$43</f>
        <v>1622</v>
      </c>
      <c r="O64" s="135"/>
      <c r="P64" s="135"/>
    </row>
    <row r="65" spans="1:16">
      <c r="A65" s="135" t="s">
        <v>26</v>
      </c>
      <c r="B65" s="135">
        <f>'将来負担比率（分子）の構造'!I$42</f>
        <v>15</v>
      </c>
      <c r="C65" s="135"/>
      <c r="D65" s="135"/>
      <c r="E65" s="135">
        <f>'将来負担比率（分子）の構造'!J$42</f>
        <v>12</v>
      </c>
      <c r="F65" s="135"/>
      <c r="G65" s="135"/>
      <c r="H65" s="135">
        <f>'将来負担比率（分子）の構造'!K$42</f>
        <v>9</v>
      </c>
      <c r="I65" s="135"/>
      <c r="J65" s="135"/>
      <c r="K65" s="135">
        <f>'将来負担比率（分子）の構造'!L$42</f>
        <v>6</v>
      </c>
      <c r="L65" s="135"/>
      <c r="M65" s="135"/>
      <c r="N65" s="135">
        <f>'将来負担比率（分子）の構造'!M$42</f>
        <v>6</v>
      </c>
      <c r="O65" s="135"/>
      <c r="P65" s="135"/>
    </row>
    <row r="66" spans="1:16">
      <c r="A66" s="135" t="s">
        <v>25</v>
      </c>
      <c r="B66" s="135">
        <f>'将来負担比率（分子）の構造'!I$41</f>
        <v>11109</v>
      </c>
      <c r="C66" s="135"/>
      <c r="D66" s="135"/>
      <c r="E66" s="135">
        <f>'将来負担比率（分子）の構造'!J$41</f>
        <v>11512</v>
      </c>
      <c r="F66" s="135"/>
      <c r="G66" s="135"/>
      <c r="H66" s="135">
        <f>'将来負担比率（分子）の構造'!K$41</f>
        <v>11565</v>
      </c>
      <c r="I66" s="135"/>
      <c r="J66" s="135"/>
      <c r="K66" s="135">
        <f>'将来負担比率（分子）の構造'!L$41</f>
        <v>12180</v>
      </c>
      <c r="L66" s="135"/>
      <c r="M66" s="135"/>
      <c r="N66" s="135">
        <f>'将来負担比率（分子）の構造'!M$41</f>
        <v>12483</v>
      </c>
      <c r="O66" s="135"/>
      <c r="P66" s="135"/>
    </row>
    <row r="67" spans="1:16">
      <c r="A67" s="135" t="s">
        <v>63</v>
      </c>
      <c r="B67" s="135" t="e">
        <f>NA()</f>
        <v>#N/A</v>
      </c>
      <c r="C67" s="135">
        <f>IF(ISNUMBER('将来負担比率（分子）の構造'!I$52), IF('将来負担比率（分子）の構造'!I$52 &lt; 0, 0, '将来負担比率（分子）の構造'!I$52), NA())</f>
        <v>4948</v>
      </c>
      <c r="D67" s="135" t="e">
        <f>NA()</f>
        <v>#N/A</v>
      </c>
      <c r="E67" s="135" t="e">
        <f>NA()</f>
        <v>#N/A</v>
      </c>
      <c r="F67" s="135">
        <f>IF(ISNUMBER('将来負担比率（分子）の構造'!J$52), IF('将来負担比率（分子）の構造'!J$52 &lt; 0, 0, '将来負担比率（分子）の構造'!J$52), NA())</f>
        <v>4226</v>
      </c>
      <c r="G67" s="135" t="e">
        <f>NA()</f>
        <v>#N/A</v>
      </c>
      <c r="H67" s="135" t="e">
        <f>NA()</f>
        <v>#N/A</v>
      </c>
      <c r="I67" s="135">
        <f>IF(ISNUMBER('将来負担比率（分子）の構造'!K$52), IF('将来負担比率（分子）の構造'!K$52 &lt; 0, 0, '将来負担比率（分子）の構造'!K$52), NA())</f>
        <v>4267</v>
      </c>
      <c r="J67" s="135" t="e">
        <f>NA()</f>
        <v>#N/A</v>
      </c>
      <c r="K67" s="135" t="e">
        <f>NA()</f>
        <v>#N/A</v>
      </c>
      <c r="L67" s="135">
        <f>IF(ISNUMBER('将来負担比率（分子）の構造'!L$52), IF('将来負担比率（分子）の構造'!L$52 &lt; 0, 0, '将来負担比率（分子）の構造'!L$52), NA())</f>
        <v>4279</v>
      </c>
      <c r="M67" s="135" t="e">
        <f>NA()</f>
        <v>#N/A</v>
      </c>
      <c r="N67" s="135" t="e">
        <f>NA()</f>
        <v>#N/A</v>
      </c>
      <c r="O67" s="135">
        <f>IF(ISNUMBER('将来負担比率（分子）の構造'!M$52), IF('将来負担比率（分子）の構造'!M$52 &lt; 0, 0, '将来負担比率（分子）の構造'!M$52), NA())</f>
        <v>4394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1472607</v>
      </c>
      <c r="S5" s="581"/>
      <c r="T5" s="581"/>
      <c r="U5" s="581"/>
      <c r="V5" s="581"/>
      <c r="W5" s="581"/>
      <c r="X5" s="581"/>
      <c r="Y5" s="582"/>
      <c r="Z5" s="583">
        <v>13.3</v>
      </c>
      <c r="AA5" s="583"/>
      <c r="AB5" s="583"/>
      <c r="AC5" s="583"/>
      <c r="AD5" s="584">
        <v>1472607</v>
      </c>
      <c r="AE5" s="584"/>
      <c r="AF5" s="584"/>
      <c r="AG5" s="584"/>
      <c r="AH5" s="584"/>
      <c r="AI5" s="584"/>
      <c r="AJ5" s="584"/>
      <c r="AK5" s="584"/>
      <c r="AL5" s="585">
        <v>25.6</v>
      </c>
      <c r="AM5" s="586"/>
      <c r="AN5" s="586"/>
      <c r="AO5" s="587"/>
      <c r="AP5" s="577" t="s">
        <v>208</v>
      </c>
      <c r="AQ5" s="578"/>
      <c r="AR5" s="578"/>
      <c r="AS5" s="578"/>
      <c r="AT5" s="578"/>
      <c r="AU5" s="578"/>
      <c r="AV5" s="578"/>
      <c r="AW5" s="578"/>
      <c r="AX5" s="578"/>
      <c r="AY5" s="578"/>
      <c r="AZ5" s="578"/>
      <c r="BA5" s="578"/>
      <c r="BB5" s="578"/>
      <c r="BC5" s="578"/>
      <c r="BD5" s="578"/>
      <c r="BE5" s="578"/>
      <c r="BF5" s="579"/>
      <c r="BG5" s="591">
        <v>1450706</v>
      </c>
      <c r="BH5" s="592"/>
      <c r="BI5" s="592"/>
      <c r="BJ5" s="592"/>
      <c r="BK5" s="592"/>
      <c r="BL5" s="592"/>
      <c r="BM5" s="592"/>
      <c r="BN5" s="593"/>
      <c r="BO5" s="594">
        <v>98.5</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59117</v>
      </c>
      <c r="S6" s="592"/>
      <c r="T6" s="592"/>
      <c r="U6" s="592"/>
      <c r="V6" s="592"/>
      <c r="W6" s="592"/>
      <c r="X6" s="592"/>
      <c r="Y6" s="593"/>
      <c r="Z6" s="594">
        <v>0.5</v>
      </c>
      <c r="AA6" s="594"/>
      <c r="AB6" s="594"/>
      <c r="AC6" s="594"/>
      <c r="AD6" s="595">
        <v>59117</v>
      </c>
      <c r="AE6" s="595"/>
      <c r="AF6" s="595"/>
      <c r="AG6" s="595"/>
      <c r="AH6" s="595"/>
      <c r="AI6" s="595"/>
      <c r="AJ6" s="595"/>
      <c r="AK6" s="595"/>
      <c r="AL6" s="596">
        <v>1</v>
      </c>
      <c r="AM6" s="597"/>
      <c r="AN6" s="597"/>
      <c r="AO6" s="598"/>
      <c r="AP6" s="588" t="s">
        <v>214</v>
      </c>
      <c r="AQ6" s="589"/>
      <c r="AR6" s="589"/>
      <c r="AS6" s="589"/>
      <c r="AT6" s="589"/>
      <c r="AU6" s="589"/>
      <c r="AV6" s="589"/>
      <c r="AW6" s="589"/>
      <c r="AX6" s="589"/>
      <c r="AY6" s="589"/>
      <c r="AZ6" s="589"/>
      <c r="BA6" s="589"/>
      <c r="BB6" s="589"/>
      <c r="BC6" s="589"/>
      <c r="BD6" s="589"/>
      <c r="BE6" s="589"/>
      <c r="BF6" s="590"/>
      <c r="BG6" s="591">
        <v>1450706</v>
      </c>
      <c r="BH6" s="592"/>
      <c r="BI6" s="592"/>
      <c r="BJ6" s="592"/>
      <c r="BK6" s="592"/>
      <c r="BL6" s="592"/>
      <c r="BM6" s="592"/>
      <c r="BN6" s="593"/>
      <c r="BO6" s="594">
        <v>98.5</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95233</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95233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6641</v>
      </c>
      <c r="S7" s="592"/>
      <c r="T7" s="592"/>
      <c r="U7" s="592"/>
      <c r="V7" s="592"/>
      <c r="W7" s="592"/>
      <c r="X7" s="592"/>
      <c r="Y7" s="593"/>
      <c r="Z7" s="594">
        <v>0.1</v>
      </c>
      <c r="AA7" s="594"/>
      <c r="AB7" s="594"/>
      <c r="AC7" s="594"/>
      <c r="AD7" s="595">
        <v>6641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595418</v>
      </c>
      <c r="BH7" s="592"/>
      <c r="BI7" s="592"/>
      <c r="BJ7" s="592"/>
      <c r="BK7" s="592"/>
      <c r="BL7" s="592"/>
      <c r="BM7" s="592"/>
      <c r="BN7" s="593"/>
      <c r="BO7" s="594">
        <v>40.4</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1836074</v>
      </c>
      <c r="CS7" s="592"/>
      <c r="CT7" s="592"/>
      <c r="CU7" s="592"/>
      <c r="CV7" s="592"/>
      <c r="CW7" s="592"/>
      <c r="CX7" s="592"/>
      <c r="CY7" s="593"/>
      <c r="CZ7" s="594">
        <v>17</v>
      </c>
      <c r="DA7" s="594"/>
      <c r="DB7" s="594"/>
      <c r="DC7" s="594"/>
      <c r="DD7" s="600">
        <v>57668</v>
      </c>
      <c r="DE7" s="592"/>
      <c r="DF7" s="592"/>
      <c r="DG7" s="592"/>
      <c r="DH7" s="592"/>
      <c r="DI7" s="592"/>
      <c r="DJ7" s="592"/>
      <c r="DK7" s="592"/>
      <c r="DL7" s="592"/>
      <c r="DM7" s="592"/>
      <c r="DN7" s="592"/>
      <c r="DO7" s="592"/>
      <c r="DP7" s="593"/>
      <c r="DQ7" s="600">
        <v>990969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9749</v>
      </c>
      <c r="S8" s="592"/>
      <c r="T8" s="592"/>
      <c r="U8" s="592"/>
      <c r="V8" s="592"/>
      <c r="W8" s="592"/>
      <c r="X8" s="592"/>
      <c r="Y8" s="593"/>
      <c r="Z8" s="594">
        <v>0.1</v>
      </c>
      <c r="AA8" s="594"/>
      <c r="AB8" s="594"/>
      <c r="AC8" s="594"/>
      <c r="AD8" s="595">
        <v>9749</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21694</v>
      </c>
      <c r="BH8" s="592"/>
      <c r="BI8" s="592"/>
      <c r="BJ8" s="592"/>
      <c r="BK8" s="592"/>
      <c r="BL8" s="592"/>
      <c r="BM8" s="592"/>
      <c r="BN8" s="593"/>
      <c r="BO8" s="594">
        <v>1.5</v>
      </c>
      <c r="BP8" s="594"/>
      <c r="BQ8" s="594"/>
      <c r="BR8" s="594"/>
      <c r="BS8" s="600" t="s">
        <v>114</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3101093</v>
      </c>
      <c r="CS8" s="592"/>
      <c r="CT8" s="592"/>
      <c r="CU8" s="592"/>
      <c r="CV8" s="592"/>
      <c r="CW8" s="592"/>
      <c r="CX8" s="592"/>
      <c r="CY8" s="593"/>
      <c r="CZ8" s="594">
        <v>28.7</v>
      </c>
      <c r="DA8" s="594"/>
      <c r="DB8" s="594"/>
      <c r="DC8" s="594"/>
      <c r="DD8" s="600">
        <v>529449</v>
      </c>
      <c r="DE8" s="592"/>
      <c r="DF8" s="592"/>
      <c r="DG8" s="592"/>
      <c r="DH8" s="592"/>
      <c r="DI8" s="592"/>
      <c r="DJ8" s="592"/>
      <c r="DK8" s="592"/>
      <c r="DL8" s="592"/>
      <c r="DM8" s="592"/>
      <c r="DN8" s="592"/>
      <c r="DO8" s="592"/>
      <c r="DP8" s="593"/>
      <c r="DQ8" s="600">
        <v>1722963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12652</v>
      </c>
      <c r="S9" s="592"/>
      <c r="T9" s="592"/>
      <c r="U9" s="592"/>
      <c r="V9" s="592"/>
      <c r="W9" s="592"/>
      <c r="X9" s="592"/>
      <c r="Y9" s="593"/>
      <c r="Z9" s="594">
        <v>0.1</v>
      </c>
      <c r="AA9" s="594"/>
      <c r="AB9" s="594"/>
      <c r="AC9" s="594"/>
      <c r="AD9" s="595">
        <v>12652</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508662</v>
      </c>
      <c r="BH9" s="592"/>
      <c r="BI9" s="592"/>
      <c r="BJ9" s="592"/>
      <c r="BK9" s="592"/>
      <c r="BL9" s="592"/>
      <c r="BM9" s="592"/>
      <c r="BN9" s="593"/>
      <c r="BO9" s="594">
        <v>34.5</v>
      </c>
      <c r="BP9" s="594"/>
      <c r="BQ9" s="594"/>
      <c r="BR9" s="594"/>
      <c r="BS9" s="600" t="s">
        <v>114</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1540679</v>
      </c>
      <c r="CS9" s="592"/>
      <c r="CT9" s="592"/>
      <c r="CU9" s="592"/>
      <c r="CV9" s="592"/>
      <c r="CW9" s="592"/>
      <c r="CX9" s="592"/>
      <c r="CY9" s="593"/>
      <c r="CZ9" s="594">
        <v>14.3</v>
      </c>
      <c r="DA9" s="594"/>
      <c r="DB9" s="594"/>
      <c r="DC9" s="594"/>
      <c r="DD9" s="600">
        <v>36465</v>
      </c>
      <c r="DE9" s="592"/>
      <c r="DF9" s="592"/>
      <c r="DG9" s="592"/>
      <c r="DH9" s="592"/>
      <c r="DI9" s="592"/>
      <c r="DJ9" s="592"/>
      <c r="DK9" s="592"/>
      <c r="DL9" s="592"/>
      <c r="DM9" s="592"/>
      <c r="DN9" s="592"/>
      <c r="DO9" s="592"/>
      <c r="DP9" s="593"/>
      <c r="DQ9" s="600">
        <v>1450164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148017</v>
      </c>
      <c r="S10" s="592"/>
      <c r="T10" s="592"/>
      <c r="U10" s="592"/>
      <c r="V10" s="592"/>
      <c r="W10" s="592"/>
      <c r="X10" s="592"/>
      <c r="Y10" s="593"/>
      <c r="Z10" s="594">
        <v>1.3</v>
      </c>
      <c r="AA10" s="594"/>
      <c r="AB10" s="594"/>
      <c r="AC10" s="594"/>
      <c r="AD10" s="595">
        <v>148017</v>
      </c>
      <c r="AE10" s="595"/>
      <c r="AF10" s="595"/>
      <c r="AG10" s="595"/>
      <c r="AH10" s="595"/>
      <c r="AI10" s="595"/>
      <c r="AJ10" s="595"/>
      <c r="AK10" s="595"/>
      <c r="AL10" s="596">
        <v>2.6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38992</v>
      </c>
      <c r="BH10" s="592"/>
      <c r="BI10" s="592"/>
      <c r="BJ10" s="592"/>
      <c r="BK10" s="592"/>
      <c r="BL10" s="592"/>
      <c r="BM10" s="592"/>
      <c r="BN10" s="593"/>
      <c r="BO10" s="594">
        <v>2.6</v>
      </c>
      <c r="BP10" s="594"/>
      <c r="BQ10" s="594"/>
      <c r="BR10" s="594"/>
      <c r="BS10" s="600" t="s">
        <v>114</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11319</v>
      </c>
      <c r="CS10" s="592"/>
      <c r="CT10" s="592"/>
      <c r="CU10" s="592"/>
      <c r="CV10" s="592"/>
      <c r="CW10" s="592"/>
      <c r="CX10" s="592"/>
      <c r="CY10" s="593"/>
      <c r="CZ10" s="594">
        <v>0.1</v>
      </c>
      <c r="DA10" s="594"/>
      <c r="DB10" s="594"/>
      <c r="DC10" s="594"/>
      <c r="DD10" s="600" t="s">
        <v>114</v>
      </c>
      <c r="DE10" s="592"/>
      <c r="DF10" s="592"/>
      <c r="DG10" s="592"/>
      <c r="DH10" s="592"/>
      <c r="DI10" s="592"/>
      <c r="DJ10" s="592"/>
      <c r="DK10" s="592"/>
      <c r="DL10" s="592"/>
      <c r="DM10" s="592"/>
      <c r="DN10" s="592"/>
      <c r="DO10" s="592"/>
      <c r="DP10" s="593"/>
      <c r="DQ10" s="600" t="s">
        <v>114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114</v>
      </c>
      <c r="S11" s="592"/>
      <c r="T11" s="592"/>
      <c r="U11" s="592"/>
      <c r="V11" s="592"/>
      <c r="W11" s="592"/>
      <c r="X11" s="592"/>
      <c r="Y11" s="593"/>
      <c r="Z11" s="594" t="s">
        <v>114</v>
      </c>
      <c r="AA11" s="594"/>
      <c r="AB11" s="594"/>
      <c r="AC11" s="594"/>
      <c r="AD11" s="595" t="s">
        <v>114</v>
      </c>
      <c r="AE11" s="595"/>
      <c r="AF11" s="595"/>
      <c r="AG11" s="595"/>
      <c r="AH11" s="595"/>
      <c r="AI11" s="595"/>
      <c r="AJ11" s="595"/>
      <c r="AK11" s="595"/>
      <c r="AL11" s="596" t="s">
        <v>114</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26070</v>
      </c>
      <c r="BH11" s="592"/>
      <c r="BI11" s="592"/>
      <c r="BJ11" s="592"/>
      <c r="BK11" s="592"/>
      <c r="BL11" s="592"/>
      <c r="BM11" s="592"/>
      <c r="BN11" s="593"/>
      <c r="BO11" s="594">
        <v>1.8</v>
      </c>
      <c r="BP11" s="594"/>
      <c r="BQ11" s="594"/>
      <c r="BR11" s="594"/>
      <c r="BS11" s="600" t="s">
        <v>114</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701617</v>
      </c>
      <c r="CS11" s="592"/>
      <c r="CT11" s="592"/>
      <c r="CU11" s="592"/>
      <c r="CV11" s="592"/>
      <c r="CW11" s="592"/>
      <c r="CX11" s="592"/>
      <c r="CY11" s="593"/>
      <c r="CZ11" s="594">
        <v>6.5</v>
      </c>
      <c r="DA11" s="594"/>
      <c r="DB11" s="594"/>
      <c r="DC11" s="594"/>
      <c r="DD11" s="600">
        <v>577293</v>
      </c>
      <c r="DE11" s="592"/>
      <c r="DF11" s="592"/>
      <c r="DG11" s="592"/>
      <c r="DH11" s="592"/>
      <c r="DI11" s="592"/>
      <c r="DJ11" s="592"/>
      <c r="DK11" s="592"/>
      <c r="DL11" s="592"/>
      <c r="DM11" s="592"/>
      <c r="DN11" s="592"/>
      <c r="DO11" s="592"/>
      <c r="DP11" s="593"/>
      <c r="DQ11" s="600">
        <v>131793</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594" t="s">
        <v>114</v>
      </c>
      <c r="AA12" s="594"/>
      <c r="AB12" s="594"/>
      <c r="AC12" s="594"/>
      <c r="AD12" s="595" t="s">
        <v>114</v>
      </c>
      <c r="AE12" s="595"/>
      <c r="AF12" s="595"/>
      <c r="AG12" s="595"/>
      <c r="AH12" s="595"/>
      <c r="AI12" s="595"/>
      <c r="AJ12" s="595"/>
      <c r="AK12" s="595"/>
      <c r="AL12" s="596" t="s">
        <v>114</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664536</v>
      </c>
      <c r="BH12" s="592"/>
      <c r="BI12" s="592"/>
      <c r="BJ12" s="592"/>
      <c r="BK12" s="592"/>
      <c r="BL12" s="592"/>
      <c r="BM12" s="592"/>
      <c r="BN12" s="593"/>
      <c r="BO12" s="594">
        <v>45.1</v>
      </c>
      <c r="BP12" s="594"/>
      <c r="BQ12" s="594"/>
      <c r="BR12" s="594"/>
      <c r="BS12" s="600" t="s">
        <v>114</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178381</v>
      </c>
      <c r="CS12" s="592"/>
      <c r="CT12" s="592"/>
      <c r="CU12" s="592"/>
      <c r="CV12" s="592"/>
      <c r="CW12" s="592"/>
      <c r="CX12" s="592"/>
      <c r="CY12" s="593"/>
      <c r="CZ12" s="594">
        <v>1.7</v>
      </c>
      <c r="DA12" s="594"/>
      <c r="DB12" s="594"/>
      <c r="DC12" s="594"/>
      <c r="DD12" s="600">
        <v>18794</v>
      </c>
      <c r="DE12" s="592"/>
      <c r="DF12" s="592"/>
      <c r="DG12" s="592"/>
      <c r="DH12" s="592"/>
      <c r="DI12" s="592"/>
      <c r="DJ12" s="592"/>
      <c r="DK12" s="592"/>
      <c r="DL12" s="592"/>
      <c r="DM12" s="592"/>
      <c r="DN12" s="592"/>
      <c r="DO12" s="592"/>
      <c r="DP12" s="593"/>
      <c r="DQ12" s="600">
        <v>134381</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15954</v>
      </c>
      <c r="S13" s="592"/>
      <c r="T13" s="592"/>
      <c r="U13" s="592"/>
      <c r="V13" s="592"/>
      <c r="W13" s="592"/>
      <c r="X13" s="592"/>
      <c r="Y13" s="593"/>
      <c r="Z13" s="594">
        <v>0.1</v>
      </c>
      <c r="AA13" s="594"/>
      <c r="AB13" s="594"/>
      <c r="AC13" s="594"/>
      <c r="AD13" s="595">
        <v>15954</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659438</v>
      </c>
      <c r="BH13" s="592"/>
      <c r="BI13" s="592"/>
      <c r="BJ13" s="592"/>
      <c r="BK13" s="592"/>
      <c r="BL13" s="592"/>
      <c r="BM13" s="592"/>
      <c r="BN13" s="593"/>
      <c r="BO13" s="594">
        <v>44.8</v>
      </c>
      <c r="BP13" s="594"/>
      <c r="BQ13" s="594"/>
      <c r="BR13" s="594"/>
      <c r="BS13" s="600" t="s">
        <v>114</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680091</v>
      </c>
      <c r="CS13" s="592"/>
      <c r="CT13" s="592"/>
      <c r="CU13" s="592"/>
      <c r="CV13" s="592"/>
      <c r="CW13" s="592"/>
      <c r="CX13" s="592"/>
      <c r="CY13" s="593"/>
      <c r="CZ13" s="594">
        <v>6.3</v>
      </c>
      <c r="DA13" s="594"/>
      <c r="DB13" s="594"/>
      <c r="DC13" s="594"/>
      <c r="DD13" s="600">
        <v>444557</v>
      </c>
      <c r="DE13" s="592"/>
      <c r="DF13" s="592"/>
      <c r="DG13" s="592"/>
      <c r="DH13" s="592"/>
      <c r="DI13" s="592"/>
      <c r="DJ13" s="592"/>
      <c r="DK13" s="592"/>
      <c r="DL13" s="592"/>
      <c r="DM13" s="592"/>
      <c r="DN13" s="592"/>
      <c r="DO13" s="592"/>
      <c r="DP13" s="593"/>
      <c r="DQ13" s="600">
        <v>382163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594" t="s">
        <v>114</v>
      </c>
      <c r="AA14" s="594"/>
      <c r="AB14" s="594"/>
      <c r="AC14" s="594"/>
      <c r="AD14" s="595" t="s">
        <v>114</v>
      </c>
      <c r="AE14" s="595"/>
      <c r="AF14" s="595"/>
      <c r="AG14" s="595"/>
      <c r="AH14" s="595"/>
      <c r="AI14" s="595"/>
      <c r="AJ14" s="595"/>
      <c r="AK14" s="595"/>
      <c r="AL14" s="596" t="s">
        <v>114</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46251</v>
      </c>
      <c r="BH14" s="592"/>
      <c r="BI14" s="592"/>
      <c r="BJ14" s="592"/>
      <c r="BK14" s="592"/>
      <c r="BL14" s="592"/>
      <c r="BM14" s="592"/>
      <c r="BN14" s="593"/>
      <c r="BO14" s="594">
        <v>3.1</v>
      </c>
      <c r="BP14" s="594"/>
      <c r="BQ14" s="594"/>
      <c r="BR14" s="594"/>
      <c r="BS14" s="600" t="s">
        <v>114</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791278</v>
      </c>
      <c r="CS14" s="592"/>
      <c r="CT14" s="592"/>
      <c r="CU14" s="592"/>
      <c r="CV14" s="592"/>
      <c r="CW14" s="592"/>
      <c r="CX14" s="592"/>
      <c r="CY14" s="593"/>
      <c r="CZ14" s="594">
        <v>7.3</v>
      </c>
      <c r="DA14" s="594"/>
      <c r="DB14" s="594"/>
      <c r="DC14" s="594"/>
      <c r="DD14" s="600">
        <v>262204</v>
      </c>
      <c r="DE14" s="592"/>
      <c r="DF14" s="592"/>
      <c r="DG14" s="592"/>
      <c r="DH14" s="592"/>
      <c r="DI14" s="592"/>
      <c r="DJ14" s="592"/>
      <c r="DK14" s="592"/>
      <c r="DL14" s="592"/>
      <c r="DM14" s="592"/>
      <c r="DN14" s="592"/>
      <c r="DO14" s="592"/>
      <c r="DP14" s="593"/>
      <c r="DQ14" s="600">
        <v>370533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4970</v>
      </c>
      <c r="S15" s="592"/>
      <c r="T15" s="592"/>
      <c r="U15" s="592"/>
      <c r="V15" s="592"/>
      <c r="W15" s="592"/>
      <c r="X15" s="592"/>
      <c r="Y15" s="593"/>
      <c r="Z15" s="594">
        <v>0</v>
      </c>
      <c r="AA15" s="594"/>
      <c r="AB15" s="594"/>
      <c r="AC15" s="594"/>
      <c r="AD15" s="595">
        <v>4970</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144501</v>
      </c>
      <c r="BH15" s="592"/>
      <c r="BI15" s="592"/>
      <c r="BJ15" s="592"/>
      <c r="BK15" s="592"/>
      <c r="BL15" s="592"/>
      <c r="BM15" s="592"/>
      <c r="BN15" s="593"/>
      <c r="BO15" s="594">
        <v>9.8000000000000007</v>
      </c>
      <c r="BP15" s="594"/>
      <c r="BQ15" s="594"/>
      <c r="BR15" s="594"/>
      <c r="BS15" s="600" t="s">
        <v>114</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653507</v>
      </c>
      <c r="CS15" s="592"/>
      <c r="CT15" s="592"/>
      <c r="CU15" s="592"/>
      <c r="CV15" s="592"/>
      <c r="CW15" s="592"/>
      <c r="CX15" s="592"/>
      <c r="CY15" s="593"/>
      <c r="CZ15" s="594">
        <v>6.1</v>
      </c>
      <c r="DA15" s="594"/>
      <c r="DB15" s="594"/>
      <c r="DC15" s="594"/>
      <c r="DD15" s="600">
        <v>25623</v>
      </c>
      <c r="DE15" s="592"/>
      <c r="DF15" s="592"/>
      <c r="DG15" s="592"/>
      <c r="DH15" s="592"/>
      <c r="DI15" s="592"/>
      <c r="DJ15" s="592"/>
      <c r="DK15" s="592"/>
      <c r="DL15" s="592"/>
      <c r="DM15" s="592"/>
      <c r="DN15" s="592"/>
      <c r="DO15" s="592"/>
      <c r="DP15" s="593"/>
      <c r="DQ15" s="600">
        <v>588126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4605712</v>
      </c>
      <c r="S16" s="592"/>
      <c r="T16" s="592"/>
      <c r="U16" s="592"/>
      <c r="V16" s="592"/>
      <c r="W16" s="592"/>
      <c r="X16" s="592"/>
      <c r="Y16" s="593"/>
      <c r="Z16" s="594">
        <v>41.6</v>
      </c>
      <c r="AA16" s="594"/>
      <c r="AB16" s="594"/>
      <c r="AC16" s="594"/>
      <c r="AD16" s="595">
        <v>3992431</v>
      </c>
      <c r="AE16" s="595"/>
      <c r="AF16" s="595"/>
      <c r="AG16" s="595"/>
      <c r="AH16" s="595"/>
      <c r="AI16" s="595"/>
      <c r="AJ16" s="595"/>
      <c r="AK16" s="595"/>
      <c r="AL16" s="596">
        <v>69.400000000000006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114</v>
      </c>
      <c r="BH16" s="592"/>
      <c r="BI16" s="592"/>
      <c r="BJ16" s="592"/>
      <c r="BK16" s="592"/>
      <c r="BL16" s="592"/>
      <c r="BM16" s="592"/>
      <c r="BN16" s="593"/>
      <c r="BO16" s="594" t="s">
        <v>114</v>
      </c>
      <c r="BP16" s="594"/>
      <c r="BQ16" s="594"/>
      <c r="BR16" s="594"/>
      <c r="BS16" s="600" t="s">
        <v>114</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42391</v>
      </c>
      <c r="CS16" s="592"/>
      <c r="CT16" s="592"/>
      <c r="CU16" s="592"/>
      <c r="CV16" s="592"/>
      <c r="CW16" s="592"/>
      <c r="CX16" s="592"/>
      <c r="CY16" s="593"/>
      <c r="CZ16" s="594">
        <v>0.4</v>
      </c>
      <c r="DA16" s="594"/>
      <c r="DB16" s="594"/>
      <c r="DC16" s="594"/>
      <c r="DD16" s="600" t="s">
        <v>114</v>
      </c>
      <c r="DE16" s="592"/>
      <c r="DF16" s="592"/>
      <c r="DG16" s="592"/>
      <c r="DH16" s="592"/>
      <c r="DI16" s="592"/>
      <c r="DJ16" s="592"/>
      <c r="DK16" s="592"/>
      <c r="DL16" s="592"/>
      <c r="DM16" s="592"/>
      <c r="DN16" s="592"/>
      <c r="DO16" s="592"/>
      <c r="DP16" s="593"/>
      <c r="DQ16" s="600">
        <v>28389</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3992431</v>
      </c>
      <c r="S17" s="592"/>
      <c r="T17" s="592"/>
      <c r="U17" s="592"/>
      <c r="V17" s="592"/>
      <c r="W17" s="592"/>
      <c r="X17" s="592"/>
      <c r="Y17" s="593"/>
      <c r="Z17" s="594">
        <v>36</v>
      </c>
      <c r="AA17" s="594"/>
      <c r="AB17" s="594"/>
      <c r="AC17" s="594"/>
      <c r="AD17" s="595">
        <v>3992431</v>
      </c>
      <c r="AE17" s="595"/>
      <c r="AF17" s="595"/>
      <c r="AG17" s="595"/>
      <c r="AH17" s="595"/>
      <c r="AI17" s="595"/>
      <c r="AJ17" s="595"/>
      <c r="AK17" s="595"/>
      <c r="AL17" s="596">
        <v>69.400000000000006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594" t="s">
        <v>114</v>
      </c>
      <c r="BP17" s="594"/>
      <c r="BQ17" s="594"/>
      <c r="BR17" s="594"/>
      <c r="BS17" s="600" t="s">
        <v>114</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1169572</v>
      </c>
      <c r="CS17" s="592"/>
      <c r="CT17" s="592"/>
      <c r="CU17" s="592"/>
      <c r="CV17" s="592"/>
      <c r="CW17" s="592"/>
      <c r="CX17" s="592"/>
      <c r="CY17" s="593"/>
      <c r="CZ17" s="594">
        <v>10.8</v>
      </c>
      <c r="DA17" s="594"/>
      <c r="DB17" s="594"/>
      <c r="DC17" s="594"/>
      <c r="DD17" s="600" t="s">
        <v>114</v>
      </c>
      <c r="DE17" s="592"/>
      <c r="DF17" s="592"/>
      <c r="DG17" s="592"/>
      <c r="DH17" s="592"/>
      <c r="DI17" s="592"/>
      <c r="DJ17" s="592"/>
      <c r="DK17" s="592"/>
      <c r="DL17" s="592"/>
      <c r="DM17" s="592"/>
      <c r="DN17" s="592"/>
      <c r="DO17" s="592"/>
      <c r="DP17" s="593"/>
      <c r="DQ17" s="600">
        <v>1141214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613281</v>
      </c>
      <c r="S18" s="592"/>
      <c r="T18" s="592"/>
      <c r="U18" s="592"/>
      <c r="V18" s="592"/>
      <c r="W18" s="592"/>
      <c r="X18" s="592"/>
      <c r="Y18" s="593"/>
      <c r="Z18" s="594">
        <v>5.5</v>
      </c>
      <c r="AA18" s="594"/>
      <c r="AB18" s="594"/>
      <c r="AC18" s="594"/>
      <c r="AD18" s="595" t="s">
        <v>114</v>
      </c>
      <c r="AE18" s="595"/>
      <c r="AF18" s="595"/>
      <c r="AG18" s="595"/>
      <c r="AH18" s="595"/>
      <c r="AI18" s="595"/>
      <c r="AJ18" s="595"/>
      <c r="AK18" s="595"/>
      <c r="AL18" s="596" t="s">
        <v>114</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594" t="s">
        <v>114</v>
      </c>
      <c r="BP18" s="594"/>
      <c r="BQ18" s="594"/>
      <c r="BR18" s="594"/>
      <c r="BS18" s="600" t="s">
        <v>114</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114</v>
      </c>
      <c r="CS18" s="592"/>
      <c r="CT18" s="592"/>
      <c r="CU18" s="592"/>
      <c r="CV18" s="592"/>
      <c r="CW18" s="592"/>
      <c r="CX18" s="592"/>
      <c r="CY18" s="593"/>
      <c r="CZ18" s="594" t="s">
        <v>114</v>
      </c>
      <c r="DA18" s="594"/>
      <c r="DB18" s="594"/>
      <c r="DC18" s="594"/>
      <c r="DD18" s="600" t="s">
        <v>114</v>
      </c>
      <c r="DE18" s="592"/>
      <c r="DF18" s="592"/>
      <c r="DG18" s="592"/>
      <c r="DH18" s="592"/>
      <c r="DI18" s="592"/>
      <c r="DJ18" s="592"/>
      <c r="DK18" s="592"/>
      <c r="DL18" s="592"/>
      <c r="DM18" s="592"/>
      <c r="DN18" s="592"/>
      <c r="DO18" s="592"/>
      <c r="DP18" s="593"/>
      <c r="DQ18" s="600" t="s">
        <v>114</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114</v>
      </c>
      <c r="S19" s="592"/>
      <c r="T19" s="592"/>
      <c r="U19" s="592"/>
      <c r="V19" s="592"/>
      <c r="W19" s="592"/>
      <c r="X19" s="592"/>
      <c r="Y19" s="593"/>
      <c r="Z19" s="594" t="s">
        <v>114</v>
      </c>
      <c r="AA19" s="594"/>
      <c r="AB19" s="594"/>
      <c r="AC19" s="594"/>
      <c r="AD19" s="595" t="s">
        <v>114</v>
      </c>
      <c r="AE19" s="595"/>
      <c r="AF19" s="595"/>
      <c r="AG19" s="595"/>
      <c r="AH19" s="595"/>
      <c r="AI19" s="595"/>
      <c r="AJ19" s="595"/>
      <c r="AK19" s="595"/>
      <c r="AL19" s="596" t="s">
        <v>114</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21901</v>
      </c>
      <c r="BH19" s="592"/>
      <c r="BI19" s="592"/>
      <c r="BJ19" s="592"/>
      <c r="BK19" s="592"/>
      <c r="BL19" s="592"/>
      <c r="BM19" s="592"/>
      <c r="BN19" s="593"/>
      <c r="BO19" s="594">
        <v>1.5</v>
      </c>
      <c r="BP19" s="594"/>
      <c r="BQ19" s="594"/>
      <c r="BR19" s="594"/>
      <c r="BS19" s="600" t="s">
        <v>114</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114</v>
      </c>
      <c r="CS19" s="592"/>
      <c r="CT19" s="592"/>
      <c r="CU19" s="592"/>
      <c r="CV19" s="592"/>
      <c r="CW19" s="592"/>
      <c r="CX19" s="592"/>
      <c r="CY19" s="593"/>
      <c r="CZ19" s="594" t="s">
        <v>114</v>
      </c>
      <c r="DA19" s="594"/>
      <c r="DB19" s="594"/>
      <c r="DC19" s="594"/>
      <c r="DD19" s="600" t="s">
        <v>114</v>
      </c>
      <c r="DE19" s="592"/>
      <c r="DF19" s="592"/>
      <c r="DG19" s="592"/>
      <c r="DH19" s="592"/>
      <c r="DI19" s="592"/>
      <c r="DJ19" s="592"/>
      <c r="DK19" s="592"/>
      <c r="DL19" s="592"/>
      <c r="DM19" s="592"/>
      <c r="DN19" s="592"/>
      <c r="DO19" s="592"/>
      <c r="DP19" s="593"/>
      <c r="DQ19" s="600" t="s">
        <v>114</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6335419</v>
      </c>
      <c r="S20" s="592"/>
      <c r="T20" s="592"/>
      <c r="U20" s="592"/>
      <c r="V20" s="592"/>
      <c r="W20" s="592"/>
      <c r="X20" s="592"/>
      <c r="Y20" s="593"/>
      <c r="Z20" s="594">
        <v>57.2</v>
      </c>
      <c r="AA20" s="594"/>
      <c r="AB20" s="594"/>
      <c r="AC20" s="594"/>
      <c r="AD20" s="595">
        <v>5722138</v>
      </c>
      <c r="AE20" s="595"/>
      <c r="AF20" s="595"/>
      <c r="AG20" s="595"/>
      <c r="AH20" s="595"/>
      <c r="AI20" s="595"/>
      <c r="AJ20" s="595"/>
      <c r="AK20" s="595"/>
      <c r="AL20" s="596">
        <v>99.5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21901</v>
      </c>
      <c r="BH20" s="592"/>
      <c r="BI20" s="592"/>
      <c r="BJ20" s="592"/>
      <c r="BK20" s="592"/>
      <c r="BL20" s="592"/>
      <c r="BM20" s="592"/>
      <c r="BN20" s="593"/>
      <c r="BO20" s="594">
        <v>1.5</v>
      </c>
      <c r="BP20" s="594"/>
      <c r="BQ20" s="594"/>
      <c r="BR20" s="594"/>
      <c r="BS20" s="600" t="s">
        <v>114</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10801235</v>
      </c>
      <c r="CS20" s="592"/>
      <c r="CT20" s="592"/>
      <c r="CU20" s="592"/>
      <c r="CV20" s="592"/>
      <c r="CW20" s="592"/>
      <c r="CX20" s="592"/>
      <c r="CY20" s="593"/>
      <c r="CZ20" s="594">
        <v>100</v>
      </c>
      <c r="DA20" s="594"/>
      <c r="DB20" s="594"/>
      <c r="DC20" s="594"/>
      <c r="DD20" s="600">
        <v>1952053</v>
      </c>
      <c r="DE20" s="592"/>
      <c r="DF20" s="592"/>
      <c r="DG20" s="592"/>
      <c r="DH20" s="592"/>
      <c r="DI20" s="592"/>
      <c r="DJ20" s="592"/>
      <c r="DK20" s="592"/>
      <c r="DL20" s="592"/>
      <c r="DM20" s="592"/>
      <c r="DN20" s="592"/>
      <c r="DO20" s="592"/>
      <c r="DP20" s="593"/>
      <c r="DQ20" s="600">
        <v>7035928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2051</v>
      </c>
      <c r="S21" s="592"/>
      <c r="T21" s="592"/>
      <c r="U21" s="592"/>
      <c r="V21" s="592"/>
      <c r="W21" s="592"/>
      <c r="X21" s="592"/>
      <c r="Y21" s="593"/>
      <c r="Z21" s="594">
        <v>0</v>
      </c>
      <c r="AA21" s="594"/>
      <c r="AB21" s="594"/>
      <c r="AC21" s="594"/>
      <c r="AD21" s="595">
        <v>2051</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21901</v>
      </c>
      <c r="BH21" s="592"/>
      <c r="BI21" s="592"/>
      <c r="BJ21" s="592"/>
      <c r="BK21" s="592"/>
      <c r="BL21" s="592"/>
      <c r="BM21" s="592"/>
      <c r="BN21" s="593"/>
      <c r="BO21" s="594">
        <v>1.5</v>
      </c>
      <c r="BP21" s="594"/>
      <c r="BQ21" s="594"/>
      <c r="BR21" s="594"/>
      <c r="BS21" s="600" t="s">
        <v>114</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224517</v>
      </c>
      <c r="S22" s="592"/>
      <c r="T22" s="592"/>
      <c r="U22" s="592"/>
      <c r="V22" s="592"/>
      <c r="W22" s="592"/>
      <c r="X22" s="592"/>
      <c r="Y22" s="593"/>
      <c r="Z22" s="594">
        <v>2</v>
      </c>
      <c r="AA22" s="594"/>
      <c r="AB22" s="594"/>
      <c r="AC22" s="594"/>
      <c r="AD22" s="595" t="s">
        <v>114</v>
      </c>
      <c r="AE22" s="595"/>
      <c r="AF22" s="595"/>
      <c r="AG22" s="595"/>
      <c r="AH22" s="595"/>
      <c r="AI22" s="595"/>
      <c r="AJ22" s="595"/>
      <c r="AK22" s="595"/>
      <c r="AL22" s="596" t="s">
        <v>114</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114</v>
      </c>
      <c r="BH22" s="592"/>
      <c r="BI22" s="592"/>
      <c r="BJ22" s="592"/>
      <c r="BK22" s="592"/>
      <c r="BL22" s="592"/>
      <c r="BM22" s="592"/>
      <c r="BN22" s="593"/>
      <c r="BO22" s="594" t="s">
        <v>114</v>
      </c>
      <c r="BP22" s="594"/>
      <c r="BQ22" s="594"/>
      <c r="BR22" s="594"/>
      <c r="BS22" s="600" t="s">
        <v>114</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108142</v>
      </c>
      <c r="S23" s="592"/>
      <c r="T23" s="592"/>
      <c r="U23" s="592"/>
      <c r="V23" s="592"/>
      <c r="W23" s="592"/>
      <c r="X23" s="592"/>
      <c r="Y23" s="593"/>
      <c r="Z23" s="594">
        <v>1</v>
      </c>
      <c r="AA23" s="594"/>
      <c r="AB23" s="594"/>
      <c r="AC23" s="594"/>
      <c r="AD23" s="595" t="s">
        <v>114</v>
      </c>
      <c r="AE23" s="595"/>
      <c r="AF23" s="595"/>
      <c r="AG23" s="595"/>
      <c r="AH23" s="595"/>
      <c r="AI23" s="595"/>
      <c r="AJ23" s="595"/>
      <c r="AK23" s="595"/>
      <c r="AL23" s="596" t="s">
        <v>114</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114</v>
      </c>
      <c r="BH23" s="592"/>
      <c r="BI23" s="592"/>
      <c r="BJ23" s="592"/>
      <c r="BK23" s="592"/>
      <c r="BL23" s="592"/>
      <c r="BM23" s="592"/>
      <c r="BN23" s="593"/>
      <c r="BO23" s="594" t="s">
        <v>114</v>
      </c>
      <c r="BP23" s="594"/>
      <c r="BQ23" s="594"/>
      <c r="BR23" s="594"/>
      <c r="BS23" s="600" t="s">
        <v>114</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38516</v>
      </c>
      <c r="S24" s="592"/>
      <c r="T24" s="592"/>
      <c r="U24" s="592"/>
      <c r="V24" s="592"/>
      <c r="W24" s="592"/>
      <c r="X24" s="592"/>
      <c r="Y24" s="593"/>
      <c r="Z24" s="594">
        <v>0.3</v>
      </c>
      <c r="AA24" s="594"/>
      <c r="AB24" s="594"/>
      <c r="AC24" s="594"/>
      <c r="AD24" s="595" t="s">
        <v>114</v>
      </c>
      <c r="AE24" s="595"/>
      <c r="AF24" s="595"/>
      <c r="AG24" s="595"/>
      <c r="AH24" s="595"/>
      <c r="AI24" s="595"/>
      <c r="AJ24" s="595"/>
      <c r="AK24" s="595"/>
      <c r="AL24" s="596" t="s">
        <v>114</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114</v>
      </c>
      <c r="BH24" s="592"/>
      <c r="BI24" s="592"/>
      <c r="BJ24" s="592"/>
      <c r="BK24" s="592"/>
      <c r="BL24" s="592"/>
      <c r="BM24" s="592"/>
      <c r="BN24" s="593"/>
      <c r="BO24" s="594" t="s">
        <v>114</v>
      </c>
      <c r="BP24" s="594"/>
      <c r="BQ24" s="594"/>
      <c r="BR24" s="594"/>
      <c r="BS24" s="600" t="s">
        <v>114</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4049447</v>
      </c>
      <c r="CS24" s="581"/>
      <c r="CT24" s="581"/>
      <c r="CU24" s="581"/>
      <c r="CV24" s="581"/>
      <c r="CW24" s="581"/>
      <c r="CX24" s="581"/>
      <c r="CY24" s="582"/>
      <c r="CZ24" s="620">
        <v>37.5</v>
      </c>
      <c r="DA24" s="621"/>
      <c r="DB24" s="621"/>
      <c r="DC24" s="622"/>
      <c r="DD24" s="619">
        <v>3042800</v>
      </c>
      <c r="DE24" s="581"/>
      <c r="DF24" s="581"/>
      <c r="DG24" s="581"/>
      <c r="DH24" s="581"/>
      <c r="DI24" s="581"/>
      <c r="DJ24" s="581"/>
      <c r="DK24" s="582"/>
      <c r="DL24" s="619">
        <v>2932826</v>
      </c>
      <c r="DM24" s="581"/>
      <c r="DN24" s="581"/>
      <c r="DO24" s="581"/>
      <c r="DP24" s="581"/>
      <c r="DQ24" s="581"/>
      <c r="DR24" s="581"/>
      <c r="DS24" s="581"/>
      <c r="DT24" s="581"/>
      <c r="DU24" s="581"/>
      <c r="DV24" s="582"/>
      <c r="DW24" s="585">
        <v>48</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1480510</v>
      </c>
      <c r="S25" s="592"/>
      <c r="T25" s="592"/>
      <c r="U25" s="592"/>
      <c r="V25" s="592"/>
      <c r="W25" s="592"/>
      <c r="X25" s="592"/>
      <c r="Y25" s="593"/>
      <c r="Z25" s="594">
        <v>13.4</v>
      </c>
      <c r="AA25" s="594"/>
      <c r="AB25" s="594"/>
      <c r="AC25" s="594"/>
      <c r="AD25" s="595" t="s">
        <v>114</v>
      </c>
      <c r="AE25" s="595"/>
      <c r="AF25" s="595"/>
      <c r="AG25" s="595"/>
      <c r="AH25" s="595"/>
      <c r="AI25" s="595"/>
      <c r="AJ25" s="595"/>
      <c r="AK25" s="595"/>
      <c r="AL25" s="596" t="s">
        <v>114</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114</v>
      </c>
      <c r="BH25" s="592"/>
      <c r="BI25" s="592"/>
      <c r="BJ25" s="592"/>
      <c r="BK25" s="592"/>
      <c r="BL25" s="592"/>
      <c r="BM25" s="592"/>
      <c r="BN25" s="593"/>
      <c r="BO25" s="594" t="s">
        <v>114</v>
      </c>
      <c r="BP25" s="594"/>
      <c r="BQ25" s="594"/>
      <c r="BR25" s="594"/>
      <c r="BS25" s="600" t="s">
        <v>114</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1870109</v>
      </c>
      <c r="CS25" s="623"/>
      <c r="CT25" s="623"/>
      <c r="CU25" s="623"/>
      <c r="CV25" s="623"/>
      <c r="CW25" s="623"/>
      <c r="CX25" s="623"/>
      <c r="CY25" s="624"/>
      <c r="CZ25" s="625">
        <v>17.3</v>
      </c>
      <c r="DA25" s="626"/>
      <c r="DB25" s="626"/>
      <c r="DC25" s="627"/>
      <c r="DD25" s="600">
        <v>1596813</v>
      </c>
      <c r="DE25" s="623"/>
      <c r="DF25" s="623"/>
      <c r="DG25" s="623"/>
      <c r="DH25" s="623"/>
      <c r="DI25" s="623"/>
      <c r="DJ25" s="623"/>
      <c r="DK25" s="624"/>
      <c r="DL25" s="600">
        <v>1523936</v>
      </c>
      <c r="DM25" s="623"/>
      <c r="DN25" s="623"/>
      <c r="DO25" s="623"/>
      <c r="DP25" s="623"/>
      <c r="DQ25" s="623"/>
      <c r="DR25" s="623"/>
      <c r="DS25" s="623"/>
      <c r="DT25" s="623"/>
      <c r="DU25" s="623"/>
      <c r="DV25" s="624"/>
      <c r="DW25" s="596">
        <v>24.9</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v>5177</v>
      </c>
      <c r="S26" s="592"/>
      <c r="T26" s="592"/>
      <c r="U26" s="592"/>
      <c r="V26" s="592"/>
      <c r="W26" s="592"/>
      <c r="X26" s="592"/>
      <c r="Y26" s="593"/>
      <c r="Z26" s="594">
        <v>0</v>
      </c>
      <c r="AA26" s="594"/>
      <c r="AB26" s="594"/>
      <c r="AC26" s="594"/>
      <c r="AD26" s="595">
        <v>5177</v>
      </c>
      <c r="AE26" s="595"/>
      <c r="AF26" s="595"/>
      <c r="AG26" s="595"/>
      <c r="AH26" s="595"/>
      <c r="AI26" s="595"/>
      <c r="AJ26" s="595"/>
      <c r="AK26" s="595"/>
      <c r="AL26" s="596">
        <v>0.1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114</v>
      </c>
      <c r="BH26" s="592"/>
      <c r="BI26" s="592"/>
      <c r="BJ26" s="592"/>
      <c r="BK26" s="592"/>
      <c r="BL26" s="592"/>
      <c r="BM26" s="592"/>
      <c r="BN26" s="593"/>
      <c r="BO26" s="594" t="s">
        <v>114</v>
      </c>
      <c r="BP26" s="594"/>
      <c r="BQ26" s="594"/>
      <c r="BR26" s="594"/>
      <c r="BS26" s="600" t="s">
        <v>114</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1197231</v>
      </c>
      <c r="CS26" s="592"/>
      <c r="CT26" s="592"/>
      <c r="CU26" s="592"/>
      <c r="CV26" s="592"/>
      <c r="CW26" s="592"/>
      <c r="CX26" s="592"/>
      <c r="CY26" s="593"/>
      <c r="CZ26" s="625">
        <v>11.1</v>
      </c>
      <c r="DA26" s="626"/>
      <c r="DB26" s="626"/>
      <c r="DC26" s="627"/>
      <c r="DD26" s="600">
        <v>931971</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828455</v>
      </c>
      <c r="S27" s="592"/>
      <c r="T27" s="592"/>
      <c r="U27" s="592"/>
      <c r="V27" s="592"/>
      <c r="W27" s="592"/>
      <c r="X27" s="592"/>
      <c r="Y27" s="593"/>
      <c r="Z27" s="594">
        <v>7.5</v>
      </c>
      <c r="AA27" s="594"/>
      <c r="AB27" s="594"/>
      <c r="AC27" s="594"/>
      <c r="AD27" s="595" t="s">
        <v>114</v>
      </c>
      <c r="AE27" s="595"/>
      <c r="AF27" s="595"/>
      <c r="AG27" s="595"/>
      <c r="AH27" s="595"/>
      <c r="AI27" s="595"/>
      <c r="AJ27" s="595"/>
      <c r="AK27" s="595"/>
      <c r="AL27" s="596" t="s">
        <v>114</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1472607</v>
      </c>
      <c r="BH27" s="592"/>
      <c r="BI27" s="592"/>
      <c r="BJ27" s="592"/>
      <c r="BK27" s="592"/>
      <c r="BL27" s="592"/>
      <c r="BM27" s="592"/>
      <c r="BN27" s="593"/>
      <c r="BO27" s="594">
        <v>100</v>
      </c>
      <c r="BP27" s="594"/>
      <c r="BQ27" s="594"/>
      <c r="BR27" s="594"/>
      <c r="BS27" s="600" t="s">
        <v>114</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1009766</v>
      </c>
      <c r="CS27" s="623"/>
      <c r="CT27" s="623"/>
      <c r="CU27" s="623"/>
      <c r="CV27" s="623"/>
      <c r="CW27" s="623"/>
      <c r="CX27" s="623"/>
      <c r="CY27" s="624"/>
      <c r="CZ27" s="625">
        <v>9.3000000000000007</v>
      </c>
      <c r="DA27" s="626"/>
      <c r="DB27" s="626"/>
      <c r="DC27" s="627"/>
      <c r="DD27" s="600">
        <v>304773</v>
      </c>
      <c r="DE27" s="623"/>
      <c r="DF27" s="623"/>
      <c r="DG27" s="623"/>
      <c r="DH27" s="623"/>
      <c r="DI27" s="623"/>
      <c r="DJ27" s="623"/>
      <c r="DK27" s="624"/>
      <c r="DL27" s="600">
        <v>304217</v>
      </c>
      <c r="DM27" s="623"/>
      <c r="DN27" s="623"/>
      <c r="DO27" s="623"/>
      <c r="DP27" s="623"/>
      <c r="DQ27" s="623"/>
      <c r="DR27" s="623"/>
      <c r="DS27" s="623"/>
      <c r="DT27" s="623"/>
      <c r="DU27" s="623"/>
      <c r="DV27" s="624"/>
      <c r="DW27" s="596">
        <v>5</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39778</v>
      </c>
      <c r="S28" s="592"/>
      <c r="T28" s="592"/>
      <c r="U28" s="592"/>
      <c r="V28" s="592"/>
      <c r="W28" s="592"/>
      <c r="X28" s="592"/>
      <c r="Y28" s="593"/>
      <c r="Z28" s="594">
        <v>0.4</v>
      </c>
      <c r="AA28" s="594"/>
      <c r="AB28" s="594"/>
      <c r="AC28" s="594"/>
      <c r="AD28" s="595">
        <v>13344</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1169572</v>
      </c>
      <c r="CS28" s="592"/>
      <c r="CT28" s="592"/>
      <c r="CU28" s="592"/>
      <c r="CV28" s="592"/>
      <c r="CW28" s="592"/>
      <c r="CX28" s="592"/>
      <c r="CY28" s="593"/>
      <c r="CZ28" s="625">
        <v>10.8</v>
      </c>
      <c r="DA28" s="626"/>
      <c r="DB28" s="626"/>
      <c r="DC28" s="627"/>
      <c r="DD28" s="600">
        <v>1141214</v>
      </c>
      <c r="DE28" s="592"/>
      <c r="DF28" s="592"/>
      <c r="DG28" s="592"/>
      <c r="DH28" s="592"/>
      <c r="DI28" s="592"/>
      <c r="DJ28" s="592"/>
      <c r="DK28" s="593"/>
      <c r="DL28" s="600">
        <v>1104673</v>
      </c>
      <c r="DM28" s="592"/>
      <c r="DN28" s="592"/>
      <c r="DO28" s="592"/>
      <c r="DP28" s="592"/>
      <c r="DQ28" s="592"/>
      <c r="DR28" s="592"/>
      <c r="DS28" s="592"/>
      <c r="DT28" s="592"/>
      <c r="DU28" s="592"/>
      <c r="DV28" s="593"/>
      <c r="DW28" s="596">
        <v>18.100000000000001</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19436</v>
      </c>
      <c r="S29" s="592"/>
      <c r="T29" s="592"/>
      <c r="U29" s="592"/>
      <c r="V29" s="592"/>
      <c r="W29" s="592"/>
      <c r="X29" s="592"/>
      <c r="Y29" s="593"/>
      <c r="Z29" s="594">
        <v>0.2</v>
      </c>
      <c r="AA29" s="594"/>
      <c r="AB29" s="594"/>
      <c r="AC29" s="594"/>
      <c r="AD29" s="595" t="s">
        <v>114</v>
      </c>
      <c r="AE29" s="595"/>
      <c r="AF29" s="595"/>
      <c r="AG29" s="595"/>
      <c r="AH29" s="595"/>
      <c r="AI29" s="595"/>
      <c r="AJ29" s="595"/>
      <c r="AK29" s="595"/>
      <c r="AL29" s="596" t="s">
        <v>114</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1169571</v>
      </c>
      <c r="CS29" s="623"/>
      <c r="CT29" s="623"/>
      <c r="CU29" s="623"/>
      <c r="CV29" s="623"/>
      <c r="CW29" s="623"/>
      <c r="CX29" s="623"/>
      <c r="CY29" s="624"/>
      <c r="CZ29" s="625">
        <v>10.8</v>
      </c>
      <c r="DA29" s="626"/>
      <c r="DB29" s="626"/>
      <c r="DC29" s="627"/>
      <c r="DD29" s="600">
        <v>1141213</v>
      </c>
      <c r="DE29" s="623"/>
      <c r="DF29" s="623"/>
      <c r="DG29" s="623"/>
      <c r="DH29" s="623"/>
      <c r="DI29" s="623"/>
      <c r="DJ29" s="623"/>
      <c r="DK29" s="624"/>
      <c r="DL29" s="600">
        <v>1104672</v>
      </c>
      <c r="DM29" s="623"/>
      <c r="DN29" s="623"/>
      <c r="DO29" s="623"/>
      <c r="DP29" s="623"/>
      <c r="DQ29" s="623"/>
      <c r="DR29" s="623"/>
      <c r="DS29" s="623"/>
      <c r="DT29" s="623"/>
      <c r="DU29" s="623"/>
      <c r="DV29" s="624"/>
      <c r="DW29" s="596">
        <v>18.100000000000001</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83145</v>
      </c>
      <c r="S30" s="592"/>
      <c r="T30" s="592"/>
      <c r="U30" s="592"/>
      <c r="V30" s="592"/>
      <c r="W30" s="592"/>
      <c r="X30" s="592"/>
      <c r="Y30" s="593"/>
      <c r="Z30" s="594">
        <v>0.8</v>
      </c>
      <c r="AA30" s="594"/>
      <c r="AB30" s="594"/>
      <c r="AC30" s="594"/>
      <c r="AD30" s="595" t="s">
        <v>114</v>
      </c>
      <c r="AE30" s="595"/>
      <c r="AF30" s="595"/>
      <c r="AG30" s="595"/>
      <c r="AH30" s="595"/>
      <c r="AI30" s="595"/>
      <c r="AJ30" s="595"/>
      <c r="AK30" s="595"/>
      <c r="AL30" s="596" t="s">
        <v>114</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98.2</v>
      </c>
      <c r="BH30" s="650"/>
      <c r="BI30" s="650"/>
      <c r="BJ30" s="650"/>
      <c r="BK30" s="650"/>
      <c r="BL30" s="650"/>
      <c r="BM30" s="586">
        <v>89.2</v>
      </c>
      <c r="BN30" s="650"/>
      <c r="BO30" s="650"/>
      <c r="BP30" s="650"/>
      <c r="BQ30" s="651"/>
      <c r="BR30" s="649">
        <v>98</v>
      </c>
      <c r="BS30" s="650"/>
      <c r="BT30" s="650"/>
      <c r="BU30" s="650"/>
      <c r="BV30" s="650"/>
      <c r="BW30" s="650"/>
      <c r="BX30" s="586">
        <v>87.2</v>
      </c>
      <c r="BY30" s="650"/>
      <c r="BZ30" s="650"/>
      <c r="CA30" s="650"/>
      <c r="CB30" s="651"/>
      <c r="CD30" s="654"/>
      <c r="CE30" s="655"/>
      <c r="CF30" s="605" t="s">
        <v>291</v>
      </c>
      <c r="CG30" s="606"/>
      <c r="CH30" s="606"/>
      <c r="CI30" s="606"/>
      <c r="CJ30" s="606"/>
      <c r="CK30" s="606"/>
      <c r="CL30" s="606"/>
      <c r="CM30" s="606"/>
      <c r="CN30" s="606"/>
      <c r="CO30" s="606"/>
      <c r="CP30" s="606"/>
      <c r="CQ30" s="607"/>
      <c r="CR30" s="591">
        <v>1014282</v>
      </c>
      <c r="CS30" s="592"/>
      <c r="CT30" s="592"/>
      <c r="CU30" s="592"/>
      <c r="CV30" s="592"/>
      <c r="CW30" s="592"/>
      <c r="CX30" s="592"/>
      <c r="CY30" s="593"/>
      <c r="CZ30" s="625">
        <v>9.4</v>
      </c>
      <c r="DA30" s="626"/>
      <c r="DB30" s="626"/>
      <c r="DC30" s="627"/>
      <c r="DD30" s="600">
        <v>989847</v>
      </c>
      <c r="DE30" s="592"/>
      <c r="DF30" s="592"/>
      <c r="DG30" s="592"/>
      <c r="DH30" s="592"/>
      <c r="DI30" s="592"/>
      <c r="DJ30" s="592"/>
      <c r="DK30" s="593"/>
      <c r="DL30" s="600">
        <v>953647</v>
      </c>
      <c r="DM30" s="592"/>
      <c r="DN30" s="592"/>
      <c r="DO30" s="592"/>
      <c r="DP30" s="592"/>
      <c r="DQ30" s="592"/>
      <c r="DR30" s="592"/>
      <c r="DS30" s="592"/>
      <c r="DT30" s="592"/>
      <c r="DU30" s="592"/>
      <c r="DV30" s="593"/>
      <c r="DW30" s="596">
        <v>15.6</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290368</v>
      </c>
      <c r="S31" s="592"/>
      <c r="T31" s="592"/>
      <c r="U31" s="592"/>
      <c r="V31" s="592"/>
      <c r="W31" s="592"/>
      <c r="X31" s="592"/>
      <c r="Y31" s="593"/>
      <c r="Z31" s="594">
        <v>2.6</v>
      </c>
      <c r="AA31" s="594"/>
      <c r="AB31" s="594"/>
      <c r="AC31" s="594"/>
      <c r="AD31" s="595" t="s">
        <v>114</v>
      </c>
      <c r="AE31" s="595"/>
      <c r="AF31" s="595"/>
      <c r="AG31" s="595"/>
      <c r="AH31" s="595"/>
      <c r="AI31" s="595"/>
      <c r="AJ31" s="595"/>
      <c r="AK31" s="595"/>
      <c r="AL31" s="596" t="s">
        <v>114</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98.4</v>
      </c>
      <c r="BH31" s="623"/>
      <c r="BI31" s="623"/>
      <c r="BJ31" s="623"/>
      <c r="BK31" s="623"/>
      <c r="BL31" s="623"/>
      <c r="BM31" s="597">
        <v>89.7</v>
      </c>
      <c r="BN31" s="647"/>
      <c r="BO31" s="647"/>
      <c r="BP31" s="647"/>
      <c r="BQ31" s="648"/>
      <c r="BR31" s="646">
        <v>98.4</v>
      </c>
      <c r="BS31" s="623"/>
      <c r="BT31" s="623"/>
      <c r="BU31" s="623"/>
      <c r="BV31" s="623"/>
      <c r="BW31" s="623"/>
      <c r="BX31" s="597">
        <v>88.3</v>
      </c>
      <c r="BY31" s="647"/>
      <c r="BZ31" s="647"/>
      <c r="CA31" s="647"/>
      <c r="CB31" s="648"/>
      <c r="CD31" s="654"/>
      <c r="CE31" s="655"/>
      <c r="CF31" s="605" t="s">
        <v>295</v>
      </c>
      <c r="CG31" s="606"/>
      <c r="CH31" s="606"/>
      <c r="CI31" s="606"/>
      <c r="CJ31" s="606"/>
      <c r="CK31" s="606"/>
      <c r="CL31" s="606"/>
      <c r="CM31" s="606"/>
      <c r="CN31" s="606"/>
      <c r="CO31" s="606"/>
      <c r="CP31" s="606"/>
      <c r="CQ31" s="607"/>
      <c r="CR31" s="591">
        <v>155289</v>
      </c>
      <c r="CS31" s="623"/>
      <c r="CT31" s="623"/>
      <c r="CU31" s="623"/>
      <c r="CV31" s="623"/>
      <c r="CW31" s="623"/>
      <c r="CX31" s="623"/>
      <c r="CY31" s="624"/>
      <c r="CZ31" s="625">
        <v>1.4</v>
      </c>
      <c r="DA31" s="626"/>
      <c r="DB31" s="626"/>
      <c r="DC31" s="627"/>
      <c r="DD31" s="600">
        <v>151366</v>
      </c>
      <c r="DE31" s="623"/>
      <c r="DF31" s="623"/>
      <c r="DG31" s="623"/>
      <c r="DH31" s="623"/>
      <c r="DI31" s="623"/>
      <c r="DJ31" s="623"/>
      <c r="DK31" s="624"/>
      <c r="DL31" s="600">
        <v>151025</v>
      </c>
      <c r="DM31" s="623"/>
      <c r="DN31" s="623"/>
      <c r="DO31" s="623"/>
      <c r="DP31" s="623"/>
      <c r="DQ31" s="623"/>
      <c r="DR31" s="623"/>
      <c r="DS31" s="623"/>
      <c r="DT31" s="623"/>
      <c r="DU31" s="623"/>
      <c r="DV31" s="624"/>
      <c r="DW31" s="596">
        <v>2.5</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309668</v>
      </c>
      <c r="S32" s="592"/>
      <c r="T32" s="592"/>
      <c r="U32" s="592"/>
      <c r="V32" s="592"/>
      <c r="W32" s="592"/>
      <c r="X32" s="592"/>
      <c r="Y32" s="593"/>
      <c r="Z32" s="594">
        <v>2.8</v>
      </c>
      <c r="AA32" s="594"/>
      <c r="AB32" s="594"/>
      <c r="AC32" s="594"/>
      <c r="AD32" s="595">
        <v>7783</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97.7</v>
      </c>
      <c r="BH32" s="659"/>
      <c r="BI32" s="659"/>
      <c r="BJ32" s="659"/>
      <c r="BK32" s="659"/>
      <c r="BL32" s="659"/>
      <c r="BM32" s="660">
        <v>86.5</v>
      </c>
      <c r="BN32" s="659"/>
      <c r="BO32" s="659"/>
      <c r="BP32" s="659"/>
      <c r="BQ32" s="661"/>
      <c r="BR32" s="658">
        <v>97.3</v>
      </c>
      <c r="BS32" s="659"/>
      <c r="BT32" s="659"/>
      <c r="BU32" s="659"/>
      <c r="BV32" s="659"/>
      <c r="BW32" s="659"/>
      <c r="BX32" s="660">
        <v>83.9</v>
      </c>
      <c r="BY32" s="659"/>
      <c r="BZ32" s="659"/>
      <c r="CA32" s="659"/>
      <c r="CB32" s="661"/>
      <c r="CD32" s="656"/>
      <c r="CE32" s="657"/>
      <c r="CF32" s="605" t="s">
        <v>298</v>
      </c>
      <c r="CG32" s="606"/>
      <c r="CH32" s="606"/>
      <c r="CI32" s="606"/>
      <c r="CJ32" s="606"/>
      <c r="CK32" s="606"/>
      <c r="CL32" s="606"/>
      <c r="CM32" s="606"/>
      <c r="CN32" s="606"/>
      <c r="CO32" s="606"/>
      <c r="CP32" s="606"/>
      <c r="CQ32" s="607"/>
      <c r="CR32" s="591">
        <v>1</v>
      </c>
      <c r="CS32" s="592"/>
      <c r="CT32" s="592"/>
      <c r="CU32" s="592"/>
      <c r="CV32" s="592"/>
      <c r="CW32" s="592"/>
      <c r="CX32" s="592"/>
      <c r="CY32" s="593"/>
      <c r="CZ32" s="625">
        <v>0</v>
      </c>
      <c r="DA32" s="626"/>
      <c r="DB32" s="626"/>
      <c r="DC32" s="627"/>
      <c r="DD32" s="600">
        <v>1</v>
      </c>
      <c r="DE32" s="592"/>
      <c r="DF32" s="592"/>
      <c r="DG32" s="592"/>
      <c r="DH32" s="592"/>
      <c r="DI32" s="592"/>
      <c r="DJ32" s="592"/>
      <c r="DK32" s="593"/>
      <c r="DL32" s="600">
        <v>1</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1317172</v>
      </c>
      <c r="S33" s="592"/>
      <c r="T33" s="592"/>
      <c r="U33" s="592"/>
      <c r="V33" s="592"/>
      <c r="W33" s="592"/>
      <c r="X33" s="592"/>
      <c r="Y33" s="593"/>
      <c r="Z33" s="594">
        <v>11.9</v>
      </c>
      <c r="AA33" s="594"/>
      <c r="AB33" s="594"/>
      <c r="AC33" s="594"/>
      <c r="AD33" s="595" t="s">
        <v>114</v>
      </c>
      <c r="AE33" s="595"/>
      <c r="AF33" s="595"/>
      <c r="AG33" s="595"/>
      <c r="AH33" s="595"/>
      <c r="AI33" s="595"/>
      <c r="AJ33" s="595"/>
      <c r="AK33" s="595"/>
      <c r="AL33" s="596" t="s">
        <v>114</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4757344</v>
      </c>
      <c r="CS33" s="623"/>
      <c r="CT33" s="623"/>
      <c r="CU33" s="623"/>
      <c r="CV33" s="623"/>
      <c r="CW33" s="623"/>
      <c r="CX33" s="623"/>
      <c r="CY33" s="624"/>
      <c r="CZ33" s="625">
        <v>44</v>
      </c>
      <c r="DA33" s="626"/>
      <c r="DB33" s="626"/>
      <c r="DC33" s="627"/>
      <c r="DD33" s="600">
        <v>3512342</v>
      </c>
      <c r="DE33" s="623"/>
      <c r="DF33" s="623"/>
      <c r="DG33" s="623"/>
      <c r="DH33" s="623"/>
      <c r="DI33" s="623"/>
      <c r="DJ33" s="623"/>
      <c r="DK33" s="624"/>
      <c r="DL33" s="600">
        <v>2588476</v>
      </c>
      <c r="DM33" s="623"/>
      <c r="DN33" s="623"/>
      <c r="DO33" s="623"/>
      <c r="DP33" s="623"/>
      <c r="DQ33" s="623"/>
      <c r="DR33" s="623"/>
      <c r="DS33" s="623"/>
      <c r="DT33" s="623"/>
      <c r="DU33" s="623"/>
      <c r="DV33" s="624"/>
      <c r="DW33" s="596">
        <v>42.4</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594" t="s">
        <v>114</v>
      </c>
      <c r="AA34" s="594"/>
      <c r="AB34" s="594"/>
      <c r="AC34" s="594"/>
      <c r="AD34" s="595" t="s">
        <v>114</v>
      </c>
      <c r="AE34" s="595"/>
      <c r="AF34" s="595"/>
      <c r="AG34" s="595"/>
      <c r="AH34" s="595"/>
      <c r="AI34" s="595"/>
      <c r="AJ34" s="595"/>
      <c r="AK34" s="595"/>
      <c r="AL34" s="596" t="s">
        <v>114</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1264582</v>
      </c>
      <c r="CS34" s="592"/>
      <c r="CT34" s="592"/>
      <c r="CU34" s="592"/>
      <c r="CV34" s="592"/>
      <c r="CW34" s="592"/>
      <c r="CX34" s="592"/>
      <c r="CY34" s="593"/>
      <c r="CZ34" s="625">
        <v>11.7</v>
      </c>
      <c r="DA34" s="626"/>
      <c r="DB34" s="626"/>
      <c r="DC34" s="627"/>
      <c r="DD34" s="600">
        <v>991349</v>
      </c>
      <c r="DE34" s="592"/>
      <c r="DF34" s="592"/>
      <c r="DG34" s="592"/>
      <c r="DH34" s="592"/>
      <c r="DI34" s="592"/>
      <c r="DJ34" s="592"/>
      <c r="DK34" s="593"/>
      <c r="DL34" s="600">
        <v>839780</v>
      </c>
      <c r="DM34" s="592"/>
      <c r="DN34" s="592"/>
      <c r="DO34" s="592"/>
      <c r="DP34" s="592"/>
      <c r="DQ34" s="592"/>
      <c r="DR34" s="592"/>
      <c r="DS34" s="592"/>
      <c r="DT34" s="592"/>
      <c r="DU34" s="592"/>
      <c r="DV34" s="593"/>
      <c r="DW34" s="596">
        <v>13.7</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v>360472</v>
      </c>
      <c r="S35" s="592"/>
      <c r="T35" s="592"/>
      <c r="U35" s="592"/>
      <c r="V35" s="592"/>
      <c r="W35" s="592"/>
      <c r="X35" s="592"/>
      <c r="Y35" s="593"/>
      <c r="Z35" s="594">
        <v>3.3</v>
      </c>
      <c r="AA35" s="594"/>
      <c r="AB35" s="594"/>
      <c r="AC35" s="594"/>
      <c r="AD35" s="595" t="s">
        <v>114</v>
      </c>
      <c r="AE35" s="595"/>
      <c r="AF35" s="595"/>
      <c r="AG35" s="595"/>
      <c r="AH35" s="595"/>
      <c r="AI35" s="595"/>
      <c r="AJ35" s="595"/>
      <c r="AK35" s="595"/>
      <c r="AL35" s="596" t="s">
        <v>114</v>
      </c>
      <c r="AM35" s="597"/>
      <c r="AN35" s="597"/>
      <c r="AO35" s="598"/>
      <c r="AP35" s="186"/>
      <c r="AQ35" s="602" t="s">
        <v>306</v>
      </c>
      <c r="AR35" s="603"/>
      <c r="AS35" s="603"/>
      <c r="AT35" s="603"/>
      <c r="AU35" s="603"/>
      <c r="AV35" s="603"/>
      <c r="AW35" s="603"/>
      <c r="AX35" s="603"/>
      <c r="AY35" s="604"/>
      <c r="AZ35" s="580">
        <v>1530047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-197681</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93714</v>
      </c>
      <c r="CS35" s="623"/>
      <c r="CT35" s="623"/>
      <c r="CU35" s="623"/>
      <c r="CV35" s="623"/>
      <c r="CW35" s="623"/>
      <c r="CX35" s="623"/>
      <c r="CY35" s="624"/>
      <c r="CZ35" s="625">
        <v>0.9</v>
      </c>
      <c r="DA35" s="626"/>
      <c r="DB35" s="626"/>
      <c r="DC35" s="627"/>
      <c r="DD35" s="600">
        <v>83259</v>
      </c>
      <c r="DE35" s="623"/>
      <c r="DF35" s="623"/>
      <c r="DG35" s="623"/>
      <c r="DH35" s="623"/>
      <c r="DI35" s="623"/>
      <c r="DJ35" s="623"/>
      <c r="DK35" s="624"/>
      <c r="DL35" s="600">
        <v>83259</v>
      </c>
      <c r="DM35" s="623"/>
      <c r="DN35" s="623"/>
      <c r="DO35" s="623"/>
      <c r="DP35" s="623"/>
      <c r="DQ35" s="623"/>
      <c r="DR35" s="623"/>
      <c r="DS35" s="623"/>
      <c r="DT35" s="623"/>
      <c r="DU35" s="623"/>
      <c r="DV35" s="624"/>
      <c r="DW35" s="596">
        <v>1.4</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11082354</v>
      </c>
      <c r="S36" s="664"/>
      <c r="T36" s="664"/>
      <c r="U36" s="664"/>
      <c r="V36" s="664"/>
      <c r="W36" s="664"/>
      <c r="X36" s="664"/>
      <c r="Y36" s="665"/>
      <c r="Z36" s="666">
        <v>100</v>
      </c>
      <c r="AA36" s="666"/>
      <c r="AB36" s="666"/>
      <c r="AC36" s="666"/>
      <c r="AD36" s="667">
        <v>5750493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535650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-258453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1572466</v>
      </c>
      <c r="CS36" s="592"/>
      <c r="CT36" s="592"/>
      <c r="CU36" s="592"/>
      <c r="CV36" s="592"/>
      <c r="CW36" s="592"/>
      <c r="CX36" s="592"/>
      <c r="CY36" s="593"/>
      <c r="CZ36" s="625">
        <v>14.6</v>
      </c>
      <c r="DA36" s="626"/>
      <c r="DB36" s="626"/>
      <c r="DC36" s="627"/>
      <c r="DD36" s="600">
        <v>1428782</v>
      </c>
      <c r="DE36" s="592"/>
      <c r="DF36" s="592"/>
      <c r="DG36" s="592"/>
      <c r="DH36" s="592"/>
      <c r="DI36" s="592"/>
      <c r="DJ36" s="592"/>
      <c r="DK36" s="593"/>
      <c r="DL36" s="600">
        <v>944975</v>
      </c>
      <c r="DM36" s="592"/>
      <c r="DN36" s="592"/>
      <c r="DO36" s="592"/>
      <c r="DP36" s="592"/>
      <c r="DQ36" s="592"/>
      <c r="DR36" s="592"/>
      <c r="DS36" s="592"/>
      <c r="DT36" s="592"/>
      <c r="DU36" s="592"/>
      <c r="DV36" s="593"/>
      <c r="DW36" s="596">
        <v>15.5</v>
      </c>
      <c r="DX36" s="617"/>
      <c r="DY36" s="617"/>
      <c r="DZ36" s="617"/>
      <c r="EA36" s="617"/>
      <c r="EB36" s="617"/>
      <c r="EC36" s="618"/>
    </row>
    <row r="37" spans="2:133" ht="11.25" customHeight="1">
      <c r="AQ37" s="670" t="s">
        <v>313</v>
      </c>
      <c r="AR37" s="671"/>
      <c r="AS37" s="671"/>
      <c r="AT37" s="671"/>
      <c r="AU37" s="671"/>
      <c r="AV37" s="671"/>
      <c r="AW37" s="671"/>
      <c r="AX37" s="671"/>
      <c r="AY37" s="672"/>
      <c r="AZ37" s="591">
        <v>33565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4105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696994</v>
      </c>
      <c r="CS37" s="623"/>
      <c r="CT37" s="623"/>
      <c r="CU37" s="623"/>
      <c r="CV37" s="623"/>
      <c r="CW37" s="623"/>
      <c r="CX37" s="623"/>
      <c r="CY37" s="624"/>
      <c r="CZ37" s="625">
        <v>6.5</v>
      </c>
      <c r="DA37" s="626"/>
      <c r="DB37" s="626"/>
      <c r="DC37" s="627"/>
      <c r="DD37" s="600">
        <v>620694</v>
      </c>
      <c r="DE37" s="623"/>
      <c r="DF37" s="623"/>
      <c r="DG37" s="623"/>
      <c r="DH37" s="623"/>
      <c r="DI37" s="623"/>
      <c r="DJ37" s="623"/>
      <c r="DK37" s="624"/>
      <c r="DL37" s="600">
        <v>379584</v>
      </c>
      <c r="DM37" s="623"/>
      <c r="DN37" s="623"/>
      <c r="DO37" s="623"/>
      <c r="DP37" s="623"/>
      <c r="DQ37" s="623"/>
      <c r="DR37" s="623"/>
      <c r="DS37" s="623"/>
      <c r="DT37" s="623"/>
      <c r="DU37" s="623"/>
      <c r="DV37" s="624"/>
      <c r="DW37" s="596">
        <v>6.2</v>
      </c>
      <c r="DX37" s="617"/>
      <c r="DY37" s="617"/>
      <c r="DZ37" s="617"/>
      <c r="EA37" s="617"/>
      <c r="EB37" s="617"/>
      <c r="EC37" s="618"/>
    </row>
    <row r="38" spans="2:133" ht="11.25" customHeight="1">
      <c r="AQ38" s="670" t="s">
        <v>316</v>
      </c>
      <c r="AR38" s="671"/>
      <c r="AS38" s="671"/>
      <c r="AT38" s="671"/>
      <c r="AU38" s="671"/>
      <c r="AV38" s="671"/>
      <c r="AW38" s="671"/>
      <c r="AX38" s="671"/>
      <c r="AY38" s="672"/>
      <c r="AZ38" s="591">
        <v>25389</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6807</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969008</v>
      </c>
      <c r="CS38" s="592"/>
      <c r="CT38" s="592"/>
      <c r="CU38" s="592"/>
      <c r="CV38" s="592"/>
      <c r="CW38" s="592"/>
      <c r="CX38" s="592"/>
      <c r="CY38" s="593"/>
      <c r="CZ38" s="625">
        <v>9</v>
      </c>
      <c r="DA38" s="626"/>
      <c r="DB38" s="626"/>
      <c r="DC38" s="627"/>
      <c r="DD38" s="600">
        <v>840132</v>
      </c>
      <c r="DE38" s="592"/>
      <c r="DF38" s="592"/>
      <c r="DG38" s="592"/>
      <c r="DH38" s="592"/>
      <c r="DI38" s="592"/>
      <c r="DJ38" s="592"/>
      <c r="DK38" s="593"/>
      <c r="DL38" s="600">
        <v>712406</v>
      </c>
      <c r="DM38" s="592"/>
      <c r="DN38" s="592"/>
      <c r="DO38" s="592"/>
      <c r="DP38" s="592"/>
      <c r="DQ38" s="592"/>
      <c r="DR38" s="592"/>
      <c r="DS38" s="592"/>
      <c r="DT38" s="592"/>
      <c r="DU38" s="592"/>
      <c r="DV38" s="593"/>
      <c r="DW38" s="596">
        <v>11.7</v>
      </c>
      <c r="DX38" s="617"/>
      <c r="DY38" s="617"/>
      <c r="DZ38" s="617"/>
      <c r="EA38" s="617"/>
      <c r="EB38" s="617"/>
      <c r="EC38" s="618"/>
    </row>
    <row r="39" spans="2:133" ht="11.25" customHeight="1">
      <c r="AQ39" s="670" t="s">
        <v>319</v>
      </c>
      <c r="AR39" s="671"/>
      <c r="AS39" s="671"/>
      <c r="AT39" s="671"/>
      <c r="AU39" s="671"/>
      <c r="AV39" s="671"/>
      <c r="AW39" s="671"/>
      <c r="AX39" s="671"/>
      <c r="AY39" s="672"/>
      <c r="AZ39" s="591">
        <v>12816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70</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711214</v>
      </c>
      <c r="CS39" s="623"/>
      <c r="CT39" s="623"/>
      <c r="CU39" s="623"/>
      <c r="CV39" s="623"/>
      <c r="CW39" s="623"/>
      <c r="CX39" s="623"/>
      <c r="CY39" s="624"/>
      <c r="CZ39" s="625">
        <v>6.6</v>
      </c>
      <c r="DA39" s="626"/>
      <c r="DB39" s="626"/>
      <c r="DC39" s="627"/>
      <c r="DD39" s="600">
        <v>160764</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207936</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109</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146360</v>
      </c>
      <c r="CS40" s="592"/>
      <c r="CT40" s="592"/>
      <c r="CU40" s="592"/>
      <c r="CV40" s="592"/>
      <c r="CW40" s="592"/>
      <c r="CX40" s="592"/>
      <c r="CY40" s="593"/>
      <c r="CZ40" s="625">
        <v>1.4</v>
      </c>
      <c r="DA40" s="626"/>
      <c r="DB40" s="626"/>
      <c r="DC40" s="627"/>
      <c r="DD40" s="600">
        <v>8056</v>
      </c>
      <c r="DE40" s="592"/>
      <c r="DF40" s="592"/>
      <c r="DG40" s="592"/>
      <c r="DH40" s="592"/>
      <c r="DI40" s="592"/>
      <c r="DJ40" s="592"/>
      <c r="DK40" s="593"/>
      <c r="DL40" s="600">
        <v>8056</v>
      </c>
      <c r="DM40" s="592"/>
      <c r="DN40" s="592"/>
      <c r="DO40" s="592"/>
      <c r="DP40" s="592"/>
      <c r="DQ40" s="592"/>
      <c r="DR40" s="592"/>
      <c r="DS40" s="592"/>
      <c r="DT40" s="592"/>
      <c r="DU40" s="592"/>
      <c r="DV40" s="593"/>
      <c r="DW40" s="596">
        <v>0.1</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714691</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293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1994444</v>
      </c>
      <c r="CS42" s="592"/>
      <c r="CT42" s="592"/>
      <c r="CU42" s="592"/>
      <c r="CV42" s="592"/>
      <c r="CW42" s="592"/>
      <c r="CX42" s="592"/>
      <c r="CY42" s="593"/>
      <c r="CZ42" s="625">
        <v>18.5</v>
      </c>
      <c r="DA42" s="674"/>
      <c r="DB42" s="674"/>
      <c r="DC42" s="675"/>
      <c r="DD42" s="600">
        <v>480786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24860</v>
      </c>
      <c r="CS43" s="623"/>
      <c r="CT43" s="623"/>
      <c r="CU43" s="623"/>
      <c r="CV43" s="623"/>
      <c r="CW43" s="623"/>
      <c r="CX43" s="623"/>
      <c r="CY43" s="624"/>
      <c r="CZ43" s="625">
        <v>0.2</v>
      </c>
      <c r="DA43" s="626"/>
      <c r="DB43" s="626"/>
      <c r="DC43" s="627"/>
      <c r="DD43" s="600">
        <v>24860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1952053</v>
      </c>
      <c r="CS44" s="592"/>
      <c r="CT44" s="592"/>
      <c r="CU44" s="592"/>
      <c r="CV44" s="592"/>
      <c r="CW44" s="592"/>
      <c r="CX44" s="592"/>
      <c r="CY44" s="593"/>
      <c r="CZ44" s="625">
        <v>18.100000000000001</v>
      </c>
      <c r="DA44" s="674"/>
      <c r="DB44" s="674"/>
      <c r="DC44" s="675"/>
      <c r="DD44" s="600">
        <v>452397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1110507</v>
      </c>
      <c r="CS45" s="623"/>
      <c r="CT45" s="623"/>
      <c r="CU45" s="623"/>
      <c r="CV45" s="623"/>
      <c r="CW45" s="623"/>
      <c r="CX45" s="623"/>
      <c r="CY45" s="624"/>
      <c r="CZ45" s="625">
        <v>10.3</v>
      </c>
      <c r="DA45" s="626"/>
      <c r="DB45" s="626"/>
      <c r="DC45" s="627"/>
      <c r="DD45" s="600">
        <v>41758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840646</v>
      </c>
      <c r="CS46" s="592"/>
      <c r="CT46" s="592"/>
      <c r="CU46" s="592"/>
      <c r="CV46" s="592"/>
      <c r="CW46" s="592"/>
      <c r="CX46" s="592"/>
      <c r="CY46" s="593"/>
      <c r="CZ46" s="625">
        <v>7.8</v>
      </c>
      <c r="DA46" s="674"/>
      <c r="DB46" s="674"/>
      <c r="DC46" s="675"/>
      <c r="DD46" s="600">
        <v>409739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42391</v>
      </c>
      <c r="CS47" s="623"/>
      <c r="CT47" s="623"/>
      <c r="CU47" s="623"/>
      <c r="CV47" s="623"/>
      <c r="CW47" s="623"/>
      <c r="CX47" s="623"/>
      <c r="CY47" s="624"/>
      <c r="CZ47" s="625">
        <v>0.4</v>
      </c>
      <c r="DA47" s="626"/>
      <c r="DB47" s="626"/>
      <c r="DC47" s="627"/>
      <c r="DD47" s="600">
        <v>28389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10801235</v>
      </c>
      <c r="CS49" s="659"/>
      <c r="CT49" s="659"/>
      <c r="CU49" s="659"/>
      <c r="CV49" s="659"/>
      <c r="CW49" s="659"/>
      <c r="CX49" s="659"/>
      <c r="CY49" s="686"/>
      <c r="CZ49" s="687">
        <v>100</v>
      </c>
      <c r="DA49" s="688"/>
      <c r="DB49" s="688"/>
      <c r="DC49" s="689"/>
      <c r="DD49" s="690">
        <v>7035928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AU8" sqref="AU8:AY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11026</v>
      </c>
      <c r="R7" s="721"/>
      <c r="S7" s="721"/>
      <c r="T7" s="721"/>
      <c r="U7" s="721"/>
      <c r="V7" s="721">
        <v>10749</v>
      </c>
      <c r="W7" s="721"/>
      <c r="X7" s="721"/>
      <c r="Y7" s="721"/>
      <c r="Z7" s="721"/>
      <c r="AA7" s="721">
        <v>278</v>
      </c>
      <c r="AB7" s="721"/>
      <c r="AC7" s="721"/>
      <c r="AD7" s="721"/>
      <c r="AE7" s="722"/>
      <c r="AF7" s="723">
        <v>204</v>
      </c>
      <c r="AG7" s="724"/>
      <c r="AH7" s="724"/>
      <c r="AI7" s="724"/>
      <c r="AJ7" s="725"/>
      <c r="AK7" s="760">
        <v>83</v>
      </c>
      <c r="AL7" s="761"/>
      <c r="AM7" s="761"/>
      <c r="AN7" s="761"/>
      <c r="AO7" s="761"/>
      <c r="AP7" s="761">
        <v>12480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559</v>
      </c>
      <c r="BT7" s="765"/>
      <c r="BU7" s="765"/>
      <c r="BV7" s="765"/>
      <c r="BW7" s="765"/>
      <c r="BX7" s="765"/>
      <c r="BY7" s="765"/>
      <c r="BZ7" s="765"/>
      <c r="CA7" s="765"/>
      <c r="CB7" s="765"/>
      <c r="CC7" s="765"/>
      <c r="CD7" s="765"/>
      <c r="CE7" s="765"/>
      <c r="CF7" s="765"/>
      <c r="CG7" s="766"/>
      <c r="CH7" s="757">
        <v>115</v>
      </c>
      <c r="CI7" s="758"/>
      <c r="CJ7" s="758"/>
      <c r="CK7" s="758"/>
      <c r="CL7" s="759"/>
      <c r="CM7" s="757">
        <v>1039</v>
      </c>
      <c r="CN7" s="758"/>
      <c r="CO7" s="758"/>
      <c r="CP7" s="758"/>
      <c r="CQ7" s="759"/>
      <c r="CR7" s="757">
        <v>5</v>
      </c>
      <c r="CS7" s="758"/>
      <c r="CT7" s="758"/>
      <c r="CU7" s="758"/>
      <c r="CV7" s="759"/>
      <c r="CW7" s="757" t="s">
        <v>561</v>
      </c>
      <c r="CX7" s="758"/>
      <c r="CY7" s="758"/>
      <c r="CZ7" s="758"/>
      <c r="DA7" s="759"/>
      <c r="DB7" s="757" t="s">
        <v>561</v>
      </c>
      <c r="DC7" s="758"/>
      <c r="DD7" s="758"/>
      <c r="DE7" s="758"/>
      <c r="DF7" s="759"/>
      <c r="DG7" s="757" t="s">
        <v>561</v>
      </c>
      <c r="DH7" s="758"/>
      <c r="DI7" s="758"/>
      <c r="DJ7" s="758"/>
      <c r="DK7" s="759"/>
      <c r="DL7" s="757" t="s">
        <v>561</v>
      </c>
      <c r="DM7" s="758"/>
      <c r="DN7" s="758"/>
      <c r="DO7" s="758"/>
      <c r="DP7" s="759"/>
      <c r="DQ7" s="757" t="s">
        <v>561</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68</v>
      </c>
      <c r="R8" s="745"/>
      <c r="S8" s="745"/>
      <c r="T8" s="745"/>
      <c r="U8" s="745"/>
      <c r="V8" s="745">
        <v>64</v>
      </c>
      <c r="W8" s="745"/>
      <c r="X8" s="745"/>
      <c r="Y8" s="745"/>
      <c r="Z8" s="745"/>
      <c r="AA8" s="745">
        <v>3</v>
      </c>
      <c r="AB8" s="745"/>
      <c r="AC8" s="745"/>
      <c r="AD8" s="745"/>
      <c r="AE8" s="746"/>
      <c r="AF8" s="747">
        <v>3</v>
      </c>
      <c r="AG8" s="748"/>
      <c r="AH8" s="748"/>
      <c r="AI8" s="748"/>
      <c r="AJ8" s="749"/>
      <c r="AK8" s="750">
        <v>34</v>
      </c>
      <c r="AL8" s="751"/>
      <c r="AM8" s="751"/>
      <c r="AN8" s="751"/>
      <c r="AO8" s="751"/>
      <c r="AP8" s="751">
        <v>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560</v>
      </c>
      <c r="BT8" s="755"/>
      <c r="BU8" s="755"/>
      <c r="BV8" s="755"/>
      <c r="BW8" s="755"/>
      <c r="BX8" s="755"/>
      <c r="BY8" s="755"/>
      <c r="BZ8" s="755"/>
      <c r="CA8" s="755"/>
      <c r="CB8" s="755"/>
      <c r="CC8" s="755"/>
      <c r="CD8" s="755"/>
      <c r="CE8" s="755"/>
      <c r="CF8" s="755"/>
      <c r="CG8" s="756"/>
      <c r="CH8" s="767">
        <v>-8</v>
      </c>
      <c r="CI8" s="768"/>
      <c r="CJ8" s="768"/>
      <c r="CK8" s="768"/>
      <c r="CL8" s="769"/>
      <c r="CM8" s="767">
        <v>52</v>
      </c>
      <c r="CN8" s="768"/>
      <c r="CO8" s="768"/>
      <c r="CP8" s="768"/>
      <c r="CQ8" s="769"/>
      <c r="CR8" s="767">
        <v>60</v>
      </c>
      <c r="CS8" s="768"/>
      <c r="CT8" s="768"/>
      <c r="CU8" s="768"/>
      <c r="CV8" s="769"/>
      <c r="CW8" s="767">
        <v>5</v>
      </c>
      <c r="CX8" s="768"/>
      <c r="CY8" s="768"/>
      <c r="CZ8" s="768"/>
      <c r="DA8" s="769"/>
      <c r="DB8" s="767" t="s">
        <v>561</v>
      </c>
      <c r="DC8" s="768"/>
      <c r="DD8" s="768"/>
      <c r="DE8" s="768"/>
      <c r="DF8" s="769"/>
      <c r="DG8" s="767" t="s">
        <v>561</v>
      </c>
      <c r="DH8" s="768"/>
      <c r="DI8" s="768"/>
      <c r="DJ8" s="768"/>
      <c r="DK8" s="769"/>
      <c r="DL8" s="767" t="s">
        <v>561</v>
      </c>
      <c r="DM8" s="768"/>
      <c r="DN8" s="768"/>
      <c r="DO8" s="768"/>
      <c r="DP8" s="769"/>
      <c r="DQ8" s="767" t="s">
        <v>561</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11060</v>
      </c>
      <c r="R23" s="780"/>
      <c r="S23" s="780"/>
      <c r="T23" s="780"/>
      <c r="U23" s="780"/>
      <c r="V23" s="780">
        <v>10779</v>
      </c>
      <c r="W23" s="780"/>
      <c r="X23" s="780"/>
      <c r="Y23" s="780"/>
      <c r="Z23" s="780"/>
      <c r="AA23" s="780">
        <v>281</v>
      </c>
      <c r="AB23" s="780"/>
      <c r="AC23" s="780"/>
      <c r="AD23" s="780"/>
      <c r="AE23" s="781"/>
      <c r="AF23" s="782">
        <v>207</v>
      </c>
      <c r="AG23" s="780"/>
      <c r="AH23" s="780"/>
      <c r="AI23" s="780"/>
      <c r="AJ23" s="783"/>
      <c r="AK23" s="784"/>
      <c r="AL23" s="785"/>
      <c r="AM23" s="785"/>
      <c r="AN23" s="785"/>
      <c r="AO23" s="785"/>
      <c r="AP23" s="780">
        <v>12483</v>
      </c>
      <c r="AQ23" s="780"/>
      <c r="AR23" s="780"/>
      <c r="AS23" s="780"/>
      <c r="AT23" s="780"/>
      <c r="AU23" s="786"/>
      <c r="AV23" s="786"/>
      <c r="AW23" s="786"/>
      <c r="AX23" s="786"/>
      <c r="AY23" s="787"/>
      <c r="AZ23" s="795" t="s">
        <v>114</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7">
        <v>538</v>
      </c>
      <c r="R28" s="808"/>
      <c r="S28" s="808"/>
      <c r="T28" s="808"/>
      <c r="U28" s="808"/>
      <c r="V28" s="808">
        <v>529</v>
      </c>
      <c r="W28" s="808"/>
      <c r="X28" s="808"/>
      <c r="Y28" s="808"/>
      <c r="Z28" s="808"/>
      <c r="AA28" s="808">
        <v>9</v>
      </c>
      <c r="AB28" s="808"/>
      <c r="AC28" s="808"/>
      <c r="AD28" s="808"/>
      <c r="AE28" s="809"/>
      <c r="AF28" s="810">
        <v>9</v>
      </c>
      <c r="AG28" s="808"/>
      <c r="AH28" s="808"/>
      <c r="AI28" s="808"/>
      <c r="AJ28" s="811"/>
      <c r="AK28" s="812">
        <v>93</v>
      </c>
      <c r="AL28" s="804"/>
      <c r="AM28" s="804"/>
      <c r="AN28" s="804"/>
      <c r="AO28" s="804"/>
      <c r="AP28" s="804" t="s">
        <v>543</v>
      </c>
      <c r="AQ28" s="804"/>
      <c r="AR28" s="804"/>
      <c r="AS28" s="804"/>
      <c r="AT28" s="804"/>
      <c r="AU28" s="804" t="s">
        <v>543</v>
      </c>
      <c r="AV28" s="804"/>
      <c r="AW28" s="804"/>
      <c r="AX28" s="804"/>
      <c r="AY28" s="804"/>
      <c r="AZ28" s="804" t="s">
        <v>543</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2873</v>
      </c>
      <c r="R29" s="745"/>
      <c r="S29" s="745"/>
      <c r="T29" s="745"/>
      <c r="U29" s="745"/>
      <c r="V29" s="745">
        <v>3071</v>
      </c>
      <c r="W29" s="745"/>
      <c r="X29" s="745"/>
      <c r="Y29" s="745"/>
      <c r="Z29" s="745"/>
      <c r="AA29" s="745">
        <v>-198</v>
      </c>
      <c r="AB29" s="745"/>
      <c r="AC29" s="745"/>
      <c r="AD29" s="745"/>
      <c r="AE29" s="746"/>
      <c r="AF29" s="747">
        <v>-198</v>
      </c>
      <c r="AG29" s="748"/>
      <c r="AH29" s="748"/>
      <c r="AI29" s="748"/>
      <c r="AJ29" s="749"/>
      <c r="AK29" s="815">
        <v>208</v>
      </c>
      <c r="AL29" s="816"/>
      <c r="AM29" s="816"/>
      <c r="AN29" s="816"/>
      <c r="AO29" s="816"/>
      <c r="AP29" s="816" t="s">
        <v>543</v>
      </c>
      <c r="AQ29" s="816"/>
      <c r="AR29" s="816"/>
      <c r="AS29" s="816"/>
      <c r="AT29" s="816"/>
      <c r="AU29" s="816" t="s">
        <v>543</v>
      </c>
      <c r="AV29" s="816"/>
      <c r="AW29" s="816"/>
      <c r="AX29" s="816"/>
      <c r="AY29" s="816"/>
      <c r="AZ29" s="817" t="s">
        <v>543</v>
      </c>
      <c r="BA29" s="817"/>
      <c r="BB29" s="817"/>
      <c r="BC29" s="817"/>
      <c r="BD29" s="817"/>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2252</v>
      </c>
      <c r="R30" s="745"/>
      <c r="S30" s="745"/>
      <c r="T30" s="745"/>
      <c r="U30" s="745"/>
      <c r="V30" s="745">
        <v>2201</v>
      </c>
      <c r="W30" s="745"/>
      <c r="X30" s="745"/>
      <c r="Y30" s="745"/>
      <c r="Z30" s="745"/>
      <c r="AA30" s="745">
        <v>51</v>
      </c>
      <c r="AB30" s="745"/>
      <c r="AC30" s="745"/>
      <c r="AD30" s="745"/>
      <c r="AE30" s="746"/>
      <c r="AF30" s="747">
        <v>51</v>
      </c>
      <c r="AG30" s="748"/>
      <c r="AH30" s="748"/>
      <c r="AI30" s="748"/>
      <c r="AJ30" s="749"/>
      <c r="AK30" s="815">
        <v>324</v>
      </c>
      <c r="AL30" s="816"/>
      <c r="AM30" s="816"/>
      <c r="AN30" s="816"/>
      <c r="AO30" s="816"/>
      <c r="AP30" s="816" t="s">
        <v>543</v>
      </c>
      <c r="AQ30" s="816"/>
      <c r="AR30" s="816"/>
      <c r="AS30" s="816"/>
      <c r="AT30" s="816"/>
      <c r="AU30" s="816" t="s">
        <v>543</v>
      </c>
      <c r="AV30" s="816"/>
      <c r="AW30" s="816"/>
      <c r="AX30" s="816"/>
      <c r="AY30" s="816"/>
      <c r="AZ30" s="817" t="s">
        <v>543</v>
      </c>
      <c r="BA30" s="817"/>
      <c r="BB30" s="817"/>
      <c r="BC30" s="817"/>
      <c r="BD30" s="817"/>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25</v>
      </c>
      <c r="R31" s="745"/>
      <c r="S31" s="745"/>
      <c r="T31" s="745"/>
      <c r="U31" s="745"/>
      <c r="V31" s="745">
        <v>25</v>
      </c>
      <c r="W31" s="745"/>
      <c r="X31" s="745"/>
      <c r="Y31" s="745"/>
      <c r="Z31" s="745"/>
      <c r="AA31" s="745">
        <v>0</v>
      </c>
      <c r="AB31" s="745"/>
      <c r="AC31" s="745"/>
      <c r="AD31" s="745"/>
      <c r="AE31" s="746"/>
      <c r="AF31" s="747" t="s">
        <v>114</v>
      </c>
      <c r="AG31" s="748"/>
      <c r="AH31" s="748"/>
      <c r="AI31" s="748"/>
      <c r="AJ31" s="749"/>
      <c r="AK31" s="815">
        <v>21</v>
      </c>
      <c r="AL31" s="816"/>
      <c r="AM31" s="816"/>
      <c r="AN31" s="816"/>
      <c r="AO31" s="816"/>
      <c r="AP31" s="816">
        <v>102</v>
      </c>
      <c r="AQ31" s="816"/>
      <c r="AR31" s="816"/>
      <c r="AS31" s="816"/>
      <c r="AT31" s="816"/>
      <c r="AU31" s="816">
        <v>51</v>
      </c>
      <c r="AV31" s="816"/>
      <c r="AW31" s="816"/>
      <c r="AX31" s="816"/>
      <c r="AY31" s="816"/>
      <c r="AZ31" s="817" t="s">
        <v>543</v>
      </c>
      <c r="BA31" s="817"/>
      <c r="BB31" s="817"/>
      <c r="BC31" s="817"/>
      <c r="BD31" s="817"/>
      <c r="BE31" s="813"/>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2411</v>
      </c>
      <c r="R32" s="745"/>
      <c r="S32" s="745"/>
      <c r="T32" s="745"/>
      <c r="U32" s="745"/>
      <c r="V32" s="745">
        <v>3109</v>
      </c>
      <c r="W32" s="745"/>
      <c r="X32" s="745"/>
      <c r="Y32" s="745"/>
      <c r="Z32" s="745"/>
      <c r="AA32" s="745">
        <v>-698</v>
      </c>
      <c r="AB32" s="745"/>
      <c r="AC32" s="745"/>
      <c r="AD32" s="745"/>
      <c r="AE32" s="746"/>
      <c r="AF32" s="747">
        <v>90</v>
      </c>
      <c r="AG32" s="748"/>
      <c r="AH32" s="748"/>
      <c r="AI32" s="748"/>
      <c r="AJ32" s="749"/>
      <c r="AK32" s="815">
        <v>536</v>
      </c>
      <c r="AL32" s="816"/>
      <c r="AM32" s="816"/>
      <c r="AN32" s="816"/>
      <c r="AO32" s="816"/>
      <c r="AP32" s="816">
        <v>2161</v>
      </c>
      <c r="AQ32" s="816"/>
      <c r="AR32" s="816"/>
      <c r="AS32" s="816"/>
      <c r="AT32" s="816"/>
      <c r="AU32" s="816">
        <v>1227</v>
      </c>
      <c r="AV32" s="816"/>
      <c r="AW32" s="816"/>
      <c r="AX32" s="816"/>
      <c r="AY32" s="816"/>
      <c r="AZ32" s="817" t="s">
        <v>543</v>
      </c>
      <c r="BA32" s="817"/>
      <c r="BB32" s="817"/>
      <c r="BC32" s="817"/>
      <c r="BD32" s="817"/>
      <c r="BE32" s="813" t="s">
        <v>384</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476</v>
      </c>
      <c r="R33" s="745"/>
      <c r="S33" s="745"/>
      <c r="T33" s="745"/>
      <c r="U33" s="745"/>
      <c r="V33" s="745">
        <v>473</v>
      </c>
      <c r="W33" s="745"/>
      <c r="X33" s="745"/>
      <c r="Y33" s="745"/>
      <c r="Z33" s="745"/>
      <c r="AA33" s="745">
        <v>3</v>
      </c>
      <c r="AB33" s="745"/>
      <c r="AC33" s="745"/>
      <c r="AD33" s="745"/>
      <c r="AE33" s="746"/>
      <c r="AF33" s="747">
        <v>816</v>
      </c>
      <c r="AG33" s="748"/>
      <c r="AH33" s="748"/>
      <c r="AI33" s="748"/>
      <c r="AJ33" s="749"/>
      <c r="AK33" s="815">
        <v>20</v>
      </c>
      <c r="AL33" s="816"/>
      <c r="AM33" s="816"/>
      <c r="AN33" s="816"/>
      <c r="AO33" s="816"/>
      <c r="AP33" s="816">
        <v>2009</v>
      </c>
      <c r="AQ33" s="816"/>
      <c r="AR33" s="816"/>
      <c r="AS33" s="816"/>
      <c r="AT33" s="816"/>
      <c r="AU33" s="816" t="s">
        <v>543</v>
      </c>
      <c r="AV33" s="816"/>
      <c r="AW33" s="816"/>
      <c r="AX33" s="816"/>
      <c r="AY33" s="816"/>
      <c r="AZ33" s="817" t="s">
        <v>543</v>
      </c>
      <c r="BA33" s="817"/>
      <c r="BB33" s="817"/>
      <c r="BC33" s="817"/>
      <c r="BD33" s="817"/>
      <c r="BE33" s="813" t="s">
        <v>384</v>
      </c>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7</v>
      </c>
      <c r="R34" s="745"/>
      <c r="S34" s="745"/>
      <c r="T34" s="745"/>
      <c r="U34" s="745"/>
      <c r="V34" s="745">
        <v>19</v>
      </c>
      <c r="W34" s="745"/>
      <c r="X34" s="745"/>
      <c r="Y34" s="745"/>
      <c r="Z34" s="745"/>
      <c r="AA34" s="745">
        <v>-12</v>
      </c>
      <c r="AB34" s="745"/>
      <c r="AC34" s="745"/>
      <c r="AD34" s="745"/>
      <c r="AE34" s="746"/>
      <c r="AF34" s="747">
        <v>1</v>
      </c>
      <c r="AG34" s="748"/>
      <c r="AH34" s="748"/>
      <c r="AI34" s="748"/>
      <c r="AJ34" s="749"/>
      <c r="AK34" s="815">
        <v>20</v>
      </c>
      <c r="AL34" s="816"/>
      <c r="AM34" s="816"/>
      <c r="AN34" s="816"/>
      <c r="AO34" s="816"/>
      <c r="AP34" s="816">
        <v>54</v>
      </c>
      <c r="AQ34" s="816"/>
      <c r="AR34" s="816"/>
      <c r="AS34" s="816"/>
      <c r="AT34" s="816"/>
      <c r="AU34" s="816">
        <v>54</v>
      </c>
      <c r="AV34" s="816"/>
      <c r="AW34" s="816"/>
      <c r="AX34" s="816"/>
      <c r="AY34" s="816"/>
      <c r="AZ34" s="817" t="s">
        <v>543</v>
      </c>
      <c r="BA34" s="817"/>
      <c r="BB34" s="817"/>
      <c r="BC34" s="817"/>
      <c r="BD34" s="817"/>
      <c r="BE34" s="813" t="s">
        <v>384</v>
      </c>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44</v>
      </c>
      <c r="R35" s="745"/>
      <c r="S35" s="745"/>
      <c r="T35" s="745"/>
      <c r="U35" s="745"/>
      <c r="V35" s="745">
        <v>37</v>
      </c>
      <c r="W35" s="745"/>
      <c r="X35" s="745"/>
      <c r="Y35" s="745"/>
      <c r="Z35" s="745"/>
      <c r="AA35" s="745">
        <v>7</v>
      </c>
      <c r="AB35" s="745"/>
      <c r="AC35" s="745"/>
      <c r="AD35" s="745"/>
      <c r="AE35" s="746"/>
      <c r="AF35" s="747">
        <v>7</v>
      </c>
      <c r="AG35" s="748"/>
      <c r="AH35" s="748"/>
      <c r="AI35" s="748"/>
      <c r="AJ35" s="749"/>
      <c r="AK35" s="815">
        <v>13</v>
      </c>
      <c r="AL35" s="816"/>
      <c r="AM35" s="816"/>
      <c r="AN35" s="816"/>
      <c r="AO35" s="816"/>
      <c r="AP35" s="816">
        <v>359</v>
      </c>
      <c r="AQ35" s="816"/>
      <c r="AR35" s="816"/>
      <c r="AS35" s="816"/>
      <c r="AT35" s="816"/>
      <c r="AU35" s="816">
        <v>188</v>
      </c>
      <c r="AV35" s="816"/>
      <c r="AW35" s="816"/>
      <c r="AX35" s="816"/>
      <c r="AY35" s="816"/>
      <c r="AZ35" s="817" t="s">
        <v>543</v>
      </c>
      <c r="BA35" s="817"/>
      <c r="BB35" s="817"/>
      <c r="BC35" s="817"/>
      <c r="BD35" s="817"/>
      <c r="BE35" s="813" t="s">
        <v>388</v>
      </c>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55</v>
      </c>
      <c r="R36" s="745"/>
      <c r="S36" s="745"/>
      <c r="T36" s="745"/>
      <c r="U36" s="745"/>
      <c r="V36" s="745">
        <v>51</v>
      </c>
      <c r="W36" s="745"/>
      <c r="X36" s="745"/>
      <c r="Y36" s="745"/>
      <c r="Z36" s="745"/>
      <c r="AA36" s="745">
        <v>4</v>
      </c>
      <c r="AB36" s="745"/>
      <c r="AC36" s="745"/>
      <c r="AD36" s="745"/>
      <c r="AE36" s="746"/>
      <c r="AF36" s="747">
        <v>7</v>
      </c>
      <c r="AG36" s="748"/>
      <c r="AH36" s="748"/>
      <c r="AI36" s="748"/>
      <c r="AJ36" s="749"/>
      <c r="AK36" s="815">
        <v>11</v>
      </c>
      <c r="AL36" s="816"/>
      <c r="AM36" s="816"/>
      <c r="AN36" s="816"/>
      <c r="AO36" s="816"/>
      <c r="AP36" s="816">
        <v>115</v>
      </c>
      <c r="AQ36" s="816"/>
      <c r="AR36" s="816"/>
      <c r="AS36" s="816"/>
      <c r="AT36" s="816"/>
      <c r="AU36" s="816">
        <v>102</v>
      </c>
      <c r="AV36" s="816"/>
      <c r="AW36" s="816"/>
      <c r="AX36" s="816"/>
      <c r="AY36" s="816"/>
      <c r="AZ36" s="817" t="s">
        <v>543</v>
      </c>
      <c r="BA36" s="817"/>
      <c r="BB36" s="817"/>
      <c r="BC36" s="817"/>
      <c r="BD36" s="817"/>
      <c r="BE36" s="813" t="s">
        <v>388</v>
      </c>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391</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783</v>
      </c>
      <c r="AG63" s="827"/>
      <c r="AH63" s="827"/>
      <c r="AI63" s="827"/>
      <c r="AJ63" s="828"/>
      <c r="AK63" s="829"/>
      <c r="AL63" s="824"/>
      <c r="AM63" s="824"/>
      <c r="AN63" s="824"/>
      <c r="AO63" s="824"/>
      <c r="AP63" s="827">
        <v>4800</v>
      </c>
      <c r="AQ63" s="827"/>
      <c r="AR63" s="827"/>
      <c r="AS63" s="827"/>
      <c r="AT63" s="827"/>
      <c r="AU63" s="827">
        <v>1622</v>
      </c>
      <c r="AV63" s="827"/>
      <c r="AW63" s="827"/>
      <c r="AX63" s="827"/>
      <c r="AY63" s="827"/>
      <c r="AZ63" s="831"/>
      <c r="BA63" s="831"/>
      <c r="BB63" s="831"/>
      <c r="BC63" s="831"/>
      <c r="BD63" s="831"/>
      <c r="BE63" s="832"/>
      <c r="BF63" s="832"/>
      <c r="BG63" s="832"/>
      <c r="BH63" s="832"/>
      <c r="BI63" s="833"/>
      <c r="BJ63" s="834" t="s">
        <v>114</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7" t="s">
        <v>374</v>
      </c>
      <c r="AG66" s="799"/>
      <c r="AH66" s="799"/>
      <c r="AI66" s="799"/>
      <c r="AJ66" s="838"/>
      <c r="AK66" s="703" t="s">
        <v>375</v>
      </c>
      <c r="AL66" s="727"/>
      <c r="AM66" s="727"/>
      <c r="AN66" s="727"/>
      <c r="AO66" s="728"/>
      <c r="AP66" s="703" t="s">
        <v>376</v>
      </c>
      <c r="AQ66" s="704"/>
      <c r="AR66" s="704"/>
      <c r="AS66" s="704"/>
      <c r="AT66" s="705"/>
      <c r="AU66" s="703" t="s">
        <v>394</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544</v>
      </c>
      <c r="C68" s="855"/>
      <c r="D68" s="855"/>
      <c r="E68" s="855"/>
      <c r="F68" s="855"/>
      <c r="G68" s="855"/>
      <c r="H68" s="855"/>
      <c r="I68" s="855"/>
      <c r="J68" s="855"/>
      <c r="K68" s="855"/>
      <c r="L68" s="855"/>
      <c r="M68" s="855"/>
      <c r="N68" s="855"/>
      <c r="O68" s="855"/>
      <c r="P68" s="856"/>
      <c r="Q68" s="857">
        <v>8651</v>
      </c>
      <c r="R68" s="851"/>
      <c r="S68" s="851"/>
      <c r="T68" s="851"/>
      <c r="U68" s="851"/>
      <c r="V68" s="851">
        <v>7360</v>
      </c>
      <c r="W68" s="851"/>
      <c r="X68" s="851"/>
      <c r="Y68" s="851"/>
      <c r="Z68" s="851"/>
      <c r="AA68" s="851">
        <v>1291</v>
      </c>
      <c r="AB68" s="851"/>
      <c r="AC68" s="851"/>
      <c r="AD68" s="851"/>
      <c r="AE68" s="851"/>
      <c r="AF68" s="851">
        <v>1291</v>
      </c>
      <c r="AG68" s="851"/>
      <c r="AH68" s="851"/>
      <c r="AI68" s="851"/>
      <c r="AJ68" s="851"/>
      <c r="AK68" s="851">
        <v>0</v>
      </c>
      <c r="AL68" s="851"/>
      <c r="AM68" s="851"/>
      <c r="AN68" s="851"/>
      <c r="AO68" s="851"/>
      <c r="AP68" s="851">
        <v>0</v>
      </c>
      <c r="AQ68" s="851"/>
      <c r="AR68" s="851"/>
      <c r="AS68" s="851"/>
      <c r="AT68" s="851"/>
      <c r="AU68" s="851">
        <v>0</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545</v>
      </c>
      <c r="C69" s="859"/>
      <c r="D69" s="859"/>
      <c r="E69" s="859"/>
      <c r="F69" s="859"/>
      <c r="G69" s="859"/>
      <c r="H69" s="859"/>
      <c r="I69" s="859"/>
      <c r="J69" s="859"/>
      <c r="K69" s="859"/>
      <c r="L69" s="859"/>
      <c r="M69" s="859"/>
      <c r="N69" s="859"/>
      <c r="O69" s="859"/>
      <c r="P69" s="860"/>
      <c r="Q69" s="861">
        <v>299</v>
      </c>
      <c r="R69" s="816"/>
      <c r="S69" s="816"/>
      <c r="T69" s="816"/>
      <c r="U69" s="816"/>
      <c r="V69" s="816">
        <v>269</v>
      </c>
      <c r="W69" s="816"/>
      <c r="X69" s="816"/>
      <c r="Y69" s="816"/>
      <c r="Z69" s="816"/>
      <c r="AA69" s="816">
        <v>30</v>
      </c>
      <c r="AB69" s="816"/>
      <c r="AC69" s="816"/>
      <c r="AD69" s="816"/>
      <c r="AE69" s="816"/>
      <c r="AF69" s="816">
        <v>30</v>
      </c>
      <c r="AG69" s="816"/>
      <c r="AH69" s="816"/>
      <c r="AI69" s="816"/>
      <c r="AJ69" s="816"/>
      <c r="AK69" s="816">
        <v>19</v>
      </c>
      <c r="AL69" s="816"/>
      <c r="AM69" s="816"/>
      <c r="AN69" s="816"/>
      <c r="AO69" s="816"/>
      <c r="AP69" s="816">
        <v>0</v>
      </c>
      <c r="AQ69" s="816"/>
      <c r="AR69" s="816"/>
      <c r="AS69" s="816"/>
      <c r="AT69" s="816"/>
      <c r="AU69" s="816">
        <v>0</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546</v>
      </c>
      <c r="C70" s="859"/>
      <c r="D70" s="859"/>
      <c r="E70" s="859"/>
      <c r="F70" s="859"/>
      <c r="G70" s="859"/>
      <c r="H70" s="859"/>
      <c r="I70" s="859"/>
      <c r="J70" s="859"/>
      <c r="K70" s="859"/>
      <c r="L70" s="859"/>
      <c r="M70" s="859"/>
      <c r="N70" s="859"/>
      <c r="O70" s="859"/>
      <c r="P70" s="860"/>
      <c r="Q70" s="861">
        <v>334</v>
      </c>
      <c r="R70" s="816"/>
      <c r="S70" s="816"/>
      <c r="T70" s="816"/>
      <c r="U70" s="816"/>
      <c r="V70" s="816">
        <v>333</v>
      </c>
      <c r="W70" s="816"/>
      <c r="X70" s="816"/>
      <c r="Y70" s="816"/>
      <c r="Z70" s="816"/>
      <c r="AA70" s="816">
        <v>1</v>
      </c>
      <c r="AB70" s="816"/>
      <c r="AC70" s="816"/>
      <c r="AD70" s="816"/>
      <c r="AE70" s="816"/>
      <c r="AF70" s="816">
        <v>1</v>
      </c>
      <c r="AG70" s="816"/>
      <c r="AH70" s="816"/>
      <c r="AI70" s="816"/>
      <c r="AJ70" s="816"/>
      <c r="AK70" s="816" t="s">
        <v>558</v>
      </c>
      <c r="AL70" s="816"/>
      <c r="AM70" s="816"/>
      <c r="AN70" s="816"/>
      <c r="AO70" s="816"/>
      <c r="AP70" s="816">
        <v>336</v>
      </c>
      <c r="AQ70" s="816"/>
      <c r="AR70" s="816"/>
      <c r="AS70" s="816"/>
      <c r="AT70" s="816"/>
      <c r="AU70" s="816">
        <v>60</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547</v>
      </c>
      <c r="C71" s="859"/>
      <c r="D71" s="859"/>
      <c r="E71" s="859"/>
      <c r="F71" s="859"/>
      <c r="G71" s="859"/>
      <c r="H71" s="859"/>
      <c r="I71" s="859"/>
      <c r="J71" s="859"/>
      <c r="K71" s="859"/>
      <c r="L71" s="859"/>
      <c r="M71" s="859"/>
      <c r="N71" s="859"/>
      <c r="O71" s="859"/>
      <c r="P71" s="860"/>
      <c r="Q71" s="861">
        <v>1899</v>
      </c>
      <c r="R71" s="816"/>
      <c r="S71" s="816"/>
      <c r="T71" s="816"/>
      <c r="U71" s="816"/>
      <c r="V71" s="816">
        <v>1882</v>
      </c>
      <c r="W71" s="816"/>
      <c r="X71" s="816"/>
      <c r="Y71" s="816"/>
      <c r="Z71" s="816"/>
      <c r="AA71" s="816">
        <v>17</v>
      </c>
      <c r="AB71" s="816"/>
      <c r="AC71" s="816"/>
      <c r="AD71" s="816"/>
      <c r="AE71" s="816"/>
      <c r="AF71" s="816">
        <v>17</v>
      </c>
      <c r="AG71" s="816"/>
      <c r="AH71" s="816"/>
      <c r="AI71" s="816"/>
      <c r="AJ71" s="816"/>
      <c r="AK71" s="816">
        <v>0</v>
      </c>
      <c r="AL71" s="816"/>
      <c r="AM71" s="816"/>
      <c r="AN71" s="816"/>
      <c r="AO71" s="816"/>
      <c r="AP71" s="816">
        <v>1661</v>
      </c>
      <c r="AQ71" s="816"/>
      <c r="AR71" s="816"/>
      <c r="AS71" s="816"/>
      <c r="AT71" s="816"/>
      <c r="AU71" s="816">
        <v>1413</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548</v>
      </c>
      <c r="C72" s="859"/>
      <c r="D72" s="859"/>
      <c r="E72" s="859"/>
      <c r="F72" s="859"/>
      <c r="G72" s="859"/>
      <c r="H72" s="859"/>
      <c r="I72" s="859"/>
      <c r="J72" s="859"/>
      <c r="K72" s="859"/>
      <c r="L72" s="859"/>
      <c r="M72" s="859"/>
      <c r="N72" s="859"/>
      <c r="O72" s="859"/>
      <c r="P72" s="860"/>
      <c r="Q72" s="861">
        <v>126</v>
      </c>
      <c r="R72" s="816"/>
      <c r="S72" s="816"/>
      <c r="T72" s="816"/>
      <c r="U72" s="816"/>
      <c r="V72" s="816">
        <v>125</v>
      </c>
      <c r="W72" s="816"/>
      <c r="X72" s="816"/>
      <c r="Y72" s="816"/>
      <c r="Z72" s="816"/>
      <c r="AA72" s="816">
        <v>1</v>
      </c>
      <c r="AB72" s="816"/>
      <c r="AC72" s="816"/>
      <c r="AD72" s="816"/>
      <c r="AE72" s="816"/>
      <c r="AF72" s="816">
        <v>1</v>
      </c>
      <c r="AG72" s="816"/>
      <c r="AH72" s="816"/>
      <c r="AI72" s="816"/>
      <c r="AJ72" s="816"/>
      <c r="AK72" s="816">
        <v>0</v>
      </c>
      <c r="AL72" s="816"/>
      <c r="AM72" s="816"/>
      <c r="AN72" s="816"/>
      <c r="AO72" s="816"/>
      <c r="AP72" s="816">
        <v>0</v>
      </c>
      <c r="AQ72" s="816"/>
      <c r="AR72" s="816"/>
      <c r="AS72" s="816"/>
      <c r="AT72" s="816"/>
      <c r="AU72" s="816">
        <v>0</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t="s">
        <v>549</v>
      </c>
      <c r="C73" s="859"/>
      <c r="D73" s="859"/>
      <c r="E73" s="859"/>
      <c r="F73" s="859"/>
      <c r="G73" s="859"/>
      <c r="H73" s="859"/>
      <c r="I73" s="859"/>
      <c r="J73" s="859"/>
      <c r="K73" s="859"/>
      <c r="L73" s="859"/>
      <c r="M73" s="859"/>
      <c r="N73" s="859"/>
      <c r="O73" s="859"/>
      <c r="P73" s="860"/>
      <c r="Q73" s="861">
        <v>873</v>
      </c>
      <c r="R73" s="816"/>
      <c r="S73" s="816"/>
      <c r="T73" s="816"/>
      <c r="U73" s="816"/>
      <c r="V73" s="816">
        <v>851</v>
      </c>
      <c r="W73" s="816"/>
      <c r="X73" s="816"/>
      <c r="Y73" s="816"/>
      <c r="Z73" s="816"/>
      <c r="AA73" s="816">
        <v>22</v>
      </c>
      <c r="AB73" s="816"/>
      <c r="AC73" s="816"/>
      <c r="AD73" s="816"/>
      <c r="AE73" s="816"/>
      <c r="AF73" s="816">
        <v>22</v>
      </c>
      <c r="AG73" s="816"/>
      <c r="AH73" s="816"/>
      <c r="AI73" s="816"/>
      <c r="AJ73" s="816"/>
      <c r="AK73" s="816">
        <v>138</v>
      </c>
      <c r="AL73" s="816"/>
      <c r="AM73" s="816"/>
      <c r="AN73" s="816"/>
      <c r="AO73" s="816"/>
      <c r="AP73" s="816">
        <v>0</v>
      </c>
      <c r="AQ73" s="816"/>
      <c r="AR73" s="816"/>
      <c r="AS73" s="816"/>
      <c r="AT73" s="816"/>
      <c r="AU73" s="816">
        <v>0</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t="s">
        <v>550</v>
      </c>
      <c r="C74" s="859"/>
      <c r="D74" s="859"/>
      <c r="E74" s="859"/>
      <c r="F74" s="859"/>
      <c r="G74" s="859"/>
      <c r="H74" s="859"/>
      <c r="I74" s="859"/>
      <c r="J74" s="859"/>
      <c r="K74" s="859"/>
      <c r="L74" s="859"/>
      <c r="M74" s="859"/>
      <c r="N74" s="859"/>
      <c r="O74" s="859"/>
      <c r="P74" s="860"/>
      <c r="Q74" s="861">
        <v>1982</v>
      </c>
      <c r="R74" s="816"/>
      <c r="S74" s="816"/>
      <c r="T74" s="816"/>
      <c r="U74" s="816"/>
      <c r="V74" s="816">
        <v>1960</v>
      </c>
      <c r="W74" s="816"/>
      <c r="X74" s="816"/>
      <c r="Y74" s="816"/>
      <c r="Z74" s="816"/>
      <c r="AA74" s="816">
        <v>56</v>
      </c>
      <c r="AB74" s="816"/>
      <c r="AC74" s="816"/>
      <c r="AD74" s="816"/>
      <c r="AE74" s="816"/>
      <c r="AF74" s="816">
        <v>56</v>
      </c>
      <c r="AG74" s="816"/>
      <c r="AH74" s="816"/>
      <c r="AI74" s="816"/>
      <c r="AJ74" s="816"/>
      <c r="AK74" s="816" t="s">
        <v>558</v>
      </c>
      <c r="AL74" s="816"/>
      <c r="AM74" s="816"/>
      <c r="AN74" s="816"/>
      <c r="AO74" s="816"/>
      <c r="AP74" s="816">
        <v>649</v>
      </c>
      <c r="AQ74" s="816"/>
      <c r="AR74" s="816"/>
      <c r="AS74" s="816"/>
      <c r="AT74" s="816"/>
      <c r="AU74" s="816">
        <v>51</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t="s">
        <v>551</v>
      </c>
      <c r="C75" s="859"/>
      <c r="D75" s="859"/>
      <c r="E75" s="859"/>
      <c r="F75" s="859"/>
      <c r="G75" s="859"/>
      <c r="H75" s="859"/>
      <c r="I75" s="859"/>
      <c r="J75" s="859"/>
      <c r="K75" s="859"/>
      <c r="L75" s="859"/>
      <c r="M75" s="859"/>
      <c r="N75" s="859"/>
      <c r="O75" s="859"/>
      <c r="P75" s="860"/>
      <c r="Q75" s="864">
        <v>37</v>
      </c>
      <c r="R75" s="865"/>
      <c r="S75" s="865"/>
      <c r="T75" s="865"/>
      <c r="U75" s="815"/>
      <c r="V75" s="866">
        <v>36</v>
      </c>
      <c r="W75" s="865"/>
      <c r="X75" s="865"/>
      <c r="Y75" s="865"/>
      <c r="Z75" s="815"/>
      <c r="AA75" s="866">
        <v>1</v>
      </c>
      <c r="AB75" s="865"/>
      <c r="AC75" s="865"/>
      <c r="AD75" s="865"/>
      <c r="AE75" s="815"/>
      <c r="AF75" s="866">
        <v>1</v>
      </c>
      <c r="AG75" s="865"/>
      <c r="AH75" s="865"/>
      <c r="AI75" s="865"/>
      <c r="AJ75" s="815"/>
      <c r="AK75" s="866">
        <v>4</v>
      </c>
      <c r="AL75" s="865"/>
      <c r="AM75" s="865"/>
      <c r="AN75" s="865"/>
      <c r="AO75" s="815"/>
      <c r="AP75" s="866">
        <v>0</v>
      </c>
      <c r="AQ75" s="865"/>
      <c r="AR75" s="865"/>
      <c r="AS75" s="865"/>
      <c r="AT75" s="815"/>
      <c r="AU75" s="866">
        <v>0</v>
      </c>
      <c r="AV75" s="865"/>
      <c r="AW75" s="865"/>
      <c r="AX75" s="865"/>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t="s">
        <v>552</v>
      </c>
      <c r="C76" s="859"/>
      <c r="D76" s="859"/>
      <c r="E76" s="859"/>
      <c r="F76" s="859"/>
      <c r="G76" s="859"/>
      <c r="H76" s="859"/>
      <c r="I76" s="859"/>
      <c r="J76" s="859"/>
      <c r="K76" s="859"/>
      <c r="L76" s="859"/>
      <c r="M76" s="859"/>
      <c r="N76" s="859"/>
      <c r="O76" s="859"/>
      <c r="P76" s="860"/>
      <c r="Q76" s="864">
        <v>7</v>
      </c>
      <c r="R76" s="865"/>
      <c r="S76" s="865"/>
      <c r="T76" s="865"/>
      <c r="U76" s="815"/>
      <c r="V76" s="866">
        <v>6</v>
      </c>
      <c r="W76" s="865"/>
      <c r="X76" s="865"/>
      <c r="Y76" s="865"/>
      <c r="Z76" s="815"/>
      <c r="AA76" s="866">
        <v>1</v>
      </c>
      <c r="AB76" s="865"/>
      <c r="AC76" s="865"/>
      <c r="AD76" s="865"/>
      <c r="AE76" s="815"/>
      <c r="AF76" s="866">
        <v>1</v>
      </c>
      <c r="AG76" s="865"/>
      <c r="AH76" s="865"/>
      <c r="AI76" s="865"/>
      <c r="AJ76" s="815"/>
      <c r="AK76" s="866" t="s">
        <v>558</v>
      </c>
      <c r="AL76" s="865"/>
      <c r="AM76" s="865"/>
      <c r="AN76" s="865"/>
      <c r="AO76" s="815"/>
      <c r="AP76" s="866">
        <v>0</v>
      </c>
      <c r="AQ76" s="865"/>
      <c r="AR76" s="865"/>
      <c r="AS76" s="865"/>
      <c r="AT76" s="815"/>
      <c r="AU76" s="866">
        <v>0</v>
      </c>
      <c r="AV76" s="865"/>
      <c r="AW76" s="865"/>
      <c r="AX76" s="865"/>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t="s">
        <v>553</v>
      </c>
      <c r="C77" s="859"/>
      <c r="D77" s="859"/>
      <c r="E77" s="859"/>
      <c r="F77" s="859"/>
      <c r="G77" s="859"/>
      <c r="H77" s="859"/>
      <c r="I77" s="859"/>
      <c r="J77" s="859"/>
      <c r="K77" s="859"/>
      <c r="L77" s="859"/>
      <c r="M77" s="859"/>
      <c r="N77" s="859"/>
      <c r="O77" s="859"/>
      <c r="P77" s="860"/>
      <c r="Q77" s="864">
        <v>64</v>
      </c>
      <c r="R77" s="865"/>
      <c r="S77" s="865"/>
      <c r="T77" s="865"/>
      <c r="U77" s="815"/>
      <c r="V77" s="866">
        <v>61</v>
      </c>
      <c r="W77" s="865"/>
      <c r="X77" s="865"/>
      <c r="Y77" s="865"/>
      <c r="Z77" s="815"/>
      <c r="AA77" s="866">
        <v>5</v>
      </c>
      <c r="AB77" s="865"/>
      <c r="AC77" s="865"/>
      <c r="AD77" s="865"/>
      <c r="AE77" s="815"/>
      <c r="AF77" s="866">
        <v>5</v>
      </c>
      <c r="AG77" s="865"/>
      <c r="AH77" s="865"/>
      <c r="AI77" s="865"/>
      <c r="AJ77" s="815"/>
      <c r="AK77" s="866" t="s">
        <v>558</v>
      </c>
      <c r="AL77" s="865"/>
      <c r="AM77" s="865"/>
      <c r="AN77" s="865"/>
      <c r="AO77" s="815"/>
      <c r="AP77" s="866">
        <v>0</v>
      </c>
      <c r="AQ77" s="865"/>
      <c r="AR77" s="865"/>
      <c r="AS77" s="865"/>
      <c r="AT77" s="815"/>
      <c r="AU77" s="866">
        <v>0</v>
      </c>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t="s">
        <v>554</v>
      </c>
      <c r="C78" s="859"/>
      <c r="D78" s="859"/>
      <c r="E78" s="859"/>
      <c r="F78" s="859"/>
      <c r="G78" s="859"/>
      <c r="H78" s="859"/>
      <c r="I78" s="859"/>
      <c r="J78" s="859"/>
      <c r="K78" s="859"/>
      <c r="L78" s="859"/>
      <c r="M78" s="859"/>
      <c r="N78" s="859"/>
      <c r="O78" s="859"/>
      <c r="P78" s="860"/>
      <c r="Q78" s="861">
        <v>149</v>
      </c>
      <c r="R78" s="816"/>
      <c r="S78" s="816"/>
      <c r="T78" s="816"/>
      <c r="U78" s="816"/>
      <c r="V78" s="816">
        <v>137</v>
      </c>
      <c r="W78" s="816"/>
      <c r="X78" s="816"/>
      <c r="Y78" s="816"/>
      <c r="Z78" s="816"/>
      <c r="AA78" s="816">
        <v>12</v>
      </c>
      <c r="AB78" s="816"/>
      <c r="AC78" s="816"/>
      <c r="AD78" s="816"/>
      <c r="AE78" s="816"/>
      <c r="AF78" s="816">
        <v>12</v>
      </c>
      <c r="AG78" s="816"/>
      <c r="AH78" s="816"/>
      <c r="AI78" s="816"/>
      <c r="AJ78" s="816"/>
      <c r="AK78" s="816">
        <v>20</v>
      </c>
      <c r="AL78" s="816"/>
      <c r="AM78" s="816"/>
      <c r="AN78" s="816"/>
      <c r="AO78" s="816"/>
      <c r="AP78" s="816">
        <v>0</v>
      </c>
      <c r="AQ78" s="816"/>
      <c r="AR78" s="816"/>
      <c r="AS78" s="816"/>
      <c r="AT78" s="816"/>
      <c r="AU78" s="816">
        <v>0</v>
      </c>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t="s">
        <v>555</v>
      </c>
      <c r="C79" s="859"/>
      <c r="D79" s="859"/>
      <c r="E79" s="859"/>
      <c r="F79" s="859"/>
      <c r="G79" s="859"/>
      <c r="H79" s="859"/>
      <c r="I79" s="859"/>
      <c r="J79" s="859"/>
      <c r="K79" s="859"/>
      <c r="L79" s="859"/>
      <c r="M79" s="859"/>
      <c r="N79" s="859"/>
      <c r="O79" s="859"/>
      <c r="P79" s="860"/>
      <c r="Q79" s="861">
        <v>141</v>
      </c>
      <c r="R79" s="816"/>
      <c r="S79" s="816"/>
      <c r="T79" s="816"/>
      <c r="U79" s="816"/>
      <c r="V79" s="816">
        <v>137</v>
      </c>
      <c r="W79" s="816"/>
      <c r="X79" s="816"/>
      <c r="Y79" s="816"/>
      <c r="Z79" s="816"/>
      <c r="AA79" s="816">
        <v>4</v>
      </c>
      <c r="AB79" s="816"/>
      <c r="AC79" s="816"/>
      <c r="AD79" s="816"/>
      <c r="AE79" s="816"/>
      <c r="AF79" s="816">
        <v>4</v>
      </c>
      <c r="AG79" s="816"/>
      <c r="AH79" s="816"/>
      <c r="AI79" s="816"/>
      <c r="AJ79" s="816"/>
      <c r="AK79" s="816">
        <v>0</v>
      </c>
      <c r="AL79" s="816"/>
      <c r="AM79" s="816"/>
      <c r="AN79" s="816"/>
      <c r="AO79" s="816"/>
      <c r="AP79" s="816">
        <v>0</v>
      </c>
      <c r="AQ79" s="816"/>
      <c r="AR79" s="816"/>
      <c r="AS79" s="816"/>
      <c r="AT79" s="816"/>
      <c r="AU79" s="816">
        <v>0</v>
      </c>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t="s">
        <v>556</v>
      </c>
      <c r="C80" s="859"/>
      <c r="D80" s="859"/>
      <c r="E80" s="859"/>
      <c r="F80" s="859"/>
      <c r="G80" s="859"/>
      <c r="H80" s="859"/>
      <c r="I80" s="859"/>
      <c r="J80" s="859"/>
      <c r="K80" s="859"/>
      <c r="L80" s="859"/>
      <c r="M80" s="859"/>
      <c r="N80" s="859"/>
      <c r="O80" s="859"/>
      <c r="P80" s="860"/>
      <c r="Q80" s="861">
        <v>133401</v>
      </c>
      <c r="R80" s="816"/>
      <c r="S80" s="816"/>
      <c r="T80" s="816"/>
      <c r="U80" s="816"/>
      <c r="V80" s="816">
        <v>129433</v>
      </c>
      <c r="W80" s="816"/>
      <c r="X80" s="816"/>
      <c r="Y80" s="816"/>
      <c r="Z80" s="816"/>
      <c r="AA80" s="816">
        <v>3967</v>
      </c>
      <c r="AB80" s="816"/>
      <c r="AC80" s="816"/>
      <c r="AD80" s="816"/>
      <c r="AE80" s="816"/>
      <c r="AF80" s="816">
        <v>3967</v>
      </c>
      <c r="AG80" s="816"/>
      <c r="AH80" s="816"/>
      <c r="AI80" s="816"/>
      <c r="AJ80" s="816"/>
      <c r="AK80" s="816">
        <v>1884</v>
      </c>
      <c r="AL80" s="816"/>
      <c r="AM80" s="816"/>
      <c r="AN80" s="816"/>
      <c r="AO80" s="816"/>
      <c r="AP80" s="816">
        <v>0</v>
      </c>
      <c r="AQ80" s="816"/>
      <c r="AR80" s="816"/>
      <c r="AS80" s="816"/>
      <c r="AT80" s="816"/>
      <c r="AU80" s="816">
        <v>0</v>
      </c>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t="s">
        <v>557</v>
      </c>
      <c r="C81" s="859"/>
      <c r="D81" s="859"/>
      <c r="E81" s="859"/>
      <c r="F81" s="859"/>
      <c r="G81" s="859"/>
      <c r="H81" s="859"/>
      <c r="I81" s="859"/>
      <c r="J81" s="859"/>
      <c r="K81" s="859"/>
      <c r="L81" s="859"/>
      <c r="M81" s="859"/>
      <c r="N81" s="859"/>
      <c r="O81" s="859"/>
      <c r="P81" s="860"/>
      <c r="Q81" s="861">
        <v>330</v>
      </c>
      <c r="R81" s="816"/>
      <c r="S81" s="816"/>
      <c r="T81" s="816"/>
      <c r="U81" s="816"/>
      <c r="V81" s="816">
        <v>308</v>
      </c>
      <c r="W81" s="816"/>
      <c r="X81" s="816"/>
      <c r="Y81" s="816"/>
      <c r="Z81" s="816"/>
      <c r="AA81" s="816">
        <v>22</v>
      </c>
      <c r="AB81" s="816"/>
      <c r="AC81" s="816"/>
      <c r="AD81" s="816"/>
      <c r="AE81" s="816"/>
      <c r="AF81" s="816">
        <v>22</v>
      </c>
      <c r="AG81" s="816"/>
      <c r="AH81" s="816"/>
      <c r="AI81" s="816"/>
      <c r="AJ81" s="816"/>
      <c r="AK81" s="816">
        <v>0</v>
      </c>
      <c r="AL81" s="816"/>
      <c r="AM81" s="816"/>
      <c r="AN81" s="816"/>
      <c r="AO81" s="816"/>
      <c r="AP81" s="816">
        <v>0</v>
      </c>
      <c r="AQ81" s="816"/>
      <c r="AR81" s="816"/>
      <c r="AS81" s="816"/>
      <c r="AT81" s="816"/>
      <c r="AU81" s="816">
        <v>0</v>
      </c>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67" t="s">
        <v>562</v>
      </c>
      <c r="C82" s="868"/>
      <c r="D82" s="868"/>
      <c r="E82" s="868"/>
      <c r="F82" s="868"/>
      <c r="G82" s="868"/>
      <c r="H82" s="868"/>
      <c r="I82" s="868"/>
      <c r="J82" s="868"/>
      <c r="K82" s="868"/>
      <c r="L82" s="868"/>
      <c r="M82" s="868"/>
      <c r="N82" s="868"/>
      <c r="O82" s="868"/>
      <c r="P82" s="869"/>
      <c r="Q82" s="861">
        <v>26</v>
      </c>
      <c r="R82" s="816"/>
      <c r="S82" s="816"/>
      <c r="T82" s="816"/>
      <c r="U82" s="816"/>
      <c r="V82" s="816">
        <v>26</v>
      </c>
      <c r="W82" s="816"/>
      <c r="X82" s="816"/>
      <c r="Y82" s="816"/>
      <c r="Z82" s="816"/>
      <c r="AA82" s="816">
        <v>0</v>
      </c>
      <c r="AB82" s="816"/>
      <c r="AC82" s="816"/>
      <c r="AD82" s="816"/>
      <c r="AE82" s="816"/>
      <c r="AF82" s="816">
        <v>0</v>
      </c>
      <c r="AG82" s="816"/>
      <c r="AH82" s="816"/>
      <c r="AI82" s="816"/>
      <c r="AJ82" s="816"/>
      <c r="AK82" s="816">
        <v>0</v>
      </c>
      <c r="AL82" s="816"/>
      <c r="AM82" s="816"/>
      <c r="AN82" s="816"/>
      <c r="AO82" s="816"/>
      <c r="AP82" s="816">
        <v>0</v>
      </c>
      <c r="AQ82" s="816"/>
      <c r="AR82" s="816"/>
      <c r="AS82" s="816"/>
      <c r="AT82" s="816"/>
      <c r="AU82" s="816">
        <v>0</v>
      </c>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67"/>
      <c r="C83" s="868"/>
      <c r="D83" s="868"/>
      <c r="E83" s="868"/>
      <c r="F83" s="868"/>
      <c r="G83" s="868"/>
      <c r="H83" s="868"/>
      <c r="I83" s="868"/>
      <c r="J83" s="868"/>
      <c r="K83" s="868"/>
      <c r="L83" s="868"/>
      <c r="M83" s="868"/>
      <c r="N83" s="868"/>
      <c r="O83" s="868"/>
      <c r="P83" s="869"/>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67"/>
      <c r="C84" s="868"/>
      <c r="D84" s="868"/>
      <c r="E84" s="868"/>
      <c r="F84" s="868"/>
      <c r="G84" s="868"/>
      <c r="H84" s="868"/>
      <c r="I84" s="868"/>
      <c r="J84" s="868"/>
      <c r="K84" s="868"/>
      <c r="L84" s="868"/>
      <c r="M84" s="868"/>
      <c r="N84" s="868"/>
      <c r="O84" s="868"/>
      <c r="P84" s="869"/>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67"/>
      <c r="C85" s="868"/>
      <c r="D85" s="868"/>
      <c r="E85" s="868"/>
      <c r="F85" s="868"/>
      <c r="G85" s="868"/>
      <c r="H85" s="868"/>
      <c r="I85" s="868"/>
      <c r="J85" s="868"/>
      <c r="K85" s="868"/>
      <c r="L85" s="868"/>
      <c r="M85" s="868"/>
      <c r="N85" s="868"/>
      <c r="O85" s="868"/>
      <c r="P85" s="869"/>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67"/>
      <c r="C86" s="868"/>
      <c r="D86" s="868"/>
      <c r="E86" s="868"/>
      <c r="F86" s="868"/>
      <c r="G86" s="868"/>
      <c r="H86" s="868"/>
      <c r="I86" s="868"/>
      <c r="J86" s="868"/>
      <c r="K86" s="868"/>
      <c r="L86" s="868"/>
      <c r="M86" s="868"/>
      <c r="N86" s="868"/>
      <c r="O86" s="868"/>
      <c r="P86" s="869"/>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367</v>
      </c>
      <c r="B88" s="776" t="s">
        <v>395</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5430</v>
      </c>
      <c r="AG88" s="827"/>
      <c r="AH88" s="827"/>
      <c r="AI88" s="827"/>
      <c r="AJ88" s="827"/>
      <c r="AK88" s="824"/>
      <c r="AL88" s="824"/>
      <c r="AM88" s="824"/>
      <c r="AN88" s="824"/>
      <c r="AO88" s="824"/>
      <c r="AP88" s="827">
        <v>2646</v>
      </c>
      <c r="AQ88" s="827"/>
      <c r="AR88" s="827"/>
      <c r="AS88" s="827"/>
      <c r="AT88" s="827"/>
      <c r="AU88" s="827">
        <v>1524</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396</v>
      </c>
      <c r="BS102" s="777"/>
      <c r="BT102" s="777"/>
      <c r="BU102" s="777"/>
      <c r="BV102" s="777"/>
      <c r="BW102" s="777"/>
      <c r="BX102" s="777"/>
      <c r="BY102" s="777"/>
      <c r="BZ102" s="777"/>
      <c r="CA102" s="777"/>
      <c r="CB102" s="777"/>
      <c r="CC102" s="777"/>
      <c r="CD102" s="777"/>
      <c r="CE102" s="777"/>
      <c r="CF102" s="777"/>
      <c r="CG102" s="778"/>
      <c r="CH102" s="877"/>
      <c r="CI102" s="878"/>
      <c r="CJ102" s="878"/>
      <c r="CK102" s="878"/>
      <c r="CL102" s="879"/>
      <c r="CM102" s="877"/>
      <c r="CN102" s="878"/>
      <c r="CO102" s="878"/>
      <c r="CP102" s="878"/>
      <c r="CQ102" s="879"/>
      <c r="CR102" s="880">
        <v>65</v>
      </c>
      <c r="CS102" s="835"/>
      <c r="CT102" s="835"/>
      <c r="CU102" s="835"/>
      <c r="CV102" s="881"/>
      <c r="CW102" s="880">
        <v>5</v>
      </c>
      <c r="CX102" s="835"/>
      <c r="CY102" s="835"/>
      <c r="CZ102" s="835"/>
      <c r="DA102" s="881"/>
      <c r="DB102" s="880"/>
      <c r="DC102" s="835"/>
      <c r="DD102" s="835"/>
      <c r="DE102" s="835"/>
      <c r="DF102" s="881"/>
      <c r="DG102" s="880"/>
      <c r="DH102" s="835"/>
      <c r="DI102" s="835"/>
      <c r="DJ102" s="835"/>
      <c r="DK102" s="881"/>
      <c r="DL102" s="880"/>
      <c r="DM102" s="835"/>
      <c r="DN102" s="835"/>
      <c r="DO102" s="835"/>
      <c r="DP102" s="881"/>
      <c r="DQ102" s="880"/>
      <c r="DR102" s="835"/>
      <c r="DS102" s="835"/>
      <c r="DT102" s="835"/>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286</v>
      </c>
      <c r="AG109" s="883"/>
      <c r="AH109" s="883"/>
      <c r="AI109" s="883"/>
      <c r="AJ109" s="884"/>
      <c r="AK109" s="882" t="s">
        <v>285</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286</v>
      </c>
      <c r="BW109" s="883"/>
      <c r="BX109" s="883"/>
      <c r="BY109" s="883"/>
      <c r="BZ109" s="884"/>
      <c r="CA109" s="882" t="s">
        <v>285</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286</v>
      </c>
      <c r="DM109" s="883"/>
      <c r="DN109" s="883"/>
      <c r="DO109" s="883"/>
      <c r="DP109" s="884"/>
      <c r="DQ109" s="882" t="s">
        <v>285</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1184577</v>
      </c>
      <c r="AB110" s="890"/>
      <c r="AC110" s="890"/>
      <c r="AD110" s="890"/>
      <c r="AE110" s="891"/>
      <c r="AF110" s="892">
        <v>1116166</v>
      </c>
      <c r="AG110" s="890"/>
      <c r="AH110" s="890"/>
      <c r="AI110" s="890"/>
      <c r="AJ110" s="891"/>
      <c r="AK110" s="892">
        <v>1133030</v>
      </c>
      <c r="AL110" s="890"/>
      <c r="AM110" s="890"/>
      <c r="AN110" s="890"/>
      <c r="AO110" s="891"/>
      <c r="AP110" s="893">
        <v>22.2</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11564754</v>
      </c>
      <c r="BR110" s="927"/>
      <c r="BS110" s="927"/>
      <c r="BT110" s="927"/>
      <c r="BU110" s="927"/>
      <c r="BV110" s="927">
        <v>12180221</v>
      </c>
      <c r="BW110" s="927"/>
      <c r="BX110" s="927"/>
      <c r="BY110" s="927"/>
      <c r="BZ110" s="927"/>
      <c r="CA110" s="927">
        <v>12483111</v>
      </c>
      <c r="CB110" s="927"/>
      <c r="CC110" s="927"/>
      <c r="CD110" s="927"/>
      <c r="CE110" s="927"/>
      <c r="CF110" s="941">
        <v>244.9</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411</v>
      </c>
      <c r="DH110" s="927"/>
      <c r="DI110" s="927"/>
      <c r="DJ110" s="927"/>
      <c r="DK110" s="927"/>
      <c r="DL110" s="927" t="s">
        <v>411</v>
      </c>
      <c r="DM110" s="927"/>
      <c r="DN110" s="927"/>
      <c r="DO110" s="927"/>
      <c r="DP110" s="927"/>
      <c r="DQ110" s="927" t="s">
        <v>411</v>
      </c>
      <c r="DR110" s="927"/>
      <c r="DS110" s="927"/>
      <c r="DT110" s="927"/>
      <c r="DU110" s="927"/>
      <c r="DV110" s="928" t="s">
        <v>411</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114</v>
      </c>
      <c r="AB111" s="934"/>
      <c r="AC111" s="934"/>
      <c r="AD111" s="934"/>
      <c r="AE111" s="935"/>
      <c r="AF111" s="936" t="s">
        <v>114</v>
      </c>
      <c r="AG111" s="934"/>
      <c r="AH111" s="934"/>
      <c r="AI111" s="934"/>
      <c r="AJ111" s="935"/>
      <c r="AK111" s="936" t="s">
        <v>114</v>
      </c>
      <c r="AL111" s="934"/>
      <c r="AM111" s="934"/>
      <c r="AN111" s="934"/>
      <c r="AO111" s="935"/>
      <c r="AP111" s="937" t="s">
        <v>114</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9439</v>
      </c>
      <c r="BR111" s="920"/>
      <c r="BS111" s="920"/>
      <c r="BT111" s="920"/>
      <c r="BU111" s="920"/>
      <c r="BV111" s="920">
        <v>6441</v>
      </c>
      <c r="BW111" s="920"/>
      <c r="BX111" s="920"/>
      <c r="BY111" s="920"/>
      <c r="BZ111" s="920"/>
      <c r="CA111" s="920">
        <v>5605</v>
      </c>
      <c r="CB111" s="920"/>
      <c r="CC111" s="920"/>
      <c r="CD111" s="920"/>
      <c r="CE111" s="920"/>
      <c r="CF111" s="914">
        <v>0.1</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114</v>
      </c>
      <c r="DH111" s="920"/>
      <c r="DI111" s="920"/>
      <c r="DJ111" s="920"/>
      <c r="DK111" s="920"/>
      <c r="DL111" s="920" t="s">
        <v>114</v>
      </c>
      <c r="DM111" s="920"/>
      <c r="DN111" s="920"/>
      <c r="DO111" s="920"/>
      <c r="DP111" s="920"/>
      <c r="DQ111" s="920" t="s">
        <v>114</v>
      </c>
      <c r="DR111" s="920"/>
      <c r="DS111" s="920"/>
      <c r="DT111" s="920"/>
      <c r="DU111" s="920"/>
      <c r="DV111" s="921" t="s">
        <v>114</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114</v>
      </c>
      <c r="AB112" s="959"/>
      <c r="AC112" s="959"/>
      <c r="AD112" s="959"/>
      <c r="AE112" s="960"/>
      <c r="AF112" s="961" t="s">
        <v>114</v>
      </c>
      <c r="AG112" s="959"/>
      <c r="AH112" s="959"/>
      <c r="AI112" s="959"/>
      <c r="AJ112" s="960"/>
      <c r="AK112" s="961" t="s">
        <v>114</v>
      </c>
      <c r="AL112" s="959"/>
      <c r="AM112" s="959"/>
      <c r="AN112" s="959"/>
      <c r="AO112" s="960"/>
      <c r="AP112" s="962" t="s">
        <v>114</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1820944</v>
      </c>
      <c r="BR112" s="920"/>
      <c r="BS112" s="920"/>
      <c r="BT112" s="920"/>
      <c r="BU112" s="920"/>
      <c r="BV112" s="920">
        <v>1692125</v>
      </c>
      <c r="BW112" s="920"/>
      <c r="BX112" s="920"/>
      <c r="BY112" s="920"/>
      <c r="BZ112" s="920"/>
      <c r="CA112" s="920">
        <v>1622302</v>
      </c>
      <c r="CB112" s="920"/>
      <c r="CC112" s="920"/>
      <c r="CD112" s="920"/>
      <c r="CE112" s="920"/>
      <c r="CF112" s="914">
        <v>31.8</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114</v>
      </c>
      <c r="DH112" s="920"/>
      <c r="DI112" s="920"/>
      <c r="DJ112" s="920"/>
      <c r="DK112" s="920"/>
      <c r="DL112" s="920" t="s">
        <v>114</v>
      </c>
      <c r="DM112" s="920"/>
      <c r="DN112" s="920"/>
      <c r="DO112" s="920"/>
      <c r="DP112" s="920"/>
      <c r="DQ112" s="920" t="s">
        <v>114</v>
      </c>
      <c r="DR112" s="920"/>
      <c r="DS112" s="920"/>
      <c r="DT112" s="920"/>
      <c r="DU112" s="920"/>
      <c r="DV112" s="921" t="s">
        <v>114</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99358</v>
      </c>
      <c r="AB113" s="934"/>
      <c r="AC113" s="934"/>
      <c r="AD113" s="934"/>
      <c r="AE113" s="935"/>
      <c r="AF113" s="936">
        <v>87411</v>
      </c>
      <c r="AG113" s="934"/>
      <c r="AH113" s="934"/>
      <c r="AI113" s="934"/>
      <c r="AJ113" s="935"/>
      <c r="AK113" s="936">
        <v>146779</v>
      </c>
      <c r="AL113" s="934"/>
      <c r="AM113" s="934"/>
      <c r="AN113" s="934"/>
      <c r="AO113" s="935"/>
      <c r="AP113" s="937">
        <v>2.9</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757023</v>
      </c>
      <c r="BR113" s="920"/>
      <c r="BS113" s="920"/>
      <c r="BT113" s="920"/>
      <c r="BU113" s="920"/>
      <c r="BV113" s="920">
        <v>823692</v>
      </c>
      <c r="BW113" s="920"/>
      <c r="BX113" s="920"/>
      <c r="BY113" s="920"/>
      <c r="BZ113" s="920"/>
      <c r="CA113" s="920">
        <v>1524348</v>
      </c>
      <c r="CB113" s="920"/>
      <c r="CC113" s="920"/>
      <c r="CD113" s="920"/>
      <c r="CE113" s="920"/>
      <c r="CF113" s="914">
        <v>29.9</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114</v>
      </c>
      <c r="DH113" s="959"/>
      <c r="DI113" s="959"/>
      <c r="DJ113" s="959"/>
      <c r="DK113" s="960"/>
      <c r="DL113" s="961" t="s">
        <v>114</v>
      </c>
      <c r="DM113" s="959"/>
      <c r="DN113" s="959"/>
      <c r="DO113" s="959"/>
      <c r="DP113" s="960"/>
      <c r="DQ113" s="961" t="s">
        <v>114</v>
      </c>
      <c r="DR113" s="959"/>
      <c r="DS113" s="959"/>
      <c r="DT113" s="959"/>
      <c r="DU113" s="960"/>
      <c r="DV113" s="962" t="s">
        <v>114</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73050</v>
      </c>
      <c r="AB114" s="959"/>
      <c r="AC114" s="959"/>
      <c r="AD114" s="959"/>
      <c r="AE114" s="960"/>
      <c r="AF114" s="961">
        <v>70863</v>
      </c>
      <c r="AG114" s="959"/>
      <c r="AH114" s="959"/>
      <c r="AI114" s="959"/>
      <c r="AJ114" s="960"/>
      <c r="AK114" s="961">
        <v>76715</v>
      </c>
      <c r="AL114" s="959"/>
      <c r="AM114" s="959"/>
      <c r="AN114" s="959"/>
      <c r="AO114" s="960"/>
      <c r="AP114" s="962">
        <v>1.5</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2374060</v>
      </c>
      <c r="BR114" s="920"/>
      <c r="BS114" s="920"/>
      <c r="BT114" s="920"/>
      <c r="BU114" s="920"/>
      <c r="BV114" s="920">
        <v>2232965</v>
      </c>
      <c r="BW114" s="920"/>
      <c r="BX114" s="920"/>
      <c r="BY114" s="920"/>
      <c r="BZ114" s="920"/>
      <c r="CA114" s="920">
        <v>2059174</v>
      </c>
      <c r="CB114" s="920"/>
      <c r="CC114" s="920"/>
      <c r="CD114" s="920"/>
      <c r="CE114" s="920"/>
      <c r="CF114" s="914">
        <v>40.4</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9439</v>
      </c>
      <c r="DH114" s="959"/>
      <c r="DI114" s="959"/>
      <c r="DJ114" s="959"/>
      <c r="DK114" s="960"/>
      <c r="DL114" s="961">
        <v>6441</v>
      </c>
      <c r="DM114" s="959"/>
      <c r="DN114" s="959"/>
      <c r="DO114" s="959"/>
      <c r="DP114" s="960"/>
      <c r="DQ114" s="961">
        <v>5605</v>
      </c>
      <c r="DR114" s="959"/>
      <c r="DS114" s="959"/>
      <c r="DT114" s="959"/>
      <c r="DU114" s="960"/>
      <c r="DV114" s="962">
        <v>0.1</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3718</v>
      </c>
      <c r="AB115" s="934"/>
      <c r="AC115" s="934"/>
      <c r="AD115" s="934"/>
      <c r="AE115" s="935"/>
      <c r="AF115" s="936">
        <v>3724</v>
      </c>
      <c r="AG115" s="934"/>
      <c r="AH115" s="934"/>
      <c r="AI115" s="934"/>
      <c r="AJ115" s="935"/>
      <c r="AK115" s="936">
        <v>3729</v>
      </c>
      <c r="AL115" s="934"/>
      <c r="AM115" s="934"/>
      <c r="AN115" s="934"/>
      <c r="AO115" s="935"/>
      <c r="AP115" s="937">
        <v>0.1</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114</v>
      </c>
      <c r="BR115" s="920"/>
      <c r="BS115" s="920"/>
      <c r="BT115" s="920"/>
      <c r="BU115" s="920"/>
      <c r="BV115" s="920" t="s">
        <v>114</v>
      </c>
      <c r="BW115" s="920"/>
      <c r="BX115" s="920"/>
      <c r="BY115" s="920"/>
      <c r="BZ115" s="920"/>
      <c r="CA115" s="920" t="s">
        <v>114</v>
      </c>
      <c r="CB115" s="920"/>
      <c r="CC115" s="920"/>
      <c r="CD115" s="920"/>
      <c r="CE115" s="920"/>
      <c r="CF115" s="914" t="s">
        <v>114</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114</v>
      </c>
      <c r="DH115" s="959"/>
      <c r="DI115" s="959"/>
      <c r="DJ115" s="959"/>
      <c r="DK115" s="960"/>
      <c r="DL115" s="961" t="s">
        <v>114</v>
      </c>
      <c r="DM115" s="959"/>
      <c r="DN115" s="959"/>
      <c r="DO115" s="959"/>
      <c r="DP115" s="960"/>
      <c r="DQ115" s="961" t="s">
        <v>114</v>
      </c>
      <c r="DR115" s="959"/>
      <c r="DS115" s="959"/>
      <c r="DT115" s="959"/>
      <c r="DU115" s="960"/>
      <c r="DV115" s="962" t="s">
        <v>114</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161</v>
      </c>
      <c r="AB116" s="959"/>
      <c r="AC116" s="959"/>
      <c r="AD116" s="959"/>
      <c r="AE116" s="960"/>
      <c r="AF116" s="961">
        <v>115</v>
      </c>
      <c r="AG116" s="959"/>
      <c r="AH116" s="959"/>
      <c r="AI116" s="959"/>
      <c r="AJ116" s="960"/>
      <c r="AK116" s="961">
        <v>1</v>
      </c>
      <c r="AL116" s="959"/>
      <c r="AM116" s="959"/>
      <c r="AN116" s="959"/>
      <c r="AO116" s="960"/>
      <c r="AP116" s="962">
        <v>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114</v>
      </c>
      <c r="BR116" s="920"/>
      <c r="BS116" s="920"/>
      <c r="BT116" s="920"/>
      <c r="BU116" s="920"/>
      <c r="BV116" s="920" t="s">
        <v>114</v>
      </c>
      <c r="BW116" s="920"/>
      <c r="BX116" s="920"/>
      <c r="BY116" s="920"/>
      <c r="BZ116" s="920"/>
      <c r="CA116" s="920" t="s">
        <v>114</v>
      </c>
      <c r="CB116" s="920"/>
      <c r="CC116" s="920"/>
      <c r="CD116" s="920"/>
      <c r="CE116" s="920"/>
      <c r="CF116" s="914" t="s">
        <v>114</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114</v>
      </c>
      <c r="DH116" s="959"/>
      <c r="DI116" s="959"/>
      <c r="DJ116" s="959"/>
      <c r="DK116" s="960"/>
      <c r="DL116" s="961" t="s">
        <v>114</v>
      </c>
      <c r="DM116" s="959"/>
      <c r="DN116" s="959"/>
      <c r="DO116" s="959"/>
      <c r="DP116" s="960"/>
      <c r="DQ116" s="961" t="s">
        <v>114</v>
      </c>
      <c r="DR116" s="959"/>
      <c r="DS116" s="959"/>
      <c r="DT116" s="959"/>
      <c r="DU116" s="960"/>
      <c r="DV116" s="962" t="s">
        <v>114</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1360864</v>
      </c>
      <c r="AB117" s="966"/>
      <c r="AC117" s="966"/>
      <c r="AD117" s="966"/>
      <c r="AE117" s="967"/>
      <c r="AF117" s="965">
        <v>1278279</v>
      </c>
      <c r="AG117" s="966"/>
      <c r="AH117" s="966"/>
      <c r="AI117" s="966"/>
      <c r="AJ117" s="967"/>
      <c r="AK117" s="965">
        <v>1360254</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114</v>
      </c>
      <c r="BR117" s="986"/>
      <c r="BS117" s="986"/>
      <c r="BT117" s="986"/>
      <c r="BU117" s="986"/>
      <c r="BV117" s="986" t="s">
        <v>114</v>
      </c>
      <c r="BW117" s="986"/>
      <c r="BX117" s="986"/>
      <c r="BY117" s="986"/>
      <c r="BZ117" s="986"/>
      <c r="CA117" s="986" t="s">
        <v>114</v>
      </c>
      <c r="CB117" s="986"/>
      <c r="CC117" s="986"/>
      <c r="CD117" s="986"/>
      <c r="CE117" s="986"/>
      <c r="CF117" s="914" t="s">
        <v>114</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114</v>
      </c>
      <c r="DH117" s="959"/>
      <c r="DI117" s="959"/>
      <c r="DJ117" s="959"/>
      <c r="DK117" s="960"/>
      <c r="DL117" s="961" t="s">
        <v>114</v>
      </c>
      <c r="DM117" s="959"/>
      <c r="DN117" s="959"/>
      <c r="DO117" s="959"/>
      <c r="DP117" s="960"/>
      <c r="DQ117" s="961" t="s">
        <v>114</v>
      </c>
      <c r="DR117" s="959"/>
      <c r="DS117" s="959"/>
      <c r="DT117" s="959"/>
      <c r="DU117" s="960"/>
      <c r="DV117" s="962" t="s">
        <v>114</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286</v>
      </c>
      <c r="AG118" s="883"/>
      <c r="AH118" s="883"/>
      <c r="AI118" s="883"/>
      <c r="AJ118" s="884"/>
      <c r="AK118" s="882" t="s">
        <v>285</v>
      </c>
      <c r="AL118" s="883"/>
      <c r="AM118" s="883"/>
      <c r="AN118" s="883"/>
      <c r="AO118" s="884"/>
      <c r="AP118" s="990" t="s">
        <v>405</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434</v>
      </c>
      <c r="BP118" s="994"/>
      <c r="BQ118" s="985">
        <v>16526220</v>
      </c>
      <c r="BR118" s="986"/>
      <c r="BS118" s="986"/>
      <c r="BT118" s="986"/>
      <c r="BU118" s="986"/>
      <c r="BV118" s="986">
        <v>16935444</v>
      </c>
      <c r="BW118" s="986"/>
      <c r="BX118" s="986"/>
      <c r="BY118" s="986"/>
      <c r="BZ118" s="986"/>
      <c r="CA118" s="986">
        <v>17694540</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114</v>
      </c>
      <c r="DH118" s="959"/>
      <c r="DI118" s="959"/>
      <c r="DJ118" s="959"/>
      <c r="DK118" s="960"/>
      <c r="DL118" s="961" t="s">
        <v>114</v>
      </c>
      <c r="DM118" s="959"/>
      <c r="DN118" s="959"/>
      <c r="DO118" s="959"/>
      <c r="DP118" s="960"/>
      <c r="DQ118" s="961" t="s">
        <v>114</v>
      </c>
      <c r="DR118" s="959"/>
      <c r="DS118" s="959"/>
      <c r="DT118" s="959"/>
      <c r="DU118" s="960"/>
      <c r="DV118" s="962" t="s">
        <v>114</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114</v>
      </c>
      <c r="AB119" s="890"/>
      <c r="AC119" s="890"/>
      <c r="AD119" s="890"/>
      <c r="AE119" s="891"/>
      <c r="AF119" s="892" t="s">
        <v>114</v>
      </c>
      <c r="AG119" s="890"/>
      <c r="AH119" s="890"/>
      <c r="AI119" s="890"/>
      <c r="AJ119" s="891"/>
      <c r="AK119" s="892" t="s">
        <v>114</v>
      </c>
      <c r="AL119" s="890"/>
      <c r="AM119" s="890"/>
      <c r="AN119" s="890"/>
      <c r="AO119" s="891"/>
      <c r="AP119" s="893" t="s">
        <v>114</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2122359</v>
      </c>
      <c r="BR119" s="927"/>
      <c r="BS119" s="927"/>
      <c r="BT119" s="927"/>
      <c r="BU119" s="927"/>
      <c r="BV119" s="927">
        <v>2143918</v>
      </c>
      <c r="BW119" s="927"/>
      <c r="BX119" s="927"/>
      <c r="BY119" s="927"/>
      <c r="BZ119" s="927"/>
      <c r="CA119" s="927">
        <v>2306059</v>
      </c>
      <c r="CB119" s="927"/>
      <c r="CC119" s="927"/>
      <c r="CD119" s="927"/>
      <c r="CE119" s="927"/>
      <c r="CF119" s="941">
        <v>45.2</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114</v>
      </c>
      <c r="DH119" s="998"/>
      <c r="DI119" s="998"/>
      <c r="DJ119" s="998"/>
      <c r="DK119" s="999"/>
      <c r="DL119" s="1000" t="s">
        <v>114</v>
      </c>
      <c r="DM119" s="998"/>
      <c r="DN119" s="998"/>
      <c r="DO119" s="998"/>
      <c r="DP119" s="999"/>
      <c r="DQ119" s="1000" t="s">
        <v>114</v>
      </c>
      <c r="DR119" s="998"/>
      <c r="DS119" s="998"/>
      <c r="DT119" s="998"/>
      <c r="DU119" s="999"/>
      <c r="DV119" s="1001" t="s">
        <v>114</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114</v>
      </c>
      <c r="AB120" s="959"/>
      <c r="AC120" s="959"/>
      <c r="AD120" s="959"/>
      <c r="AE120" s="960"/>
      <c r="AF120" s="961" t="s">
        <v>114</v>
      </c>
      <c r="AG120" s="959"/>
      <c r="AH120" s="959"/>
      <c r="AI120" s="959"/>
      <c r="AJ120" s="960"/>
      <c r="AK120" s="961" t="s">
        <v>114</v>
      </c>
      <c r="AL120" s="959"/>
      <c r="AM120" s="959"/>
      <c r="AN120" s="959"/>
      <c r="AO120" s="960"/>
      <c r="AP120" s="962" t="s">
        <v>114</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91867</v>
      </c>
      <c r="BR120" s="920"/>
      <c r="BS120" s="920"/>
      <c r="BT120" s="920"/>
      <c r="BU120" s="920"/>
      <c r="BV120" s="920">
        <v>64604</v>
      </c>
      <c r="BW120" s="920"/>
      <c r="BX120" s="920"/>
      <c r="BY120" s="920"/>
      <c r="BZ120" s="920"/>
      <c r="CA120" s="920">
        <v>16693</v>
      </c>
      <c r="CB120" s="920"/>
      <c r="CC120" s="920"/>
      <c r="CD120" s="920"/>
      <c r="CE120" s="920"/>
      <c r="CF120" s="914">
        <v>0.3</v>
      </c>
      <c r="CG120" s="915"/>
      <c r="CH120" s="915"/>
      <c r="CI120" s="915"/>
      <c r="CJ120" s="915"/>
      <c r="CK120" s="1013" t="s">
        <v>440</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1374603</v>
      </c>
      <c r="DH120" s="927"/>
      <c r="DI120" s="927"/>
      <c r="DJ120" s="927"/>
      <c r="DK120" s="927"/>
      <c r="DL120" s="927">
        <v>1301263</v>
      </c>
      <c r="DM120" s="927"/>
      <c r="DN120" s="927"/>
      <c r="DO120" s="927"/>
      <c r="DP120" s="927"/>
      <c r="DQ120" s="927">
        <v>1227367</v>
      </c>
      <c r="DR120" s="927"/>
      <c r="DS120" s="927"/>
      <c r="DT120" s="927"/>
      <c r="DU120" s="927"/>
      <c r="DV120" s="928">
        <v>24.1</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114</v>
      </c>
      <c r="AB121" s="959"/>
      <c r="AC121" s="959"/>
      <c r="AD121" s="959"/>
      <c r="AE121" s="960"/>
      <c r="AF121" s="961" t="s">
        <v>114</v>
      </c>
      <c r="AG121" s="959"/>
      <c r="AH121" s="959"/>
      <c r="AI121" s="959"/>
      <c r="AJ121" s="960"/>
      <c r="AK121" s="961" t="s">
        <v>114</v>
      </c>
      <c r="AL121" s="959"/>
      <c r="AM121" s="959"/>
      <c r="AN121" s="959"/>
      <c r="AO121" s="960"/>
      <c r="AP121" s="962" t="s">
        <v>114</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10044951</v>
      </c>
      <c r="BR121" s="986"/>
      <c r="BS121" s="986"/>
      <c r="BT121" s="986"/>
      <c r="BU121" s="986"/>
      <c r="BV121" s="986">
        <v>10447777</v>
      </c>
      <c r="BW121" s="986"/>
      <c r="BX121" s="986"/>
      <c r="BY121" s="986"/>
      <c r="BZ121" s="986"/>
      <c r="CA121" s="986">
        <v>10977923</v>
      </c>
      <c r="CB121" s="986"/>
      <c r="CC121" s="986"/>
      <c r="CD121" s="986"/>
      <c r="CE121" s="986"/>
      <c r="CF121" s="1024">
        <v>215.3</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207165</v>
      </c>
      <c r="DH121" s="920"/>
      <c r="DI121" s="920"/>
      <c r="DJ121" s="920"/>
      <c r="DK121" s="920"/>
      <c r="DL121" s="920">
        <v>197837</v>
      </c>
      <c r="DM121" s="920"/>
      <c r="DN121" s="920"/>
      <c r="DO121" s="920"/>
      <c r="DP121" s="920"/>
      <c r="DQ121" s="920">
        <v>188373</v>
      </c>
      <c r="DR121" s="920"/>
      <c r="DS121" s="920"/>
      <c r="DT121" s="920"/>
      <c r="DU121" s="920"/>
      <c r="DV121" s="921">
        <v>3.7</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3718</v>
      </c>
      <c r="AB122" s="959"/>
      <c r="AC122" s="959"/>
      <c r="AD122" s="959"/>
      <c r="AE122" s="960"/>
      <c r="AF122" s="961">
        <v>3724</v>
      </c>
      <c r="AG122" s="959"/>
      <c r="AH122" s="959"/>
      <c r="AI122" s="959"/>
      <c r="AJ122" s="960"/>
      <c r="AK122" s="961">
        <v>3729</v>
      </c>
      <c r="AL122" s="959"/>
      <c r="AM122" s="959"/>
      <c r="AN122" s="959"/>
      <c r="AO122" s="960"/>
      <c r="AP122" s="962">
        <v>0.1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443</v>
      </c>
      <c r="BP122" s="994"/>
      <c r="BQ122" s="1034">
        <v>12259177</v>
      </c>
      <c r="BR122" s="1035"/>
      <c r="BS122" s="1035"/>
      <c r="BT122" s="1035"/>
      <c r="BU122" s="1035"/>
      <c r="BV122" s="1035">
        <v>12656299</v>
      </c>
      <c r="BW122" s="1035"/>
      <c r="BX122" s="1035"/>
      <c r="BY122" s="1035"/>
      <c r="BZ122" s="1035"/>
      <c r="CA122" s="1035">
        <v>13300675</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v>117417</v>
      </c>
      <c r="DH122" s="920"/>
      <c r="DI122" s="920"/>
      <c r="DJ122" s="920"/>
      <c r="DK122" s="920"/>
      <c r="DL122" s="920">
        <v>84284</v>
      </c>
      <c r="DM122" s="920"/>
      <c r="DN122" s="920"/>
      <c r="DO122" s="920"/>
      <c r="DP122" s="920"/>
      <c r="DQ122" s="920">
        <v>101875</v>
      </c>
      <c r="DR122" s="920"/>
      <c r="DS122" s="920"/>
      <c r="DT122" s="920"/>
      <c r="DU122" s="920"/>
      <c r="DV122" s="921">
        <v>2</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114</v>
      </c>
      <c r="AB123" s="959"/>
      <c r="AC123" s="959"/>
      <c r="AD123" s="959"/>
      <c r="AE123" s="960"/>
      <c r="AF123" s="961" t="s">
        <v>114</v>
      </c>
      <c r="AG123" s="959"/>
      <c r="AH123" s="959"/>
      <c r="AI123" s="959"/>
      <c r="AJ123" s="960"/>
      <c r="AK123" s="961" t="s">
        <v>114</v>
      </c>
      <c r="AL123" s="959"/>
      <c r="AM123" s="959"/>
      <c r="AN123" s="959"/>
      <c r="AO123" s="960"/>
      <c r="AP123" s="962" t="s">
        <v>114</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81.7</v>
      </c>
      <c r="BR123" s="1027"/>
      <c r="BS123" s="1027"/>
      <c r="BT123" s="1027"/>
      <c r="BU123" s="1027"/>
      <c r="BV123" s="1027">
        <v>84.2</v>
      </c>
      <c r="BW123" s="1027"/>
      <c r="BX123" s="1027"/>
      <c r="BY123" s="1027"/>
      <c r="BZ123" s="1027"/>
      <c r="CA123" s="1027">
        <v>86.1</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90621</v>
      </c>
      <c r="DH123" s="959"/>
      <c r="DI123" s="959"/>
      <c r="DJ123" s="959"/>
      <c r="DK123" s="960"/>
      <c r="DL123" s="961">
        <v>72581</v>
      </c>
      <c r="DM123" s="959"/>
      <c r="DN123" s="959"/>
      <c r="DO123" s="959"/>
      <c r="DP123" s="960"/>
      <c r="DQ123" s="961">
        <v>54005</v>
      </c>
      <c r="DR123" s="959"/>
      <c r="DS123" s="959"/>
      <c r="DT123" s="959"/>
      <c r="DU123" s="960"/>
      <c r="DV123" s="962">
        <v>1.1000000000000001</v>
      </c>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114</v>
      </c>
      <c r="AB124" s="959"/>
      <c r="AC124" s="959"/>
      <c r="AD124" s="959"/>
      <c r="AE124" s="960"/>
      <c r="AF124" s="961" t="s">
        <v>114</v>
      </c>
      <c r="AG124" s="959"/>
      <c r="AH124" s="959"/>
      <c r="AI124" s="959"/>
      <c r="AJ124" s="960"/>
      <c r="AK124" s="961" t="s">
        <v>114</v>
      </c>
      <c r="AL124" s="959"/>
      <c r="AM124" s="959"/>
      <c r="AN124" s="959"/>
      <c r="AO124" s="960"/>
      <c r="AP124" s="962" t="s">
        <v>114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114</v>
      </c>
      <c r="DH124" s="998"/>
      <c r="DI124" s="998"/>
      <c r="DJ124" s="998"/>
      <c r="DK124" s="999"/>
      <c r="DL124" s="1000" t="s">
        <v>114</v>
      </c>
      <c r="DM124" s="998"/>
      <c r="DN124" s="998"/>
      <c r="DO124" s="998"/>
      <c r="DP124" s="999"/>
      <c r="DQ124" s="1000" t="s">
        <v>114</v>
      </c>
      <c r="DR124" s="998"/>
      <c r="DS124" s="998"/>
      <c r="DT124" s="998"/>
      <c r="DU124" s="999"/>
      <c r="DV124" s="1001" t="s">
        <v>114</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114</v>
      </c>
      <c r="AB125" s="959"/>
      <c r="AC125" s="959"/>
      <c r="AD125" s="959"/>
      <c r="AE125" s="960"/>
      <c r="AF125" s="961" t="s">
        <v>114</v>
      </c>
      <c r="AG125" s="959"/>
      <c r="AH125" s="959"/>
      <c r="AI125" s="959"/>
      <c r="AJ125" s="960"/>
      <c r="AK125" s="961" t="s">
        <v>114</v>
      </c>
      <c r="AL125" s="959"/>
      <c r="AM125" s="959"/>
      <c r="AN125" s="959"/>
      <c r="AO125" s="960"/>
      <c r="AP125" s="962" t="s">
        <v>114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114</v>
      </c>
      <c r="DH125" s="927"/>
      <c r="DI125" s="927"/>
      <c r="DJ125" s="927"/>
      <c r="DK125" s="927"/>
      <c r="DL125" s="927" t="s">
        <v>114</v>
      </c>
      <c r="DM125" s="927"/>
      <c r="DN125" s="927"/>
      <c r="DO125" s="927"/>
      <c r="DP125" s="927"/>
      <c r="DQ125" s="927" t="s">
        <v>114</v>
      </c>
      <c r="DR125" s="927"/>
      <c r="DS125" s="927"/>
      <c r="DT125" s="927"/>
      <c r="DU125" s="927"/>
      <c r="DV125" s="928" t="s">
        <v>114</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114</v>
      </c>
      <c r="AB126" s="959"/>
      <c r="AC126" s="959"/>
      <c r="AD126" s="959"/>
      <c r="AE126" s="960"/>
      <c r="AF126" s="961" t="s">
        <v>114</v>
      </c>
      <c r="AG126" s="959"/>
      <c r="AH126" s="959"/>
      <c r="AI126" s="959"/>
      <c r="AJ126" s="960"/>
      <c r="AK126" s="961" t="s">
        <v>114</v>
      </c>
      <c r="AL126" s="959"/>
      <c r="AM126" s="959"/>
      <c r="AN126" s="959"/>
      <c r="AO126" s="960"/>
      <c r="AP126" s="962" t="s">
        <v>114</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114</v>
      </c>
      <c r="DH126" s="920"/>
      <c r="DI126" s="920"/>
      <c r="DJ126" s="920"/>
      <c r="DK126" s="920"/>
      <c r="DL126" s="920" t="s">
        <v>114</v>
      </c>
      <c r="DM126" s="920"/>
      <c r="DN126" s="920"/>
      <c r="DO126" s="920"/>
      <c r="DP126" s="920"/>
      <c r="DQ126" s="920" t="s">
        <v>114</v>
      </c>
      <c r="DR126" s="920"/>
      <c r="DS126" s="920"/>
      <c r="DT126" s="920"/>
      <c r="DU126" s="920"/>
      <c r="DV126" s="921" t="s">
        <v>114</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114</v>
      </c>
      <c r="AB127" s="959"/>
      <c r="AC127" s="959"/>
      <c r="AD127" s="959"/>
      <c r="AE127" s="960"/>
      <c r="AF127" s="961" t="s">
        <v>114</v>
      </c>
      <c r="AG127" s="959"/>
      <c r="AH127" s="959"/>
      <c r="AI127" s="959"/>
      <c r="AJ127" s="960"/>
      <c r="AK127" s="961" t="s">
        <v>114</v>
      </c>
      <c r="AL127" s="959"/>
      <c r="AM127" s="959"/>
      <c r="AN127" s="959"/>
      <c r="AO127" s="960"/>
      <c r="AP127" s="962" t="s">
        <v>114</v>
      </c>
      <c r="AQ127" s="963"/>
      <c r="AR127" s="963"/>
      <c r="AS127" s="963"/>
      <c r="AT127" s="964"/>
      <c r="AU127" s="233"/>
      <c r="AV127" s="233"/>
      <c r="AW127" s="233"/>
      <c r="AX127" s="886" t="s">
        <v>454</v>
      </c>
      <c r="AY127" s="887"/>
      <c r="AZ127" s="887"/>
      <c r="BA127" s="887"/>
      <c r="BB127" s="887"/>
      <c r="BC127" s="887"/>
      <c r="BD127" s="887"/>
      <c r="BE127" s="888"/>
      <c r="BF127" s="1041" t="s">
        <v>114</v>
      </c>
      <c r="BG127" s="1042"/>
      <c r="BH127" s="1042"/>
      <c r="BI127" s="1042"/>
      <c r="BJ127" s="1042"/>
      <c r="BK127" s="1042"/>
      <c r="BL127" s="1051"/>
      <c r="BM127" s="1041">
        <v>14.43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114</v>
      </c>
      <c r="DH127" s="1048"/>
      <c r="DI127" s="1048"/>
      <c r="DJ127" s="1048"/>
      <c r="DK127" s="1048"/>
      <c r="DL127" s="1048" t="s">
        <v>114</v>
      </c>
      <c r="DM127" s="1048"/>
      <c r="DN127" s="1048"/>
      <c r="DO127" s="1048"/>
      <c r="DP127" s="1048"/>
      <c r="DQ127" s="1048" t="s">
        <v>114</v>
      </c>
      <c r="DR127" s="1048"/>
      <c r="DS127" s="1048"/>
      <c r="DT127" s="1048"/>
      <c r="DU127" s="1048"/>
      <c r="DV127" s="1049" t="s">
        <v>114</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33338</v>
      </c>
      <c r="AB128" s="1090"/>
      <c r="AC128" s="1090"/>
      <c r="AD128" s="1090"/>
      <c r="AE128" s="1091"/>
      <c r="AF128" s="1092">
        <v>31082</v>
      </c>
      <c r="AG128" s="1090"/>
      <c r="AH128" s="1090"/>
      <c r="AI128" s="1090"/>
      <c r="AJ128" s="1091"/>
      <c r="AK128" s="1092">
        <v>28359</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114</v>
      </c>
      <c r="BG128" s="1067"/>
      <c r="BH128" s="1067"/>
      <c r="BI128" s="1067"/>
      <c r="BJ128" s="1067"/>
      <c r="BK128" s="1067"/>
      <c r="BL128" s="1068"/>
      <c r="BM128" s="1066">
        <v>19.43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6067653</v>
      </c>
      <c r="AB129" s="959"/>
      <c r="AC129" s="959"/>
      <c r="AD129" s="959"/>
      <c r="AE129" s="960"/>
      <c r="AF129" s="961">
        <v>5916520</v>
      </c>
      <c r="AG129" s="959"/>
      <c r="AH129" s="959"/>
      <c r="AI129" s="959"/>
      <c r="AJ129" s="960"/>
      <c r="AK129" s="961">
        <v>6040749</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8.1999999999999993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848031</v>
      </c>
      <c r="AB130" s="959"/>
      <c r="AC130" s="959"/>
      <c r="AD130" s="959"/>
      <c r="AE130" s="960"/>
      <c r="AF130" s="961">
        <v>839525</v>
      </c>
      <c r="AG130" s="959"/>
      <c r="AH130" s="959"/>
      <c r="AI130" s="959"/>
      <c r="AJ130" s="960"/>
      <c r="AK130" s="961">
        <v>942721</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86.1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5219622</v>
      </c>
      <c r="AB131" s="998"/>
      <c r="AC131" s="998"/>
      <c r="AD131" s="998"/>
      <c r="AE131" s="999"/>
      <c r="AF131" s="1000">
        <v>5076995</v>
      </c>
      <c r="AG131" s="998"/>
      <c r="AH131" s="998"/>
      <c r="AI131" s="998"/>
      <c r="AJ131" s="999"/>
      <c r="AK131" s="1000">
        <v>5098028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9.1863931910000005</v>
      </c>
      <c r="AB132" s="1104"/>
      <c r="AC132" s="1104"/>
      <c r="AD132" s="1104"/>
      <c r="AE132" s="1105"/>
      <c r="AF132" s="1106">
        <v>8.0297892750000006</v>
      </c>
      <c r="AG132" s="1104"/>
      <c r="AH132" s="1104"/>
      <c r="AI132" s="1104"/>
      <c r="AJ132" s="1105"/>
      <c r="AK132" s="1106">
        <v>7.6338144870000004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9.4</v>
      </c>
      <c r="AB133" s="1111"/>
      <c r="AC133" s="1111"/>
      <c r="AD133" s="1111"/>
      <c r="AE133" s="1112"/>
      <c r="AF133" s="1110">
        <v>8.6999999999999993</v>
      </c>
      <c r="AG133" s="1111"/>
      <c r="AH133" s="1111"/>
      <c r="AI133" s="1111"/>
      <c r="AJ133" s="1112"/>
      <c r="AK133" s="1110">
        <v>8.1999999999999993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election activeCell="J55" sqref="J5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1870109</v>
      </c>
      <c r="L9" s="264">
        <v>103533</v>
      </c>
      <c r="M9" s="265">
        <v>76983</v>
      </c>
      <c r="N9" s="266">
        <v>34.5</v>
      </c>
    </row>
    <row r="10" spans="1:16">
      <c r="A10" s="248"/>
      <c r="B10" s="244"/>
      <c r="C10" s="244"/>
      <c r="D10" s="244"/>
      <c r="E10" s="244"/>
      <c r="F10" s="244"/>
      <c r="G10" s="1119" t="s">
        <v>476</v>
      </c>
      <c r="H10" s="1120"/>
      <c r="I10" s="1120"/>
      <c r="J10" s="1121"/>
      <c r="K10" s="267">
        <v>166892</v>
      </c>
      <c r="L10" s="268">
        <v>9239</v>
      </c>
      <c r="M10" s="269">
        <v>8074</v>
      </c>
      <c r="N10" s="270">
        <v>14.4</v>
      </c>
    </row>
    <row r="11" spans="1:16" ht="13.5" customHeight="1">
      <c r="A11" s="248"/>
      <c r="B11" s="244"/>
      <c r="C11" s="244"/>
      <c r="D11" s="244"/>
      <c r="E11" s="244"/>
      <c r="F11" s="244"/>
      <c r="G11" s="1119" t="s">
        <v>477</v>
      </c>
      <c r="H11" s="1120"/>
      <c r="I11" s="1120"/>
      <c r="J11" s="1121"/>
      <c r="K11" s="267">
        <v>49745</v>
      </c>
      <c r="L11" s="268">
        <v>2754</v>
      </c>
      <c r="M11" s="269">
        <v>11657</v>
      </c>
      <c r="N11" s="270">
        <v>-76.400000000000006</v>
      </c>
    </row>
    <row r="12" spans="1:16" ht="13.5" customHeight="1">
      <c r="A12" s="248"/>
      <c r="B12" s="244"/>
      <c r="C12" s="244"/>
      <c r="D12" s="244"/>
      <c r="E12" s="244"/>
      <c r="F12" s="244"/>
      <c r="G12" s="1119" t="s">
        <v>478</v>
      </c>
      <c r="H12" s="1120"/>
      <c r="I12" s="1120"/>
      <c r="J12" s="1121"/>
      <c r="K12" s="267">
        <v>42040</v>
      </c>
      <c r="L12" s="268">
        <v>2327</v>
      </c>
      <c r="M12" s="269">
        <v>448</v>
      </c>
      <c r="N12" s="270">
        <v>419.4</v>
      </c>
    </row>
    <row r="13" spans="1:16" ht="13.5" customHeight="1">
      <c r="A13" s="248"/>
      <c r="B13" s="244"/>
      <c r="C13" s="244"/>
      <c r="D13" s="244"/>
      <c r="E13" s="244"/>
      <c r="F13" s="244"/>
      <c r="G13" s="1119" t="s">
        <v>479</v>
      </c>
      <c r="H13" s="1120"/>
      <c r="I13" s="1120"/>
      <c r="J13" s="1121"/>
      <c r="K13" s="267" t="s">
        <v>480</v>
      </c>
      <c r="L13" s="268" t="s">
        <v>480</v>
      </c>
      <c r="M13" s="269" t="s">
        <v>480</v>
      </c>
      <c r="N13" s="270" t="s">
        <v>480</v>
      </c>
    </row>
    <row r="14" spans="1:16" ht="13.5" customHeight="1">
      <c r="A14" s="248"/>
      <c r="B14" s="244"/>
      <c r="C14" s="244"/>
      <c r="D14" s="244"/>
      <c r="E14" s="244"/>
      <c r="F14" s="244"/>
      <c r="G14" s="1119" t="s">
        <v>481</v>
      </c>
      <c r="H14" s="1120"/>
      <c r="I14" s="1120"/>
      <c r="J14" s="1121"/>
      <c r="K14" s="267">
        <v>75915</v>
      </c>
      <c r="L14" s="268">
        <v>4203</v>
      </c>
      <c r="M14" s="269">
        <v>3486</v>
      </c>
      <c r="N14" s="270">
        <v>20.6</v>
      </c>
    </row>
    <row r="15" spans="1:16" ht="13.5" customHeight="1">
      <c r="A15" s="248"/>
      <c r="B15" s="244"/>
      <c r="C15" s="244"/>
      <c r="D15" s="244"/>
      <c r="E15" s="244"/>
      <c r="F15" s="244"/>
      <c r="G15" s="1119" t="s">
        <v>482</v>
      </c>
      <c r="H15" s="1120"/>
      <c r="I15" s="1120"/>
      <c r="J15" s="1121"/>
      <c r="K15" s="267">
        <v>24860</v>
      </c>
      <c r="L15" s="268">
        <v>1376</v>
      </c>
      <c r="M15" s="269">
        <v>1601</v>
      </c>
      <c r="N15" s="270">
        <v>-14.1</v>
      </c>
    </row>
    <row r="16" spans="1:16">
      <c r="A16" s="248"/>
      <c r="B16" s="244"/>
      <c r="C16" s="244"/>
      <c r="D16" s="244"/>
      <c r="E16" s="244"/>
      <c r="F16" s="244"/>
      <c r="G16" s="1122" t="s">
        <v>483</v>
      </c>
      <c r="H16" s="1123"/>
      <c r="I16" s="1123"/>
      <c r="J16" s="1124"/>
      <c r="K16" s="268">
        <v>-259791</v>
      </c>
      <c r="L16" s="268">
        <v>-14382</v>
      </c>
      <c r="M16" s="269">
        <v>-9493</v>
      </c>
      <c r="N16" s="270">
        <v>51.5</v>
      </c>
    </row>
    <row r="17" spans="1:16">
      <c r="A17" s="248"/>
      <c r="B17" s="244"/>
      <c r="C17" s="244"/>
      <c r="D17" s="244"/>
      <c r="E17" s="244"/>
      <c r="F17" s="244"/>
      <c r="G17" s="1122" t="s">
        <v>170</v>
      </c>
      <c r="H17" s="1123"/>
      <c r="I17" s="1123"/>
      <c r="J17" s="1124"/>
      <c r="K17" s="268">
        <v>1969770</v>
      </c>
      <c r="L17" s="268">
        <v>109050</v>
      </c>
      <c r="M17" s="269">
        <v>92756</v>
      </c>
      <c r="N17" s="270">
        <v>17.600000000000001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12.57</v>
      </c>
      <c r="L21" s="281">
        <v>8.7799999999999994</v>
      </c>
      <c r="M21" s="282">
        <v>3.79</v>
      </c>
      <c r="N21" s="249"/>
      <c r="O21" s="283"/>
      <c r="P21" s="279"/>
    </row>
    <row r="22" spans="1:16" s="284" customFormat="1">
      <c r="A22" s="279"/>
      <c r="B22" s="249"/>
      <c r="C22" s="249"/>
      <c r="D22" s="249"/>
      <c r="E22" s="249"/>
      <c r="F22" s="249"/>
      <c r="G22" s="1114" t="s">
        <v>489</v>
      </c>
      <c r="H22" s="1115"/>
      <c r="I22" s="1115"/>
      <c r="J22" s="1116"/>
      <c r="K22" s="285">
        <v>94.5</v>
      </c>
      <c r="L22" s="286">
        <v>96.3</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493</v>
      </c>
      <c r="H32" s="1131"/>
      <c r="I32" s="1131"/>
      <c r="J32" s="1132"/>
      <c r="K32" s="294">
        <v>1133030</v>
      </c>
      <c r="L32" s="294">
        <v>62727</v>
      </c>
      <c r="M32" s="295">
        <v>53752</v>
      </c>
      <c r="N32" s="296">
        <v>16.7</v>
      </c>
    </row>
    <row r="33" spans="1:16" ht="13.5" customHeight="1">
      <c r="A33" s="248"/>
      <c r="B33" s="244"/>
      <c r="C33" s="244"/>
      <c r="D33" s="244"/>
      <c r="E33" s="244"/>
      <c r="F33" s="244"/>
      <c r="G33" s="1130" t="s">
        <v>494</v>
      </c>
      <c r="H33" s="1131"/>
      <c r="I33" s="1131"/>
      <c r="J33" s="1132"/>
      <c r="K33" s="294" t="s">
        <v>480</v>
      </c>
      <c r="L33" s="294" t="s">
        <v>480</v>
      </c>
      <c r="M33" s="295" t="s">
        <v>480</v>
      </c>
      <c r="N33" s="296" t="s">
        <v>480</v>
      </c>
    </row>
    <row r="34" spans="1:16" ht="27" customHeight="1">
      <c r="A34" s="248"/>
      <c r="B34" s="244"/>
      <c r="C34" s="244"/>
      <c r="D34" s="244"/>
      <c r="E34" s="244"/>
      <c r="F34" s="244"/>
      <c r="G34" s="1130" t="s">
        <v>495</v>
      </c>
      <c r="H34" s="1131"/>
      <c r="I34" s="1131"/>
      <c r="J34" s="1132"/>
      <c r="K34" s="294" t="s">
        <v>480</v>
      </c>
      <c r="L34" s="294" t="s">
        <v>480</v>
      </c>
      <c r="M34" s="295">
        <v>8</v>
      </c>
      <c r="N34" s="296" t="s">
        <v>480</v>
      </c>
    </row>
    <row r="35" spans="1:16" ht="27" customHeight="1">
      <c r="A35" s="248"/>
      <c r="B35" s="244"/>
      <c r="C35" s="244"/>
      <c r="D35" s="244"/>
      <c r="E35" s="244"/>
      <c r="F35" s="244"/>
      <c r="G35" s="1130" t="s">
        <v>496</v>
      </c>
      <c r="H35" s="1131"/>
      <c r="I35" s="1131"/>
      <c r="J35" s="1132"/>
      <c r="K35" s="294">
        <v>146779</v>
      </c>
      <c r="L35" s="294">
        <v>8126</v>
      </c>
      <c r="M35" s="295">
        <v>15811</v>
      </c>
      <c r="N35" s="296">
        <v>-48.6</v>
      </c>
    </row>
    <row r="36" spans="1:16" ht="27" customHeight="1">
      <c r="A36" s="248"/>
      <c r="B36" s="244"/>
      <c r="C36" s="244"/>
      <c r="D36" s="244"/>
      <c r="E36" s="244"/>
      <c r="F36" s="244"/>
      <c r="G36" s="1130" t="s">
        <v>497</v>
      </c>
      <c r="H36" s="1131"/>
      <c r="I36" s="1131"/>
      <c r="J36" s="1132"/>
      <c r="K36" s="294">
        <v>76715</v>
      </c>
      <c r="L36" s="294">
        <v>4247</v>
      </c>
      <c r="M36" s="295">
        <v>3371</v>
      </c>
      <c r="N36" s="296">
        <v>26</v>
      </c>
    </row>
    <row r="37" spans="1:16" ht="13.5" customHeight="1">
      <c r="A37" s="248"/>
      <c r="B37" s="244"/>
      <c r="C37" s="244"/>
      <c r="D37" s="244"/>
      <c r="E37" s="244"/>
      <c r="F37" s="244"/>
      <c r="G37" s="1130" t="s">
        <v>498</v>
      </c>
      <c r="H37" s="1131"/>
      <c r="I37" s="1131"/>
      <c r="J37" s="1132"/>
      <c r="K37" s="294">
        <v>3729</v>
      </c>
      <c r="L37" s="294">
        <v>206</v>
      </c>
      <c r="M37" s="295">
        <v>1425</v>
      </c>
      <c r="N37" s="296">
        <v>-85.5</v>
      </c>
    </row>
    <row r="38" spans="1:16" ht="27" customHeight="1">
      <c r="A38" s="248"/>
      <c r="B38" s="244"/>
      <c r="C38" s="244"/>
      <c r="D38" s="244"/>
      <c r="E38" s="244"/>
      <c r="F38" s="244"/>
      <c r="G38" s="1133" t="s">
        <v>499</v>
      </c>
      <c r="H38" s="1134"/>
      <c r="I38" s="1134"/>
      <c r="J38" s="1135"/>
      <c r="K38" s="297">
        <v>1</v>
      </c>
      <c r="L38" s="297">
        <v>0</v>
      </c>
      <c r="M38" s="298">
        <v>8</v>
      </c>
      <c r="N38" s="299">
        <v>-100</v>
      </c>
      <c r="O38" s="293"/>
    </row>
    <row r="39" spans="1:16">
      <c r="A39" s="248"/>
      <c r="B39" s="244"/>
      <c r="C39" s="244"/>
      <c r="D39" s="244"/>
      <c r="E39" s="244"/>
      <c r="F39" s="244"/>
      <c r="G39" s="1133" t="s">
        <v>500</v>
      </c>
      <c r="H39" s="1134"/>
      <c r="I39" s="1134"/>
      <c r="J39" s="1135"/>
      <c r="K39" s="300">
        <v>-28359</v>
      </c>
      <c r="L39" s="300">
        <v>-1570</v>
      </c>
      <c r="M39" s="301">
        <v>-3247</v>
      </c>
      <c r="N39" s="302">
        <v>-51.6</v>
      </c>
      <c r="O39" s="293"/>
    </row>
    <row r="40" spans="1:16" ht="27" customHeight="1">
      <c r="A40" s="248"/>
      <c r="B40" s="244"/>
      <c r="C40" s="244"/>
      <c r="D40" s="244"/>
      <c r="E40" s="244"/>
      <c r="F40" s="244"/>
      <c r="G40" s="1130" t="s">
        <v>501</v>
      </c>
      <c r="H40" s="1131"/>
      <c r="I40" s="1131"/>
      <c r="J40" s="1132"/>
      <c r="K40" s="300">
        <v>-942721</v>
      </c>
      <c r="L40" s="300">
        <v>-52191</v>
      </c>
      <c r="M40" s="301">
        <v>-45760</v>
      </c>
      <c r="N40" s="302">
        <v>14.1</v>
      </c>
      <c r="O40" s="293"/>
    </row>
    <row r="41" spans="1:16">
      <c r="A41" s="248"/>
      <c r="B41" s="244"/>
      <c r="C41" s="244"/>
      <c r="D41" s="244"/>
      <c r="E41" s="244"/>
      <c r="F41" s="244"/>
      <c r="G41" s="1136" t="s">
        <v>280</v>
      </c>
      <c r="H41" s="1137"/>
      <c r="I41" s="1137"/>
      <c r="J41" s="1138"/>
      <c r="K41" s="294">
        <v>389174</v>
      </c>
      <c r="L41" s="300">
        <v>21545</v>
      </c>
      <c r="M41" s="301">
        <v>25369</v>
      </c>
      <c r="N41" s="302">
        <v>-15.1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470</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2020333</v>
      </c>
      <c r="J51" s="320">
        <v>105611</v>
      </c>
      <c r="K51" s="321">
        <v>115.1</v>
      </c>
      <c r="L51" s="322">
        <v>65529</v>
      </c>
      <c r="M51" s="323">
        <v>43</v>
      </c>
      <c r="N51" s="324">
        <v>72.099999999999994</v>
      </c>
    </row>
    <row r="52" spans="1:14">
      <c r="A52" s="248"/>
      <c r="B52" s="244"/>
      <c r="C52" s="244"/>
      <c r="D52" s="244"/>
      <c r="E52" s="244"/>
      <c r="F52" s="244"/>
      <c r="G52" s="325"/>
      <c r="H52" s="326" t="s">
        <v>512</v>
      </c>
      <c r="I52" s="327">
        <v>1228030</v>
      </c>
      <c r="J52" s="328">
        <v>64194</v>
      </c>
      <c r="K52" s="329">
        <v>301.8</v>
      </c>
      <c r="L52" s="330">
        <v>32858</v>
      </c>
      <c r="M52" s="331">
        <v>44.5</v>
      </c>
      <c r="N52" s="332">
        <v>257.3</v>
      </c>
    </row>
    <row r="53" spans="1:14">
      <c r="A53" s="248"/>
      <c r="B53" s="244"/>
      <c r="C53" s="244"/>
      <c r="D53" s="244"/>
      <c r="E53" s="244"/>
      <c r="F53" s="244"/>
      <c r="G53" s="310" t="s">
        <v>513</v>
      </c>
      <c r="H53" s="311"/>
      <c r="I53" s="319">
        <v>1644467</v>
      </c>
      <c r="J53" s="320">
        <v>87434</v>
      </c>
      <c r="K53" s="321">
        <v>-17.2</v>
      </c>
      <c r="L53" s="322">
        <v>64717</v>
      </c>
      <c r="M53" s="323">
        <v>-1.2</v>
      </c>
      <c r="N53" s="324">
        <v>-16</v>
      </c>
    </row>
    <row r="54" spans="1:14">
      <c r="A54" s="248"/>
      <c r="B54" s="244"/>
      <c r="C54" s="244"/>
      <c r="D54" s="244"/>
      <c r="E54" s="244"/>
      <c r="F54" s="244"/>
      <c r="G54" s="325"/>
      <c r="H54" s="326" t="s">
        <v>512</v>
      </c>
      <c r="I54" s="327">
        <v>916784</v>
      </c>
      <c r="J54" s="328">
        <v>48744</v>
      </c>
      <c r="K54" s="329">
        <v>-24.1</v>
      </c>
      <c r="L54" s="330">
        <v>31931</v>
      </c>
      <c r="M54" s="331">
        <v>-2.8</v>
      </c>
      <c r="N54" s="332">
        <v>-21.3</v>
      </c>
    </row>
    <row r="55" spans="1:14">
      <c r="A55" s="248"/>
      <c r="B55" s="244"/>
      <c r="C55" s="244"/>
      <c r="D55" s="244"/>
      <c r="E55" s="244"/>
      <c r="F55" s="244"/>
      <c r="G55" s="310" t="s">
        <v>514</v>
      </c>
      <c r="H55" s="311"/>
      <c r="I55" s="319">
        <v>1099278</v>
      </c>
      <c r="J55" s="320">
        <v>59488</v>
      </c>
      <c r="K55" s="321">
        <v>-32</v>
      </c>
      <c r="L55" s="322">
        <v>61557</v>
      </c>
      <c r="M55" s="323">
        <v>-4.9000000000000004</v>
      </c>
      <c r="N55" s="324">
        <v>-27.1</v>
      </c>
    </row>
    <row r="56" spans="1:14">
      <c r="A56" s="248"/>
      <c r="B56" s="244"/>
      <c r="C56" s="244"/>
      <c r="D56" s="244"/>
      <c r="E56" s="244"/>
      <c r="F56" s="244"/>
      <c r="G56" s="325"/>
      <c r="H56" s="326" t="s">
        <v>512</v>
      </c>
      <c r="I56" s="327">
        <v>749042</v>
      </c>
      <c r="J56" s="328">
        <v>40535</v>
      </c>
      <c r="K56" s="329">
        <v>-16.8</v>
      </c>
      <c r="L56" s="330">
        <v>32497</v>
      </c>
      <c r="M56" s="331">
        <v>1.8</v>
      </c>
      <c r="N56" s="332">
        <v>-18.600000000000001</v>
      </c>
    </row>
    <row r="57" spans="1:14">
      <c r="A57" s="248"/>
      <c r="B57" s="244"/>
      <c r="C57" s="244"/>
      <c r="D57" s="244"/>
      <c r="E57" s="244"/>
      <c r="F57" s="244"/>
      <c r="G57" s="310" t="s">
        <v>515</v>
      </c>
      <c r="H57" s="311"/>
      <c r="I57" s="319">
        <v>1939297</v>
      </c>
      <c r="J57" s="320">
        <v>106607</v>
      </c>
      <c r="K57" s="321">
        <v>79.2</v>
      </c>
      <c r="L57" s="322">
        <v>69806</v>
      </c>
      <c r="M57" s="323">
        <v>13.4</v>
      </c>
      <c r="N57" s="324">
        <v>65.8</v>
      </c>
    </row>
    <row r="58" spans="1:14">
      <c r="A58" s="248"/>
      <c r="B58" s="244"/>
      <c r="C58" s="244"/>
      <c r="D58" s="244"/>
      <c r="E58" s="244"/>
      <c r="F58" s="244"/>
      <c r="G58" s="325"/>
      <c r="H58" s="326" t="s">
        <v>512</v>
      </c>
      <c r="I58" s="327">
        <v>969398</v>
      </c>
      <c r="J58" s="328">
        <v>53290</v>
      </c>
      <c r="K58" s="329">
        <v>31.5</v>
      </c>
      <c r="L58" s="330">
        <v>32823</v>
      </c>
      <c r="M58" s="331">
        <v>1</v>
      </c>
      <c r="N58" s="332">
        <v>30.5</v>
      </c>
    </row>
    <row r="59" spans="1:14">
      <c r="A59" s="248"/>
      <c r="B59" s="244"/>
      <c r="C59" s="244"/>
      <c r="D59" s="244"/>
      <c r="E59" s="244"/>
      <c r="F59" s="244"/>
      <c r="G59" s="310" t="s">
        <v>516</v>
      </c>
      <c r="H59" s="311"/>
      <c r="I59" s="319">
        <v>1952053</v>
      </c>
      <c r="J59" s="320">
        <v>108069</v>
      </c>
      <c r="K59" s="321">
        <v>1.4</v>
      </c>
      <c r="L59" s="322">
        <v>74444</v>
      </c>
      <c r="M59" s="323">
        <v>6.6</v>
      </c>
      <c r="N59" s="324">
        <v>-5.2</v>
      </c>
    </row>
    <row r="60" spans="1:14">
      <c r="A60" s="248"/>
      <c r="B60" s="244"/>
      <c r="C60" s="244"/>
      <c r="D60" s="244"/>
      <c r="E60" s="244"/>
      <c r="F60" s="244"/>
      <c r="G60" s="325"/>
      <c r="H60" s="326" t="s">
        <v>512</v>
      </c>
      <c r="I60" s="333">
        <v>840646</v>
      </c>
      <c r="J60" s="328">
        <v>46540</v>
      </c>
      <c r="K60" s="329">
        <v>-12.7</v>
      </c>
      <c r="L60" s="330">
        <v>34175</v>
      </c>
      <c r="M60" s="331">
        <v>4.0999999999999996</v>
      </c>
      <c r="N60" s="332">
        <v>-16.8</v>
      </c>
    </row>
    <row r="61" spans="1:14">
      <c r="A61" s="248"/>
      <c r="B61" s="244"/>
      <c r="C61" s="244"/>
      <c r="D61" s="244"/>
      <c r="E61" s="244"/>
      <c r="F61" s="244"/>
      <c r="G61" s="310" t="s">
        <v>517</v>
      </c>
      <c r="H61" s="334"/>
      <c r="I61" s="335">
        <v>1731086</v>
      </c>
      <c r="J61" s="336">
        <v>93442</v>
      </c>
      <c r="K61" s="337">
        <v>29.3</v>
      </c>
      <c r="L61" s="338">
        <v>67211</v>
      </c>
      <c r="M61" s="339">
        <v>11.4</v>
      </c>
      <c r="N61" s="324">
        <v>17.899999999999999</v>
      </c>
    </row>
    <row r="62" spans="1:14">
      <c r="A62" s="248"/>
      <c r="B62" s="244"/>
      <c r="C62" s="244"/>
      <c r="D62" s="244"/>
      <c r="E62" s="244"/>
      <c r="F62" s="244"/>
      <c r="G62" s="325"/>
      <c r="H62" s="326" t="s">
        <v>512</v>
      </c>
      <c r="I62" s="327">
        <v>940780</v>
      </c>
      <c r="J62" s="328">
        <v>50661</v>
      </c>
      <c r="K62" s="329">
        <v>55.9</v>
      </c>
      <c r="L62" s="330">
        <v>32857</v>
      </c>
      <c r="M62" s="331">
        <v>9.6999999999999993</v>
      </c>
      <c r="N62" s="332">
        <v>46.2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15.76</v>
      </c>
      <c r="G47" s="12">
        <v>22.9</v>
      </c>
      <c r="H47" s="12">
        <v>20.92</v>
      </c>
      <c r="I47" s="12">
        <v>21.36</v>
      </c>
      <c r="J47" s="13">
        <v>22.44</v>
      </c>
    </row>
    <row r="48" spans="2:10" ht="57.75" customHeight="1">
      <c r="B48" s="14"/>
      <c r="C48" s="1141" t="s">
        <v>4</v>
      </c>
      <c r="D48" s="1141"/>
      <c r="E48" s="1142"/>
      <c r="F48" s="15">
        <v>3.04</v>
      </c>
      <c r="G48" s="16">
        <v>3.08</v>
      </c>
      <c r="H48" s="16">
        <v>3.54</v>
      </c>
      <c r="I48" s="16">
        <v>3.58</v>
      </c>
      <c r="J48" s="17">
        <v>3.43</v>
      </c>
    </row>
    <row r="49" spans="2:10" ht="57.75" customHeight="1" thickBot="1">
      <c r="B49" s="18"/>
      <c r="C49" s="1143" t="s">
        <v>5</v>
      </c>
      <c r="D49" s="1143"/>
      <c r="E49" s="1144"/>
      <c r="F49" s="19">
        <v>2.5299999999999998</v>
      </c>
      <c r="G49" s="20">
        <v>7.99</v>
      </c>
      <c r="H49" s="20" t="s">
        <v>524</v>
      </c>
      <c r="I49" s="20">
        <v>0.02</v>
      </c>
      <c r="J49" s="21">
        <v>2.04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I43" sqref="I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t="s">
        <v>526</v>
      </c>
      <c r="G34" s="33" t="s">
        <v>527</v>
      </c>
      <c r="H34" s="33" t="s">
        <v>528</v>
      </c>
      <c r="I34" s="33" t="s">
        <v>529</v>
      </c>
      <c r="J34" s="34" t="s">
        <v>530</v>
      </c>
      <c r="K34" s="22"/>
      <c r="L34" s="22"/>
      <c r="M34" s="22"/>
      <c r="N34" s="22"/>
      <c r="O34" s="22"/>
      <c r="P34" s="22"/>
    </row>
    <row r="35" spans="1:16" ht="39" customHeight="1">
      <c r="A35" s="22"/>
      <c r="B35" s="35"/>
      <c r="C35" s="1145" t="s">
        <v>531</v>
      </c>
      <c r="D35" s="1146"/>
      <c r="E35" s="1147"/>
      <c r="F35" s="36">
        <v>12.94</v>
      </c>
      <c r="G35" s="37">
        <v>13.56</v>
      </c>
      <c r="H35" s="37">
        <v>14.21</v>
      </c>
      <c r="I35" s="37">
        <v>13.62</v>
      </c>
      <c r="J35" s="38">
        <v>13.5</v>
      </c>
      <c r="K35" s="22"/>
      <c r="L35" s="22"/>
      <c r="M35" s="22"/>
      <c r="N35" s="22"/>
      <c r="O35" s="22"/>
      <c r="P35" s="22"/>
    </row>
    <row r="36" spans="1:16" ht="39" customHeight="1">
      <c r="A36" s="22"/>
      <c r="B36" s="35"/>
      <c r="C36" s="1145" t="s">
        <v>532</v>
      </c>
      <c r="D36" s="1146"/>
      <c r="E36" s="1147"/>
      <c r="F36" s="36">
        <v>3.24</v>
      </c>
      <c r="G36" s="37">
        <v>3.08</v>
      </c>
      <c r="H36" s="37">
        <v>3.46</v>
      </c>
      <c r="I36" s="37">
        <v>3.46</v>
      </c>
      <c r="J36" s="38">
        <v>3.37</v>
      </c>
      <c r="K36" s="22"/>
      <c r="L36" s="22"/>
      <c r="M36" s="22"/>
      <c r="N36" s="22"/>
      <c r="O36" s="22"/>
      <c r="P36" s="22"/>
    </row>
    <row r="37" spans="1:16" ht="39" customHeight="1">
      <c r="A37" s="22"/>
      <c r="B37" s="35"/>
      <c r="C37" s="1145" t="s">
        <v>533</v>
      </c>
      <c r="D37" s="1146"/>
      <c r="E37" s="1147"/>
      <c r="F37" s="36">
        <v>1.74</v>
      </c>
      <c r="G37" s="37">
        <v>2.15</v>
      </c>
      <c r="H37" s="37">
        <v>1.32</v>
      </c>
      <c r="I37" s="37">
        <v>2.8</v>
      </c>
      <c r="J37" s="38">
        <v>1.48</v>
      </c>
      <c r="K37" s="22"/>
      <c r="L37" s="22"/>
      <c r="M37" s="22"/>
      <c r="N37" s="22"/>
      <c r="O37" s="22"/>
      <c r="P37" s="22"/>
    </row>
    <row r="38" spans="1:16" ht="39" customHeight="1">
      <c r="A38" s="22"/>
      <c r="B38" s="35"/>
      <c r="C38" s="1145" t="s">
        <v>534</v>
      </c>
      <c r="D38" s="1146"/>
      <c r="E38" s="1147"/>
      <c r="F38" s="36">
        <v>1.49</v>
      </c>
      <c r="G38" s="37">
        <v>0.99</v>
      </c>
      <c r="H38" s="37">
        <v>0.67</v>
      </c>
      <c r="I38" s="37">
        <v>1.06</v>
      </c>
      <c r="J38" s="38">
        <v>0.84</v>
      </c>
      <c r="K38" s="22"/>
      <c r="L38" s="22"/>
      <c r="M38" s="22"/>
      <c r="N38" s="22"/>
      <c r="O38" s="22"/>
      <c r="P38" s="22"/>
    </row>
    <row r="39" spans="1:16" ht="39" customHeight="1">
      <c r="A39" s="22"/>
      <c r="B39" s="35"/>
      <c r="C39" s="1145" t="s">
        <v>535</v>
      </c>
      <c r="D39" s="1146"/>
      <c r="E39" s="1147"/>
      <c r="F39" s="36">
        <v>0.12</v>
      </c>
      <c r="G39" s="37">
        <v>0.13</v>
      </c>
      <c r="H39" s="37">
        <v>0.11</v>
      </c>
      <c r="I39" s="37">
        <v>0.13</v>
      </c>
      <c r="J39" s="38">
        <v>0.16</v>
      </c>
      <c r="K39" s="22"/>
      <c r="L39" s="22"/>
      <c r="M39" s="22"/>
      <c r="N39" s="22"/>
      <c r="O39" s="22"/>
      <c r="P39" s="22"/>
    </row>
    <row r="40" spans="1:16" ht="39" customHeight="1">
      <c r="A40" s="22"/>
      <c r="B40" s="35"/>
      <c r="C40" s="1145" t="s">
        <v>536</v>
      </c>
      <c r="D40" s="1146"/>
      <c r="E40" s="1147"/>
      <c r="F40" s="36">
        <v>0.02</v>
      </c>
      <c r="G40" s="37">
        <v>0.03</v>
      </c>
      <c r="H40" s="37">
        <v>0.01</v>
      </c>
      <c r="I40" s="37">
        <v>0.01</v>
      </c>
      <c r="J40" s="38">
        <v>0.12</v>
      </c>
      <c r="K40" s="22"/>
      <c r="L40" s="22"/>
      <c r="M40" s="22"/>
      <c r="N40" s="22"/>
      <c r="O40" s="22"/>
      <c r="P40" s="22"/>
    </row>
    <row r="41" spans="1:16" ht="39" customHeight="1">
      <c r="A41" s="22"/>
      <c r="B41" s="35"/>
      <c r="C41" s="1145" t="s">
        <v>537</v>
      </c>
      <c r="D41" s="1146"/>
      <c r="E41" s="1147"/>
      <c r="F41" s="36">
        <v>0.42</v>
      </c>
      <c r="G41" s="37">
        <v>0.37</v>
      </c>
      <c r="H41" s="37">
        <v>0.26</v>
      </c>
      <c r="I41" s="37">
        <v>0.17</v>
      </c>
      <c r="J41" s="38">
        <v>0.12</v>
      </c>
      <c r="K41" s="22"/>
      <c r="L41" s="22"/>
      <c r="M41" s="22"/>
      <c r="N41" s="22"/>
      <c r="O41" s="22"/>
      <c r="P41" s="22"/>
    </row>
    <row r="42" spans="1:16" ht="39" customHeight="1">
      <c r="A42" s="22"/>
      <c r="B42" s="39"/>
      <c r="C42" s="1145" t="s">
        <v>538</v>
      </c>
      <c r="D42" s="1146"/>
      <c r="E42" s="1147"/>
      <c r="F42" s="36" t="s">
        <v>539</v>
      </c>
      <c r="G42" s="37" t="s">
        <v>540</v>
      </c>
      <c r="H42" s="37" t="s">
        <v>541</v>
      </c>
      <c r="I42" s="37" t="s">
        <v>480</v>
      </c>
      <c r="J42" s="38" t="s">
        <v>480</v>
      </c>
      <c r="K42" s="22"/>
      <c r="L42" s="22"/>
      <c r="M42" s="22"/>
      <c r="N42" s="22"/>
      <c r="O42" s="22"/>
      <c r="P42" s="22"/>
    </row>
    <row r="43" spans="1:16" ht="39" customHeight="1" thickBot="1">
      <c r="A43" s="22"/>
      <c r="B43" s="40"/>
      <c r="C43" s="1148" t="s">
        <v>542</v>
      </c>
      <c r="D43" s="1149"/>
      <c r="E43" s="1150"/>
      <c r="F43" s="41">
        <v>0.23</v>
      </c>
      <c r="G43" s="42">
        <v>0</v>
      </c>
      <c r="H43" s="42">
        <v>0.08</v>
      </c>
      <c r="I43" s="42">
        <v>0.21</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1155</v>
      </c>
      <c r="L45" s="60">
        <v>1200</v>
      </c>
      <c r="M45" s="60">
        <v>1185</v>
      </c>
      <c r="N45" s="60">
        <v>1116</v>
      </c>
      <c r="O45" s="61">
        <v>1133</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83</v>
      </c>
      <c r="L48" s="64">
        <v>82</v>
      </c>
      <c r="M48" s="64">
        <v>99</v>
      </c>
      <c r="N48" s="64">
        <v>87</v>
      </c>
      <c r="O48" s="65">
        <v>147</v>
      </c>
      <c r="P48" s="48"/>
      <c r="Q48" s="48"/>
      <c r="R48" s="48"/>
      <c r="S48" s="48"/>
      <c r="T48" s="48"/>
      <c r="U48" s="48"/>
    </row>
    <row r="49" spans="1:21" ht="30.75" customHeight="1">
      <c r="A49" s="48"/>
      <c r="B49" s="1163"/>
      <c r="C49" s="1164"/>
      <c r="D49" s="62"/>
      <c r="E49" s="1155" t="s">
        <v>16</v>
      </c>
      <c r="F49" s="1155"/>
      <c r="G49" s="1155"/>
      <c r="H49" s="1155"/>
      <c r="I49" s="1155"/>
      <c r="J49" s="1156"/>
      <c r="K49" s="63">
        <v>79</v>
      </c>
      <c r="L49" s="64">
        <v>76</v>
      </c>
      <c r="M49" s="64">
        <v>73</v>
      </c>
      <c r="N49" s="64">
        <v>71</v>
      </c>
      <c r="O49" s="65">
        <v>77</v>
      </c>
      <c r="P49" s="48"/>
      <c r="Q49" s="48"/>
      <c r="R49" s="48"/>
      <c r="S49" s="48"/>
      <c r="T49" s="48"/>
      <c r="U49" s="48"/>
    </row>
    <row r="50" spans="1:21" ht="30.75" customHeight="1">
      <c r="A50" s="48"/>
      <c r="B50" s="1163"/>
      <c r="C50" s="1164"/>
      <c r="D50" s="62"/>
      <c r="E50" s="1155" t="s">
        <v>17</v>
      </c>
      <c r="F50" s="1155"/>
      <c r="G50" s="1155"/>
      <c r="H50" s="1155"/>
      <c r="I50" s="1155"/>
      <c r="J50" s="1156"/>
      <c r="K50" s="63">
        <v>4</v>
      </c>
      <c r="L50" s="64">
        <v>4</v>
      </c>
      <c r="M50" s="64">
        <v>4</v>
      </c>
      <c r="N50" s="64">
        <v>4</v>
      </c>
      <c r="O50" s="65">
        <v>4</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798</v>
      </c>
      <c r="L52" s="64">
        <v>879</v>
      </c>
      <c r="M52" s="64">
        <v>881</v>
      </c>
      <c r="N52" s="64">
        <v>871</v>
      </c>
      <c r="O52" s="65">
        <v>971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523</v>
      </c>
      <c r="L53" s="69">
        <v>483</v>
      </c>
      <c r="M53" s="69">
        <v>480</v>
      </c>
      <c r="N53" s="69">
        <v>407</v>
      </c>
      <c r="O53" s="70">
        <v>390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2015-05-07T08:29:57Z</cp:lastPrinted>
  <dcterms:created xsi:type="dcterms:W3CDTF">2015-02-17T07:22:33Z</dcterms:created>
  <dcterms:modified xsi:type="dcterms:W3CDTF">2015-05-08T01:32:11Z</dcterms:modified>
  <cp:category/>
</cp:coreProperties>
</file>