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34" i="9"/>
  <c r="C35" i="9" s="1"/>
  <c r="C36" i="9" l="1"/>
  <c r="C37" i="9" s="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<sst xmlns="http://schemas.openxmlformats.org/spreadsheetml/2006/main" count="1044" uniqueCount="554">
  <si>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</si>
  <si>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</si>
  <si>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</si>
  <si>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</si>
  <si>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</si>
  <si>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</si>
  <si>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</si>
  <si>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</si>
  <si>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</si>
  <si>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</si>
  <si>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</si>
  <si>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</si>
  <si>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</si>
  <si>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</si>
  <si>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</si>
  <si>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</si>
  <si>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</si>
  <si>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</si>
  <si>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</si>
  <si>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</si>
  <si>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</si>
  <si>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</si>
  <si>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</si>
  <si>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</si>
  <si>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</si>
  <si>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</si>
  <si>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</si>
  <si>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</si>
  <si>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</si>
  <si>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</si>
  <si>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</si>
  <si>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</si>
  <si>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</si>
  <si>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</si>
  <si>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</si>
  <si>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</si>
  <si>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</si>
  <si>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</si>
  <si>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</si>
  <si>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</si>
  <si>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</si>
  <si>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</si>
  <si>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</si>
  <si>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</si>
  <si>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</si>
  <si>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</si>
  <si>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</si>
  <si>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</si>
  <si>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</si>
  <si>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</si>
  <si>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</si>
  <si>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</si>
  <si>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</si>
  <si>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</si>
  <si>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</si>
  <si>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</si>
  <si>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</si>
  <si>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</si>
  <si>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</si>
  <si>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</si>
  <si>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</si>
  <si>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</si>
  <si>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</si>
  <si>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</si>
  <si>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</si>
  <si>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</si>
  <si>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</si>
  <si>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</si>
  <si>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</si>
  <si>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</si>
  <si>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</si>
  <si>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</si>
  <si>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</si>
  <si>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</si>
  <si>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</si>
  <si>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</si>
  <si>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</si>
  <si>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</si>
  <si>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</si>
  <si>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</si>
  <si>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</si>
  <si>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</si>
  <si>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那智勝浦町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</si>
  <si>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</si>
  <si>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</si>
  <si>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</si>
  <si>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</si>
  <si>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</si>
  <si>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</si>
  <si>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</si>
  <si>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</si>
  <si>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</si>
  <si>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</si>
  <si>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</si>
  <si>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</si>
  <si>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</si>
  <si>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</si>
  <si>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</si>
  <si>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</si>
  <si>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</si>
  <si>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</si>
  <si>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</si>
  <si>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</si>
  <si>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</si>
  <si>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</si>
  <si>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</si>
  <si>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</si>
  <si>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</si>
  <si>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</si>
  <si>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</si>
  <si>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</si>
  <si>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</si>
  <si>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</si>
  <si>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</si>
  <si>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</si>
  <si>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</si>
  <si>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</si>
  <si>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</si>
  <si>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</si>
  <si>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</si>
  <si>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</si>
  <si>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</si>
  <si>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</si>
  <si>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</si>
  <si>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</si>
  <si>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</si>
  <si>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</si>
  <si>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</si>
  <si>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</si>
  <si>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</si>
  <si>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</si>
  <si>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</si>
  <si>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</si>
  <si>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</si>
  <si>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</si>
  <si>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</si>
  <si>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</si>
  <si>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</si>
  <si>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</si>
  <si>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</si>
  <si>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</si>
  <si>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</si>
  <si>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</si>
  <si>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</si>
  <si>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</si>
  <si>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</si>
  <si>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</si>
  <si>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</si>
  <si>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</si>
  <si>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</si>
  <si>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</si>
  <si>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</si>
  <si>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</si>
  <si>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</si>
  <si>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</si>
  <si>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</si>
  <si>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</si>
  <si>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</si>
  <si>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</si>
  <si>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</si>
  <si>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</si>
  <si>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</si>
  <si>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</si>
  <si>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</si>
  <si>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</si>
  <si>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</si>
  <si>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</si>
  <si>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</si>
  <si>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</si>
  <si>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</si>
  <si>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</si>
  <si>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</si>
  <si>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</si>
  <si>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</si>
  <si>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</si>
  <si>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</si>
  <si>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</si>
  <si>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</si>
  <si>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</si>
  <si>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</si>
  <si>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</si>
  <si>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</si>
  <si>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</si>
  <si>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</si>
  <si>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</si>
  <si>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</si>
  <si>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</si>
  <si>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</si>
  <si>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</si>
  <si>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</si>
  <si>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</si>
  <si>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</si>
  <si>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</si>
  <si>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</si>
  <si>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和歌山県那智勝浦町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</si>
  <si>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</si>
  <si>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</si>
  <si>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</si>
  <si>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</si>
  <si>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</si>
  <si>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</si>
  <si>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</si>
  <si>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</si>
  <si>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</si>
  <si>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</si>
  <si>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</si>
  <si>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</si>
  <si>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</si>
  <si>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</si>
  <si>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</si>
  <si>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</si>
  <si>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</si>
  <si>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</si>
  <si>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</si>
  <si>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</si>
  <si>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</si>
  <si>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</si>
  <si>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</si>
  <si>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</si>
  <si>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</si>
  <si>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</si>
  <si>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</si>
  <si>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</si>
  <si>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</si>
  <si>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</si>
  <si>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</si>
  <si>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</si>
  <si>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</si>
  <si>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</si>
  <si>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</si>
  <si>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</si>
  <si>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</si>
  <si>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</si>
  <si>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</si>
  <si>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</si>
  <si>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</si>
  <si>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</si>
  <si>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</si>
  <si>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</si>
  <si>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</si>
  <si>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</si>
  <si>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</si>
  <si>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</si>
  <si>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</si>
  <si>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</si>
  <si>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</si>
  <si>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</si>
  <si>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</si>
  <si>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</si>
  <si>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</si>
  <si>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</si>
  <si>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</si>
  <si>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</si>
  <si>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</si>
  <si>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</si>
  <si>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</si>
  <si>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</si>
  <si>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</si>
  <si>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</si>
  <si>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</si>
  <si>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</si>
  <si>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</si>
  <si>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</si>
  <si>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</si>
  <si>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</si>
  <si>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</si>
  <si>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</si>
  <si>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</si>
  <si>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</si>
  <si>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</si>
  <si>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</si>
  <si>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</si>
  <si>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</si>
  <si>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</si>
  <si>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</si>
  <si>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</si>
  <si>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</si>
  <si>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</si>
  <si>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</si>
  <si>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</si>
  <si>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</si>
  <si>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</si>
  <si>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</si>
  <si>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</si>
  <si>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</si>
  <si>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</si>
  <si>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</si>
  <si>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</si>
  <si>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</si>
  <si>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</si>
  <si>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</si>
  <si>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</si>
  <si>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</si>
  <si>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</si>
  <si>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</si>
  <si>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</si>
  <si>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</si>
  <si>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</si>
  <si>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</si>
  <si>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</si>
  <si>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</si>
  <si>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</si>
  <si>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</si>
  <si>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</si>
  <si>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</si>
  <si>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</si>
  <si>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</si>
  <si>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</si>
  <si>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</si>
  <si>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</si>
  <si>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</si>
  <si>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</si>
  <si>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</si>
  <si>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</si>
  <si>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</si>
  <si>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</si>
  <si>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</si>
  <si>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</si>
  <si>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</si>
  <si>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</si>
  <si>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</si>
  <si>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</si>
  <si>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</si>
  <si>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</si>
  <si>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</si>
  <si>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</si>
  <si>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</si>
  <si>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</si>
  <si>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</si>
  <si>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</si>
  <si>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</si>
  <si>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</si>
  <si>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</si>
  <si>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</si>
  <si>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</si>
  <si>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</si>
  <si>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</si>
  <si>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</si>
  <si>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</si>
  <si>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</si>
  <si>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</si>
  <si>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</si>
  <si>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</si>
  <si>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和歌山県那智勝浦町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</si>
  <si>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</si>
  <si>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</si>
  <si>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</si>
  <si>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</si>
  <si>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</si>
  <si>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</si>
  <si>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</si>
  <si>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</si>
  <si>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</si>
  <si>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</si>
  <si>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</si>
  <si>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</si>
  <si>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</si>
  <si>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</si>
  <si>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</si>
  <si>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</si>
  <si>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</si>
  <si>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</si>
  <si>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</si>
  <si>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</si>
  <si>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住宅宅地資金貸付事業費特別会計</t>
    <phoneticPr fontId="5"/>
  </si>
  <si>
    <t>土地取得事業費特別会計</t>
    <phoneticPr fontId="5"/>
  </si>
  <si>
    <t>育英奨学金貸与事業費特別会計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</si>
  <si>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</si>
  <si>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</si>
  <si>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</si>
  <si>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</si>
  <si>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</si>
  <si>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</si>
  <si>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</si>
  <si>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</si>
  <si>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</si>
  <si>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</si>
  <si>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</si>
  <si>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</si>
  <si>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</si>
  <si>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</si>
  <si>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後期高齢者医療事業費特別会計</t>
    <phoneticPr fontId="5"/>
  </si>
  <si>
    <t>介護保険事業費特別会計</t>
    <phoneticPr fontId="5"/>
  </si>
  <si>
    <t>通所介護事業費特別会計</t>
    <phoneticPr fontId="5"/>
  </si>
  <si>
    <t>介護認定審査会共同設置事業費特別会計</t>
    <phoneticPr fontId="5"/>
  </si>
  <si>
    <t>水道事業会計</t>
    <phoneticPr fontId="5"/>
  </si>
  <si>
    <t>法適用企業</t>
    <phoneticPr fontId="5"/>
  </si>
  <si>
    <t>町立温泉病院事業会計</t>
    <phoneticPr fontId="5"/>
  </si>
  <si>
    <t>簡易水道事業費特別会計</t>
    <phoneticPr fontId="5"/>
  </si>
  <si>
    <t>法非適用企業</t>
    <phoneticPr fontId="5"/>
  </si>
  <si>
    <t>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</si>
  <si>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</si>
  <si>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</si>
  <si>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</si>
  <si>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</si>
  <si>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</si>
  <si>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</si>
  <si>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</si>
  <si>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</si>
  <si>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</si>
  <si>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</si>
  <si>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</si>
  <si>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</si>
  <si>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</si>
  <si>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</si>
  <si>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</si>
  <si>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</si>
  <si>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</si>
  <si>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</si>
  <si>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</si>
  <si>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</si>
  <si>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</si>
  <si>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</si>
  <si>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</si>
  <si>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</si>
  <si>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</si>
  <si>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</si>
  <si>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</si>
  <si>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</si>
  <si>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</si>
  <si>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</si>
  <si>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</si>
  <si>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</si>
  <si>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</si>
  <si>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</si>
  <si>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</si>
  <si>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</si>
  <si>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</si>
  <si>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</si>
  <si>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</si>
  <si>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</si>
  <si>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</si>
  <si>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</si>
  <si>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</si>
  <si>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</si>
  <si>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</si>
  <si>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</si>
  <si>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</si>
  <si>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</si>
  <si>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</si>
  <si>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</si>
  <si>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</si>
  <si>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</si>
  <si>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</si>
  <si>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</si>
  <si>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</si>
  <si>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</si>
  <si>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</si>
  <si>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</si>
  <si>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</si>
  <si>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</si>
  <si>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</si>
  <si>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</si>
  <si>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</si>
  <si>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</si>
  <si>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</si>
  <si>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</si>
  <si>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</si>
  <si>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</si>
  <si>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</si>
  <si>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</si>
  <si>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</si>
  <si>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</si>
  <si>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</si>
  <si>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</si>
  <si>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</si>
  <si>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</si>
  <si>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</si>
  <si>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</si>
  <si>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</si>
  <si>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</si>
  <si>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</si>
  <si>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</si>
  <si>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</si>
  <si>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</si>
  <si>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</si>
  <si>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</si>
  <si>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</si>
  <si>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</si>
  <si>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</si>
  <si>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</si>
  <si>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</si>
  <si>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</si>
  <si>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</si>
  <si>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</si>
  <si>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</si>
  <si>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</si>
  <si>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</si>
  <si>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</si>
  <si>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</si>
  <si>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</si>
  <si>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</si>
  <si>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</si>
  <si>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</si>
  <si>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</si>
  <si>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</si>
  <si>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</si>
  <si>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</si>
  <si>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</si>
  <si>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</si>
  <si>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</si>
  <si>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</si>
  <si>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</si>
  <si>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</si>
  <si>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</si>
  <si>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</si>
  <si>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</si>
  <si>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</si>
  <si>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</si>
  <si>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</si>
  <si>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</si>
  <si>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</si>
  <si>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</si>
  <si>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</si>
  <si>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</si>
  <si>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</si>
  <si>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</si>
  <si>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</si>
  <si>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</si>
  <si>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</si>
  <si>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</si>
  <si>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</si>
  <si>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</si>
  <si>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</si>
  <si>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1.12</t>
  </si>
  <si>
    <t>▲ 0.48</t>
  </si>
  <si>
    <t>町立温泉病院事業会計</t>
  </si>
  <si>
    <t>水道事業会計</t>
  </si>
  <si>
    <t>一般会計</t>
  </si>
  <si>
    <t>簡易水道事業費特別会計</t>
  </si>
  <si>
    <t>国民健康保険事業費特別会計</t>
  </si>
  <si>
    <t>介護保険事業費特別会計</t>
  </si>
  <si>
    <t>住宅宅地資金貸付事業費特別会計</t>
  </si>
  <si>
    <t>育英奨学金貸与事業費特別会計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</si>
  <si>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</si>
  <si>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</si>
  <si>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</si>
  <si>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紀南学園事務組合</t>
    <rPh sb="0" eb="1">
      <t>オサム</t>
    </rPh>
    <rPh sb="1" eb="2">
      <t>ミナミ</t>
    </rPh>
    <rPh sb="2" eb="4">
      <t>ガクエン</t>
    </rPh>
    <rPh sb="4" eb="6">
      <t>ジム</t>
    </rPh>
    <rPh sb="6" eb="8">
      <t>クミアイ</t>
    </rPh>
    <phoneticPr fontId="2"/>
  </si>
  <si>
    <t>東牟婁郡町村新宮市老人保健施設事務組合(一般会計）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イッパン</t>
    </rPh>
    <rPh sb="22" eb="24">
      <t>カイケイ</t>
    </rPh>
    <phoneticPr fontId="2"/>
  </si>
  <si>
    <t>東牟婁郡町村新宮市老人保健施設事務組合(特別会計）</t>
    <rPh sb="0" eb="1">
      <t>ヒガシ</t>
    </rPh>
    <rPh sb="3" eb="4">
      <t>グン</t>
    </rPh>
    <rPh sb="4" eb="6">
      <t>チョウソン</t>
    </rPh>
    <rPh sb="6" eb="9">
      <t>シングウシ</t>
    </rPh>
    <rPh sb="9" eb="11">
      <t>ロウジン</t>
    </rPh>
    <rPh sb="11" eb="13">
      <t>ホケン</t>
    </rPh>
    <rPh sb="13" eb="15">
      <t>シセツ</t>
    </rPh>
    <rPh sb="15" eb="17">
      <t>ジム</t>
    </rPh>
    <rPh sb="17" eb="19">
      <t>クミアイ</t>
    </rPh>
    <rPh sb="20" eb="22">
      <t>トクベツ</t>
    </rPh>
    <rPh sb="22" eb="24">
      <t>カイケイ</t>
    </rPh>
    <phoneticPr fontId="2"/>
  </si>
  <si>
    <t>那智勝浦町・太地町環境衛生施設一部事務組合</t>
    <rPh sb="0" eb="5">
      <t>ナチカツウラチョウ</t>
    </rPh>
    <rPh sb="6" eb="9">
      <t>タイジチョウ</t>
    </rPh>
    <rPh sb="9" eb="11">
      <t>カンキョウ</t>
    </rPh>
    <rPh sb="11" eb="13">
      <t>エイセイ</t>
    </rPh>
    <rPh sb="13" eb="15">
      <t>シセツ</t>
    </rPh>
    <rPh sb="15" eb="17">
      <t>イチブ</t>
    </rPh>
    <rPh sb="17" eb="19">
      <t>ジム</t>
    </rPh>
    <rPh sb="19" eb="21">
      <t>クミアイ</t>
    </rPh>
    <phoneticPr fontId="2"/>
  </si>
  <si>
    <t>新宮周辺広域市町村圏事務組合(一般会計）</t>
    <rPh sb="0" eb="2">
      <t>シングウ</t>
    </rPh>
    <rPh sb="2" eb="4">
      <t>シュウヘン</t>
    </rPh>
    <rPh sb="4" eb="6">
      <t>コウイキ</t>
    </rPh>
    <rPh sb="6" eb="9">
      <t>シチョウソン</t>
    </rPh>
    <rPh sb="9" eb="10">
      <t>ケン</t>
    </rPh>
    <rPh sb="10" eb="12">
      <t>ジム</t>
    </rPh>
    <rPh sb="12" eb="14">
      <t>クミアイ</t>
    </rPh>
    <rPh sb="15" eb="17">
      <t>イッパン</t>
    </rPh>
    <rPh sb="17" eb="19">
      <t>カイケイ</t>
    </rPh>
    <phoneticPr fontId="2"/>
  </si>
  <si>
    <t>新宮周辺広域市町村圏事務組合(特別会計）</t>
    <rPh sb="0" eb="2">
      <t>シングウ</t>
    </rPh>
    <rPh sb="2" eb="4">
      <t>シュウヘン</t>
    </rPh>
    <rPh sb="4" eb="6">
      <t>コウイキ</t>
    </rPh>
    <rPh sb="6" eb="9">
      <t>シチョウソン</t>
    </rPh>
    <rPh sb="9" eb="10">
      <t>ケン</t>
    </rPh>
    <rPh sb="10" eb="12">
      <t>ジム</t>
    </rPh>
    <rPh sb="12" eb="14">
      <t>クミアイ</t>
    </rPh>
    <rPh sb="15" eb="17">
      <t>トクベツ</t>
    </rPh>
    <rPh sb="17" eb="19">
      <t>カイケイ</t>
    </rPh>
    <phoneticPr fontId="2"/>
  </si>
  <si>
    <t>和歌山地方税回収機構</t>
    <rPh sb="0" eb="3">
      <t>ワカヤマ</t>
    </rPh>
    <rPh sb="3" eb="6">
      <t>チホウゼイ</t>
    </rPh>
    <rPh sb="6" eb="8">
      <t>カイシュウ</t>
    </rPh>
    <rPh sb="8" eb="10">
      <t>キコウ</t>
    </rPh>
    <phoneticPr fontId="2"/>
  </si>
  <si>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</si>
  <si>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</si>
  <si>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紀南環境広域施設組合</t>
    <rPh sb="0" eb="1">
      <t>オサム</t>
    </rPh>
    <rPh sb="1" eb="2">
      <t>ミナミ</t>
    </rPh>
    <rPh sb="2" eb="4">
      <t>カンキョウ</t>
    </rPh>
    <rPh sb="4" eb="6">
      <t>コウイキ</t>
    </rPh>
    <rPh sb="6" eb="8">
      <t>シセツ</t>
    </rPh>
    <rPh sb="8" eb="10">
      <t>クミアイ</t>
    </rPh>
    <phoneticPr fontId="2"/>
  </si>
  <si>
    <t>那智勝浦冷蔵株式会社</t>
    <rPh sb="0" eb="4">
      <t>ナチカツウラ</t>
    </rPh>
    <rPh sb="4" eb="6">
      <t>レイゾウ</t>
    </rPh>
    <rPh sb="6" eb="10">
      <t>カブシキガイシャ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</si>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</sst>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101861</c:v>
                </c:pt>
                <c:pt idx="1">
                  <c:v>44688</c:v>
                </c:pt>
                <c:pt idx="2">
                  <c:v>43870</c:v>
                </c:pt>
                <c:pt idx="3">
                  <c:v>42667</c:v>
                </c:pt>
                <c:pt idx="4">
                  <c:v>133237</c:v>
                </c:pt>
              </c:numCache>
            </c:numRef>
          </c:val>
          <c:smooth val="0"/>
        </c:ser>
        <c:dLbls>
          <c:showLegendKey val="0"/>
          <c:showVal val="0"/>
          <c:showCatName val="0"/>
          <c:showSerName val="0"/>
          <c:showPercent val="0"/>
          <c:showBubbleSize val="0"/>
        </c:dLbls>
        <c:marker val="1"/>
        <c:smooth val="0"/>
        <c:axId val="127910656"/>
        <c:axId val="127912576"/>
      </c:lineChart>
      <c:catAx>
        <c:axId val="127910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12576"/>
        <c:crosses val="autoZero"/>
        <c:auto val="1"/>
        <c:lblAlgn val="ctr"/>
        <c:lblOffset val="100"/>
        <c:tickLblSkip val="1"/>
        <c:tickMarkSkip val="1"/>
        <c:noMultiLvlLbl val="0"/>
      </c:catAx>
      <c:valAx>
        <c:axId val="127912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10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2.36</c:v>
                </c:pt>
                <c:pt idx="1">
                  <c:v>2.72</c:v>
                </c:pt>
                <c:pt idx="2">
                  <c:v>3.92</c:v>
                </c:pt>
                <c:pt idx="3">
                  <c:v>2.82</c:v>
                </c:pt>
                <c:pt idx="4">
                  <c:v>3.52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9.76</c:v>
                </c:pt>
                <c:pt idx="1">
                  <c:v>13.52</c:v>
                </c:pt>
                <c:pt idx="2">
                  <c:v>11.96</c:v>
                </c:pt>
                <c:pt idx="3">
                  <c:v>14.34</c:v>
                </c:pt>
                <c:pt idx="4">
                  <c:v>17.54</c:v>
                </c:pt>
              </c:numCache>
            </c:numRef>
          </c:val>
        </c:ser>
        <c:dLbls>
          <c:showLegendKey val="0"/>
          <c:showVal val="0"/>
          <c:showCatName val="0"/>
          <c:showSerName val="0"/>
          <c:showPercent val="0"/>
          <c:showBubbleSize val="0"/>
        </c:dLbls>
        <c:gapWidth val="250"/>
        <c:overlap val="100"/>
        <c:axId val="123798656"/>
        <c:axId val="12380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-1.1200000000000001</c:v>
                </c:pt>
                <c:pt idx="1">
                  <c:v>4.62</c:v>
                </c:pt>
                <c:pt idx="2">
                  <c:v>-0.48</c:v>
                </c:pt>
                <c:pt idx="3">
                  <c:v>0.96</c:v>
                </c:pt>
                <c:pt idx="4">
                  <c:v>3.9</c:v>
                </c:pt>
              </c:numCache>
            </c:numRef>
          </c:val>
          <c:smooth val="0"/>
        </c:ser>
        <c:dLbls>
          <c:showLegendKey val="0"/>
          <c:showVal val="0"/>
          <c:showCatName val="0"/>
          <c:showSerName val="0"/>
          <c:showPercent val="0"/>
          <c:showBubbleSize val="0"/>
        </c:dLbls>
        <c:marker val="1"/>
        <c:smooth val="0"/>
        <c:axId val="123798656"/>
        <c:axId val="123800576"/>
      </c:lineChart>
      <c:catAx>
        <c:axId val="12379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800576"/>
        <c:crosses val="autoZero"/>
        <c:auto val="1"/>
        <c:lblAlgn val="ctr"/>
        <c:lblOffset val="100"/>
        <c:tickLblSkip val="1"/>
        <c:tickMarkSkip val="1"/>
        <c:noMultiLvlLbl val="0"/>
      </c:catAx>
      <c:valAx>
        <c:axId val="1238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9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0.09</c:v>
                </c:pt>
                <c:pt idx="4">
                  <c:v>#N/A</c:v>
                </c:pt>
                <c:pt idx="5">
                  <c:v>0.14000000000000001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育英奨学金貸与事業費特別会計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住宅宅地資金貸付事業費特別会計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7.0000000000000007E-2</c:v>
                </c:pt>
              </c:numCache>
            </c:numRef>
          </c:val>
        </c:ser>
        <c:ser>
          <c:idx val="4"/>
          <c:order val="4"/>
          <c:tx>
            <c:strRef>
              <c:f>データシート!$A$31</c:f>
              <c:strCache>
                <c:ptCount val="1"/>
                <c:pt idx="0">
                  <c:v>介護保険事業費特別会計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0.14000000000000001</c:v>
                </c:pt>
                <c:pt idx="2">
                  <c:v>#N/A</c:v>
                </c:pt>
                <c:pt idx="3">
                  <c:v>0.11</c:v>
                </c:pt>
                <c:pt idx="4">
                  <c:v>#N/A</c:v>
                </c:pt>
                <c:pt idx="5">
                  <c:v>0.17</c:v>
                </c:pt>
                <c:pt idx="6">
                  <c:v>#N/A</c:v>
                </c:pt>
                <c:pt idx="7">
                  <c:v>0.23</c:v>
                </c:pt>
                <c:pt idx="8">
                  <c:v>#N/A</c:v>
                </c:pt>
                <c:pt idx="9">
                  <c:v>0.12</c:v>
                </c:pt>
              </c:numCache>
            </c:numRef>
          </c:val>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0.38</c:v>
                </c:pt>
              </c:numCache>
            </c:numRef>
          </c:val>
        </c:ser>
        <c:ser>
          <c:idx val="6"/>
          <c:order val="6"/>
          <c:tx>
            <c:strRef>
              <c:f>データシート!$A$33</c:f>
              <c:strCache>
                <c:ptCount val="1"/>
                <c:pt idx="0">
                  <c:v>簡易水道事業費特別会計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2.2200000000000002</c:v>
                </c:pt>
                <c:pt idx="2">
                  <c:v>#N/A</c:v>
                </c:pt>
                <c:pt idx="3">
                  <c:v>2.17</c:v>
                </c:pt>
                <c:pt idx="4">
                  <c:v>#N/A</c:v>
                </c:pt>
                <c:pt idx="5">
                  <c:v>1.05</c:v>
                </c:pt>
                <c:pt idx="6">
                  <c:v>#N/A</c:v>
                </c:pt>
                <c:pt idx="7">
                  <c:v>1.28</c:v>
                </c:pt>
                <c:pt idx="8">
                  <c:v>#N/A</c:v>
                </c:pt>
                <c:pt idx="9">
                  <c:v>1.3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2.25</c:v>
                </c:pt>
                <c:pt idx="2">
                  <c:v>#N/A</c:v>
                </c:pt>
                <c:pt idx="3">
                  <c:v>2.48</c:v>
                </c:pt>
                <c:pt idx="4">
                  <c:v>#N/A</c:v>
                </c:pt>
                <c:pt idx="5">
                  <c:v>3.91</c:v>
                </c:pt>
                <c:pt idx="6">
                  <c:v>#N/A</c:v>
                </c:pt>
                <c:pt idx="7">
                  <c:v>2.81</c:v>
                </c:pt>
                <c:pt idx="8">
                  <c:v>#N/A</c:v>
                </c:pt>
                <c:pt idx="9">
                  <c:v>3.45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1.29</c:v>
                </c:pt>
                <c:pt idx="4">
                  <c:v>#N/A</c:v>
                </c:pt>
                <c:pt idx="5">
                  <c:v>1.06</c:v>
                </c:pt>
                <c:pt idx="6">
                  <c:v>#N/A</c:v>
                </c:pt>
                <c:pt idx="7">
                  <c:v>4.07</c:v>
                </c:pt>
                <c:pt idx="8">
                  <c:v>#N/A</c:v>
                </c:pt>
                <c:pt idx="9">
                  <c:v>5.82</c:v>
                </c:pt>
              </c:numCache>
            </c:numRef>
          </c:val>
        </c:ser>
        <c:ser>
          <c:idx val="9"/>
          <c:order val="9"/>
          <c:tx>
            <c:strRef>
              <c:f>データシート!$A$36</c:f>
              <c:strCache>
                <c:ptCount val="1"/>
                <c:pt idx="0">
                  <c:v>町立温泉病院事業会計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9.52</c:v>
                </c:pt>
                <c:pt idx="2">
                  <c:v>#N/A</c:v>
                </c:pt>
                <c:pt idx="3">
                  <c:v>9.89</c:v>
                </c:pt>
                <c:pt idx="4">
                  <c:v>#N/A</c:v>
                </c:pt>
                <c:pt idx="5">
                  <c:v>9.77</c:v>
                </c:pt>
                <c:pt idx="6">
                  <c:v>#N/A</c:v>
                </c:pt>
                <c:pt idx="7">
                  <c:v>8.1300000000000008</c:v>
                </c:pt>
                <c:pt idx="8">
                  <c:v>#N/A</c:v>
                </c:pt>
                <c:pt idx="9">
                  <c:v>8.84</c:v>
                </c:pt>
              </c:numCache>
            </c:numRef>
          </c:val>
        </c:ser>
        <c:dLbls>
          <c:showLegendKey val="0"/>
          <c:showVal val="0"/>
          <c:showCatName val="0"/>
          <c:showSerName val="0"/>
          <c:showPercent val="0"/>
          <c:showBubbleSize val="0"/>
        </c:dLbls>
        <c:gapWidth val="150"/>
        <c:overlap val="100"/>
        <c:axId val="129870848"/>
        <c:axId val="129889024"/>
      </c:barChart>
      <c:catAx>
        <c:axId val="1298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89024"/>
        <c:crosses val="autoZero"/>
        <c:auto val="1"/>
        <c:lblAlgn val="ctr"/>
        <c:lblOffset val="100"/>
        <c:tickLblSkip val="1"/>
        <c:tickMarkSkip val="1"/>
        <c:noMultiLvlLbl val="0"/>
      </c:catAx>
      <c:valAx>
        <c:axId val="129889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7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525</c:v>
                </c:pt>
                <c:pt idx="5">
                  <c:v>491</c:v>
                </c:pt>
                <c:pt idx="8">
                  <c:v>496</c:v>
                </c:pt>
                <c:pt idx="11">
                  <c:v>511</c:v>
                </c:pt>
                <c:pt idx="14">
                  <c:v>532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105</c:v>
                </c:pt>
                <c:pt idx="3">
                  <c:v>48</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68</c:v>
                </c:pt>
                <c:pt idx="3">
                  <c:v>58</c:v>
                </c:pt>
                <c:pt idx="6">
                  <c:v>47</c:v>
                </c:pt>
                <c:pt idx="9">
                  <c:v>40</c:v>
                </c:pt>
                <c:pt idx="12">
                  <c:v>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705</c:v>
                </c:pt>
                <c:pt idx="3">
                  <c:v>701</c:v>
                </c:pt>
                <c:pt idx="6">
                  <c:v>689</c:v>
                </c:pt>
                <c:pt idx="9">
                  <c:v>631</c:v>
                </c:pt>
                <c:pt idx="12">
                  <c:v>681</c:v>
                </c:pt>
              </c:numCache>
            </c:numRef>
          </c:val>
        </c:ser>
        <c:dLbls>
          <c:showLegendKey val="0"/>
          <c:showVal val="0"/>
          <c:showCatName val="0"/>
          <c:showSerName val="0"/>
          <c:showPercent val="0"/>
          <c:showBubbleSize val="0"/>
        </c:dLbls>
        <c:gapWidth val="100"/>
        <c:overlap val="100"/>
        <c:axId val="130986368"/>
        <c:axId val="13098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353</c:v>
                </c:pt>
                <c:pt idx="2">
                  <c:v>#N/A</c:v>
                </c:pt>
                <c:pt idx="3">
                  <c:v>#N/A</c:v>
                </c:pt>
                <c:pt idx="4">
                  <c:v>316</c:v>
                </c:pt>
                <c:pt idx="5">
                  <c:v>#N/A</c:v>
                </c:pt>
                <c:pt idx="6">
                  <c:v>#N/A</c:v>
                </c:pt>
                <c:pt idx="7">
                  <c:v>240</c:v>
                </c:pt>
                <c:pt idx="8">
                  <c:v>#N/A</c:v>
                </c:pt>
                <c:pt idx="9">
                  <c:v>#N/A</c:v>
                </c:pt>
                <c:pt idx="10">
                  <c:v>160</c:v>
                </c:pt>
                <c:pt idx="11">
                  <c:v>#N/A</c:v>
                </c:pt>
                <c:pt idx="12">
                  <c:v>#N/A</c:v>
                </c:pt>
                <c:pt idx="13">
                  <c:v>180</c:v>
                </c:pt>
                <c:pt idx="14">
                  <c:v>#N/A</c:v>
                </c:pt>
              </c:numCache>
            </c:numRef>
          </c:val>
          <c:smooth val="0"/>
        </c:ser>
        <c:dLbls>
          <c:showLegendKey val="0"/>
          <c:showVal val="0"/>
          <c:showCatName val="0"/>
          <c:showSerName val="0"/>
          <c:showPercent val="0"/>
          <c:showBubbleSize val="0"/>
        </c:dLbls>
        <c:marker val="1"/>
        <c:smooth val="0"/>
        <c:axId val="130986368"/>
        <c:axId val="130988288"/>
      </c:lineChart>
      <c:catAx>
        <c:axId val="13098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88288"/>
        <c:crosses val="autoZero"/>
        <c:auto val="1"/>
        <c:lblAlgn val="ctr"/>
        <c:lblOffset val="100"/>
        <c:tickLblSkip val="1"/>
        <c:tickMarkSkip val="1"/>
        <c:noMultiLvlLbl val="0"/>
      </c:catAx>
      <c:valAx>
        <c:axId val="13098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5124</c:v>
                </c:pt>
                <c:pt idx="5">
                  <c:v>5351</c:v>
                </c:pt>
                <c:pt idx="8">
                  <c:v>5393</c:v>
                </c:pt>
                <c:pt idx="11">
                  <c:v>5859</c:v>
                </c:pt>
                <c:pt idx="14">
                  <c:v>5887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76</c:v>
                </c:pt>
                <c:pt idx="5">
                  <c:v>60</c:v>
                </c:pt>
                <c:pt idx="8">
                  <c:v>50</c:v>
                </c:pt>
                <c:pt idx="11">
                  <c:v>44</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1862</c:v>
                </c:pt>
                <c:pt idx="5">
                  <c:v>2292</c:v>
                </c:pt>
                <c:pt idx="8">
                  <c:v>2275</c:v>
                </c:pt>
                <c:pt idx="11">
                  <c:v>2616</c:v>
                </c:pt>
                <c:pt idx="14">
                  <c:v>3157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2297</c:v>
                </c:pt>
                <c:pt idx="3">
                  <c:v>2260</c:v>
                </c:pt>
                <c:pt idx="6">
                  <c:v>2164</c:v>
                </c:pt>
                <c:pt idx="9">
                  <c:v>2113</c:v>
                </c:pt>
                <c:pt idx="12">
                  <c:v>2034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c:v>
                </c:pt>
                <c:pt idx="3">
                  <c:v>0</c:v>
                </c:pt>
                <c:pt idx="6">
                  <c:v>0</c:v>
                </c:pt>
                <c:pt idx="9">
                  <c:v>0</c:v>
                </c:pt>
                <c:pt idx="12">
                  <c:v>210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389</c:v>
                </c:pt>
                <c:pt idx="3">
                  <c:v>354</c:v>
                </c:pt>
                <c:pt idx="6">
                  <c:v>396</c:v>
                </c:pt>
                <c:pt idx="9">
                  <c:v>375</c:v>
                </c:pt>
                <c:pt idx="12">
                  <c:v>393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6354</c:v>
                </c:pt>
                <c:pt idx="3">
                  <c:v>6491</c:v>
                </c:pt>
                <c:pt idx="6">
                  <c:v>6624</c:v>
                </c:pt>
                <c:pt idx="9">
                  <c:v>6997</c:v>
                </c:pt>
                <c:pt idx="12">
                  <c:v>8607</c:v>
                </c:pt>
              </c:numCache>
            </c:numRef>
          </c:val>
        </c:ser>
        <c:dLbls>
          <c:showLegendKey val="0"/>
          <c:showVal val="0"/>
          <c:showCatName val="0"/>
          <c:showSerName val="0"/>
          <c:showPercent val="0"/>
          <c:showBubbleSize val="0"/>
        </c:dLbls>
        <c:gapWidth val="100"/>
        <c:overlap val="100"/>
        <c:axId val="131447424"/>
        <c:axId val="13145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2024</c:v>
                </c:pt>
                <c:pt idx="2">
                  <c:v>#N/A</c:v>
                </c:pt>
                <c:pt idx="3">
                  <c:v>#N/A</c:v>
                </c:pt>
                <c:pt idx="4">
                  <c:v>1401</c:v>
                </c:pt>
                <c:pt idx="5">
                  <c:v>#N/A</c:v>
                </c:pt>
                <c:pt idx="6">
                  <c:v>#N/A</c:v>
                </c:pt>
                <c:pt idx="7">
                  <c:v>1468</c:v>
                </c:pt>
                <c:pt idx="8">
                  <c:v>#N/A</c:v>
                </c:pt>
                <c:pt idx="9">
                  <c:v>#N/A</c:v>
                </c:pt>
                <c:pt idx="10">
                  <c:v>965</c:v>
                </c:pt>
                <c:pt idx="11">
                  <c:v>#N/A</c:v>
                </c:pt>
                <c:pt idx="12">
                  <c:v>#N/A</c:v>
                </c:pt>
                <c:pt idx="13">
                  <c:v>2167</c:v>
                </c:pt>
                <c:pt idx="14">
                  <c:v>#N/A</c:v>
                </c:pt>
              </c:numCache>
            </c:numRef>
          </c:val>
          <c:smooth val="0"/>
        </c:ser>
        <c:dLbls>
          <c:showLegendKey val="0"/>
          <c:showVal val="0"/>
          <c:showCatName val="0"/>
          <c:showSerName val="0"/>
          <c:showPercent val="0"/>
          <c:showBubbleSize val="0"/>
        </c:dLbls>
        <c:marker val="1"/>
        <c:smooth val="0"/>
        <c:axId val="131447424"/>
        <c:axId val="131453696"/>
      </c:lineChart>
      <c:catAx>
        <c:axId val="1314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453696"/>
        <c:crosses val="autoZero"/>
        <c:auto val="1"/>
        <c:lblAlgn val="ctr"/>
        <c:lblOffset val="100"/>
        <c:tickLblSkip val="1"/>
        <c:tickMarkSkip val="1"/>
        <c:noMultiLvlLbl val="0"/>
      </c:catAx>
      <c:valAx>
        <c:axId val="13145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4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16,860
16,736
183.45
10,211,852
9,937,596
165,602
4,700,580
8,607,152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51.8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本町の財政力指数は類似団体平均を０．１</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ポイント下回っているが、類似団体平均が前年度比</a:t>
          </a:r>
          <a:r>
            <a:rPr lang="ja-JP" altLang="en-US" sz="1100">
              <a:solidFill>
                <a:schemeClr val="dk1"/>
              </a:solidFill>
              <a:effectLst/>
              <a:latin typeface="+mn-lt"/>
              <a:ea typeface="+mn-ea"/>
              <a:cs typeface="+mn-cs"/>
            </a:rPr>
            <a:t>増減なし</a:t>
          </a:r>
          <a:r>
            <a:rPr lang="ja-JP" altLang="ja-JP" sz="1100">
              <a:solidFill>
                <a:schemeClr val="dk1"/>
              </a:solidFill>
              <a:effectLst/>
              <a:latin typeface="+mn-lt"/>
              <a:ea typeface="+mn-ea"/>
              <a:cs typeface="+mn-cs"/>
            </a:rPr>
            <a:t>となる中、本町</a:t>
          </a:r>
          <a:r>
            <a:rPr lang="ja-JP" altLang="en-US" sz="1100">
              <a:solidFill>
                <a:schemeClr val="dk1"/>
              </a:solidFill>
              <a:effectLst/>
              <a:latin typeface="+mn-lt"/>
              <a:ea typeface="+mn-ea"/>
              <a:cs typeface="+mn-cs"/>
            </a:rPr>
            <a:t>においても</a:t>
          </a:r>
          <a:r>
            <a:rPr lang="ja-JP" altLang="ja-JP" sz="1100">
              <a:solidFill>
                <a:schemeClr val="dk1"/>
              </a:solidFill>
              <a:effectLst/>
              <a:latin typeface="+mn-lt"/>
              <a:ea typeface="+mn-ea"/>
              <a:cs typeface="+mn-cs"/>
            </a:rPr>
            <a:t>０．０１ポイントの減に</a:t>
          </a:r>
          <a:r>
            <a:rPr lang="ja-JP" altLang="en-US" sz="1100">
              <a:solidFill>
                <a:schemeClr val="dk1"/>
              </a:solidFill>
              <a:effectLst/>
              <a:latin typeface="+mn-lt"/>
              <a:ea typeface="+mn-ea"/>
              <a:cs typeface="+mn-cs"/>
            </a:rPr>
            <a:t>食い止めている。しかし、過去５年</a:t>
          </a:r>
          <a:r>
            <a:rPr lang="ja-JP" altLang="ja-JP" sz="1100">
              <a:solidFill>
                <a:schemeClr val="dk1"/>
              </a:solidFill>
              <a:effectLst/>
              <a:latin typeface="+mn-lt"/>
              <a:ea typeface="+mn-ea"/>
              <a:cs typeface="+mn-cs"/>
            </a:rPr>
            <a:t>で見ると</a:t>
          </a:r>
          <a:r>
            <a:rPr lang="ja-JP" altLang="en-US" sz="1100">
              <a:solidFill>
                <a:schemeClr val="dk1"/>
              </a:solidFill>
              <a:effectLst/>
              <a:latin typeface="+mn-lt"/>
              <a:ea typeface="+mn-ea"/>
              <a:cs typeface="+mn-cs"/>
            </a:rPr>
            <a:t>一貫して悪化</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年連続）</a:t>
          </a:r>
          <a:r>
            <a:rPr lang="ja-JP" altLang="en-US" sz="1100">
              <a:solidFill>
                <a:schemeClr val="dk1"/>
              </a:solidFill>
              <a:effectLst/>
              <a:latin typeface="+mn-lt"/>
              <a:ea typeface="+mn-ea"/>
              <a:cs typeface="+mn-cs"/>
            </a:rPr>
            <a:t>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今後も人口減少等</a:t>
          </a:r>
          <a:r>
            <a:rPr lang="ja-JP" altLang="en-US" sz="1100">
              <a:solidFill>
                <a:schemeClr val="dk1"/>
              </a:solidFill>
              <a:effectLst/>
              <a:latin typeface="+mn-lt"/>
              <a:ea typeface="+mn-ea"/>
              <a:cs typeface="+mn-cs"/>
            </a:rPr>
            <a:t>による税収や交付税の減など</a:t>
          </a:r>
          <a:r>
            <a:rPr lang="ja-JP" altLang="ja-JP" sz="1100">
              <a:solidFill>
                <a:schemeClr val="dk1"/>
              </a:solidFill>
              <a:effectLst/>
              <a:latin typeface="+mn-lt"/>
              <a:ea typeface="+mn-ea"/>
              <a:cs typeface="+mn-cs"/>
            </a:rPr>
            <a:t>厳しい状況が続くと予想されるため、経常経費の削減等により義務的経費を抑制するなどして、</a:t>
          </a:r>
          <a:r>
            <a:rPr lang="ja-JP" altLang="en-US" sz="1100">
              <a:solidFill>
                <a:schemeClr val="dk1"/>
              </a:solidFill>
              <a:effectLst/>
              <a:latin typeface="+mn-lt"/>
              <a:ea typeface="+mn-ea"/>
              <a:cs typeface="+mn-cs"/>
            </a:rPr>
            <a:t>財政力指数の改善に努める必要がある。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9" name="直線コネクタ 68"/>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72269</xdr:rowOff>
    </xdr:to>
    <xdr:cxnSp macro="">
      <xdr:nvCxnSpPr>
        <xdr:cNvPr id="72" name="直線コネクタ 71"/>
        <xdr:cNvCxnSpPr/>
      </xdr:nvCxnSpPr>
      <xdr:spPr>
        <a:xfrm>
          <a:off x="3225800" y="74216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49288</xdr:rowOff>
    </xdr:to>
    <xdr:cxnSp macro="">
      <xdr:nvCxnSpPr>
        <xdr:cNvPr id="75" name="直線コネクタ 74"/>
        <xdr:cNvCxnSpPr/>
      </xdr:nvCxnSpPr>
      <xdr:spPr>
        <a:xfrm>
          <a:off x="2336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26307</xdr:rowOff>
    </xdr:to>
    <xdr:cxnSp macro="">
      <xdr:nvCxnSpPr>
        <xdr:cNvPr id="78" name="直線コネクタ 77"/>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74886</xdr:rowOff>
    </xdr:from>
    <xdr:ext cx="762000" cy="259045"/>
    <xdr:sp macro="" textlink="">
      <xdr:nvSpPr>
        <xdr:cNvPr id="80" name="テキスト ボックス 79"/>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6" name="円/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年度の経常収支比率は８</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％となり、前年度の８</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％から</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改善され、平成２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年度から２年連続で改善されるなど、財政状況</a:t>
          </a:r>
          <a:r>
            <a:rPr lang="ja-JP" altLang="en-US" sz="1100">
              <a:solidFill>
                <a:schemeClr val="dk1"/>
              </a:solidFill>
              <a:effectLst/>
              <a:latin typeface="+mn-lt"/>
              <a:ea typeface="+mn-ea"/>
              <a:cs typeface="+mn-cs"/>
            </a:rPr>
            <a:t>は持ち直してきている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経常収支比率が改善された要因は、人件費や</a:t>
          </a:r>
          <a:r>
            <a:rPr lang="ja-JP" altLang="en-US" sz="1100">
              <a:solidFill>
                <a:schemeClr val="dk1"/>
              </a:solidFill>
              <a:effectLst/>
              <a:latin typeface="+mn-lt"/>
              <a:ea typeface="+mn-ea"/>
              <a:cs typeface="+mn-cs"/>
            </a:rPr>
            <a:t>扶助</a:t>
          </a:r>
          <a:r>
            <a:rPr lang="ja-JP" altLang="ja-JP" sz="1100">
              <a:solidFill>
                <a:schemeClr val="dk1"/>
              </a:solidFill>
              <a:effectLst/>
              <a:latin typeface="+mn-lt"/>
              <a:ea typeface="+mn-ea"/>
              <a:cs typeface="+mn-cs"/>
            </a:rPr>
            <a:t>費等経常経費の</a:t>
          </a:r>
          <a:r>
            <a:rPr lang="ja-JP" altLang="en-US" sz="1100">
              <a:solidFill>
                <a:schemeClr val="dk1"/>
              </a:solidFill>
              <a:effectLst/>
              <a:latin typeface="+mn-lt"/>
              <a:ea typeface="+mn-ea"/>
              <a:cs typeface="+mn-cs"/>
            </a:rPr>
            <a:t>減少が主なものである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今後も町税等歳入の確保及び経常経費の削減</a:t>
          </a:r>
          <a:r>
            <a:rPr lang="ja-JP" altLang="en-US" sz="1100">
              <a:solidFill>
                <a:schemeClr val="dk1"/>
              </a:solidFill>
              <a:effectLst/>
              <a:latin typeface="+mn-lt"/>
              <a:ea typeface="+mn-ea"/>
              <a:cs typeface="+mn-cs"/>
            </a:rPr>
            <a:t>を行い</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さらに改善できるよう努める。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51344</xdr:rowOff>
    </xdr:from>
    <xdr:to>
      <xdr:col>7</xdr:col>
      <xdr:colOff>152400</xdr:colOff>
      <xdr:row>62</xdr:row>
      <xdr:rowOff>154759</xdr:rowOff>
    </xdr:to>
    <xdr:cxnSp macro="">
      <xdr:nvCxnSpPr>
        <xdr:cNvPr id="134" name="直線コネクタ 133"/>
        <xdr:cNvCxnSpPr/>
      </xdr:nvCxnSpPr>
      <xdr:spPr>
        <a:xfrm flipV="1">
          <a:off x="4114800" y="1068124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5"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154759</xdr:rowOff>
    </xdr:from>
    <xdr:to>
      <xdr:col>6</xdr:col>
      <xdr:colOff>0</xdr:colOff>
      <xdr:row>63</xdr:row>
      <xdr:rowOff>97065</xdr:rowOff>
    </xdr:to>
    <xdr:cxnSp macro="">
      <xdr:nvCxnSpPr>
        <xdr:cNvPr id="137" name="直線コネクタ 136"/>
        <xdr:cNvCxnSpPr/>
      </xdr:nvCxnSpPr>
      <xdr:spPr>
        <a:xfrm flipV="1">
          <a:off x="3225800" y="1078465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9" name="テキスト ボックス 138"/>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97065</xdr:rowOff>
    </xdr:to>
    <xdr:cxnSp macro="">
      <xdr:nvCxnSpPr>
        <xdr:cNvPr id="140" name="直線コネクタ 139"/>
        <xdr:cNvCxnSpPr/>
      </xdr:nvCxnSpPr>
      <xdr:spPr>
        <a:xfrm>
          <a:off x="2336800" y="10722610"/>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63</xdr:row>
      <xdr:rowOff>145324</xdr:rowOff>
    </xdr:to>
    <xdr:cxnSp macro="">
      <xdr:nvCxnSpPr>
        <xdr:cNvPr id="143" name="直線コネクタ 142"/>
        <xdr:cNvCxnSpPr/>
      </xdr:nvCxnSpPr>
      <xdr:spPr>
        <a:xfrm flipV="1">
          <a:off x="1447800" y="1072261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32674</xdr:rowOff>
    </xdr:from>
    <xdr:ext cx="762000" cy="259045"/>
    <xdr:sp macro="" textlink="">
      <xdr:nvSpPr>
        <xdr:cNvPr id="145" name="テキスト ボックス 144"/>
        <xdr:cNvSpPr txBox="1"/>
      </xdr:nvSpPr>
      <xdr:spPr>
        <a:xfrm>
          <a:off x="1955800" y="1083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544</xdr:rowOff>
    </xdr:from>
    <xdr:to>
      <xdr:col>7</xdr:col>
      <xdr:colOff>203200</xdr:colOff>
      <xdr:row>62</xdr:row>
      <xdr:rowOff>102144</xdr:rowOff>
    </xdr:to>
    <xdr:sp macro="" textlink="">
      <xdr:nvSpPr>
        <xdr:cNvPr id="153" name="円/楕円 152"/>
        <xdr:cNvSpPr/>
      </xdr:nvSpPr>
      <xdr:spPr>
        <a:xfrm>
          <a:off x="4902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17071</xdr:rowOff>
    </xdr:from>
    <xdr:ext cx="762000" cy="259045"/>
    <xdr:sp macro="" textlink="">
      <xdr:nvSpPr>
        <xdr:cNvPr id="154" name="財政構造の弾力性該当値テキスト"/>
        <xdr:cNvSpPr txBox="1"/>
      </xdr:nvSpPr>
      <xdr:spPr>
        <a:xfrm>
          <a:off x="50419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103959</xdr:rowOff>
    </xdr:from>
    <xdr:to>
      <xdr:col>6</xdr:col>
      <xdr:colOff>50800</xdr:colOff>
      <xdr:row>63</xdr:row>
      <xdr:rowOff>34109</xdr:rowOff>
    </xdr:to>
    <xdr:sp macro="" textlink="">
      <xdr:nvSpPr>
        <xdr:cNvPr id="155" name="円/楕円 154"/>
        <xdr:cNvSpPr/>
      </xdr:nvSpPr>
      <xdr:spPr>
        <a:xfrm>
          <a:off x="4064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44286</xdr:rowOff>
    </xdr:from>
    <xdr:ext cx="736600" cy="259045"/>
    <xdr:sp macro="" textlink="">
      <xdr:nvSpPr>
        <xdr:cNvPr id="156" name="テキスト ボックス 155"/>
        <xdr:cNvSpPr txBox="1"/>
      </xdr:nvSpPr>
      <xdr:spPr>
        <a:xfrm>
          <a:off x="3733800" y="1050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46265</xdr:rowOff>
    </xdr:from>
    <xdr:to>
      <xdr:col>4</xdr:col>
      <xdr:colOff>533400</xdr:colOff>
      <xdr:row>63</xdr:row>
      <xdr:rowOff>147865</xdr:rowOff>
    </xdr:to>
    <xdr:sp macro="" textlink="">
      <xdr:nvSpPr>
        <xdr:cNvPr id="157" name="円/楕円 156"/>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132642</xdr:rowOff>
    </xdr:from>
    <xdr:ext cx="762000" cy="259045"/>
    <xdr:sp macro="" textlink="">
      <xdr:nvSpPr>
        <xdr:cNvPr id="158" name="テキスト ボックス 157"/>
        <xdr:cNvSpPr txBox="1"/>
      </xdr:nvSpPr>
      <xdr:spPr>
        <a:xfrm>
          <a:off x="2844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9" name="円/楕円 158"/>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60" name="テキスト ボックス 159"/>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94524</xdr:rowOff>
    </xdr:from>
    <xdr:to>
      <xdr:col>2</xdr:col>
      <xdr:colOff>127000</xdr:colOff>
      <xdr:row>64</xdr:row>
      <xdr:rowOff>24674</xdr:rowOff>
    </xdr:to>
    <xdr:sp macro="" textlink="">
      <xdr:nvSpPr>
        <xdr:cNvPr id="161" name="円/楕円 160"/>
        <xdr:cNvSpPr/>
      </xdr:nvSpPr>
      <xdr:spPr>
        <a:xfrm>
          <a:off x="1397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9451</xdr:rowOff>
    </xdr:from>
    <xdr:ext cx="762000" cy="259045"/>
    <xdr:sp macro="" textlink="">
      <xdr:nvSpPr>
        <xdr:cNvPr id="162" name="テキスト ボックス 161"/>
        <xdr:cNvSpPr txBox="1"/>
      </xdr:nvSpPr>
      <xdr:spPr>
        <a:xfrm>
          <a:off x="1066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[151,274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本町は</a:t>
          </a:r>
          <a:r>
            <a:rPr lang="ja-JP" altLang="en-US" sz="1100">
              <a:solidFill>
                <a:schemeClr val="dk1"/>
              </a:solidFill>
              <a:effectLst/>
              <a:latin typeface="+mn-lt"/>
              <a:ea typeface="+mn-ea"/>
              <a:cs typeface="+mn-cs"/>
            </a:rPr>
            <a:t>山間部（過疎地域）が多く、</a:t>
          </a:r>
          <a:r>
            <a:rPr lang="ja-JP" altLang="ja-JP" sz="1100">
              <a:solidFill>
                <a:schemeClr val="dk1"/>
              </a:solidFill>
              <a:effectLst/>
              <a:latin typeface="+mn-lt"/>
              <a:ea typeface="+mn-ea"/>
              <a:cs typeface="+mn-cs"/>
            </a:rPr>
            <a:t>行政区域が広範囲</a:t>
          </a:r>
          <a:r>
            <a:rPr lang="ja-JP" altLang="en-US" sz="1100">
              <a:solidFill>
                <a:schemeClr val="dk1"/>
              </a:solidFill>
              <a:effectLst/>
              <a:latin typeface="+mn-lt"/>
              <a:ea typeface="+mn-ea"/>
              <a:cs typeface="+mn-cs"/>
            </a:rPr>
            <a:t>である。行政サービスの質を落とさぬよう、すべての区域をできる限りカバーするために、</a:t>
          </a:r>
          <a:r>
            <a:rPr lang="ja-JP" altLang="ja-JP" sz="1100">
              <a:solidFill>
                <a:schemeClr val="dk1"/>
              </a:solidFill>
              <a:effectLst/>
              <a:latin typeface="+mn-lt"/>
              <a:ea typeface="+mn-ea"/>
              <a:cs typeface="+mn-cs"/>
            </a:rPr>
            <a:t>多くの施設（出張所、保育所、学校等）を抱えている。そのため、類似団体と比較すると人件費・物件費等に要する費用が</a:t>
          </a:r>
          <a:r>
            <a:rPr lang="ja-JP" altLang="en-US" sz="1100">
              <a:solidFill>
                <a:schemeClr val="dk1"/>
              </a:solidFill>
              <a:effectLst/>
              <a:latin typeface="+mn-lt"/>
              <a:ea typeface="+mn-ea"/>
              <a:cs typeface="+mn-cs"/>
            </a:rPr>
            <a:t>大きくなってしまう</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施設の統廃合や職員削減により昨年度に比べ１５，３３６円減少し、類似団体との差は１，２１４円縮めることができたが、依然として差は大きい。</a:t>
          </a:r>
          <a:endParaRPr lang="ja-JP" altLang="ja-JP" sz="1400">
            <a:effectLst/>
          </a:endParaRPr>
        </a:p>
        <a:p>
          <a:r>
            <a:rPr lang="ja-JP" altLang="ja-JP" sz="1100">
              <a:solidFill>
                <a:schemeClr val="dk1"/>
              </a:solidFill>
              <a:effectLst/>
              <a:latin typeface="+mn-lt"/>
              <a:ea typeface="+mn-ea"/>
              <a:cs typeface="+mn-cs"/>
            </a:rPr>
            <a:t>　今後も施設の統廃合</a:t>
          </a:r>
          <a:r>
            <a:rPr lang="ja-JP" altLang="en-US" sz="1100">
              <a:solidFill>
                <a:schemeClr val="dk1"/>
              </a:solidFill>
              <a:effectLst/>
              <a:latin typeface="+mn-lt"/>
              <a:ea typeface="+mn-ea"/>
              <a:cs typeface="+mn-cs"/>
            </a:rPr>
            <a:t>や人件費削減を進め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類似団体と同水準を目指す。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80710</xdr:rowOff>
    </xdr:from>
    <xdr:to>
      <xdr:col>7</xdr:col>
      <xdr:colOff>152400</xdr:colOff>
      <xdr:row>83</xdr:row>
      <xdr:rowOff>105896</xdr:rowOff>
    </xdr:to>
    <xdr:cxnSp macro="">
      <xdr:nvCxnSpPr>
        <xdr:cNvPr id="193" name="直線コネクタ 192"/>
        <xdr:cNvCxnSpPr/>
      </xdr:nvCxnSpPr>
      <xdr:spPr>
        <a:xfrm flipV="1">
          <a:off x="4114800" y="14311060"/>
          <a:ext cx="8382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105896</xdr:rowOff>
    </xdr:from>
    <xdr:to>
      <xdr:col>6</xdr:col>
      <xdr:colOff>0</xdr:colOff>
      <xdr:row>85</xdr:row>
      <xdr:rowOff>40835</xdr:rowOff>
    </xdr:to>
    <xdr:cxnSp macro="">
      <xdr:nvCxnSpPr>
        <xdr:cNvPr id="196" name="直線コネクタ 195"/>
        <xdr:cNvCxnSpPr/>
      </xdr:nvCxnSpPr>
      <xdr:spPr>
        <a:xfrm flipV="1">
          <a:off x="3225800" y="14336246"/>
          <a:ext cx="889000" cy="2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67036</xdr:rowOff>
    </xdr:from>
    <xdr:ext cx="736600" cy="259045"/>
    <xdr:sp macro="" textlink="">
      <xdr:nvSpPr>
        <xdr:cNvPr id="198" name="テキスト ボックス 197"/>
        <xdr:cNvSpPr txBox="1"/>
      </xdr:nvSpPr>
      <xdr:spPr>
        <a:xfrm>
          <a:off x="3733800" y="13954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93174</xdr:rowOff>
    </xdr:from>
    <xdr:to>
      <xdr:col>4</xdr:col>
      <xdr:colOff>482600</xdr:colOff>
      <xdr:row>85</xdr:row>
      <xdr:rowOff>40835</xdr:rowOff>
    </xdr:to>
    <xdr:cxnSp macro="">
      <xdr:nvCxnSpPr>
        <xdr:cNvPr id="199" name="直線コネクタ 198"/>
        <xdr:cNvCxnSpPr/>
      </xdr:nvCxnSpPr>
      <xdr:spPr>
        <a:xfrm>
          <a:off x="2336800" y="14323524"/>
          <a:ext cx="889000" cy="29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113992</xdr:rowOff>
    </xdr:from>
    <xdr:ext cx="762000" cy="259045"/>
    <xdr:sp macro="" textlink="">
      <xdr:nvSpPr>
        <xdr:cNvPr id="201" name="テキスト ボックス 200"/>
        <xdr:cNvSpPr txBox="1"/>
      </xdr:nvSpPr>
      <xdr:spPr>
        <a:xfrm>
          <a:off x="2844800" y="1400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53262</xdr:rowOff>
    </xdr:from>
    <xdr:to>
      <xdr:col>3</xdr:col>
      <xdr:colOff>279400</xdr:colOff>
      <xdr:row>83</xdr:row>
      <xdr:rowOff>93174</xdr:rowOff>
    </xdr:to>
    <xdr:cxnSp macro="">
      <xdr:nvCxnSpPr>
        <xdr:cNvPr id="202" name="直線コネクタ 201"/>
        <xdr:cNvCxnSpPr/>
      </xdr:nvCxnSpPr>
      <xdr:spPr>
        <a:xfrm>
          <a:off x="1447800" y="14283612"/>
          <a:ext cx="889000" cy="3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29910</xdr:rowOff>
    </xdr:from>
    <xdr:to>
      <xdr:col>7</xdr:col>
      <xdr:colOff>203200</xdr:colOff>
      <xdr:row>83</xdr:row>
      <xdr:rowOff>131510</xdr:rowOff>
    </xdr:to>
    <xdr:sp macro="" textlink="">
      <xdr:nvSpPr>
        <xdr:cNvPr id="212" name="円/楕円 211"/>
        <xdr:cNvSpPr/>
      </xdr:nvSpPr>
      <xdr:spPr>
        <a:xfrm>
          <a:off x="4902200" y="14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1987</xdr:rowOff>
    </xdr:from>
    <xdr:ext cx="762000" cy="259045"/>
    <xdr:sp macro="" textlink="">
      <xdr:nvSpPr>
        <xdr:cNvPr id="213" name="人件費・物件費等の状況該当値テキスト"/>
        <xdr:cNvSpPr txBox="1"/>
      </xdr:nvSpPr>
      <xdr:spPr>
        <a:xfrm>
          <a:off x="5041900" y="142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151,274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55096</xdr:rowOff>
    </xdr:from>
    <xdr:to>
      <xdr:col>6</xdr:col>
      <xdr:colOff>50800</xdr:colOff>
      <xdr:row>83</xdr:row>
      <xdr:rowOff>156696</xdr:rowOff>
    </xdr:to>
    <xdr:sp macro="" textlink="">
      <xdr:nvSpPr>
        <xdr:cNvPr id="214" name="円/楕円 213"/>
        <xdr:cNvSpPr/>
      </xdr:nvSpPr>
      <xdr:spPr>
        <a:xfrm>
          <a:off x="4064000" y="142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141473</xdr:rowOff>
    </xdr:from>
    <xdr:ext cx="736600" cy="259045"/>
    <xdr:sp macro="" textlink="">
      <xdr:nvSpPr>
        <xdr:cNvPr id="215" name="テキスト ボックス 214"/>
        <xdr:cNvSpPr txBox="1"/>
      </xdr:nvSpPr>
      <xdr:spPr>
        <a:xfrm>
          <a:off x="3733800" y="143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161485</xdr:rowOff>
    </xdr:from>
    <xdr:to>
      <xdr:col>4</xdr:col>
      <xdr:colOff>533400</xdr:colOff>
      <xdr:row>85</xdr:row>
      <xdr:rowOff>91635</xdr:rowOff>
    </xdr:to>
    <xdr:sp macro="" textlink="">
      <xdr:nvSpPr>
        <xdr:cNvPr id="216" name="円/楕円 215"/>
        <xdr:cNvSpPr/>
      </xdr:nvSpPr>
      <xdr:spPr>
        <a:xfrm>
          <a:off x="3175000" y="145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76412</xdr:rowOff>
    </xdr:from>
    <xdr:ext cx="762000" cy="259045"/>
    <xdr:sp macro="" textlink="">
      <xdr:nvSpPr>
        <xdr:cNvPr id="217" name="テキスト ボックス 216"/>
        <xdr:cNvSpPr txBox="1"/>
      </xdr:nvSpPr>
      <xdr:spPr>
        <a:xfrm>
          <a:off x="2844800" y="1464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42374</xdr:rowOff>
    </xdr:from>
    <xdr:to>
      <xdr:col>3</xdr:col>
      <xdr:colOff>330200</xdr:colOff>
      <xdr:row>83</xdr:row>
      <xdr:rowOff>143974</xdr:rowOff>
    </xdr:to>
    <xdr:sp macro="" textlink="">
      <xdr:nvSpPr>
        <xdr:cNvPr id="218" name="円/楕円 217"/>
        <xdr:cNvSpPr/>
      </xdr:nvSpPr>
      <xdr:spPr>
        <a:xfrm>
          <a:off x="2286000" y="1427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128751</xdr:rowOff>
    </xdr:from>
    <xdr:ext cx="762000" cy="259045"/>
    <xdr:sp macro="" textlink="">
      <xdr:nvSpPr>
        <xdr:cNvPr id="219" name="テキスト ボックス 218"/>
        <xdr:cNvSpPr txBox="1"/>
      </xdr:nvSpPr>
      <xdr:spPr>
        <a:xfrm>
          <a:off x="1955800" y="1435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153,340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2462</xdr:rowOff>
    </xdr:from>
    <xdr:to>
      <xdr:col>2</xdr:col>
      <xdr:colOff>127000</xdr:colOff>
      <xdr:row>83</xdr:row>
      <xdr:rowOff>104062</xdr:rowOff>
    </xdr:to>
    <xdr:sp macro="" textlink="">
      <xdr:nvSpPr>
        <xdr:cNvPr id="220" name="円/楕円 219"/>
        <xdr:cNvSpPr/>
      </xdr:nvSpPr>
      <xdr:spPr>
        <a:xfrm>
          <a:off x="1397000" y="142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88839</xdr:rowOff>
    </xdr:from>
    <xdr:ext cx="762000" cy="259045"/>
    <xdr:sp macro="" textlink="">
      <xdr:nvSpPr>
        <xdr:cNvPr id="221" name="テキスト ボックス 220"/>
        <xdr:cNvSpPr txBox="1"/>
      </xdr:nvSpPr>
      <xdr:spPr>
        <a:xfrm>
          <a:off x="1066800" y="1431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ラスパイレス指数については</a:t>
          </a:r>
          <a:r>
            <a:rPr lang="ja-JP" altLang="en-US" sz="1100">
              <a:solidFill>
                <a:schemeClr val="dk1"/>
              </a:solidFill>
              <a:effectLst/>
              <a:latin typeface="+mn-lt"/>
              <a:ea typeface="+mn-ea"/>
              <a:cs typeface="+mn-cs"/>
            </a:rPr>
            <a:t>国に準じて給与削減を行った結果、</a:t>
          </a:r>
          <a:r>
            <a:rPr lang="ja-JP" altLang="ja-JP" sz="1100">
              <a:solidFill>
                <a:schemeClr val="dk1"/>
              </a:solidFill>
              <a:effectLst/>
              <a:latin typeface="+mn-lt"/>
              <a:ea typeface="+mn-ea"/>
              <a:cs typeface="+mn-cs"/>
            </a:rPr>
            <a:t>前年度比で</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減少した。</a:t>
          </a:r>
          <a:r>
            <a:rPr lang="ja-JP" altLang="ja-JP" sz="1100">
              <a:solidFill>
                <a:schemeClr val="dk1"/>
              </a:solidFill>
              <a:effectLst/>
              <a:latin typeface="+mn-lt"/>
              <a:ea typeface="+mn-ea"/>
              <a:cs typeface="+mn-cs"/>
            </a:rPr>
            <a:t>類似団体平均との比較では１．</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ポイント上回っているが、人件費については</a:t>
          </a:r>
          <a:r>
            <a:rPr lang="ja-JP" altLang="en-US" sz="1100">
              <a:solidFill>
                <a:schemeClr val="dk1"/>
              </a:solidFill>
              <a:effectLst/>
              <a:latin typeface="+mn-lt"/>
              <a:ea typeface="+mn-ea"/>
              <a:cs typeface="+mn-cs"/>
            </a:rPr>
            <a:t>昨年度と比べ減少しており、類似団体の水準を目安に、さらに削減できるよう引き続き策を講じることとする。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89</xdr:row>
      <xdr:rowOff>5504</xdr:rowOff>
    </xdr:to>
    <xdr:cxnSp macro="">
      <xdr:nvCxnSpPr>
        <xdr:cNvPr id="250" name="直線コネクタ 249"/>
        <xdr:cNvCxnSpPr/>
      </xdr:nvCxnSpPr>
      <xdr:spPr>
        <a:xfrm flipV="1">
          <a:off x="17018000" y="13929361"/>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149031</xdr:rowOff>
    </xdr:from>
    <xdr:ext cx="762000" cy="259045"/>
    <xdr:sp macro="" textlink="">
      <xdr:nvSpPr>
        <xdr:cNvPr id="251" name="給与水準   （国との比較）最小値テキスト"/>
        <xdr:cNvSpPr txBox="1"/>
      </xdr:nvSpPr>
      <xdr:spPr>
        <a:xfrm>
          <a:off x="17106900" y="1523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89</xdr:row>
      <xdr:rowOff>5504</xdr:rowOff>
    </xdr:from>
    <xdr:to>
      <xdr:col>24</xdr:col>
      <xdr:colOff>647700</xdr:colOff>
      <xdr:row>89</xdr:row>
      <xdr:rowOff>5504</xdr:rowOff>
    </xdr:to>
    <xdr:cxnSp macro="">
      <xdr:nvCxnSpPr>
        <xdr:cNvPr id="252" name="直線コネクタ 251"/>
        <xdr:cNvCxnSpPr/>
      </xdr:nvCxnSpPr>
      <xdr:spPr>
        <a:xfrm>
          <a:off x="16929100" y="1526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3"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4" name="直線コネクタ 253"/>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117687</xdr:rowOff>
    </xdr:from>
    <xdr:to>
      <xdr:col>24</xdr:col>
      <xdr:colOff>558800</xdr:colOff>
      <xdr:row>90</xdr:row>
      <xdr:rowOff>43180</xdr:rowOff>
    </xdr:to>
    <xdr:cxnSp macro="">
      <xdr:nvCxnSpPr>
        <xdr:cNvPr id="255" name="直線コネクタ 254"/>
        <xdr:cNvCxnSpPr/>
      </xdr:nvCxnSpPr>
      <xdr:spPr>
        <a:xfrm flipV="1">
          <a:off x="16179800" y="14862387"/>
          <a:ext cx="8382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6"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7" name="フローチャート : 判断 256"/>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43180</xdr:rowOff>
    </xdr:from>
    <xdr:to>
      <xdr:col>23</xdr:col>
      <xdr:colOff>406400</xdr:colOff>
      <xdr:row>90</xdr:row>
      <xdr:rowOff>67311</xdr:rowOff>
    </xdr:to>
    <xdr:cxnSp macro="">
      <xdr:nvCxnSpPr>
        <xdr:cNvPr id="258" name="直線コネクタ 257"/>
        <xdr:cNvCxnSpPr/>
      </xdr:nvCxnSpPr>
      <xdr:spPr>
        <a:xfrm flipV="1">
          <a:off x="15290800" y="154736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27093</xdr:rowOff>
    </xdr:from>
    <xdr:to>
      <xdr:col>23</xdr:col>
      <xdr:colOff>457200</xdr:colOff>
      <xdr:row>89</xdr:row>
      <xdr:rowOff>128693</xdr:rowOff>
    </xdr:to>
    <xdr:sp macro="" textlink="">
      <xdr:nvSpPr>
        <xdr:cNvPr id="259" name="フローチャート : 判断 258"/>
        <xdr:cNvSpPr/>
      </xdr:nvSpPr>
      <xdr:spPr>
        <a:xfrm>
          <a:off x="16129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138870</xdr:rowOff>
    </xdr:from>
    <xdr:ext cx="736600" cy="259045"/>
    <xdr:sp macro="" textlink="">
      <xdr:nvSpPr>
        <xdr:cNvPr id="260" name="テキスト ボックス 259"/>
        <xdr:cNvSpPr txBox="1"/>
      </xdr:nvSpPr>
      <xdr:spPr>
        <a:xfrm>
          <a:off x="15798800" y="150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90</xdr:row>
      <xdr:rowOff>67311</xdr:rowOff>
    </xdr:to>
    <xdr:cxnSp macro="">
      <xdr:nvCxnSpPr>
        <xdr:cNvPr id="261" name="直線コネクタ 260"/>
        <xdr:cNvCxnSpPr/>
      </xdr:nvCxnSpPr>
      <xdr:spPr>
        <a:xfrm>
          <a:off x="14401800" y="1483021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43180</xdr:rowOff>
    </xdr:from>
    <xdr:to>
      <xdr:col>22</xdr:col>
      <xdr:colOff>254000</xdr:colOff>
      <xdr:row>89</xdr:row>
      <xdr:rowOff>144780</xdr:rowOff>
    </xdr:to>
    <xdr:sp macro="" textlink="">
      <xdr:nvSpPr>
        <xdr:cNvPr id="262" name="フローチャート : 判断 261"/>
        <xdr:cNvSpPr/>
      </xdr:nvSpPr>
      <xdr:spPr>
        <a:xfrm>
          <a:off x="15240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63" name="テキスト ボックス 262"/>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86</xdr:row>
      <xdr:rowOff>85513</xdr:rowOff>
    </xdr:to>
    <xdr:cxnSp macro="">
      <xdr:nvCxnSpPr>
        <xdr:cNvPr id="264" name="直線コネクタ 263"/>
        <xdr:cNvCxnSpPr/>
      </xdr:nvCxnSpPr>
      <xdr:spPr>
        <a:xfrm>
          <a:off x="13512800" y="14789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69427</xdr:rowOff>
    </xdr:from>
    <xdr:to>
      <xdr:col>21</xdr:col>
      <xdr:colOff>50800</xdr:colOff>
      <xdr:row>85</xdr:row>
      <xdr:rowOff>171027</xdr:rowOff>
    </xdr:to>
    <xdr:sp macro="" textlink="">
      <xdr:nvSpPr>
        <xdr:cNvPr id="265" name="フローチャート : 判断 264"/>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66" name="テキスト ボックス 265"/>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67" name="フローチャート : 判断 266"/>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68" name="テキスト ボックス 267"/>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66887</xdr:rowOff>
    </xdr:from>
    <xdr:to>
      <xdr:col>24</xdr:col>
      <xdr:colOff>609600</xdr:colOff>
      <xdr:row>86</xdr:row>
      <xdr:rowOff>168487</xdr:rowOff>
    </xdr:to>
    <xdr:sp macro="" textlink="">
      <xdr:nvSpPr>
        <xdr:cNvPr id="274" name="円/楕円 273"/>
        <xdr:cNvSpPr/>
      </xdr:nvSpPr>
      <xdr:spPr>
        <a:xfrm>
          <a:off x="169672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38964</xdr:rowOff>
    </xdr:from>
    <xdr:ext cx="762000" cy="259045"/>
    <xdr:sp macro="" textlink="">
      <xdr:nvSpPr>
        <xdr:cNvPr id="275" name="給与水準   （国との比較）該当値テキスト"/>
        <xdr:cNvSpPr txBox="1"/>
      </xdr:nvSpPr>
      <xdr:spPr>
        <a:xfrm>
          <a:off x="17106900" y="1478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163830</xdr:rowOff>
    </xdr:from>
    <xdr:to>
      <xdr:col>23</xdr:col>
      <xdr:colOff>457200</xdr:colOff>
      <xdr:row>90</xdr:row>
      <xdr:rowOff>93980</xdr:rowOff>
    </xdr:to>
    <xdr:sp macro="" textlink="">
      <xdr:nvSpPr>
        <xdr:cNvPr id="276" name="円/楕円 275"/>
        <xdr:cNvSpPr/>
      </xdr:nvSpPr>
      <xdr:spPr>
        <a:xfrm>
          <a:off x="16129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78757</xdr:rowOff>
    </xdr:from>
    <xdr:ext cx="736600" cy="259045"/>
    <xdr:sp macro="" textlink="">
      <xdr:nvSpPr>
        <xdr:cNvPr id="277" name="テキスト ボックス 276"/>
        <xdr:cNvSpPr txBox="1"/>
      </xdr:nvSpPr>
      <xdr:spPr>
        <a:xfrm>
          <a:off x="15798800" y="155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16511</xdr:rowOff>
    </xdr:from>
    <xdr:to>
      <xdr:col>22</xdr:col>
      <xdr:colOff>254000</xdr:colOff>
      <xdr:row>90</xdr:row>
      <xdr:rowOff>118111</xdr:rowOff>
    </xdr:to>
    <xdr:sp macro="" textlink="">
      <xdr:nvSpPr>
        <xdr:cNvPr id="278" name="円/楕円 277"/>
        <xdr:cNvSpPr/>
      </xdr:nvSpPr>
      <xdr:spPr>
        <a:xfrm>
          <a:off x="15240000" y="154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102888</xdr:rowOff>
    </xdr:from>
    <xdr:ext cx="762000" cy="259045"/>
    <xdr:sp macro="" textlink="">
      <xdr:nvSpPr>
        <xdr:cNvPr id="279" name="テキスト ボックス 278"/>
        <xdr:cNvSpPr txBox="1"/>
      </xdr:nvSpPr>
      <xdr:spPr>
        <a:xfrm>
          <a:off x="14909800" y="1553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0" name="円/楕円 279"/>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1" name="テキスト ボックス 280"/>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82" name="円/楕円 281"/>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80873</xdr:rowOff>
    </xdr:from>
    <xdr:ext cx="762000" cy="259045"/>
    <xdr:sp macro="" textlink="">
      <xdr:nvSpPr>
        <xdr:cNvPr id="283" name="テキスト ボックス 282"/>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人口千人当たり職員数については類似団体平均と比較して２．</a:t>
          </a:r>
          <a:r>
            <a:rPr lang="ja-JP" altLang="en-US" sz="1100">
              <a:solidFill>
                <a:schemeClr val="dk1"/>
              </a:solidFill>
              <a:effectLst/>
              <a:latin typeface="+mn-lt"/>
              <a:ea typeface="+mn-ea"/>
              <a:cs typeface="+mn-cs"/>
            </a:rPr>
            <a:t>５５</a:t>
          </a:r>
          <a:r>
            <a:rPr lang="ja-JP" altLang="ja-JP" sz="1100">
              <a:solidFill>
                <a:schemeClr val="dk1"/>
              </a:solidFill>
              <a:effectLst/>
              <a:latin typeface="+mn-lt"/>
              <a:ea typeface="+mn-ea"/>
              <a:cs typeface="+mn-cs"/>
            </a:rPr>
            <a:t>人多くなっているが、これは本町の行政区域が広範囲であることによ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施設</a:t>
          </a:r>
          <a:r>
            <a:rPr lang="ja-JP" altLang="en-US" sz="1100">
              <a:solidFill>
                <a:schemeClr val="dk1"/>
              </a:solidFill>
              <a:effectLst/>
              <a:latin typeface="+mn-lt"/>
              <a:ea typeface="+mn-ea"/>
              <a:cs typeface="+mn-cs"/>
            </a:rPr>
            <a:t>が多いことが原因と思われる。　　　　　　　　　　　　　　　　　　　　　　　　　　　　　　　　　　　　　　　　　　　　　　　</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施設の統廃合、</a:t>
          </a:r>
          <a:r>
            <a:rPr lang="ja-JP" altLang="en-US" sz="1100">
              <a:solidFill>
                <a:schemeClr val="dk1"/>
              </a:solidFill>
              <a:effectLst/>
              <a:latin typeface="+mn-lt"/>
              <a:ea typeface="+mn-ea"/>
              <a:cs typeface="+mn-cs"/>
            </a:rPr>
            <a:t>施設</a:t>
          </a:r>
          <a:r>
            <a:rPr lang="ja-JP" altLang="ja-JP" sz="1100">
              <a:solidFill>
                <a:schemeClr val="dk1"/>
              </a:solidFill>
              <a:effectLst/>
              <a:latin typeface="+mn-lt"/>
              <a:ea typeface="+mn-ea"/>
              <a:cs typeface="+mn-cs"/>
            </a:rPr>
            <a:t>管理業務</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事務事業の民間委託、</a:t>
          </a:r>
          <a:r>
            <a:rPr lang="ja-JP" altLang="en-US" sz="1100">
              <a:solidFill>
                <a:schemeClr val="dk1"/>
              </a:solidFill>
              <a:effectLst/>
              <a:latin typeface="+mn-lt"/>
              <a:ea typeface="+mn-ea"/>
              <a:cs typeface="+mn-cs"/>
            </a:rPr>
            <a:t>民間ノウハウの導入、</a:t>
          </a:r>
          <a:r>
            <a:rPr lang="ja-JP" altLang="ja-JP" sz="1100">
              <a:solidFill>
                <a:schemeClr val="dk1"/>
              </a:solidFill>
              <a:effectLst/>
              <a:latin typeface="+mn-lt"/>
              <a:ea typeface="+mn-ea"/>
              <a:cs typeface="+mn-cs"/>
            </a:rPr>
            <a:t>事務</a:t>
          </a:r>
          <a:r>
            <a:rPr lang="ja-JP" altLang="en-US" sz="1100">
              <a:solidFill>
                <a:schemeClr val="dk1"/>
              </a:solidFill>
              <a:effectLst/>
              <a:latin typeface="+mn-lt"/>
              <a:ea typeface="+mn-ea"/>
              <a:cs typeface="+mn-cs"/>
            </a:rPr>
            <a:t>効率</a:t>
          </a:r>
          <a:r>
            <a:rPr lang="ja-JP" altLang="ja-JP" sz="1100">
              <a:solidFill>
                <a:schemeClr val="dk1"/>
              </a:solidFill>
              <a:effectLst/>
              <a:latin typeface="+mn-lt"/>
              <a:ea typeface="+mn-ea"/>
              <a:cs typeface="+mn-cs"/>
            </a:rPr>
            <a:t>化等を推進し、行政サービスの</a:t>
          </a:r>
          <a:r>
            <a:rPr lang="ja-JP" altLang="en-US" sz="1100">
              <a:solidFill>
                <a:schemeClr val="dk1"/>
              </a:solidFill>
              <a:effectLst/>
              <a:latin typeface="+mn-lt"/>
              <a:ea typeface="+mn-ea"/>
              <a:cs typeface="+mn-cs"/>
            </a:rPr>
            <a:t>質</a:t>
          </a:r>
          <a:r>
            <a:rPr lang="ja-JP" altLang="ja-JP" sz="1100">
              <a:solidFill>
                <a:schemeClr val="dk1"/>
              </a:solidFill>
              <a:effectLst/>
              <a:latin typeface="+mn-lt"/>
              <a:ea typeface="+mn-ea"/>
              <a:cs typeface="+mn-cs"/>
            </a:rPr>
            <a:t>向上と</a:t>
          </a:r>
          <a:r>
            <a:rPr lang="ja-JP" altLang="en-US" sz="1100">
              <a:solidFill>
                <a:schemeClr val="dk1"/>
              </a:solidFill>
              <a:effectLst/>
              <a:latin typeface="+mn-lt"/>
              <a:ea typeface="+mn-ea"/>
              <a:cs typeface="+mn-cs"/>
            </a:rPr>
            <a:t>共</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職員数が類似団体と同水準になるよう努める。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3" name="直線コネクタ 312"/>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4"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5" name="直線コネクタ 314"/>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6"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7" name="直線コネクタ 316"/>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117122</xdr:rowOff>
    </xdr:from>
    <xdr:to>
      <xdr:col>24</xdr:col>
      <xdr:colOff>558800</xdr:colOff>
      <xdr:row>64</xdr:row>
      <xdr:rowOff>134549</xdr:rowOff>
    </xdr:to>
    <xdr:cxnSp macro="">
      <xdr:nvCxnSpPr>
        <xdr:cNvPr id="318" name="直線コネクタ 317"/>
        <xdr:cNvCxnSpPr/>
      </xdr:nvCxnSpPr>
      <xdr:spPr>
        <a:xfrm>
          <a:off x="16179800" y="11089922"/>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9"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20" name="フローチャート : 判断 319"/>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117122</xdr:rowOff>
    </xdr:from>
    <xdr:to>
      <xdr:col>23</xdr:col>
      <xdr:colOff>406400</xdr:colOff>
      <xdr:row>64</xdr:row>
      <xdr:rowOff>146614</xdr:rowOff>
    </xdr:to>
    <xdr:cxnSp macro="">
      <xdr:nvCxnSpPr>
        <xdr:cNvPr id="321" name="直線コネクタ 320"/>
        <xdr:cNvCxnSpPr/>
      </xdr:nvCxnSpPr>
      <xdr:spPr>
        <a:xfrm flipV="1">
          <a:off x="15290800" y="11089922"/>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2" name="フローチャート : 判断 321"/>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3" name="テキスト ボックス 322"/>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86289</xdr:rowOff>
    </xdr:from>
    <xdr:to>
      <xdr:col>22</xdr:col>
      <xdr:colOff>203200</xdr:colOff>
      <xdr:row>64</xdr:row>
      <xdr:rowOff>146614</xdr:rowOff>
    </xdr:to>
    <xdr:cxnSp macro="">
      <xdr:nvCxnSpPr>
        <xdr:cNvPr id="324" name="直線コネクタ 323"/>
        <xdr:cNvCxnSpPr/>
      </xdr:nvCxnSpPr>
      <xdr:spPr>
        <a:xfrm>
          <a:off x="14401800" y="1105908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5" name="フローチャート : 判断 324"/>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43903</xdr:rowOff>
    </xdr:from>
    <xdr:ext cx="762000" cy="259045"/>
    <xdr:sp macro="" textlink="">
      <xdr:nvSpPr>
        <xdr:cNvPr id="326" name="テキスト ボックス 325"/>
        <xdr:cNvSpPr txBox="1"/>
      </xdr:nvSpPr>
      <xdr:spPr>
        <a:xfrm>
          <a:off x="14909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58138</xdr:rowOff>
    </xdr:from>
    <xdr:to>
      <xdr:col>21</xdr:col>
      <xdr:colOff>0</xdr:colOff>
      <xdr:row>64</xdr:row>
      <xdr:rowOff>86289</xdr:rowOff>
    </xdr:to>
    <xdr:cxnSp macro="">
      <xdr:nvCxnSpPr>
        <xdr:cNvPr id="327" name="直線コネクタ 326"/>
        <xdr:cNvCxnSpPr/>
      </xdr:nvCxnSpPr>
      <xdr:spPr>
        <a:xfrm>
          <a:off x="13512800" y="1103093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8" name="フローチャート : 判断 327"/>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5026</xdr:rowOff>
    </xdr:from>
    <xdr:ext cx="762000" cy="259045"/>
    <xdr:sp macro="" textlink="">
      <xdr:nvSpPr>
        <xdr:cNvPr id="329" name="テキスト ボックス 328"/>
        <xdr:cNvSpPr txBox="1"/>
      </xdr:nvSpPr>
      <xdr:spPr>
        <a:xfrm>
          <a:off x="14020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30" name="フローチャート : 判断 329"/>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151006</xdr:rowOff>
    </xdr:from>
    <xdr:ext cx="762000" cy="259045"/>
    <xdr:sp macro="" textlink="">
      <xdr:nvSpPr>
        <xdr:cNvPr id="331" name="テキスト ボックス 330"/>
        <xdr:cNvSpPr txBox="1"/>
      </xdr:nvSpPr>
      <xdr:spPr>
        <a:xfrm>
          <a:off x="13131800" y="1043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83749</xdr:rowOff>
    </xdr:from>
    <xdr:to>
      <xdr:col>24</xdr:col>
      <xdr:colOff>609600</xdr:colOff>
      <xdr:row>65</xdr:row>
      <xdr:rowOff>13899</xdr:rowOff>
    </xdr:to>
    <xdr:sp macro="" textlink="">
      <xdr:nvSpPr>
        <xdr:cNvPr id="337" name="円/楕円 336"/>
        <xdr:cNvSpPr/>
      </xdr:nvSpPr>
      <xdr:spPr>
        <a:xfrm>
          <a:off x="16967200" y="11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55826</xdr:rowOff>
    </xdr:from>
    <xdr:ext cx="762000" cy="259045"/>
    <xdr:sp macro="" textlink="">
      <xdr:nvSpPr>
        <xdr:cNvPr id="338" name="定員管理の状況該当値テキスト"/>
        <xdr:cNvSpPr txBox="1"/>
      </xdr:nvSpPr>
      <xdr:spPr>
        <a:xfrm>
          <a:off x="17106900" y="1102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66322</xdr:rowOff>
    </xdr:from>
    <xdr:to>
      <xdr:col>23</xdr:col>
      <xdr:colOff>457200</xdr:colOff>
      <xdr:row>64</xdr:row>
      <xdr:rowOff>167922</xdr:rowOff>
    </xdr:to>
    <xdr:sp macro="" textlink="">
      <xdr:nvSpPr>
        <xdr:cNvPr id="339" name="円/楕円 338"/>
        <xdr:cNvSpPr/>
      </xdr:nvSpPr>
      <xdr:spPr>
        <a:xfrm>
          <a:off x="16129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152699</xdr:rowOff>
    </xdr:from>
    <xdr:ext cx="736600" cy="259045"/>
    <xdr:sp macro="" textlink="">
      <xdr:nvSpPr>
        <xdr:cNvPr id="340" name="テキスト ボックス 339"/>
        <xdr:cNvSpPr txBox="1"/>
      </xdr:nvSpPr>
      <xdr:spPr>
        <a:xfrm>
          <a:off x="15798800" y="1112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95814</xdr:rowOff>
    </xdr:from>
    <xdr:to>
      <xdr:col>22</xdr:col>
      <xdr:colOff>254000</xdr:colOff>
      <xdr:row>65</xdr:row>
      <xdr:rowOff>25964</xdr:rowOff>
    </xdr:to>
    <xdr:sp macro="" textlink="">
      <xdr:nvSpPr>
        <xdr:cNvPr id="341" name="円/楕円 340"/>
        <xdr:cNvSpPr/>
      </xdr:nvSpPr>
      <xdr:spPr>
        <a:xfrm>
          <a:off x="15240000" y="110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10741</xdr:rowOff>
    </xdr:from>
    <xdr:ext cx="762000" cy="259045"/>
    <xdr:sp macro="" textlink="">
      <xdr:nvSpPr>
        <xdr:cNvPr id="342" name="テキスト ボックス 341"/>
        <xdr:cNvSpPr txBox="1"/>
      </xdr:nvSpPr>
      <xdr:spPr>
        <a:xfrm>
          <a:off x="14909800" y="111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35489</xdr:rowOff>
    </xdr:from>
    <xdr:to>
      <xdr:col>21</xdr:col>
      <xdr:colOff>50800</xdr:colOff>
      <xdr:row>64</xdr:row>
      <xdr:rowOff>137089</xdr:rowOff>
    </xdr:to>
    <xdr:sp macro="" textlink="">
      <xdr:nvSpPr>
        <xdr:cNvPr id="343" name="円/楕円 342"/>
        <xdr:cNvSpPr/>
      </xdr:nvSpPr>
      <xdr:spPr>
        <a:xfrm>
          <a:off x="14351000" y="1100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121866</xdr:rowOff>
    </xdr:from>
    <xdr:ext cx="762000" cy="259045"/>
    <xdr:sp macro="" textlink="">
      <xdr:nvSpPr>
        <xdr:cNvPr id="344" name="テキスト ボックス 343"/>
        <xdr:cNvSpPr txBox="1"/>
      </xdr:nvSpPr>
      <xdr:spPr>
        <a:xfrm>
          <a:off x="14020800" y="11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7338</xdr:rowOff>
    </xdr:from>
    <xdr:to>
      <xdr:col>19</xdr:col>
      <xdr:colOff>533400</xdr:colOff>
      <xdr:row>64</xdr:row>
      <xdr:rowOff>108938</xdr:rowOff>
    </xdr:to>
    <xdr:sp macro="" textlink="">
      <xdr:nvSpPr>
        <xdr:cNvPr id="345" name="円/楕円 344"/>
        <xdr:cNvSpPr/>
      </xdr:nvSpPr>
      <xdr:spPr>
        <a:xfrm>
          <a:off x="13462000" y="109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93715</xdr:rowOff>
    </xdr:from>
    <xdr:ext cx="762000" cy="259045"/>
    <xdr:sp macro="" textlink="">
      <xdr:nvSpPr>
        <xdr:cNvPr id="346" name="テキスト ボックス 345"/>
        <xdr:cNvSpPr txBox="1"/>
      </xdr:nvSpPr>
      <xdr:spPr>
        <a:xfrm>
          <a:off x="13131800" y="1106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実質公債費比率については</a:t>
          </a:r>
          <a:r>
            <a:rPr lang="ja-JP" altLang="en-US" sz="1100">
              <a:solidFill>
                <a:schemeClr val="dk1"/>
              </a:solidFill>
              <a:effectLst/>
              <a:latin typeface="+mn-lt"/>
              <a:ea typeface="+mn-ea"/>
              <a:cs typeface="+mn-cs"/>
            </a:rPr>
            <a:t>平成２１年</a:t>
          </a:r>
          <a:r>
            <a:rPr lang="ja-JP" altLang="ja-JP" sz="1100">
              <a:solidFill>
                <a:schemeClr val="dk1"/>
              </a:solidFill>
              <a:effectLst/>
              <a:latin typeface="+mn-lt"/>
              <a:ea typeface="+mn-ea"/>
              <a:cs typeface="+mn-cs"/>
            </a:rPr>
            <a:t>度から</a:t>
          </a:r>
          <a:r>
            <a:rPr lang="ja-JP" altLang="en-US" sz="1100">
              <a:solidFill>
                <a:schemeClr val="dk1"/>
              </a:solidFill>
              <a:effectLst/>
              <a:latin typeface="+mn-lt"/>
              <a:ea typeface="+mn-ea"/>
              <a:cs typeface="+mn-cs"/>
            </a:rPr>
            <a:t>５年連続で</a:t>
          </a:r>
          <a:r>
            <a:rPr lang="ja-JP" altLang="ja-JP" sz="1100">
              <a:solidFill>
                <a:schemeClr val="dk1"/>
              </a:solidFill>
              <a:effectLst/>
              <a:latin typeface="+mn-lt"/>
              <a:ea typeface="+mn-ea"/>
              <a:cs typeface="+mn-cs"/>
            </a:rPr>
            <a:t>改善されて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また、類似団体平均と比較しても良好な状態であるが、これは標準財政規模が増加したことが主な要因である。</a:t>
          </a:r>
          <a:r>
            <a:rPr lang="ja-JP" altLang="en-US" sz="1100">
              <a:solidFill>
                <a:schemeClr val="dk1"/>
              </a:solidFill>
              <a:effectLst/>
              <a:latin typeface="+mn-lt"/>
              <a:ea typeface="+mn-ea"/>
              <a:cs typeface="+mn-cs"/>
            </a:rPr>
            <a:t>しかし、平成２５年度は地方債償還額が増加したため、単年度では悪化している。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今後は過疎対策事業やその他大規模事業の実施に伴い公債費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増加していくことが予想されるため、</a:t>
          </a:r>
          <a:r>
            <a:rPr lang="ja-JP" altLang="en-US" sz="1100">
              <a:solidFill>
                <a:schemeClr val="dk1"/>
              </a:solidFill>
              <a:effectLst/>
              <a:latin typeface="+mn-lt"/>
              <a:ea typeface="+mn-ea"/>
              <a:cs typeface="+mn-cs"/>
            </a:rPr>
            <a:t>数値の悪化が見込まれる。</a:t>
          </a:r>
          <a:r>
            <a:rPr lang="ja-JP" altLang="ja-JP" sz="1100">
              <a:solidFill>
                <a:schemeClr val="dk1"/>
              </a:solidFill>
              <a:effectLst/>
              <a:latin typeface="+mn-lt"/>
              <a:ea typeface="+mn-ea"/>
              <a:cs typeface="+mn-cs"/>
            </a:rPr>
            <a:t>経常経費の削減に努めるとともに新規事業の実施等についても厳しく精査・絞り込みを行い、それぞれの事業に優先順位を付け分散化する必要がある。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1" name="直線コネクタ 370"/>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2"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3" name="直線コネクタ 372"/>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4"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5" name="直線コネクタ 374"/>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39</xdr:row>
      <xdr:rowOff>26988</xdr:rowOff>
    </xdr:to>
    <xdr:cxnSp macro="">
      <xdr:nvCxnSpPr>
        <xdr:cNvPr id="376" name="直線コネクタ 375"/>
        <xdr:cNvCxnSpPr/>
      </xdr:nvCxnSpPr>
      <xdr:spPr>
        <a:xfrm flipV="1">
          <a:off x="16179800" y="66532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120667</xdr:rowOff>
    </xdr:from>
    <xdr:ext cx="762000" cy="259045"/>
    <xdr:sp macro="" textlink="">
      <xdr:nvSpPr>
        <xdr:cNvPr id="377" name="公債費負担の状況平均値テキスト"/>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8" name="フローチャート : 判断 377"/>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123507</xdr:rowOff>
    </xdr:to>
    <xdr:cxnSp macro="">
      <xdr:nvCxnSpPr>
        <xdr:cNvPr id="379" name="直線コネクタ 378"/>
        <xdr:cNvCxnSpPr/>
      </xdr:nvCxnSpPr>
      <xdr:spPr>
        <a:xfrm flipV="1">
          <a:off x="15290800" y="67135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80" name="フローチャート : 判断 379"/>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81" name="テキスト ボックス 380"/>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40</xdr:row>
      <xdr:rowOff>36513</xdr:rowOff>
    </xdr:to>
    <xdr:cxnSp macro="">
      <xdr:nvCxnSpPr>
        <xdr:cNvPr id="382" name="直線コネクタ 381"/>
        <xdr:cNvCxnSpPr/>
      </xdr:nvCxnSpPr>
      <xdr:spPr>
        <a:xfrm flipV="1">
          <a:off x="14401800" y="68100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3" name="フローチャート : 判断 382"/>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4" name="テキスト ボックス 383"/>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96838</xdr:rowOff>
    </xdr:to>
    <xdr:cxnSp macro="">
      <xdr:nvCxnSpPr>
        <xdr:cNvPr id="385" name="直線コネクタ 384"/>
        <xdr:cNvCxnSpPr/>
      </xdr:nvCxnSpPr>
      <xdr:spPr>
        <a:xfrm flipV="1">
          <a:off x="13512800" y="68945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6" name="フローチャート : 判断 385"/>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7" name="テキスト ボックス 386"/>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8" name="フローチャート : 判断 387"/>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9" name="テキスト ボックス 388"/>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5" name="円/楕円 394"/>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6"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7" name="円/楕円 396"/>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398" name="テキスト ボックス 397"/>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72707</xdr:rowOff>
    </xdr:from>
    <xdr:to>
      <xdr:col>22</xdr:col>
      <xdr:colOff>254000</xdr:colOff>
      <xdr:row>40</xdr:row>
      <xdr:rowOff>2857</xdr:rowOff>
    </xdr:to>
    <xdr:sp macro="" textlink="">
      <xdr:nvSpPr>
        <xdr:cNvPr id="399" name="円/楕円 398"/>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400" name="テキスト ボックス 399"/>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401" name="円/楕円 400"/>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402" name="テキスト ボックス 401"/>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3" name="円/楕円 402"/>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4" name="テキスト ボックス 403"/>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将来負担比率については前年度から</a:t>
          </a:r>
          <a:r>
            <a:rPr lang="ja-JP" altLang="en-US" sz="1100">
              <a:solidFill>
                <a:schemeClr val="dk1"/>
              </a:solidFill>
              <a:effectLst/>
              <a:latin typeface="+mn-lt"/>
              <a:ea typeface="+mn-ea"/>
              <a:cs typeface="+mn-cs"/>
            </a:rPr>
            <a:t>２８．９％悪化しており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５１．８％と大幅に上昇した</a:t>
          </a:r>
          <a:r>
            <a:rPr lang="ja-JP" altLang="ja-JP" sz="1100">
              <a:solidFill>
                <a:schemeClr val="dk1"/>
              </a:solidFill>
              <a:effectLst/>
              <a:latin typeface="+mn-lt"/>
              <a:ea typeface="+mn-ea"/>
              <a:cs typeface="+mn-cs"/>
            </a:rPr>
            <a:t>。また、類似団体平均と</a:t>
          </a:r>
          <a:r>
            <a:rPr lang="ja-JP" altLang="en-US" sz="1100">
              <a:solidFill>
                <a:schemeClr val="dk1"/>
              </a:solidFill>
              <a:effectLst/>
              <a:latin typeface="+mn-lt"/>
              <a:ea typeface="+mn-ea"/>
              <a:cs typeface="+mn-cs"/>
            </a:rPr>
            <a:t>比べて２．８％良好ではあるが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昨年度と比べて差が大きく縮まった。</a:t>
          </a:r>
          <a:r>
            <a:rPr lang="ja-JP" altLang="ja-JP" sz="1100">
              <a:solidFill>
                <a:schemeClr val="dk1"/>
              </a:solidFill>
              <a:effectLst/>
              <a:latin typeface="+mn-lt"/>
              <a:ea typeface="+mn-ea"/>
              <a:cs typeface="+mn-cs"/>
            </a:rPr>
            <a:t>これは</a:t>
          </a:r>
          <a:r>
            <a:rPr lang="ja-JP" altLang="en-US" sz="1100">
              <a:solidFill>
                <a:schemeClr val="dk1"/>
              </a:solidFill>
              <a:effectLst/>
              <a:latin typeface="+mn-lt"/>
              <a:ea typeface="+mn-ea"/>
              <a:cs typeface="+mn-cs"/>
            </a:rPr>
            <a:t>充当可能基金額や地方債現在高等に係る基準財政需要額算入見込額が増加しているものの、地方債現在高の増加により将来負担額が大きく増加したことが主な要因となっている。</a:t>
          </a:r>
          <a:endParaRPr lang="ja-JP" altLang="ja-JP" sz="1400">
            <a:effectLst/>
          </a:endParaRPr>
        </a:p>
        <a:p>
          <a:r>
            <a:rPr lang="ja-JP" altLang="ja-JP" sz="1100">
              <a:solidFill>
                <a:schemeClr val="dk1"/>
              </a:solidFill>
              <a:effectLst/>
              <a:latin typeface="+mn-lt"/>
              <a:ea typeface="+mn-ea"/>
              <a:cs typeface="+mn-cs"/>
            </a:rPr>
            <a:t>　今後は過疎対策事業やその他大規模事業の実施に伴い地方債残高の増加が見込まれるため、経常経費の削減に努めるとともに新規事業の実施等についても</a:t>
          </a:r>
          <a:r>
            <a:rPr lang="ja-JP" altLang="en-US" sz="1100">
              <a:solidFill>
                <a:schemeClr val="dk1"/>
              </a:solidFill>
              <a:effectLst/>
              <a:latin typeface="+mn-lt"/>
              <a:ea typeface="+mn-ea"/>
              <a:cs typeface="+mn-cs"/>
            </a:rPr>
            <a:t>厳しく精査・絞り込みを行い、それぞれの事業に優先順位を付け分散化する必要がある。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31" name="直線コネクタ 430"/>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2"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3" name="直線コネクタ 432"/>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4"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5" name="直線コネクタ 434"/>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161315</xdr:rowOff>
    </xdr:from>
    <xdr:to>
      <xdr:col>24</xdr:col>
      <xdr:colOff>558800</xdr:colOff>
      <xdr:row>15</xdr:row>
      <xdr:rowOff>129337</xdr:rowOff>
    </xdr:to>
    <xdr:cxnSp macro="">
      <xdr:nvCxnSpPr>
        <xdr:cNvPr id="436" name="直線コネクタ 435"/>
        <xdr:cNvCxnSpPr/>
      </xdr:nvCxnSpPr>
      <xdr:spPr>
        <a:xfrm>
          <a:off x="16179800" y="2561615"/>
          <a:ext cx="838200" cy="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64127</xdr:rowOff>
    </xdr:from>
    <xdr:ext cx="762000" cy="259045"/>
    <xdr:sp macro="" textlink="">
      <xdr:nvSpPr>
        <xdr:cNvPr id="437" name="将来負担の状況平均値テキスト"/>
        <xdr:cNvSpPr txBox="1"/>
      </xdr:nvSpPr>
      <xdr:spPr>
        <a:xfrm>
          <a:off x="17106900" y="26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8" name="フローチャート : 判断 437"/>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161315</xdr:rowOff>
    </xdr:from>
    <xdr:to>
      <xdr:col>23</xdr:col>
      <xdr:colOff>406400</xdr:colOff>
      <xdr:row>15</xdr:row>
      <xdr:rowOff>43434</xdr:rowOff>
    </xdr:to>
    <xdr:cxnSp macro="">
      <xdr:nvCxnSpPr>
        <xdr:cNvPr id="439" name="直線コネクタ 438"/>
        <xdr:cNvCxnSpPr/>
      </xdr:nvCxnSpPr>
      <xdr:spPr>
        <a:xfrm flipV="1">
          <a:off x="15290800" y="2561615"/>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0" name="フローチャート : 判断 439"/>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39311</xdr:rowOff>
    </xdr:from>
    <xdr:ext cx="736600" cy="259045"/>
    <xdr:sp macro="" textlink="">
      <xdr:nvSpPr>
        <xdr:cNvPr id="441" name="テキスト ボックス 440"/>
        <xdr:cNvSpPr txBox="1"/>
      </xdr:nvSpPr>
      <xdr:spPr>
        <a:xfrm>
          <a:off x="15798800" y="278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34747</xdr:rowOff>
    </xdr:from>
    <xdr:to>
      <xdr:col>22</xdr:col>
      <xdr:colOff>203200</xdr:colOff>
      <xdr:row>15</xdr:row>
      <xdr:rowOff>43434</xdr:rowOff>
    </xdr:to>
    <xdr:cxnSp macro="">
      <xdr:nvCxnSpPr>
        <xdr:cNvPr id="442" name="直線コネクタ 441"/>
        <xdr:cNvCxnSpPr/>
      </xdr:nvCxnSpPr>
      <xdr:spPr>
        <a:xfrm>
          <a:off x="14401800" y="260649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3" name="フローチャート : 判断 442"/>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53789</xdr:rowOff>
    </xdr:from>
    <xdr:ext cx="762000" cy="259045"/>
    <xdr:sp macro="" textlink="">
      <xdr:nvSpPr>
        <xdr:cNvPr id="444" name="テキスト ボックス 443"/>
        <xdr:cNvSpPr txBox="1"/>
      </xdr:nvSpPr>
      <xdr:spPr>
        <a:xfrm>
          <a:off x="14909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34747</xdr:rowOff>
    </xdr:from>
    <xdr:to>
      <xdr:col>21</xdr:col>
      <xdr:colOff>0</xdr:colOff>
      <xdr:row>15</xdr:row>
      <xdr:rowOff>116307</xdr:rowOff>
    </xdr:to>
    <xdr:cxnSp macro="">
      <xdr:nvCxnSpPr>
        <xdr:cNvPr id="445" name="直線コネクタ 444"/>
        <xdr:cNvCxnSpPr/>
      </xdr:nvCxnSpPr>
      <xdr:spPr>
        <a:xfrm flipV="1">
          <a:off x="13512800" y="2606497"/>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6" name="フローチャート : 判断 445"/>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47" name="テキスト ボックス 446"/>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8" name="フローチャート : 判断 447"/>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159478</xdr:rowOff>
    </xdr:from>
    <xdr:ext cx="762000" cy="259045"/>
    <xdr:sp macro="" textlink="">
      <xdr:nvSpPr>
        <xdr:cNvPr id="449" name="テキスト ボックス 448"/>
        <xdr:cNvSpPr txBox="1"/>
      </xdr:nvSpPr>
      <xdr:spPr>
        <a:xfrm>
          <a:off x="13131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78537</xdr:rowOff>
    </xdr:from>
    <xdr:to>
      <xdr:col>24</xdr:col>
      <xdr:colOff>609600</xdr:colOff>
      <xdr:row>16</xdr:row>
      <xdr:rowOff>8687</xdr:rowOff>
    </xdr:to>
    <xdr:sp macro="" textlink="">
      <xdr:nvSpPr>
        <xdr:cNvPr id="455" name="円/楕円 454"/>
        <xdr:cNvSpPr/>
      </xdr:nvSpPr>
      <xdr:spPr>
        <a:xfrm>
          <a:off x="169672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95064</xdr:rowOff>
    </xdr:from>
    <xdr:ext cx="762000" cy="259045"/>
    <xdr:sp macro="" textlink="">
      <xdr:nvSpPr>
        <xdr:cNvPr id="456" name="将来負担の状況該当値テキスト"/>
        <xdr:cNvSpPr txBox="1"/>
      </xdr:nvSpPr>
      <xdr:spPr>
        <a:xfrm>
          <a:off x="17106900" y="24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110515</xdr:rowOff>
    </xdr:from>
    <xdr:to>
      <xdr:col>23</xdr:col>
      <xdr:colOff>457200</xdr:colOff>
      <xdr:row>15</xdr:row>
      <xdr:rowOff>40665</xdr:rowOff>
    </xdr:to>
    <xdr:sp macro="" textlink="">
      <xdr:nvSpPr>
        <xdr:cNvPr id="457" name="円/楕円 456"/>
        <xdr:cNvSpPr/>
      </xdr:nvSpPr>
      <xdr:spPr>
        <a:xfrm>
          <a:off x="161290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50842</xdr:rowOff>
    </xdr:from>
    <xdr:ext cx="736600" cy="259045"/>
    <xdr:sp macro="" textlink="">
      <xdr:nvSpPr>
        <xdr:cNvPr id="458" name="テキスト ボックス 457"/>
        <xdr:cNvSpPr txBox="1"/>
      </xdr:nvSpPr>
      <xdr:spPr>
        <a:xfrm>
          <a:off x="15798800" y="22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164084</xdr:rowOff>
    </xdr:from>
    <xdr:to>
      <xdr:col>22</xdr:col>
      <xdr:colOff>254000</xdr:colOff>
      <xdr:row>15</xdr:row>
      <xdr:rowOff>94234</xdr:rowOff>
    </xdr:to>
    <xdr:sp macro="" textlink="">
      <xdr:nvSpPr>
        <xdr:cNvPr id="459" name="円/楕円 458"/>
        <xdr:cNvSpPr/>
      </xdr:nvSpPr>
      <xdr:spPr>
        <a:xfrm>
          <a:off x="15240000" y="25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104411</xdr:rowOff>
    </xdr:from>
    <xdr:ext cx="762000" cy="259045"/>
    <xdr:sp macro="" textlink="">
      <xdr:nvSpPr>
        <xdr:cNvPr id="460" name="テキスト ボックス 459"/>
        <xdr:cNvSpPr txBox="1"/>
      </xdr:nvSpPr>
      <xdr:spPr>
        <a:xfrm>
          <a:off x="14909800" y="23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155397</xdr:rowOff>
    </xdr:from>
    <xdr:to>
      <xdr:col>21</xdr:col>
      <xdr:colOff>50800</xdr:colOff>
      <xdr:row>15</xdr:row>
      <xdr:rowOff>85547</xdr:rowOff>
    </xdr:to>
    <xdr:sp macro="" textlink="">
      <xdr:nvSpPr>
        <xdr:cNvPr id="461" name="円/楕円 460"/>
        <xdr:cNvSpPr/>
      </xdr:nvSpPr>
      <xdr:spPr>
        <a:xfrm>
          <a:off x="14351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95724</xdr:rowOff>
    </xdr:from>
    <xdr:ext cx="762000" cy="259045"/>
    <xdr:sp macro="" textlink="">
      <xdr:nvSpPr>
        <xdr:cNvPr id="462" name="テキスト ボックス 461"/>
        <xdr:cNvSpPr txBox="1"/>
      </xdr:nvSpPr>
      <xdr:spPr>
        <a:xfrm>
          <a:off x="14020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65507</xdr:rowOff>
    </xdr:from>
    <xdr:to>
      <xdr:col>19</xdr:col>
      <xdr:colOff>533400</xdr:colOff>
      <xdr:row>15</xdr:row>
      <xdr:rowOff>167107</xdr:rowOff>
    </xdr:to>
    <xdr:sp macro="" textlink="">
      <xdr:nvSpPr>
        <xdr:cNvPr id="463" name="円/楕円 462"/>
        <xdr:cNvSpPr/>
      </xdr:nvSpPr>
      <xdr:spPr>
        <a:xfrm>
          <a:off x="13462000" y="263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5834</xdr:rowOff>
    </xdr:from>
    <xdr:ext cx="762000" cy="259045"/>
    <xdr:sp macro="" textlink="">
      <xdr:nvSpPr>
        <xdr:cNvPr id="464" name="テキスト ボックス 463"/>
        <xdr:cNvSpPr txBox="1"/>
      </xdr:nvSpPr>
      <xdr:spPr>
        <a:xfrm>
          <a:off x="13131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和歌山県那智勝浦町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16,860
16,736
183.45
10,211,852
9,937,596
165,602
4,700,580
8,607,152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51.8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人件費については行政区域が広範囲であることやそれに伴う施設</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多</a:t>
          </a:r>
          <a:r>
            <a:rPr lang="ja-JP" altLang="en-US" sz="1100">
              <a:solidFill>
                <a:schemeClr val="dk1"/>
              </a:solidFill>
              <a:effectLst/>
              <a:latin typeface="+mn-lt"/>
              <a:ea typeface="+mn-ea"/>
              <a:cs typeface="+mn-cs"/>
            </a:rPr>
            <a:t>いこと</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平成２５年度は</a:t>
          </a:r>
          <a:r>
            <a:rPr lang="ja-JP" altLang="ja-JP" sz="1100">
              <a:solidFill>
                <a:schemeClr val="dk1"/>
              </a:solidFill>
              <a:effectLst/>
              <a:latin typeface="+mn-lt"/>
              <a:ea typeface="+mn-ea"/>
              <a:cs typeface="+mn-cs"/>
            </a:rPr>
            <a:t>類似団体平均と比較して経常収支比率に占める割合が</a:t>
          </a:r>
          <a:r>
            <a:rPr lang="ja-JP" altLang="en-US" sz="1100">
              <a:solidFill>
                <a:schemeClr val="dk1"/>
              </a:solidFill>
              <a:effectLst/>
              <a:latin typeface="+mn-lt"/>
              <a:ea typeface="+mn-ea"/>
              <a:cs typeface="+mn-cs"/>
            </a:rPr>
            <a:t>３．２％</a:t>
          </a:r>
          <a:r>
            <a:rPr lang="ja-JP" altLang="ja-JP" sz="1100">
              <a:solidFill>
                <a:schemeClr val="dk1"/>
              </a:solidFill>
              <a:effectLst/>
              <a:latin typeface="+mn-lt"/>
              <a:ea typeface="+mn-ea"/>
              <a:cs typeface="+mn-cs"/>
            </a:rPr>
            <a:t>高くなっている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退職者の不補充等により人件費自体は減少傾向にあるため</a:t>
          </a:r>
          <a:r>
            <a:rPr lang="ja-JP" altLang="en-US" sz="1100">
              <a:solidFill>
                <a:schemeClr val="dk1"/>
              </a:solidFill>
              <a:effectLst/>
              <a:latin typeface="+mn-lt"/>
              <a:ea typeface="+mn-ea"/>
              <a:cs typeface="+mn-cs"/>
            </a:rPr>
            <a:t>、昨年度と比べると２．４％差が縮まっており</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161290</xdr:rowOff>
    </xdr:from>
    <xdr:to>
      <xdr:col>7</xdr:col>
      <xdr:colOff>15875</xdr:colOff>
      <xdr:row>38</xdr:row>
      <xdr:rowOff>136144</xdr:rowOff>
    </xdr:to>
    <xdr:cxnSp macro="">
      <xdr:nvCxnSpPr>
        <xdr:cNvPr id="63" name="直線コネクタ 62"/>
        <xdr:cNvCxnSpPr/>
      </xdr:nvCxnSpPr>
      <xdr:spPr>
        <a:xfrm flipV="1">
          <a:off x="3987800" y="650494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136144</xdr:rowOff>
    </xdr:to>
    <xdr:cxnSp macro="">
      <xdr:nvCxnSpPr>
        <xdr:cNvPr id="66" name="直線コネクタ 65"/>
        <xdr:cNvCxnSpPr/>
      </xdr:nvCxnSpPr>
      <xdr:spPr>
        <a:xfrm>
          <a:off x="3098800" y="6642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85852</xdr:rowOff>
    </xdr:from>
    <xdr:to>
      <xdr:col>4</xdr:col>
      <xdr:colOff>346075</xdr:colOff>
      <xdr:row>38</xdr:row>
      <xdr:rowOff>127000</xdr:rowOff>
    </xdr:to>
    <xdr:cxnSp macro="">
      <xdr:nvCxnSpPr>
        <xdr:cNvPr id="69" name="直線コネクタ 68"/>
        <xdr:cNvCxnSpPr/>
      </xdr:nvCxnSpPr>
      <xdr:spPr>
        <a:xfrm>
          <a:off x="2209800" y="6600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38</xdr:row>
      <xdr:rowOff>168148</xdr:rowOff>
    </xdr:to>
    <xdr:cxnSp macro="">
      <xdr:nvCxnSpPr>
        <xdr:cNvPr id="72" name="直線コネクタ 71"/>
        <xdr:cNvCxnSpPr/>
      </xdr:nvCxnSpPr>
      <xdr:spPr>
        <a:xfrm flipV="1">
          <a:off x="1320800" y="66009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110490</xdr:rowOff>
    </xdr:from>
    <xdr:to>
      <xdr:col>7</xdr:col>
      <xdr:colOff>66675</xdr:colOff>
      <xdr:row>38</xdr:row>
      <xdr:rowOff>40640</xdr:rowOff>
    </xdr:to>
    <xdr:sp macro="" textlink="">
      <xdr:nvSpPr>
        <xdr:cNvPr id="82" name="円/楕円 81"/>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82567</xdr:rowOff>
    </xdr:from>
    <xdr:ext cx="762000" cy="259045"/>
    <xdr:sp macro="" textlink="">
      <xdr:nvSpPr>
        <xdr:cNvPr id="83"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85344</xdr:rowOff>
    </xdr:from>
    <xdr:to>
      <xdr:col>5</xdr:col>
      <xdr:colOff>600075</xdr:colOff>
      <xdr:row>39</xdr:row>
      <xdr:rowOff>15494</xdr:rowOff>
    </xdr:to>
    <xdr:sp macro="" textlink="">
      <xdr:nvSpPr>
        <xdr:cNvPr id="84" name="円/楕円 83"/>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271</xdr:rowOff>
    </xdr:from>
    <xdr:ext cx="736600" cy="259045"/>
    <xdr:sp macro="" textlink="">
      <xdr:nvSpPr>
        <xdr:cNvPr id="85" name="テキスト ボックス 84"/>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6" name="円/楕円 85"/>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7" name="テキスト ボックス 86"/>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35052</xdr:rowOff>
    </xdr:from>
    <xdr:to>
      <xdr:col>3</xdr:col>
      <xdr:colOff>193675</xdr:colOff>
      <xdr:row>38</xdr:row>
      <xdr:rowOff>136652</xdr:rowOff>
    </xdr:to>
    <xdr:sp macro="" textlink="">
      <xdr:nvSpPr>
        <xdr:cNvPr id="88" name="円/楕円 87"/>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121429</xdr:rowOff>
    </xdr:from>
    <xdr:ext cx="762000" cy="259045"/>
    <xdr:sp macro="" textlink="">
      <xdr:nvSpPr>
        <xdr:cNvPr id="89" name="テキスト ボックス 88"/>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117348</xdr:rowOff>
    </xdr:from>
    <xdr:to>
      <xdr:col>1</xdr:col>
      <xdr:colOff>676275</xdr:colOff>
      <xdr:row>39</xdr:row>
      <xdr:rowOff>47498</xdr:rowOff>
    </xdr:to>
    <xdr:sp macro="" textlink="">
      <xdr:nvSpPr>
        <xdr:cNvPr id="90" name="円/楕円 89"/>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32275</xdr:rowOff>
    </xdr:from>
    <xdr:ext cx="762000" cy="259045"/>
    <xdr:sp macro="" textlink="">
      <xdr:nvSpPr>
        <xdr:cNvPr id="91" name="テキスト ボックス 90"/>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物件費については行政区域が広範囲であることやそれに伴う施設</a:t>
          </a:r>
          <a:r>
            <a:rPr lang="ja-JP" altLang="en-US" sz="1100">
              <a:solidFill>
                <a:schemeClr val="dk1"/>
              </a:solidFill>
              <a:effectLst/>
              <a:latin typeface="+mn-lt"/>
              <a:ea typeface="+mn-ea"/>
              <a:cs typeface="+mn-cs"/>
            </a:rPr>
            <a:t>が多いこと</a:t>
          </a:r>
          <a:r>
            <a:rPr lang="ja-JP" altLang="ja-JP" sz="1100">
              <a:solidFill>
                <a:schemeClr val="dk1"/>
              </a:solidFill>
              <a:effectLst/>
              <a:latin typeface="+mn-lt"/>
              <a:ea typeface="+mn-ea"/>
              <a:cs typeface="+mn-cs"/>
            </a:rPr>
            <a:t>により、類似団体平均と比較して経常収支比率に占める割合が高くなっているが、</a:t>
          </a:r>
          <a:r>
            <a:rPr lang="ja-JP" altLang="en-US" sz="1100">
              <a:solidFill>
                <a:schemeClr val="dk1"/>
              </a:solidFill>
              <a:effectLst/>
              <a:latin typeface="+mn-lt"/>
              <a:ea typeface="+mn-ea"/>
              <a:cs typeface="+mn-cs"/>
            </a:rPr>
            <a:t>平成２３年度から減少し、類似団体平均との差も縮まってきている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今後も経常経費の削減や施設の統廃合等により、物件費の抑制に努める。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17</xdr:row>
      <xdr:rowOff>146050</xdr:rowOff>
    </xdr:to>
    <xdr:cxnSp macro="">
      <xdr:nvCxnSpPr>
        <xdr:cNvPr id="124" name="直線コネクタ 123"/>
        <xdr:cNvCxnSpPr/>
      </xdr:nvCxnSpPr>
      <xdr:spPr>
        <a:xfrm flipV="1">
          <a:off x="15671800" y="3037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73660</xdr:rowOff>
    </xdr:to>
    <xdr:cxnSp macro="">
      <xdr:nvCxnSpPr>
        <xdr:cNvPr id="127" name="直線コネクタ 126"/>
        <xdr:cNvCxnSpPr/>
      </xdr:nvCxnSpPr>
      <xdr:spPr>
        <a:xfrm flipV="1">
          <a:off x="14782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18</xdr:row>
      <xdr:rowOff>73660</xdr:rowOff>
    </xdr:to>
    <xdr:cxnSp macro="">
      <xdr:nvCxnSpPr>
        <xdr:cNvPr id="130" name="直線コネクタ 129"/>
        <xdr:cNvCxnSpPr/>
      </xdr:nvCxnSpPr>
      <xdr:spPr>
        <a:xfrm>
          <a:off x="13893800" y="2999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18</xdr:row>
      <xdr:rowOff>35560</xdr:rowOff>
    </xdr:to>
    <xdr:cxnSp macro="">
      <xdr:nvCxnSpPr>
        <xdr:cNvPr id="133" name="直線コネクタ 132"/>
        <xdr:cNvCxnSpPr/>
      </xdr:nvCxnSpPr>
      <xdr:spPr>
        <a:xfrm flipV="1">
          <a:off x="13004800" y="299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3" name="円/楕円 142"/>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4"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45" name="円/楕円 144"/>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46" name="テキスト ボックス 145"/>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7" name="円/楕円 146"/>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48" name="テキスト ボックス 147"/>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49" name="円/楕円 148"/>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0" name="テキスト ボックス 149"/>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1" name="円/楕円 150"/>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2" name="テキスト ボックス 151"/>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扶助費に係る経常収支比率については類似団体平均と比較して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水準となっており、</a:t>
          </a:r>
          <a:r>
            <a:rPr lang="ja-JP" altLang="en-US" sz="1100">
              <a:solidFill>
                <a:schemeClr val="dk1"/>
              </a:solidFill>
              <a:effectLst/>
              <a:latin typeface="+mn-lt"/>
              <a:ea typeface="+mn-ea"/>
              <a:cs typeface="+mn-cs"/>
            </a:rPr>
            <a:t>過去５年間</a:t>
          </a:r>
          <a:r>
            <a:rPr lang="ja-JP" altLang="ja-JP" sz="1100">
              <a:solidFill>
                <a:schemeClr val="dk1"/>
              </a:solidFill>
              <a:effectLst/>
              <a:latin typeface="+mn-lt"/>
              <a:ea typeface="+mn-ea"/>
              <a:cs typeface="+mn-cs"/>
            </a:rPr>
            <a:t>においても同水準で推移している。</a:t>
          </a:r>
          <a:endParaRPr lang="ja-JP" altLang="ja-JP" sz="1400">
            <a:effectLst/>
          </a:endParaRPr>
        </a:p>
        <a:p>
          <a:r>
            <a:rPr lang="ja-JP" altLang="ja-JP" sz="1100">
              <a:solidFill>
                <a:schemeClr val="dk1"/>
              </a:solidFill>
              <a:effectLst/>
              <a:latin typeface="+mn-lt"/>
              <a:ea typeface="+mn-ea"/>
              <a:cs typeface="+mn-cs"/>
            </a:rPr>
            <a:t>　今後も財政を圧迫することがないよう</a:t>
          </a:r>
          <a:r>
            <a:rPr lang="ja-JP" altLang="en-US" sz="1100">
              <a:solidFill>
                <a:schemeClr val="dk1"/>
              </a:solidFill>
              <a:effectLst/>
              <a:latin typeface="+mn-lt"/>
              <a:ea typeface="+mn-ea"/>
              <a:cs typeface="+mn-cs"/>
            </a:rPr>
            <a:t>内容を精査し、</a:t>
          </a:r>
          <a:r>
            <a:rPr lang="ja-JP" altLang="ja-JP" sz="1100">
              <a:solidFill>
                <a:schemeClr val="dk1"/>
              </a:solidFill>
              <a:effectLst/>
              <a:latin typeface="+mn-lt"/>
              <a:ea typeface="+mn-ea"/>
              <a:cs typeface="+mn-cs"/>
            </a:rPr>
            <a:t>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55</xdr:row>
      <xdr:rowOff>37193</xdr:rowOff>
    </xdr:to>
    <xdr:cxnSp macro="">
      <xdr:nvCxnSpPr>
        <xdr:cNvPr id="187" name="直線コネクタ 186"/>
        <xdr:cNvCxnSpPr/>
      </xdr:nvCxnSpPr>
      <xdr:spPr>
        <a:xfrm flipV="1">
          <a:off x="3987800" y="93199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88"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37193</xdr:rowOff>
    </xdr:to>
    <xdr:cxnSp macro="">
      <xdr:nvCxnSpPr>
        <xdr:cNvPr id="190" name="直線コネクタ 189"/>
        <xdr:cNvCxnSpPr/>
      </xdr:nvCxnSpPr>
      <xdr:spPr>
        <a:xfrm>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2" name="テキスト ボックス 191"/>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3" name="直線コネクタ 192"/>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94343</xdr:rowOff>
    </xdr:to>
    <xdr:cxnSp macro="">
      <xdr:nvCxnSpPr>
        <xdr:cNvPr id="196" name="直線コネクタ 195"/>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0" name="テキスト ボックス 19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6" name="円/楕円 205"/>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7"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4" name="円/楕円 213"/>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5" name="テキスト ボックス 214"/>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その他に係る経常収支比率は類似団体平均と比較して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水準を保っているが、</a:t>
          </a:r>
          <a:r>
            <a:rPr lang="ja-JP" altLang="en-US" sz="1100">
              <a:solidFill>
                <a:schemeClr val="dk1"/>
              </a:solidFill>
              <a:effectLst/>
              <a:latin typeface="+mn-lt"/>
              <a:ea typeface="+mn-ea"/>
              <a:cs typeface="+mn-cs"/>
            </a:rPr>
            <a:t>介護</a:t>
          </a:r>
          <a:r>
            <a:rPr lang="ja-JP" altLang="ja-JP" sz="1100">
              <a:solidFill>
                <a:schemeClr val="dk1"/>
              </a:solidFill>
              <a:effectLst/>
              <a:latin typeface="+mn-lt"/>
              <a:ea typeface="+mn-ea"/>
              <a:cs typeface="+mn-cs"/>
            </a:rPr>
            <a:t>保険事業</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会計</a:t>
          </a:r>
          <a:r>
            <a:rPr lang="ja-JP" altLang="en-US" sz="1100">
              <a:solidFill>
                <a:schemeClr val="dk1"/>
              </a:solidFill>
              <a:effectLst/>
              <a:latin typeface="+mn-lt"/>
              <a:ea typeface="+mn-ea"/>
              <a:cs typeface="+mn-cs"/>
            </a:rPr>
            <a:t>や病院事業会計の</a:t>
          </a:r>
          <a:r>
            <a:rPr lang="ja-JP" altLang="ja-JP" sz="1100">
              <a:solidFill>
                <a:schemeClr val="dk1"/>
              </a:solidFill>
              <a:effectLst/>
              <a:latin typeface="+mn-lt"/>
              <a:ea typeface="+mn-ea"/>
              <a:cs typeface="+mn-cs"/>
            </a:rPr>
            <a:t>財政悪化に伴い、赤字補てん的な繰出金が増加することも予想されるため、普通会計だけではなく特別会計においても健全な財政運営に努める必要がある。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94996</xdr:rowOff>
    </xdr:to>
    <xdr:cxnSp macro="">
      <xdr:nvCxnSpPr>
        <xdr:cNvPr id="245" name="直線コネクタ 244"/>
        <xdr:cNvCxnSpPr/>
      </xdr:nvCxnSpPr>
      <xdr:spPr>
        <a:xfrm>
          <a:off x="15671800" y="9682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81280</xdr:rowOff>
    </xdr:to>
    <xdr:cxnSp macro="">
      <xdr:nvCxnSpPr>
        <xdr:cNvPr id="248" name="直線コネクタ 247"/>
        <xdr:cNvCxnSpPr/>
      </xdr:nvCxnSpPr>
      <xdr:spPr>
        <a:xfrm>
          <a:off x="14782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81280</xdr:rowOff>
    </xdr:to>
    <xdr:cxnSp macro="">
      <xdr:nvCxnSpPr>
        <xdr:cNvPr id="251" name="直線コネクタ 250"/>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67564</xdr:rowOff>
    </xdr:from>
    <xdr:to>
      <xdr:col>20</xdr:col>
      <xdr:colOff>158750</xdr:colOff>
      <xdr:row>56</xdr:row>
      <xdr:rowOff>81280</xdr:rowOff>
    </xdr:to>
    <xdr:cxnSp macro="">
      <xdr:nvCxnSpPr>
        <xdr:cNvPr id="254" name="直線コネクタ 253"/>
        <xdr:cNvCxnSpPr/>
      </xdr:nvCxnSpPr>
      <xdr:spPr>
        <a:xfrm flipV="1">
          <a:off x="13004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167149</xdr:rowOff>
    </xdr:from>
    <xdr:ext cx="762000" cy="259045"/>
    <xdr:sp macro="" textlink="">
      <xdr:nvSpPr>
        <xdr:cNvPr id="258" name="テキスト ボックス 257"/>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5"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6" name="円/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7" name="テキスト ボックス 266"/>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8" name="円/楕円 26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9" name="テキスト ボックス 26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70" name="円/楕円 269"/>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71" name="テキスト ボックス 270"/>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2" name="円/楕円 271"/>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3" name="テキスト ボックス 272"/>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補助費等に係る経常収支比率については類似団体平均と比較して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水準となっており、</a:t>
          </a:r>
          <a:r>
            <a:rPr lang="ja-JP" altLang="en-US" sz="1100">
              <a:solidFill>
                <a:schemeClr val="dk1"/>
              </a:solidFill>
              <a:effectLst/>
              <a:latin typeface="+mn-lt"/>
              <a:ea typeface="+mn-ea"/>
              <a:cs typeface="+mn-cs"/>
            </a:rPr>
            <a:t>直近２年は１０％を下回っているが</a:t>
          </a:r>
          <a:r>
            <a:rPr lang="ja-JP" altLang="ja-JP" sz="1100">
              <a:solidFill>
                <a:schemeClr val="dk1"/>
              </a:solidFill>
              <a:effectLst/>
              <a:latin typeface="+mn-lt"/>
              <a:ea typeface="+mn-ea"/>
              <a:cs typeface="+mn-cs"/>
            </a:rPr>
            <a:t>、今後も各種団体等への補助金</a:t>
          </a:r>
          <a:r>
            <a:rPr lang="ja-JP" altLang="en-US" sz="1100">
              <a:solidFill>
                <a:schemeClr val="dk1"/>
              </a:solidFill>
              <a:effectLst/>
              <a:latin typeface="+mn-lt"/>
              <a:ea typeface="+mn-ea"/>
              <a:cs typeface="+mn-cs"/>
            </a:rPr>
            <a:t>を慎重に精査し</a:t>
          </a:r>
          <a:r>
            <a:rPr lang="ja-JP" altLang="ja-JP" sz="1100">
              <a:solidFill>
                <a:schemeClr val="dk1"/>
              </a:solidFill>
              <a:effectLst/>
              <a:latin typeface="+mn-lt"/>
              <a:ea typeface="+mn-ea"/>
              <a:cs typeface="+mn-cs"/>
            </a:rPr>
            <a:t>、補助費等の抑制に努める。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165862</xdr:rowOff>
    </xdr:to>
    <xdr:cxnSp macro="">
      <xdr:nvCxnSpPr>
        <xdr:cNvPr id="303" name="直線コネクタ 302"/>
        <xdr:cNvCxnSpPr/>
      </xdr:nvCxnSpPr>
      <xdr:spPr>
        <a:xfrm>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49276</xdr:rowOff>
    </xdr:to>
    <xdr:cxnSp macro="">
      <xdr:nvCxnSpPr>
        <xdr:cNvPr id="306" name="直線コネクタ 305"/>
        <xdr:cNvCxnSpPr/>
      </xdr:nvCxnSpPr>
      <xdr:spPr>
        <a:xfrm flipV="1">
          <a:off x="14782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49276</xdr:rowOff>
    </xdr:to>
    <xdr:cxnSp macro="">
      <xdr:nvCxnSpPr>
        <xdr:cNvPr id="309" name="直線コネクタ 308"/>
        <xdr:cNvCxnSpPr/>
      </xdr:nvCxnSpPr>
      <xdr:spPr>
        <a:xfrm>
          <a:off x="13893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76708</xdr:rowOff>
    </xdr:to>
    <xdr:cxnSp macro="">
      <xdr:nvCxnSpPr>
        <xdr:cNvPr id="312" name="直線コネクタ 311"/>
        <xdr:cNvCxnSpPr/>
      </xdr:nvCxnSpPr>
      <xdr:spPr>
        <a:xfrm flipV="1">
          <a:off x="13004800" y="6162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2" name="円/楕円 32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4" name="円/楕円 323"/>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5" name="テキスト ボックス 324"/>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6" name="円/楕円 325"/>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7" name="テキスト ボックス 32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28" name="円/楕円 327"/>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9" name="テキスト ボックス 328"/>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0" name="円/楕円 329"/>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1" name="テキスト ボックス 330"/>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公債費に係る経常収支比率については類似団体平均と比較して</a:t>
          </a:r>
          <a:r>
            <a:rPr lang="ja-JP" altLang="en-US" sz="1100">
              <a:solidFill>
                <a:schemeClr val="dk1"/>
              </a:solidFill>
              <a:effectLst/>
              <a:latin typeface="+mn-lt"/>
              <a:ea typeface="+mn-ea"/>
              <a:cs typeface="+mn-cs"/>
            </a:rPr>
            <a:t>低い</a:t>
          </a:r>
          <a:r>
            <a:rPr lang="ja-JP" altLang="ja-JP" sz="1100">
              <a:solidFill>
                <a:schemeClr val="dk1"/>
              </a:solidFill>
              <a:effectLst/>
              <a:latin typeface="+mn-lt"/>
              <a:ea typeface="+mn-ea"/>
              <a:cs typeface="+mn-cs"/>
            </a:rPr>
            <a:t>水準となって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今後は過疎対策事業やその他大規模事業の実施に伴い公債費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増加していくことが予想される。</a:t>
          </a:r>
          <a:endParaRPr lang="ja-JP" altLang="ja-JP" sz="1400">
            <a:effectLst/>
          </a:endParaRPr>
        </a:p>
        <a:p>
          <a:r>
            <a:rPr lang="ja-JP" altLang="ja-JP" sz="1100">
              <a:solidFill>
                <a:schemeClr val="dk1"/>
              </a:solidFill>
              <a:effectLst/>
              <a:latin typeface="+mn-lt"/>
              <a:ea typeface="+mn-ea"/>
              <a:cs typeface="+mn-cs"/>
            </a:rPr>
            <a:t>　公債費のピークは平成３</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前後</a:t>
          </a:r>
          <a:r>
            <a:rPr lang="ja-JP" altLang="ja-JP" sz="1100">
              <a:solidFill>
                <a:schemeClr val="dk1"/>
              </a:solidFill>
              <a:effectLst/>
              <a:latin typeface="+mn-lt"/>
              <a:ea typeface="+mn-ea"/>
              <a:cs typeface="+mn-cs"/>
            </a:rPr>
            <a:t>になると見込まれて</a:t>
          </a:r>
          <a:r>
            <a:rPr lang="ja-JP" altLang="en-US" sz="1100">
              <a:solidFill>
                <a:schemeClr val="dk1"/>
              </a:solidFill>
              <a:effectLst/>
              <a:latin typeface="+mn-lt"/>
              <a:ea typeface="+mn-ea"/>
              <a:cs typeface="+mn-cs"/>
            </a:rPr>
            <a:t>いる。そのときに向け、</a:t>
          </a:r>
          <a:r>
            <a:rPr lang="ja-JP" altLang="ja-JP" sz="1100">
              <a:solidFill>
                <a:schemeClr val="dk1"/>
              </a:solidFill>
              <a:effectLst/>
              <a:latin typeface="+mn-lt"/>
              <a:ea typeface="+mn-ea"/>
              <a:cs typeface="+mn-cs"/>
            </a:rPr>
            <a:t>経常経費の削減や新規事業等の抑制</a:t>
          </a:r>
          <a:r>
            <a:rPr lang="ja-JP" altLang="en-US" sz="1100">
              <a:solidFill>
                <a:schemeClr val="dk1"/>
              </a:solidFill>
              <a:effectLst/>
              <a:latin typeface="+mn-lt"/>
              <a:ea typeface="+mn-ea"/>
              <a:cs typeface="+mn-cs"/>
            </a:rPr>
            <a:t>を行い</a:t>
          </a:r>
          <a:r>
            <a:rPr lang="ja-JP" altLang="ja-JP" sz="1100">
              <a:solidFill>
                <a:schemeClr val="dk1"/>
              </a:solidFill>
              <a:effectLst/>
              <a:latin typeface="+mn-lt"/>
              <a:ea typeface="+mn-ea"/>
              <a:cs typeface="+mn-cs"/>
            </a:rPr>
            <a:t>公債費の増加</a:t>
          </a:r>
          <a:r>
            <a:rPr lang="ja-JP" altLang="en-US" sz="1100">
              <a:solidFill>
                <a:schemeClr val="dk1"/>
              </a:solidFill>
              <a:effectLst/>
              <a:latin typeface="+mn-lt"/>
              <a:ea typeface="+mn-ea"/>
              <a:cs typeface="+mn-cs"/>
            </a:rPr>
            <a:t>に歯止めをかけ、さらには大型事業の分散化により起債償還が集中しないよう努める。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14987</xdr:rowOff>
    </xdr:to>
    <xdr:cxnSp macro="">
      <xdr:nvCxnSpPr>
        <xdr:cNvPr id="361" name="直線コネクタ 360"/>
        <xdr:cNvCxnSpPr/>
      </xdr:nvCxnSpPr>
      <xdr:spPr>
        <a:xfrm>
          <a:off x="3987800" y="131800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24130</xdr:rowOff>
    </xdr:to>
    <xdr:cxnSp macro="">
      <xdr:nvCxnSpPr>
        <xdr:cNvPr id="364" name="直線コネクタ 363"/>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24130</xdr:rowOff>
    </xdr:to>
    <xdr:cxnSp macro="">
      <xdr:nvCxnSpPr>
        <xdr:cNvPr id="367" name="直線コネクタ 366"/>
        <xdr:cNvCxnSpPr/>
      </xdr:nvCxnSpPr>
      <xdr:spPr>
        <a:xfrm>
          <a:off x="2209800" y="13221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60706</xdr:rowOff>
    </xdr:to>
    <xdr:cxnSp macro="">
      <xdr:nvCxnSpPr>
        <xdr:cNvPr id="370" name="直線コネクタ 369"/>
        <xdr:cNvCxnSpPr/>
      </xdr:nvCxnSpPr>
      <xdr:spPr>
        <a:xfrm flipV="1">
          <a:off x="1320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80" name="円/楕円 379"/>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1"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2" name="円/楕円 38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3" name="テキスト ボックス 38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4" name="円/楕円 383"/>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5" name="テキスト ボックス 384"/>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86" name="円/楕円 385"/>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87" name="テキスト ボックス 386"/>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88" name="円/楕円 387"/>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89" name="テキスト ボックス 388"/>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公債費以外に係る経常収支比率は</a:t>
          </a:r>
          <a:r>
            <a:rPr lang="ja-JP" altLang="en-US" sz="1100">
              <a:solidFill>
                <a:schemeClr val="dk1"/>
              </a:solidFill>
              <a:effectLst/>
              <a:latin typeface="+mn-lt"/>
              <a:ea typeface="+mn-ea"/>
              <a:cs typeface="+mn-cs"/>
            </a:rPr>
            <a:t>過去３年</a:t>
          </a:r>
          <a:r>
            <a:rPr lang="ja-JP" altLang="ja-JP" sz="1100">
              <a:solidFill>
                <a:schemeClr val="dk1"/>
              </a:solidFill>
              <a:effectLst/>
              <a:latin typeface="+mn-lt"/>
              <a:ea typeface="+mn-ea"/>
              <a:cs typeface="+mn-cs"/>
            </a:rPr>
            <a:t>減少傾向にあ</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平成２５年度は人件費が抑制されたことにより</a:t>
          </a:r>
          <a:r>
            <a:rPr lang="ja-JP" altLang="ja-JP" sz="1100">
              <a:solidFill>
                <a:schemeClr val="dk1"/>
              </a:solidFill>
              <a:effectLst/>
              <a:latin typeface="+mn-lt"/>
              <a:ea typeface="+mn-ea"/>
              <a:cs typeface="+mn-cs"/>
            </a:rPr>
            <a:t>類似団体平均と比較すると</a:t>
          </a:r>
          <a:r>
            <a:rPr lang="ja-JP" altLang="en-US" sz="1100">
              <a:solidFill>
                <a:schemeClr val="dk1"/>
              </a:solidFill>
              <a:effectLst/>
              <a:latin typeface="+mn-lt"/>
              <a:ea typeface="+mn-ea"/>
              <a:cs typeface="+mn-cs"/>
            </a:rPr>
            <a:t>２．３％低い</a:t>
          </a:r>
          <a:r>
            <a:rPr lang="ja-JP" altLang="ja-JP" sz="1100">
              <a:solidFill>
                <a:schemeClr val="dk1"/>
              </a:solidFill>
              <a:effectLst/>
              <a:latin typeface="+mn-lt"/>
              <a:ea typeface="+mn-ea"/>
              <a:cs typeface="+mn-cs"/>
            </a:rPr>
            <a:t>水準となっている。行政区域が広範囲であることやそれに伴う施設</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多</a:t>
          </a:r>
          <a:r>
            <a:rPr lang="ja-JP" altLang="en-US" sz="1100">
              <a:solidFill>
                <a:schemeClr val="dk1"/>
              </a:solidFill>
              <a:effectLst/>
              <a:latin typeface="+mn-lt"/>
              <a:ea typeface="+mn-ea"/>
              <a:cs typeface="+mn-cs"/>
            </a:rPr>
            <a:t>いことがネックとなっているが、人件費や物件費抑制の結果が反映されつつあるといえる。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さらなる</a:t>
          </a:r>
          <a:r>
            <a:rPr lang="ja-JP" altLang="ja-JP" sz="1100">
              <a:solidFill>
                <a:schemeClr val="dk1"/>
              </a:solidFill>
              <a:effectLst/>
              <a:latin typeface="+mn-lt"/>
              <a:ea typeface="+mn-ea"/>
              <a:cs typeface="+mn-cs"/>
            </a:rPr>
            <a:t>経常経費の削減や施設の統廃合等により、水準の改善に努める。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134620</xdr:rowOff>
    </xdr:to>
    <xdr:cxnSp macro="">
      <xdr:nvCxnSpPr>
        <xdr:cNvPr id="422" name="直線コネクタ 421"/>
        <xdr:cNvCxnSpPr/>
      </xdr:nvCxnSpPr>
      <xdr:spPr>
        <a:xfrm flipV="1">
          <a:off x="15671800" y="1319148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170197</xdr:rowOff>
    </xdr:from>
    <xdr:ext cx="762000" cy="259045"/>
    <xdr:sp macro="" textlink="">
      <xdr:nvSpPr>
        <xdr:cNvPr id="423"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78</xdr:row>
      <xdr:rowOff>50800</xdr:rowOff>
    </xdr:to>
    <xdr:cxnSp macro="">
      <xdr:nvCxnSpPr>
        <xdr:cNvPr id="425" name="直線コネクタ 424"/>
        <xdr:cNvCxnSpPr/>
      </xdr:nvCxnSpPr>
      <xdr:spPr>
        <a:xfrm flipV="1">
          <a:off x="14782800" y="133362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78</xdr:row>
      <xdr:rowOff>50800</xdr:rowOff>
    </xdr:to>
    <xdr:cxnSp macro="">
      <xdr:nvCxnSpPr>
        <xdr:cNvPr id="428" name="直線コネクタ 427"/>
        <xdr:cNvCxnSpPr/>
      </xdr:nvCxnSpPr>
      <xdr:spPr>
        <a:xfrm>
          <a:off x="13893800" y="1323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31750</xdr:rowOff>
    </xdr:from>
    <xdr:to>
      <xdr:col>20</xdr:col>
      <xdr:colOff>158750</xdr:colOff>
      <xdr:row>78</xdr:row>
      <xdr:rowOff>73661</xdr:rowOff>
    </xdr:to>
    <xdr:cxnSp macro="">
      <xdr:nvCxnSpPr>
        <xdr:cNvPr id="431" name="直線コネクタ 430"/>
        <xdr:cNvCxnSpPr/>
      </xdr:nvCxnSpPr>
      <xdr:spPr>
        <a:xfrm flipV="1">
          <a:off x="13004800" y="132334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1" name="円/楕円 440"/>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2"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3" name="円/楕円 442"/>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170197</xdr:rowOff>
    </xdr:from>
    <xdr:ext cx="736600" cy="259045"/>
    <xdr:sp macro="" textlink="">
      <xdr:nvSpPr>
        <xdr:cNvPr id="444" name="テキスト ボックス 443"/>
        <xdr:cNvSpPr txBox="1"/>
      </xdr:nvSpPr>
      <xdr:spPr>
        <a:xfrm>
          <a:off x="15290800" y="1337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45" name="円/楕円 444"/>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46" name="テキスト ボックス 445"/>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47" name="円/楕円 446"/>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8" name="テキスト ボックス 447"/>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49" name="円/楕円 448"/>
        <xdr:cNvSpPr/>
      </xdr:nvSpPr>
      <xdr:spPr>
        <a:xfrm>
          <a:off x="12954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109238</xdr:rowOff>
    </xdr:from>
    <xdr:ext cx="762000" cy="259045"/>
    <xdr:sp macro="" textlink="">
      <xdr:nvSpPr>
        <xdr:cNvPr id="450" name="テキスト ボックス 449"/>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和歌山県那智勝浦町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114438</xdr:rowOff>
    </xdr:from>
    <xdr:to>
      <xdr:col>4</xdr:col>
      <xdr:colOff>1117600</xdr:colOff>
      <xdr:row>16</xdr:row>
      <xdr:rowOff>3806</xdr:rowOff>
    </xdr:to>
    <xdr:cxnSp macro="">
      <xdr:nvCxnSpPr>
        <xdr:cNvPr id="52" name="直線コネクタ 51"/>
        <xdr:cNvCxnSpPr/>
      </xdr:nvCxnSpPr>
      <xdr:spPr bwMode="auto">
        <a:xfrm>
          <a:off x="5003800" y="2733813"/>
          <a:ext cx="647700" cy="6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57737</xdr:rowOff>
    </xdr:from>
    <xdr:ext cx="762000" cy="259045"/>
    <xdr:sp macro="" textlink="">
      <xdr:nvSpPr>
        <xdr:cNvPr id="53" name="人口1人当たり決算額の推移平均値テキスト130"/>
        <xdr:cNvSpPr txBox="1"/>
      </xdr:nvSpPr>
      <xdr:spPr>
        <a:xfrm>
          <a:off x="5740400" y="284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68076</xdr:rowOff>
    </xdr:from>
    <xdr:to>
      <xdr:col>4</xdr:col>
      <xdr:colOff>469900</xdr:colOff>
      <xdr:row>15</xdr:row>
      <xdr:rowOff>114438</xdr:rowOff>
    </xdr:to>
    <xdr:cxnSp macro="">
      <xdr:nvCxnSpPr>
        <xdr:cNvPr id="55" name="直線コネクタ 54"/>
        <xdr:cNvCxnSpPr/>
      </xdr:nvCxnSpPr>
      <xdr:spPr bwMode="auto">
        <a:xfrm>
          <a:off x="4305300" y="2687451"/>
          <a:ext cx="698500" cy="4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146455</xdr:rowOff>
    </xdr:from>
    <xdr:ext cx="736600" cy="259045"/>
    <xdr:sp macro="" textlink="">
      <xdr:nvSpPr>
        <xdr:cNvPr id="57" name="テキスト ボックス 56"/>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68076</xdr:rowOff>
    </xdr:from>
    <xdr:to>
      <xdr:col>3</xdr:col>
      <xdr:colOff>904875</xdr:colOff>
      <xdr:row>15</xdr:row>
      <xdr:rowOff>154062</xdr:rowOff>
    </xdr:to>
    <xdr:cxnSp macro="">
      <xdr:nvCxnSpPr>
        <xdr:cNvPr id="58" name="直線コネクタ 57"/>
        <xdr:cNvCxnSpPr/>
      </xdr:nvCxnSpPr>
      <xdr:spPr bwMode="auto">
        <a:xfrm flipV="1">
          <a:off x="3606800" y="2687451"/>
          <a:ext cx="698500" cy="8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154062</xdr:rowOff>
    </xdr:from>
    <xdr:to>
      <xdr:col>3</xdr:col>
      <xdr:colOff>206375</xdr:colOff>
      <xdr:row>16</xdr:row>
      <xdr:rowOff>24130</xdr:rowOff>
    </xdr:to>
    <xdr:cxnSp macro="">
      <xdr:nvCxnSpPr>
        <xdr:cNvPr id="61" name="直線コネクタ 60"/>
        <xdr:cNvCxnSpPr/>
      </xdr:nvCxnSpPr>
      <xdr:spPr bwMode="auto">
        <a:xfrm flipV="1">
          <a:off x="2908300" y="2773437"/>
          <a:ext cx="698500" cy="4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124456</xdr:rowOff>
    </xdr:from>
    <xdr:to>
      <xdr:col>5</xdr:col>
      <xdr:colOff>34925</xdr:colOff>
      <xdr:row>16</xdr:row>
      <xdr:rowOff>54606</xdr:rowOff>
    </xdr:to>
    <xdr:sp macro="" textlink="">
      <xdr:nvSpPr>
        <xdr:cNvPr id="71" name="円/楕円 70"/>
        <xdr:cNvSpPr/>
      </xdr:nvSpPr>
      <xdr:spPr bwMode="auto">
        <a:xfrm>
          <a:off x="5600700" y="274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140983</xdr:rowOff>
    </xdr:from>
    <xdr:ext cx="762000" cy="259045"/>
    <xdr:sp macro="" textlink="">
      <xdr:nvSpPr>
        <xdr:cNvPr id="72" name="人口1人当たり決算額の推移該当値テキスト130"/>
        <xdr:cNvSpPr txBox="1"/>
      </xdr:nvSpPr>
      <xdr:spPr>
        <a:xfrm>
          <a:off x="5740400" y="258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104,942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63638</xdr:rowOff>
    </xdr:from>
    <xdr:to>
      <xdr:col>4</xdr:col>
      <xdr:colOff>520700</xdr:colOff>
      <xdr:row>15</xdr:row>
      <xdr:rowOff>165238</xdr:rowOff>
    </xdr:to>
    <xdr:sp macro="" textlink="">
      <xdr:nvSpPr>
        <xdr:cNvPr id="73" name="円/楕円 72"/>
        <xdr:cNvSpPr/>
      </xdr:nvSpPr>
      <xdr:spPr bwMode="auto">
        <a:xfrm>
          <a:off x="4953000" y="2683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3965</xdr:rowOff>
    </xdr:from>
    <xdr:ext cx="736600" cy="259045"/>
    <xdr:sp macro="" textlink="">
      <xdr:nvSpPr>
        <xdr:cNvPr id="74" name="テキスト ボックス 73"/>
        <xdr:cNvSpPr txBox="1"/>
      </xdr:nvSpPr>
      <xdr:spPr>
        <a:xfrm>
          <a:off x="4622800" y="2451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17276</xdr:rowOff>
    </xdr:from>
    <xdr:to>
      <xdr:col>3</xdr:col>
      <xdr:colOff>955675</xdr:colOff>
      <xdr:row>15</xdr:row>
      <xdr:rowOff>118876</xdr:rowOff>
    </xdr:to>
    <xdr:sp macro="" textlink="">
      <xdr:nvSpPr>
        <xdr:cNvPr id="75" name="円/楕円 74"/>
        <xdr:cNvSpPr/>
      </xdr:nvSpPr>
      <xdr:spPr bwMode="auto">
        <a:xfrm>
          <a:off x="4254500" y="263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129053</xdr:rowOff>
    </xdr:from>
    <xdr:ext cx="762000" cy="259045"/>
    <xdr:sp macro="" textlink="">
      <xdr:nvSpPr>
        <xdr:cNvPr id="76" name="テキスト ボックス 75"/>
        <xdr:cNvSpPr txBox="1"/>
      </xdr:nvSpPr>
      <xdr:spPr>
        <a:xfrm>
          <a:off x="3924300" y="24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114,788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103262</xdr:rowOff>
    </xdr:from>
    <xdr:to>
      <xdr:col>3</xdr:col>
      <xdr:colOff>257175</xdr:colOff>
      <xdr:row>16</xdr:row>
      <xdr:rowOff>33412</xdr:rowOff>
    </xdr:to>
    <xdr:sp macro="" textlink="">
      <xdr:nvSpPr>
        <xdr:cNvPr id="77" name="円/楕円 76"/>
        <xdr:cNvSpPr/>
      </xdr:nvSpPr>
      <xdr:spPr bwMode="auto">
        <a:xfrm>
          <a:off x="3556000" y="272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43589</xdr:rowOff>
    </xdr:from>
    <xdr:ext cx="762000" cy="259045"/>
    <xdr:sp macro="" textlink="">
      <xdr:nvSpPr>
        <xdr:cNvPr id="78" name="テキスト ボックス 77"/>
        <xdr:cNvSpPr txBox="1"/>
      </xdr:nvSpPr>
      <xdr:spPr>
        <a:xfrm>
          <a:off x="3225800" y="249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106,889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144780</xdr:rowOff>
    </xdr:from>
    <xdr:to>
      <xdr:col>2</xdr:col>
      <xdr:colOff>692150</xdr:colOff>
      <xdr:row>16</xdr:row>
      <xdr:rowOff>74930</xdr:rowOff>
    </xdr:to>
    <xdr:sp macro="" textlink="">
      <xdr:nvSpPr>
        <xdr:cNvPr id="79" name="円/楕円 78"/>
        <xdr:cNvSpPr/>
      </xdr:nvSpPr>
      <xdr:spPr bwMode="auto">
        <a:xfrm>
          <a:off x="2857500" y="276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85107</xdr:rowOff>
    </xdr:from>
    <xdr:ext cx="762000" cy="259045"/>
    <xdr:sp macro="" textlink="">
      <xdr:nvSpPr>
        <xdr:cNvPr id="80" name="テキスト ボックス 79"/>
        <xdr:cNvSpPr txBox="1"/>
      </xdr:nvSpPr>
      <xdr:spPr>
        <a:xfrm>
          <a:off x="2527300" y="253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228308</xdr:rowOff>
    </xdr:from>
    <xdr:to>
      <xdr:col>4</xdr:col>
      <xdr:colOff>1117600</xdr:colOff>
      <xdr:row>37</xdr:row>
      <xdr:rowOff>252825</xdr:rowOff>
    </xdr:to>
    <xdr:cxnSp macro="">
      <xdr:nvCxnSpPr>
        <xdr:cNvPr id="114" name="直線コネクタ 113"/>
        <xdr:cNvCxnSpPr/>
      </xdr:nvCxnSpPr>
      <xdr:spPr bwMode="auto">
        <a:xfrm flipV="1">
          <a:off x="5003800" y="7353008"/>
          <a:ext cx="647700" cy="2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165900</xdr:rowOff>
    </xdr:from>
    <xdr:to>
      <xdr:col>4</xdr:col>
      <xdr:colOff>469900</xdr:colOff>
      <xdr:row>37</xdr:row>
      <xdr:rowOff>252825</xdr:rowOff>
    </xdr:to>
    <xdr:cxnSp macro="">
      <xdr:nvCxnSpPr>
        <xdr:cNvPr id="117" name="直線コネクタ 116"/>
        <xdr:cNvCxnSpPr/>
      </xdr:nvCxnSpPr>
      <xdr:spPr bwMode="auto">
        <a:xfrm>
          <a:off x="4305300" y="7290600"/>
          <a:ext cx="698500" cy="8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151572</xdr:rowOff>
    </xdr:from>
    <xdr:ext cx="736600" cy="259045"/>
    <xdr:sp macro="" textlink="">
      <xdr:nvSpPr>
        <xdr:cNvPr id="119" name="テキスト ボックス 118"/>
        <xdr:cNvSpPr txBox="1"/>
      </xdr:nvSpPr>
      <xdr:spPr>
        <a:xfrm>
          <a:off x="4622800" y="676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88347</xdr:rowOff>
    </xdr:from>
    <xdr:to>
      <xdr:col>3</xdr:col>
      <xdr:colOff>904875</xdr:colOff>
      <xdr:row>37</xdr:row>
      <xdr:rowOff>165900</xdr:rowOff>
    </xdr:to>
    <xdr:cxnSp macro="">
      <xdr:nvCxnSpPr>
        <xdr:cNvPr id="120" name="直線コネクタ 119"/>
        <xdr:cNvCxnSpPr/>
      </xdr:nvCxnSpPr>
      <xdr:spPr bwMode="auto">
        <a:xfrm>
          <a:off x="3606800" y="7213047"/>
          <a:ext cx="698500" cy="77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109853</xdr:rowOff>
    </xdr:from>
    <xdr:ext cx="762000" cy="259045"/>
    <xdr:sp macro="" textlink="">
      <xdr:nvSpPr>
        <xdr:cNvPr id="122" name="テキスト ボックス 121"/>
        <xdr:cNvSpPr txBox="1"/>
      </xdr:nvSpPr>
      <xdr:spPr>
        <a:xfrm>
          <a:off x="3924300" y="67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52648</xdr:rowOff>
    </xdr:from>
    <xdr:to>
      <xdr:col>3</xdr:col>
      <xdr:colOff>206375</xdr:colOff>
      <xdr:row>37</xdr:row>
      <xdr:rowOff>88347</xdr:rowOff>
    </xdr:to>
    <xdr:cxnSp macro="">
      <xdr:nvCxnSpPr>
        <xdr:cNvPr id="123" name="直線コネクタ 122"/>
        <xdr:cNvCxnSpPr/>
      </xdr:nvCxnSpPr>
      <xdr:spPr bwMode="auto">
        <a:xfrm>
          <a:off x="2908300" y="7177348"/>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177508</xdr:rowOff>
    </xdr:from>
    <xdr:to>
      <xdr:col>5</xdr:col>
      <xdr:colOff>34925</xdr:colOff>
      <xdr:row>37</xdr:row>
      <xdr:rowOff>279108</xdr:rowOff>
    </xdr:to>
    <xdr:sp macro="" textlink="">
      <xdr:nvSpPr>
        <xdr:cNvPr id="133" name="円/楕円 132"/>
        <xdr:cNvSpPr/>
      </xdr:nvSpPr>
      <xdr:spPr bwMode="auto">
        <a:xfrm>
          <a:off x="5600700" y="730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149585</xdr:rowOff>
    </xdr:from>
    <xdr:ext cx="762000" cy="259045"/>
    <xdr:sp macro="" textlink="">
      <xdr:nvSpPr>
        <xdr:cNvPr id="134" name="人口1人当たり決算額の推移該当値テキスト445"/>
        <xdr:cNvSpPr txBox="1"/>
      </xdr:nvSpPr>
      <xdr:spPr>
        <a:xfrm>
          <a:off x="5740400" y="727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202025</xdr:rowOff>
    </xdr:from>
    <xdr:to>
      <xdr:col>4</xdr:col>
      <xdr:colOff>520700</xdr:colOff>
      <xdr:row>37</xdr:row>
      <xdr:rowOff>303625</xdr:rowOff>
    </xdr:to>
    <xdr:sp macro="" textlink="">
      <xdr:nvSpPr>
        <xdr:cNvPr id="135" name="円/楕円 134"/>
        <xdr:cNvSpPr/>
      </xdr:nvSpPr>
      <xdr:spPr bwMode="auto">
        <a:xfrm>
          <a:off x="4953000" y="732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288402</xdr:rowOff>
    </xdr:from>
    <xdr:ext cx="736600" cy="259045"/>
    <xdr:sp macro="" textlink="">
      <xdr:nvSpPr>
        <xdr:cNvPr id="136" name="テキスト ボックス 135"/>
        <xdr:cNvSpPr txBox="1"/>
      </xdr:nvSpPr>
      <xdr:spPr>
        <a:xfrm>
          <a:off x="4622800" y="741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115100</xdr:rowOff>
    </xdr:from>
    <xdr:to>
      <xdr:col>3</xdr:col>
      <xdr:colOff>955675</xdr:colOff>
      <xdr:row>37</xdr:row>
      <xdr:rowOff>216700</xdr:rowOff>
    </xdr:to>
    <xdr:sp macro="" textlink="">
      <xdr:nvSpPr>
        <xdr:cNvPr id="137" name="円/楕円 136"/>
        <xdr:cNvSpPr/>
      </xdr:nvSpPr>
      <xdr:spPr bwMode="auto">
        <a:xfrm>
          <a:off x="4254500" y="723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201477</xdr:rowOff>
    </xdr:from>
    <xdr:ext cx="762000" cy="259045"/>
    <xdr:sp macro="" textlink="">
      <xdr:nvSpPr>
        <xdr:cNvPr id="138" name="テキスト ボックス 137"/>
        <xdr:cNvSpPr txBox="1"/>
      </xdr:nvSpPr>
      <xdr:spPr>
        <a:xfrm>
          <a:off x="3924300" y="73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37547</xdr:rowOff>
    </xdr:from>
    <xdr:to>
      <xdr:col>3</xdr:col>
      <xdr:colOff>257175</xdr:colOff>
      <xdr:row>37</xdr:row>
      <xdr:rowOff>139147</xdr:rowOff>
    </xdr:to>
    <xdr:sp macro="" textlink="">
      <xdr:nvSpPr>
        <xdr:cNvPr id="139" name="円/楕円 138"/>
        <xdr:cNvSpPr/>
      </xdr:nvSpPr>
      <xdr:spPr bwMode="auto">
        <a:xfrm>
          <a:off x="3556000" y="7162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123924</xdr:rowOff>
    </xdr:from>
    <xdr:ext cx="762000" cy="259045"/>
    <xdr:sp macro="" textlink="">
      <xdr:nvSpPr>
        <xdr:cNvPr id="140" name="テキスト ボックス 139"/>
        <xdr:cNvSpPr txBox="1"/>
      </xdr:nvSpPr>
      <xdr:spPr>
        <a:xfrm>
          <a:off x="3225800" y="72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1848</xdr:rowOff>
    </xdr:from>
    <xdr:to>
      <xdr:col>2</xdr:col>
      <xdr:colOff>692150</xdr:colOff>
      <xdr:row>37</xdr:row>
      <xdr:rowOff>103448</xdr:rowOff>
    </xdr:to>
    <xdr:sp macro="" textlink="">
      <xdr:nvSpPr>
        <xdr:cNvPr id="141" name="円/楕円 140"/>
        <xdr:cNvSpPr/>
      </xdr:nvSpPr>
      <xdr:spPr bwMode="auto">
        <a:xfrm>
          <a:off x="2857500" y="7126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88225</xdr:rowOff>
    </xdr:from>
    <xdr:ext cx="762000" cy="259045"/>
    <xdr:sp macro="" textlink="">
      <xdr:nvSpPr>
        <xdr:cNvPr id="142" name="テキスト ボックス 141"/>
        <xdr:cNvSpPr txBox="1"/>
      </xdr:nvSpPr>
      <xdr:spPr>
        <a:xfrm>
          <a:off x="2527300" y="721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人口減少や地価下落による町税の自然減など自主財源の確保は依然として厳しい状況が続いているが、</a:t>
          </a:r>
          <a:r>
            <a:rPr lang="ja-JP" altLang="ja-JP" sz="1100">
              <a:solidFill>
                <a:schemeClr val="dk1"/>
              </a:solidFill>
              <a:effectLst/>
              <a:latin typeface="+mn-lt"/>
              <a:ea typeface="+mn-ea"/>
              <a:cs typeface="+mn-cs"/>
            </a:rPr>
            <a:t>財政健全化計画に基づく財政運営や地方交付税が</a:t>
          </a:r>
          <a:r>
            <a:rPr lang="ja-JP" altLang="en-US" sz="1100">
              <a:solidFill>
                <a:schemeClr val="dk1"/>
              </a:solidFill>
              <a:effectLst/>
              <a:latin typeface="+mn-lt"/>
              <a:ea typeface="+mn-ea"/>
              <a:cs typeface="+mn-cs"/>
            </a:rPr>
            <a:t>一定の</a:t>
          </a:r>
          <a:r>
            <a:rPr lang="ja-JP" altLang="ja-JP" sz="1100">
              <a:solidFill>
                <a:schemeClr val="dk1"/>
              </a:solidFill>
              <a:effectLst/>
              <a:latin typeface="+mn-lt"/>
              <a:ea typeface="+mn-ea"/>
              <a:cs typeface="+mn-cs"/>
            </a:rPr>
            <a:t>水準</a:t>
          </a:r>
          <a:r>
            <a:rPr lang="ja-JP" altLang="en-US" sz="1100">
              <a:solidFill>
                <a:schemeClr val="dk1"/>
              </a:solidFill>
              <a:effectLst/>
              <a:latin typeface="+mn-lt"/>
              <a:ea typeface="+mn-ea"/>
              <a:cs typeface="+mn-cs"/>
            </a:rPr>
            <a:t>を維持できていることから</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年度は財政調整基金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積立て</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行うことができた。これにより実質単年度収支</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黒字</a:t>
          </a:r>
          <a:r>
            <a:rPr lang="ja-JP" altLang="en-US" sz="1100">
              <a:solidFill>
                <a:schemeClr val="dk1"/>
              </a:solidFill>
              <a:effectLst/>
              <a:latin typeface="+mn-lt"/>
              <a:ea typeface="+mn-ea"/>
              <a:cs typeface="+mn-cs"/>
            </a:rPr>
            <a:t>幅を上昇させることができ</a:t>
          </a:r>
          <a:r>
            <a:rPr lang="ja-JP" altLang="ja-JP" sz="1100">
              <a:solidFill>
                <a:schemeClr val="dk1"/>
              </a:solidFill>
              <a:effectLst/>
              <a:latin typeface="+mn-lt"/>
              <a:ea typeface="+mn-ea"/>
              <a:cs typeface="+mn-cs"/>
            </a:rPr>
            <a:t>、財政状況は健全なものとなった。</a:t>
          </a:r>
          <a:endParaRPr lang="ja-JP" altLang="ja-JP" sz="1400">
            <a:effectLst/>
          </a:endParaRP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病院事業等の</a:t>
          </a:r>
          <a:r>
            <a:rPr lang="ja-JP" altLang="ja-JP" sz="1100">
              <a:solidFill>
                <a:schemeClr val="dk1"/>
              </a:solidFill>
              <a:effectLst/>
              <a:latin typeface="+mn-lt"/>
              <a:ea typeface="+mn-ea"/>
              <a:cs typeface="+mn-cs"/>
            </a:rPr>
            <a:t>大規模事業が多数予定されているため、歳入の</a:t>
          </a:r>
          <a:r>
            <a:rPr lang="ja-JP" altLang="en-US" sz="1100">
              <a:solidFill>
                <a:schemeClr val="dk1"/>
              </a:solidFill>
              <a:effectLst/>
              <a:latin typeface="+mn-lt"/>
              <a:ea typeface="+mn-ea"/>
              <a:cs typeface="+mn-cs"/>
            </a:rPr>
            <a:t>維持</a:t>
          </a:r>
          <a:r>
            <a:rPr lang="ja-JP" altLang="ja-JP" sz="1100">
              <a:solidFill>
                <a:schemeClr val="dk1"/>
              </a:solidFill>
              <a:effectLst/>
              <a:latin typeface="+mn-lt"/>
              <a:ea typeface="+mn-ea"/>
              <a:cs typeface="+mn-cs"/>
            </a:rPr>
            <a:t>や経常経費の削減等により財政状況</a:t>
          </a:r>
          <a:r>
            <a:rPr lang="ja-JP" altLang="en-US" sz="1100">
              <a:solidFill>
                <a:schemeClr val="dk1"/>
              </a:solidFill>
              <a:effectLst/>
              <a:latin typeface="+mn-lt"/>
              <a:ea typeface="+mn-ea"/>
              <a:cs typeface="+mn-cs"/>
            </a:rPr>
            <a:t>の黒字を堅持し</a:t>
          </a:r>
          <a:r>
            <a:rPr lang="ja-JP" altLang="ja-JP" sz="1100">
              <a:solidFill>
                <a:schemeClr val="dk1"/>
              </a:solidFill>
              <a:effectLst/>
              <a:latin typeface="+mn-lt"/>
              <a:ea typeface="+mn-ea"/>
              <a:cs typeface="+mn-cs"/>
            </a:rPr>
            <a:t>、公債費の増加</a:t>
          </a:r>
          <a:r>
            <a:rPr lang="ja-JP" altLang="en-US" sz="1100">
              <a:solidFill>
                <a:schemeClr val="dk1"/>
              </a:solidFill>
              <a:effectLst/>
              <a:latin typeface="+mn-lt"/>
              <a:ea typeface="+mn-ea"/>
              <a:cs typeface="+mn-cs"/>
            </a:rPr>
            <a:t>を見据えて少しでも多くの</a:t>
          </a:r>
          <a:r>
            <a:rPr lang="ja-JP" altLang="ja-JP" sz="1100">
              <a:solidFill>
                <a:schemeClr val="dk1"/>
              </a:solidFill>
              <a:effectLst/>
              <a:latin typeface="+mn-lt"/>
              <a:ea typeface="+mn-ea"/>
              <a:cs typeface="+mn-cs"/>
            </a:rPr>
            <a:t>基金を積立てる必要がある。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連結実質赤字比率については、平成</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年度以降各会計とも黒字となっており、町全体としても健全な財政状況</a:t>
          </a:r>
          <a:r>
            <a:rPr lang="ja-JP" altLang="en-US" sz="1100">
              <a:solidFill>
                <a:schemeClr val="dk1"/>
              </a:solidFill>
              <a:effectLst/>
              <a:latin typeface="+mn-lt"/>
              <a:ea typeface="+mn-ea"/>
              <a:cs typeface="+mn-cs"/>
            </a:rPr>
            <a:t>を維持できている</a:t>
          </a:r>
          <a:r>
            <a:rPr lang="ja-JP" altLang="ja-JP" sz="1100">
              <a:solidFill>
                <a:schemeClr val="dk1"/>
              </a:solidFill>
              <a:effectLst/>
              <a:latin typeface="+mn-lt"/>
              <a:ea typeface="+mn-ea"/>
              <a:cs typeface="+mn-cs"/>
            </a:rPr>
            <a:t>。しかし一部の特別会計では赤字補てん的な繰入金を</a:t>
          </a:r>
          <a:r>
            <a:rPr lang="ja-JP" altLang="en-US" sz="1100">
              <a:solidFill>
                <a:schemeClr val="dk1"/>
              </a:solidFill>
              <a:effectLst/>
              <a:latin typeface="+mn-lt"/>
              <a:ea typeface="+mn-ea"/>
              <a:cs typeface="+mn-cs"/>
            </a:rPr>
            <a:t>恒常的に</a:t>
          </a:r>
          <a:r>
            <a:rPr lang="ja-JP" altLang="ja-JP" sz="1100">
              <a:solidFill>
                <a:schemeClr val="dk1"/>
              </a:solidFill>
              <a:effectLst/>
              <a:latin typeface="+mn-lt"/>
              <a:ea typeface="+mn-ea"/>
              <a:cs typeface="+mn-cs"/>
            </a:rPr>
            <a:t>一般会計から受けているものもあり、</a:t>
          </a:r>
          <a:r>
            <a:rPr lang="ja-JP" altLang="en-US" sz="1100">
              <a:solidFill>
                <a:schemeClr val="dk1"/>
              </a:solidFill>
              <a:effectLst/>
              <a:latin typeface="+mn-lt"/>
              <a:ea typeface="+mn-ea"/>
              <a:cs typeface="+mn-cs"/>
            </a:rPr>
            <a:t>一律に</a:t>
          </a:r>
          <a:r>
            <a:rPr lang="ja-JP" altLang="ja-JP" sz="1100">
              <a:solidFill>
                <a:schemeClr val="dk1"/>
              </a:solidFill>
              <a:effectLst/>
              <a:latin typeface="+mn-lt"/>
              <a:ea typeface="+mn-ea"/>
              <a:cs typeface="+mn-cs"/>
            </a:rPr>
            <a:t>健全とは言い難い面もある。</a:t>
          </a:r>
          <a:endParaRPr lang="ja-JP" altLang="ja-JP" sz="1400">
            <a:effectLst/>
          </a:endParaRPr>
        </a:p>
        <a:p>
          <a:r>
            <a:rPr lang="ja-JP" altLang="ja-JP" sz="1100">
              <a:solidFill>
                <a:schemeClr val="dk1"/>
              </a:solidFill>
              <a:effectLst/>
              <a:latin typeface="+mn-lt"/>
              <a:ea typeface="+mn-ea"/>
              <a:cs typeface="+mn-cs"/>
            </a:rPr>
            <a:t>　今後は</a:t>
          </a:r>
          <a:r>
            <a:rPr lang="ja-JP" altLang="en-US" sz="1100">
              <a:solidFill>
                <a:schemeClr val="dk1"/>
              </a:solidFill>
              <a:effectLst/>
              <a:latin typeface="+mn-lt"/>
              <a:ea typeface="+mn-ea"/>
              <a:cs typeface="+mn-cs"/>
            </a:rPr>
            <a:t>人口減少等により水道・病院事業</a:t>
          </a:r>
          <a:r>
            <a:rPr lang="ja-JP" altLang="ja-JP" sz="1100">
              <a:solidFill>
                <a:schemeClr val="dk1"/>
              </a:solidFill>
              <a:effectLst/>
              <a:latin typeface="+mn-lt"/>
              <a:ea typeface="+mn-ea"/>
              <a:cs typeface="+mn-cs"/>
            </a:rPr>
            <a:t>会計</a:t>
          </a:r>
          <a:r>
            <a:rPr lang="ja-JP" altLang="en-US" sz="1100">
              <a:solidFill>
                <a:schemeClr val="dk1"/>
              </a:solidFill>
              <a:effectLst/>
              <a:latin typeface="+mn-lt"/>
              <a:ea typeface="+mn-ea"/>
              <a:cs typeface="+mn-cs"/>
            </a:rPr>
            <a:t>では黒字を出すことが困難になり、国民健康保険・介護保険事業費特別会計では高齢化により給付費がさらに増大することが予想される。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各特別会計・公営企業会計にて、将来における厳しい状況を十分認識し、おのおの</a:t>
          </a:r>
          <a:r>
            <a:rPr lang="ja-JP" altLang="ja-JP" sz="1100">
              <a:solidFill>
                <a:schemeClr val="dk1"/>
              </a:solidFill>
              <a:effectLst/>
              <a:latin typeface="+mn-lt"/>
              <a:ea typeface="+mn-ea"/>
              <a:cs typeface="+mn-cs"/>
            </a:rPr>
            <a:t>健全な財政運営</a:t>
          </a:r>
          <a:r>
            <a:rPr lang="ja-JP" altLang="en-US" sz="1100">
              <a:solidFill>
                <a:schemeClr val="dk1"/>
              </a:solidFill>
              <a:effectLst/>
              <a:latin typeface="+mn-lt"/>
              <a:ea typeface="+mn-ea"/>
              <a:cs typeface="+mn-cs"/>
            </a:rPr>
            <a:t>を堅持し</a:t>
          </a:r>
          <a:r>
            <a:rPr lang="ja-JP" altLang="ja-JP" sz="1100">
              <a:solidFill>
                <a:schemeClr val="dk1"/>
              </a:solidFill>
              <a:effectLst/>
              <a:latin typeface="+mn-lt"/>
              <a:ea typeface="+mn-ea"/>
              <a:cs typeface="+mn-cs"/>
            </a:rPr>
            <a:t>、町全体の財政状況</a:t>
          </a:r>
          <a:r>
            <a:rPr lang="ja-JP" altLang="en-US" sz="1100">
              <a:solidFill>
                <a:schemeClr val="dk1"/>
              </a:solidFill>
              <a:effectLst/>
              <a:latin typeface="+mn-lt"/>
              <a:ea typeface="+mn-ea"/>
              <a:cs typeface="+mn-cs"/>
            </a:rPr>
            <a:t>を健全にしておく必要がある。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実質公債費比率については平成</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改善傾向にある。</a:t>
          </a:r>
          <a:r>
            <a:rPr lang="ja-JP" altLang="ja-JP" sz="1100">
              <a:solidFill>
                <a:schemeClr val="dk1"/>
              </a:solidFill>
              <a:effectLst/>
              <a:latin typeface="+mn-lt"/>
              <a:ea typeface="+mn-ea"/>
              <a:cs typeface="+mn-cs"/>
            </a:rPr>
            <a:t>その要因は</a:t>
          </a:r>
          <a:r>
            <a:rPr lang="ja-JP" altLang="en-US" sz="1100">
              <a:solidFill>
                <a:schemeClr val="dk1"/>
              </a:solidFill>
              <a:effectLst/>
              <a:latin typeface="+mn-lt"/>
              <a:ea typeface="+mn-ea"/>
              <a:cs typeface="+mn-cs"/>
            </a:rPr>
            <a:t>平成２４年度まで地方債現在高の増加が抑制されており、</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していることによる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平成２５年度は地方債現在高が増加し、</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過疎対策事業やその他大規模事業が予定されているため、公債費の増加に伴い実質公債費比率も悪化する見込み</a:t>
          </a:r>
          <a:r>
            <a:rPr lang="ja-JP" altLang="en-US" sz="1100">
              <a:solidFill>
                <a:schemeClr val="dk1"/>
              </a:solidFill>
              <a:effectLst/>
              <a:latin typeface="+mn-lt"/>
              <a:ea typeface="+mn-ea"/>
              <a:cs typeface="+mn-cs"/>
            </a:rPr>
            <a:t>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新規事業の</a:t>
          </a:r>
          <a:r>
            <a:rPr lang="ja-JP" altLang="en-US" sz="1100">
              <a:solidFill>
                <a:schemeClr val="dk1"/>
              </a:solidFill>
              <a:effectLst/>
              <a:latin typeface="+mn-lt"/>
              <a:ea typeface="+mn-ea"/>
              <a:cs typeface="+mn-cs"/>
            </a:rPr>
            <a:t>抑制・分散化</a:t>
          </a:r>
          <a:r>
            <a:rPr lang="ja-JP" altLang="ja-JP" sz="1100">
              <a:solidFill>
                <a:schemeClr val="dk1"/>
              </a:solidFill>
              <a:effectLst/>
              <a:latin typeface="+mn-lt"/>
              <a:ea typeface="+mn-ea"/>
              <a:cs typeface="+mn-cs"/>
            </a:rPr>
            <a:t>や交付税算入率の良い起債の活用等により、実質公債費比率の悪化を抑制する必要がある。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和歌山県那智勝浦町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まで改善していたが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平成２５年度は地方債現在高の増加が主な要因となり悪化した。一方、</a:t>
          </a:r>
          <a:r>
            <a:rPr lang="ja-JP" altLang="ja-JP" sz="1100">
              <a:solidFill>
                <a:schemeClr val="dk1"/>
              </a:solidFill>
              <a:effectLst/>
              <a:latin typeface="+mn-lt"/>
              <a:ea typeface="+mn-ea"/>
              <a:cs typeface="+mn-cs"/>
            </a:rPr>
            <a:t>充当可能基金</a:t>
          </a:r>
          <a:r>
            <a:rPr lang="ja-JP" altLang="en-US" sz="1100">
              <a:solidFill>
                <a:schemeClr val="dk1"/>
              </a:solidFill>
              <a:effectLst/>
              <a:latin typeface="+mn-lt"/>
              <a:ea typeface="+mn-ea"/>
              <a:cs typeface="+mn-cs"/>
            </a:rPr>
            <a:t>や基準財政需要額算入見込額の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などプラス要因もあった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平成２６年度以降、</a:t>
          </a:r>
          <a:r>
            <a:rPr lang="ja-JP" altLang="ja-JP" sz="1100">
              <a:solidFill>
                <a:schemeClr val="dk1"/>
              </a:solidFill>
              <a:effectLst/>
              <a:latin typeface="+mn-lt"/>
              <a:ea typeface="+mn-ea"/>
              <a:cs typeface="+mn-cs"/>
            </a:rPr>
            <a:t>過疎対策事業やその他大規模事業の実施により</a:t>
          </a:r>
          <a:r>
            <a:rPr lang="ja-JP" altLang="en-US" sz="1100">
              <a:solidFill>
                <a:schemeClr val="dk1"/>
              </a:solidFill>
              <a:effectLst/>
              <a:latin typeface="+mn-lt"/>
              <a:ea typeface="+mn-ea"/>
              <a:cs typeface="+mn-cs"/>
            </a:rPr>
            <a:t>地方債現在高は</a:t>
          </a:r>
          <a:r>
            <a:rPr lang="ja-JP" altLang="ja-JP" sz="1100">
              <a:solidFill>
                <a:schemeClr val="dk1"/>
              </a:solidFill>
              <a:effectLst/>
              <a:latin typeface="+mn-lt"/>
              <a:ea typeface="+mn-ea"/>
              <a:cs typeface="+mn-cs"/>
            </a:rPr>
            <a:t>増加する見込みであるため、交付税算入率の良い起債の活用や基金の積立て等により、将来負担比率の悪化を抑制する必要がある。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10211852</v>
      </c>
      <c r="BO4" s="379"/>
      <c r="BP4" s="379"/>
      <c r="BQ4" s="379"/>
      <c r="BR4" s="379"/>
      <c r="BS4" s="379"/>
      <c r="BT4" s="379"/>
      <c r="BU4" s="380"/>
      <c r="BV4" s="378">
        <v>8330660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2.8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9937596</v>
      </c>
      <c r="BO5" s="384"/>
      <c r="BP5" s="384"/>
      <c r="BQ5" s="384"/>
      <c r="BR5" s="384"/>
      <c r="BS5" s="384"/>
      <c r="BT5" s="384"/>
      <c r="BU5" s="385"/>
      <c r="BV5" s="383">
        <v>8084686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81.7</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274256</v>
      </c>
      <c r="BO6" s="384"/>
      <c r="BP6" s="384"/>
      <c r="BQ6" s="384"/>
      <c r="BR6" s="384"/>
      <c r="BS6" s="384"/>
      <c r="BT6" s="384"/>
      <c r="BU6" s="385"/>
      <c r="BV6" s="383">
        <v>245974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87.4</v>
      </c>
      <c r="CU6" s="528"/>
      <c r="CV6" s="528"/>
      <c r="CW6" s="528"/>
      <c r="CX6" s="528"/>
      <c r="CY6" s="528"/>
      <c r="CZ6" s="528"/>
      <c r="DA6" s="529"/>
      <c r="DB6" s="527">
        <v>90.8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108654</v>
      </c>
      <c r="BO7" s="384"/>
      <c r="BP7" s="384"/>
      <c r="BQ7" s="384"/>
      <c r="BR7" s="384"/>
      <c r="BS7" s="384"/>
      <c r="BT7" s="384"/>
      <c r="BU7" s="385"/>
      <c r="BV7" s="383">
        <v>113388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4700580</v>
      </c>
      <c r="CU7" s="384"/>
      <c r="CV7" s="384"/>
      <c r="CW7" s="384"/>
      <c r="CX7" s="384"/>
      <c r="CY7" s="384"/>
      <c r="CZ7" s="384"/>
      <c r="DA7" s="385"/>
      <c r="DB7" s="383">
        <v>4699848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165602</v>
      </c>
      <c r="BO8" s="384"/>
      <c r="BP8" s="384"/>
      <c r="BQ8" s="384"/>
      <c r="BR8" s="384"/>
      <c r="BS8" s="384"/>
      <c r="BT8" s="384"/>
      <c r="BU8" s="385"/>
      <c r="BV8" s="383">
        <v>132586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17080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33016</v>
      </c>
      <c r="BO9" s="384"/>
      <c r="BP9" s="384"/>
      <c r="BQ9" s="384"/>
      <c r="BR9" s="384"/>
      <c r="BS9" s="384"/>
      <c r="BT9" s="384"/>
      <c r="BU9" s="385"/>
      <c r="BV9" s="383">
        <v>-55270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11.3</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18185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150439</v>
      </c>
      <c r="BO10" s="384"/>
      <c r="BP10" s="384"/>
      <c r="BQ10" s="384"/>
      <c r="BR10" s="384"/>
      <c r="BS10" s="384"/>
      <c r="BT10" s="384"/>
      <c r="BU10" s="385"/>
      <c r="BV10" s="383">
        <v>100500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16860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16736</v>
      </c>
      <c r="S13" s="483"/>
      <c r="T13" s="483"/>
      <c r="U13" s="483"/>
      <c r="V13" s="484"/>
      <c r="W13" s="470" t="s">
        <v>124</v>
      </c>
      <c r="X13" s="396"/>
      <c r="Y13" s="396"/>
      <c r="Z13" s="396"/>
      <c r="AA13" s="396"/>
      <c r="AB13" s="397"/>
      <c r="AC13" s="359">
        <v>458</v>
      </c>
      <c r="AD13" s="360"/>
      <c r="AE13" s="360"/>
      <c r="AF13" s="360"/>
      <c r="AG13" s="361"/>
      <c r="AH13" s="359">
        <v>482</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183455</v>
      </c>
      <c r="BO13" s="384"/>
      <c r="BP13" s="384"/>
      <c r="BQ13" s="384"/>
      <c r="BR13" s="384"/>
      <c r="BS13" s="384"/>
      <c r="BT13" s="384"/>
      <c r="BU13" s="385"/>
      <c r="BV13" s="383">
        <v>45230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4.5</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17049</v>
      </c>
      <c r="S14" s="483"/>
      <c r="T14" s="483"/>
      <c r="U14" s="483"/>
      <c r="V14" s="484"/>
      <c r="W14" s="485"/>
      <c r="X14" s="399"/>
      <c r="Y14" s="399"/>
      <c r="Z14" s="399"/>
      <c r="AA14" s="399"/>
      <c r="AB14" s="400"/>
      <c r="AC14" s="475">
        <v>6.3</v>
      </c>
      <c r="AD14" s="476"/>
      <c r="AE14" s="476"/>
      <c r="AF14" s="476"/>
      <c r="AG14" s="477"/>
      <c r="AH14" s="475">
        <v>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51.8</v>
      </c>
      <c r="CU14" s="454"/>
      <c r="CV14" s="454"/>
      <c r="CW14" s="454"/>
      <c r="CX14" s="454"/>
      <c r="CY14" s="454"/>
      <c r="CZ14" s="454"/>
      <c r="DA14" s="455"/>
      <c r="DB14" s="486">
        <v>22.9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16930</v>
      </c>
      <c r="S15" s="483"/>
      <c r="T15" s="483"/>
      <c r="U15" s="483"/>
      <c r="V15" s="484"/>
      <c r="W15" s="470" t="s">
        <v>130</v>
      </c>
      <c r="X15" s="396"/>
      <c r="Y15" s="396"/>
      <c r="Z15" s="396"/>
      <c r="AA15" s="396"/>
      <c r="AB15" s="397"/>
      <c r="AC15" s="359">
        <v>983</v>
      </c>
      <c r="AD15" s="360"/>
      <c r="AE15" s="360"/>
      <c r="AF15" s="360"/>
      <c r="AG15" s="361"/>
      <c r="AH15" s="359">
        <v>1178</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1335100</v>
      </c>
      <c r="BO15" s="379"/>
      <c r="BP15" s="379"/>
      <c r="BQ15" s="379"/>
      <c r="BR15" s="379"/>
      <c r="BS15" s="379"/>
      <c r="BT15" s="379"/>
      <c r="BU15" s="380"/>
      <c r="BV15" s="378">
        <v>1370836</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13.6</v>
      </c>
      <c r="AD16" s="476"/>
      <c r="AE16" s="476"/>
      <c r="AF16" s="476"/>
      <c r="AG16" s="477"/>
      <c r="AH16" s="475">
        <v>14.6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4010405</v>
      </c>
      <c r="BO16" s="384"/>
      <c r="BP16" s="384"/>
      <c r="BQ16" s="384"/>
      <c r="BR16" s="384"/>
      <c r="BS16" s="384"/>
      <c r="BT16" s="384"/>
      <c r="BU16" s="385"/>
      <c r="BV16" s="383">
        <v>3991394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5779</v>
      </c>
      <c r="AD17" s="360"/>
      <c r="AE17" s="360"/>
      <c r="AF17" s="360"/>
      <c r="AG17" s="361"/>
      <c r="AH17" s="359">
        <v>6410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1709834</v>
      </c>
      <c r="BO17" s="384"/>
      <c r="BP17" s="384"/>
      <c r="BQ17" s="384"/>
      <c r="BR17" s="384"/>
      <c r="BS17" s="384"/>
      <c r="BT17" s="384"/>
      <c r="BU17" s="385"/>
      <c r="BV17" s="383">
        <v>1761091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183.45</v>
      </c>
      <c r="M18" s="446"/>
      <c r="N18" s="446"/>
      <c r="O18" s="446"/>
      <c r="P18" s="446"/>
      <c r="Q18" s="446"/>
      <c r="R18" s="447"/>
      <c r="S18" s="447"/>
      <c r="T18" s="447"/>
      <c r="U18" s="447"/>
      <c r="V18" s="448"/>
      <c r="W18" s="462"/>
      <c r="X18" s="463"/>
      <c r="Y18" s="463"/>
      <c r="Z18" s="463"/>
      <c r="AA18" s="463"/>
      <c r="AB18" s="471"/>
      <c r="AC18" s="347">
        <v>80</v>
      </c>
      <c r="AD18" s="348"/>
      <c r="AE18" s="348"/>
      <c r="AF18" s="348"/>
      <c r="AG18" s="449"/>
      <c r="AH18" s="347">
        <v>79.3</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3959927</v>
      </c>
      <c r="BO18" s="384"/>
      <c r="BP18" s="384"/>
      <c r="BQ18" s="384"/>
      <c r="BR18" s="384"/>
      <c r="BS18" s="384"/>
      <c r="BT18" s="384"/>
      <c r="BU18" s="385"/>
      <c r="BV18" s="383">
        <v>4019935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93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5929687</v>
      </c>
      <c r="BO19" s="384"/>
      <c r="BP19" s="384"/>
      <c r="BQ19" s="384"/>
      <c r="BR19" s="384"/>
      <c r="BS19" s="384"/>
      <c r="BT19" s="384"/>
      <c r="BU19" s="385"/>
      <c r="BV19" s="383">
        <v>5567815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7723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8607152</v>
      </c>
      <c r="BO23" s="384"/>
      <c r="BP23" s="384"/>
      <c r="BQ23" s="384"/>
      <c r="BR23" s="384"/>
      <c r="BS23" s="384"/>
      <c r="BT23" s="384"/>
      <c r="BU23" s="385"/>
      <c r="BV23" s="383">
        <v>6996771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5020</v>
      </c>
      <c r="R24" s="360"/>
      <c r="S24" s="360"/>
      <c r="T24" s="360"/>
      <c r="U24" s="360"/>
      <c r="V24" s="361"/>
      <c r="W24" s="425"/>
      <c r="X24" s="416"/>
      <c r="Y24" s="417"/>
      <c r="Z24" s="356" t="s">
        <v>153</v>
      </c>
      <c r="AA24" s="357"/>
      <c r="AB24" s="357"/>
      <c r="AC24" s="357"/>
      <c r="AD24" s="357"/>
      <c r="AE24" s="357"/>
      <c r="AF24" s="357"/>
      <c r="AG24" s="358"/>
      <c r="AH24" s="359">
        <v>189</v>
      </c>
      <c r="AI24" s="360"/>
      <c r="AJ24" s="360"/>
      <c r="AK24" s="360"/>
      <c r="AL24" s="361"/>
      <c r="AM24" s="359">
        <v>541674</v>
      </c>
      <c r="AN24" s="360"/>
      <c r="AO24" s="360"/>
      <c r="AP24" s="360"/>
      <c r="AQ24" s="360"/>
      <c r="AR24" s="361"/>
      <c r="AS24" s="359">
        <v>2866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7366899</v>
      </c>
      <c r="BO24" s="384"/>
      <c r="BP24" s="384"/>
      <c r="BQ24" s="384"/>
      <c r="BR24" s="384"/>
      <c r="BS24" s="384"/>
      <c r="BT24" s="384"/>
      <c r="BU24" s="385"/>
      <c r="BV24" s="383">
        <v>6268551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4760</v>
      </c>
      <c r="R25" s="360"/>
      <c r="S25" s="360"/>
      <c r="T25" s="360"/>
      <c r="U25" s="360"/>
      <c r="V25" s="361"/>
      <c r="W25" s="425"/>
      <c r="X25" s="416"/>
      <c r="Y25" s="417"/>
      <c r="Z25" s="356" t="s">
        <v>156</v>
      </c>
      <c r="AA25" s="357"/>
      <c r="AB25" s="357"/>
      <c r="AC25" s="357"/>
      <c r="AD25" s="357"/>
      <c r="AE25" s="357"/>
      <c r="AF25" s="357"/>
      <c r="AG25" s="358"/>
      <c r="AH25" s="359">
        <v>40</v>
      </c>
      <c r="AI25" s="360"/>
      <c r="AJ25" s="360"/>
      <c r="AK25" s="360"/>
      <c r="AL25" s="361"/>
      <c r="AM25" s="359">
        <v>120040</v>
      </c>
      <c r="AN25" s="360"/>
      <c r="AO25" s="360"/>
      <c r="AP25" s="360"/>
      <c r="AQ25" s="360"/>
      <c r="AR25" s="361"/>
      <c r="AS25" s="359">
        <v>3001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38023</v>
      </c>
      <c r="BO25" s="379"/>
      <c r="BP25" s="379"/>
      <c r="BQ25" s="379"/>
      <c r="BR25" s="379"/>
      <c r="BS25" s="379"/>
      <c r="BT25" s="379"/>
      <c r="BU25" s="380"/>
      <c r="BV25" s="378">
        <v>601700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4500</v>
      </c>
      <c r="R26" s="360"/>
      <c r="S26" s="360"/>
      <c r="T26" s="360"/>
      <c r="U26" s="360"/>
      <c r="V26" s="361"/>
      <c r="W26" s="425"/>
      <c r="X26" s="416"/>
      <c r="Y26" s="417"/>
      <c r="Z26" s="356" t="s">
        <v>159</v>
      </c>
      <c r="AA26" s="436"/>
      <c r="AB26" s="436"/>
      <c r="AC26" s="436"/>
      <c r="AD26" s="436"/>
      <c r="AE26" s="436"/>
      <c r="AF26" s="436"/>
      <c r="AG26" s="437"/>
      <c r="AH26" s="359">
        <v>1</v>
      </c>
      <c r="AI26" s="360"/>
      <c r="AJ26" s="360"/>
      <c r="AK26" s="360"/>
      <c r="AL26" s="361"/>
      <c r="AM26" s="359">
        <v>3493</v>
      </c>
      <c r="AN26" s="360"/>
      <c r="AO26" s="360"/>
      <c r="AP26" s="360"/>
      <c r="AQ26" s="360"/>
      <c r="AR26" s="361"/>
      <c r="AS26" s="359">
        <v>3493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7926</v>
      </c>
      <c r="AN27" s="360"/>
      <c r="AO27" s="360"/>
      <c r="AP27" s="360"/>
      <c r="AQ27" s="360"/>
      <c r="AR27" s="361"/>
      <c r="AS27" s="359">
        <v>3963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422851</v>
      </c>
      <c r="BO27" s="387"/>
      <c r="BP27" s="387"/>
      <c r="BQ27" s="387"/>
      <c r="BR27" s="387"/>
      <c r="BS27" s="387"/>
      <c r="BT27" s="387"/>
      <c r="BU27" s="388"/>
      <c r="BV27" s="386">
        <v>414777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2300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824309</v>
      </c>
      <c r="BO28" s="379"/>
      <c r="BP28" s="379"/>
      <c r="BQ28" s="379"/>
      <c r="BR28" s="379"/>
      <c r="BS28" s="379"/>
      <c r="BT28" s="379"/>
      <c r="BU28" s="380"/>
      <c r="BV28" s="378">
        <v>673870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2100</v>
      </c>
      <c r="R29" s="360"/>
      <c r="S29" s="360"/>
      <c r="T29" s="360"/>
      <c r="U29" s="360"/>
      <c r="V29" s="361"/>
      <c r="W29" s="425"/>
      <c r="X29" s="416"/>
      <c r="Y29" s="417"/>
      <c r="Z29" s="356" t="s">
        <v>169</v>
      </c>
      <c r="AA29" s="357"/>
      <c r="AB29" s="357"/>
      <c r="AC29" s="357"/>
      <c r="AD29" s="357"/>
      <c r="AE29" s="357"/>
      <c r="AF29" s="357"/>
      <c r="AG29" s="358"/>
      <c r="AH29" s="359">
        <v>191</v>
      </c>
      <c r="AI29" s="360"/>
      <c r="AJ29" s="360"/>
      <c r="AK29" s="360"/>
      <c r="AL29" s="361"/>
      <c r="AM29" s="359">
        <v>549600</v>
      </c>
      <c r="AN29" s="360"/>
      <c r="AO29" s="360"/>
      <c r="AP29" s="360"/>
      <c r="AQ29" s="360"/>
      <c r="AR29" s="361"/>
      <c r="AS29" s="359">
        <v>2877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972882</v>
      </c>
      <c r="BO29" s="384"/>
      <c r="BP29" s="384"/>
      <c r="BQ29" s="384"/>
      <c r="BR29" s="384"/>
      <c r="BS29" s="384"/>
      <c r="BT29" s="384"/>
      <c r="BU29" s="385"/>
      <c r="BV29" s="383">
        <v>772352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1161461</v>
      </c>
      <c r="BO30" s="387"/>
      <c r="BP30" s="387"/>
      <c r="BQ30" s="387"/>
      <c r="BR30" s="387"/>
      <c r="BS30" s="387"/>
      <c r="BT30" s="387"/>
      <c r="BU30" s="388"/>
      <c r="BV30" s="386">
        <v>921136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国民健康保険事業費特別会計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簡易水道事業費特別会計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那智勝浦冷蔵株式会社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住宅宅地資金貸付事業費特別会計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後期高齢者医療事業費特別会計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町立温泉病院事業会計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下水道事業費特別会計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紀南学園事務組合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土地取得事業費特別会計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介護保険事業費特別会計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東牟婁郡町村新宮市老人保健施設事務組合(一般会計）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育英奨学金貸与事業費特別会計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通所介護事業費特別会計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東牟婁郡町村新宮市老人保健施設事務組合(特別会計）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介護認定審査会共同設置事業費特別会計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那智勝浦町・太地町環境衛生施設一部事務組合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新宮周辺広域市町村圏事務組合(一般会計）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新宮周辺広域市町村圏事務組合(特別会計）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和歌山地方税回収機構</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和歌山県後期高齢者医療広域連合(一般会計）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和歌山県後期高齢者医療広域連合(特別会計）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election activeCell="L51" sqref="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2" t="s">
        <v>24</v>
      </c>
      <c r="C41" s="1183"/>
      <c r="D41" s="81"/>
      <c r="E41" s="1184" t="s">
        <v>25</v>
      </c>
      <c r="F41" s="1184"/>
      <c r="G41" s="1184"/>
      <c r="H41" s="1185"/>
      <c r="I41" s="82">
        <v>6354</v>
      </c>
      <c r="J41" s="83">
        <v>6491</v>
      </c>
      <c r="K41" s="83">
        <v>6624</v>
      </c>
      <c r="L41" s="83">
        <v>6997</v>
      </c>
      <c r="M41" s="84">
        <v>8607</v>
      </c>
    </row>
    <row r="42" spans="2:13" ht="27.75" customHeight="1">
      <c r="B42" s="1172"/>
      <c r="C42" s="1173"/>
      <c r="D42" s="85"/>
      <c r="E42" s="1176" t="s">
        <v>26</v>
      </c>
      <c r="F42" s="1176"/>
      <c r="G42" s="1176"/>
      <c r="H42" s="1177"/>
      <c r="I42" s="86" t="s">
        <v>480</v>
      </c>
      <c r="J42" s="87" t="s">
        <v>480</v>
      </c>
      <c r="K42" s="87" t="s">
        <v>480</v>
      </c>
      <c r="L42" s="87" t="s">
        <v>480</v>
      </c>
      <c r="M42" s="88" t="s">
        <v>480</v>
      </c>
    </row>
    <row r="43" spans="2:13" ht="27.75" customHeight="1">
      <c r="B43" s="1172"/>
      <c r="C43" s="1173"/>
      <c r="D43" s="85"/>
      <c r="E43" s="1176" t="s">
        <v>27</v>
      </c>
      <c r="F43" s="1176"/>
      <c r="G43" s="1176"/>
      <c r="H43" s="1177"/>
      <c r="I43" s="86">
        <v>389</v>
      </c>
      <c r="J43" s="87">
        <v>354</v>
      </c>
      <c r="K43" s="87">
        <v>396</v>
      </c>
      <c r="L43" s="87">
        <v>375</v>
      </c>
      <c r="M43" s="88">
        <v>393</v>
      </c>
    </row>
    <row r="44" spans="2:13" ht="27.75" customHeight="1">
      <c r="B44" s="1172"/>
      <c r="C44" s="1173"/>
      <c r="D44" s="85"/>
      <c r="E44" s="1176" t="s">
        <v>28</v>
      </c>
      <c r="F44" s="1176"/>
      <c r="G44" s="1176"/>
      <c r="H44" s="1177"/>
      <c r="I44" s="86">
        <v>47</v>
      </c>
      <c r="J44" s="87" t="s">
        <v>480</v>
      </c>
      <c r="K44" s="87" t="s">
        <v>480</v>
      </c>
      <c r="L44" s="87" t="s">
        <v>480</v>
      </c>
      <c r="M44" s="88">
        <v>210</v>
      </c>
    </row>
    <row r="45" spans="2:13" ht="27.75" customHeight="1">
      <c r="B45" s="1172"/>
      <c r="C45" s="1173"/>
      <c r="D45" s="85"/>
      <c r="E45" s="1176" t="s">
        <v>29</v>
      </c>
      <c r="F45" s="1176"/>
      <c r="G45" s="1176"/>
      <c r="H45" s="1177"/>
      <c r="I45" s="86">
        <v>2297</v>
      </c>
      <c r="J45" s="87">
        <v>2260</v>
      </c>
      <c r="K45" s="87">
        <v>2164</v>
      </c>
      <c r="L45" s="87">
        <v>2113</v>
      </c>
      <c r="M45" s="88">
        <v>2034</v>
      </c>
    </row>
    <row r="46" spans="2:13" ht="27.75" customHeight="1">
      <c r="B46" s="1172"/>
      <c r="C46" s="1173"/>
      <c r="D46" s="85"/>
      <c r="E46" s="1176" t="s">
        <v>30</v>
      </c>
      <c r="F46" s="1176"/>
      <c r="G46" s="1176"/>
      <c r="H46" s="1177"/>
      <c r="I46" s="86" t="s">
        <v>480</v>
      </c>
      <c r="J46" s="87" t="s">
        <v>480</v>
      </c>
      <c r="K46" s="87" t="s">
        <v>480</v>
      </c>
      <c r="L46" s="87" t="s">
        <v>480</v>
      </c>
      <c r="M46" s="88" t="s">
        <v>480</v>
      </c>
    </row>
    <row r="47" spans="2:13" ht="27.75" customHeight="1">
      <c r="B47" s="1172"/>
      <c r="C47" s="1173"/>
      <c r="D47" s="85"/>
      <c r="E47" s="1176" t="s">
        <v>31</v>
      </c>
      <c r="F47" s="1176"/>
      <c r="G47" s="1176"/>
      <c r="H47" s="1177"/>
      <c r="I47" s="86" t="s">
        <v>480</v>
      </c>
      <c r="J47" s="87" t="s">
        <v>480</v>
      </c>
      <c r="K47" s="87" t="s">
        <v>480</v>
      </c>
      <c r="L47" s="87" t="s">
        <v>480</v>
      </c>
      <c r="M47" s="88" t="s">
        <v>480</v>
      </c>
    </row>
    <row r="48" spans="2:13" ht="27.75" customHeight="1">
      <c r="B48" s="1174"/>
      <c r="C48" s="1175"/>
      <c r="D48" s="85"/>
      <c r="E48" s="1176" t="s">
        <v>32</v>
      </c>
      <c r="F48" s="1176"/>
      <c r="G48" s="1176"/>
      <c r="H48" s="1177"/>
      <c r="I48" s="86">
        <v>0</v>
      </c>
      <c r="J48" s="87">
        <v>0</v>
      </c>
      <c r="K48" s="87" t="s">
        <v>480</v>
      </c>
      <c r="L48" s="87" t="s">
        <v>480</v>
      </c>
      <c r="M48" s="88" t="s">
        <v>480</v>
      </c>
    </row>
    <row r="49" spans="2:13" ht="27.75" customHeight="1">
      <c r="B49" s="1170" t="s">
        <v>33</v>
      </c>
      <c r="C49" s="1171"/>
      <c r="D49" s="89"/>
      <c r="E49" s="1176" t="s">
        <v>34</v>
      </c>
      <c r="F49" s="1176"/>
      <c r="G49" s="1176"/>
      <c r="H49" s="1177"/>
      <c r="I49" s="86">
        <v>1862</v>
      </c>
      <c r="J49" s="87">
        <v>2292</v>
      </c>
      <c r="K49" s="87">
        <v>2275</v>
      </c>
      <c r="L49" s="87">
        <v>2616</v>
      </c>
      <c r="M49" s="88">
        <v>3157</v>
      </c>
    </row>
    <row r="50" spans="2:13" ht="27.75" customHeight="1">
      <c r="B50" s="1172"/>
      <c r="C50" s="1173"/>
      <c r="D50" s="85"/>
      <c r="E50" s="1176" t="s">
        <v>35</v>
      </c>
      <c r="F50" s="1176"/>
      <c r="G50" s="1176"/>
      <c r="H50" s="1177"/>
      <c r="I50" s="86">
        <v>76</v>
      </c>
      <c r="J50" s="87">
        <v>60</v>
      </c>
      <c r="K50" s="87">
        <v>50</v>
      </c>
      <c r="L50" s="87">
        <v>44</v>
      </c>
      <c r="M50" s="88">
        <v>33</v>
      </c>
    </row>
    <row r="51" spans="2:13" ht="27.75" customHeight="1">
      <c r="B51" s="1174"/>
      <c r="C51" s="1175"/>
      <c r="D51" s="85"/>
      <c r="E51" s="1176" t="s">
        <v>36</v>
      </c>
      <c r="F51" s="1176"/>
      <c r="G51" s="1176"/>
      <c r="H51" s="1177"/>
      <c r="I51" s="86">
        <v>5124</v>
      </c>
      <c r="J51" s="87">
        <v>5351</v>
      </c>
      <c r="K51" s="87">
        <v>5393</v>
      </c>
      <c r="L51" s="87">
        <v>5859</v>
      </c>
      <c r="M51" s="88">
        <v>5887</v>
      </c>
    </row>
    <row r="52" spans="2:13" ht="27.75" customHeight="1" thickBot="1">
      <c r="B52" s="1178" t="s">
        <v>37</v>
      </c>
      <c r="C52" s="1179"/>
      <c r="D52" s="90"/>
      <c r="E52" s="1180" t="s">
        <v>38</v>
      </c>
      <c r="F52" s="1180"/>
      <c r="G52" s="1180"/>
      <c r="H52" s="1181"/>
      <c r="I52" s="91">
        <v>2024</v>
      </c>
      <c r="J52" s="92">
        <v>1401</v>
      </c>
      <c r="K52" s="92">
        <v>1468</v>
      </c>
      <c r="L52" s="92">
        <v>965</v>
      </c>
      <c r="M52" s="93">
        <v>2167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101861</v>
      </c>
      <c r="E3" s="116"/>
      <c r="F3" s="117">
        <v>65529</v>
      </c>
      <c r="G3" s="118"/>
      <c r="H3" s="119"/>
    </row>
    <row r="4" spans="1:8">
      <c r="A4" s="120"/>
      <c r="B4" s="121"/>
      <c r="C4" s="122"/>
      <c r="D4" s="123">
        <v>47826</v>
      </c>
      <c r="E4" s="124"/>
      <c r="F4" s="125">
        <v>32858</v>
      </c>
      <c r="G4" s="126"/>
      <c r="H4" s="127"/>
    </row>
    <row r="5" spans="1:8">
      <c r="A5" s="108" t="s">
        <v>513</v>
      </c>
      <c r="B5" s="113"/>
      <c r="C5" s="114"/>
      <c r="D5" s="115">
        <v>44688</v>
      </c>
      <c r="E5" s="116"/>
      <c r="F5" s="117">
        <v>64717</v>
      </c>
      <c r="G5" s="118"/>
      <c r="H5" s="119"/>
    </row>
    <row r="6" spans="1:8">
      <c r="A6" s="120"/>
      <c r="B6" s="121"/>
      <c r="C6" s="122"/>
      <c r="D6" s="123">
        <v>27303</v>
      </c>
      <c r="E6" s="124"/>
      <c r="F6" s="125">
        <v>31931</v>
      </c>
      <c r="G6" s="126"/>
      <c r="H6" s="127"/>
    </row>
    <row r="7" spans="1:8">
      <c r="A7" s="108" t="s">
        <v>514</v>
      </c>
      <c r="B7" s="113"/>
      <c r="C7" s="114"/>
      <c r="D7" s="115">
        <v>43870</v>
      </c>
      <c r="E7" s="116"/>
      <c r="F7" s="117">
        <v>61557</v>
      </c>
      <c r="G7" s="118"/>
      <c r="H7" s="119"/>
    </row>
    <row r="8" spans="1:8">
      <c r="A8" s="120"/>
      <c r="B8" s="121"/>
      <c r="C8" s="122"/>
      <c r="D8" s="123">
        <v>23222</v>
      </c>
      <c r="E8" s="124"/>
      <c r="F8" s="125">
        <v>32497</v>
      </c>
      <c r="G8" s="126"/>
      <c r="H8" s="127"/>
    </row>
    <row r="9" spans="1:8">
      <c r="A9" s="108" t="s">
        <v>515</v>
      </c>
      <c r="B9" s="113"/>
      <c r="C9" s="114"/>
      <c r="D9" s="115">
        <v>42667</v>
      </c>
      <c r="E9" s="116"/>
      <c r="F9" s="117">
        <v>69806</v>
      </c>
      <c r="G9" s="118"/>
      <c r="H9" s="119"/>
    </row>
    <row r="10" spans="1:8">
      <c r="A10" s="120"/>
      <c r="B10" s="121"/>
      <c r="C10" s="122"/>
      <c r="D10" s="123">
        <v>20614</v>
      </c>
      <c r="E10" s="124"/>
      <c r="F10" s="125">
        <v>32823</v>
      </c>
      <c r="G10" s="126"/>
      <c r="H10" s="127"/>
    </row>
    <row r="11" spans="1:8">
      <c r="A11" s="108" t="s">
        <v>516</v>
      </c>
      <c r="B11" s="113"/>
      <c r="C11" s="114"/>
      <c r="D11" s="115">
        <v>133237</v>
      </c>
      <c r="E11" s="116"/>
      <c r="F11" s="117">
        <v>74444</v>
      </c>
      <c r="G11" s="118"/>
      <c r="H11" s="119"/>
    </row>
    <row r="12" spans="1:8">
      <c r="A12" s="120"/>
      <c r="B12" s="121"/>
      <c r="C12" s="128"/>
      <c r="D12" s="123">
        <v>74355</v>
      </c>
      <c r="E12" s="124"/>
      <c r="F12" s="125">
        <v>34175</v>
      </c>
      <c r="G12" s="126"/>
      <c r="H12" s="127"/>
    </row>
    <row r="13" spans="1:8">
      <c r="A13" s="108"/>
      <c r="B13" s="113"/>
      <c r="C13" s="129"/>
      <c r="D13" s="130">
        <v>73265</v>
      </c>
      <c r="E13" s="131"/>
      <c r="F13" s="132">
        <v>67211</v>
      </c>
      <c r="G13" s="133"/>
      <c r="H13" s="119"/>
    </row>
    <row r="14" spans="1:8">
      <c r="A14" s="120"/>
      <c r="B14" s="121"/>
      <c r="C14" s="122"/>
      <c r="D14" s="123">
        <v>38664</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2.36</v>
      </c>
      <c r="C19" s="134">
        <f>ROUND(VALUE(SUBSTITUTE(実質収支比率等に係る経年分析!G$48,"▲","-")),2)</f>
        <v>2.72</v>
      </c>
      <c r="D19" s="134">
        <f>ROUND(VALUE(SUBSTITUTE(実質収支比率等に係る経年分析!H$48,"▲","-")),2)</f>
        <v>3.92</v>
      </c>
      <c r="E19" s="134">
        <f>ROUND(VALUE(SUBSTITUTE(実質収支比率等に係る経年分析!I$48,"▲","-")),2)</f>
        <v>2.82</v>
      </c>
      <c r="F19" s="134">
        <f>ROUND(VALUE(SUBSTITUTE(実質収支比率等に係る経年分析!J$48,"▲","-")),2)</f>
        <v>3.52</v>
      </c>
    </row>
    <row r="20" spans="1:11">
      <c r="A20" s="134" t="s">
        <v>43</v>
      </c>
      <c r="B20" s="134">
        <f>ROUND(VALUE(SUBSTITUTE(実質収支比率等に係る経年分析!F$47,"▲","-")),2)</f>
        <v>9.76</v>
      </c>
      <c r="C20" s="134">
        <f>ROUND(VALUE(SUBSTITUTE(実質収支比率等に係る経年分析!G$47,"▲","-")),2)</f>
        <v>13.52</v>
      </c>
      <c r="D20" s="134">
        <f>ROUND(VALUE(SUBSTITUTE(実質収支比率等に係る経年分析!H$47,"▲","-")),2)</f>
        <v>11.96</v>
      </c>
      <c r="E20" s="134">
        <f>ROUND(VALUE(SUBSTITUTE(実質収支比率等に係る経年分析!I$47,"▲","-")),2)</f>
        <v>14.34</v>
      </c>
      <c r="F20" s="134">
        <f>ROUND(VALUE(SUBSTITUTE(実質収支比率等に係る経年分析!J$47,"▲","-")),2)</f>
        <v>17.54</v>
      </c>
    </row>
    <row r="21" spans="1:11">
      <c r="A21" s="134" t="s">
        <v>44</v>
      </c>
      <c r="B21" s="134">
        <f>IF(ISNUMBER(VALUE(SUBSTITUTE(実質収支比率等に係る経年分析!F$49,"▲","-"))),ROUND(VALUE(SUBSTITUTE(実質収支比率等に係る経年分析!F$49,"▲","-")),2),NA())</f>
        <v>-1.1200000000000001</v>
      </c>
      <c r="C21" s="134">
        <f>IF(ISNUMBER(VALUE(SUBSTITUTE(実質収支比率等に係る経年分析!G$49,"▲","-"))),ROUND(VALUE(SUBSTITUTE(実質収支比率等に係る経年分析!G$49,"▲","-")),2),NA())</f>
        <v>4.62</v>
      </c>
      <c r="D21" s="134">
        <f>IF(ISNUMBER(VALUE(SUBSTITUTE(実質収支比率等に係る経年分析!H$49,"▲","-"))),ROUND(VALUE(SUBSTITUTE(実質収支比率等に係る経年分析!H$49,"▲","-")),2),NA())</f>
        <v>-0.48</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3.9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0.14000000000000001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育英奨学金貸与事業費特別会計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住宅宅地資金貸付事業費特別会計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国民健康保険事業費特別会計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簡易水道事業費特別会計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2.2200000000000002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5.82</v>
      </c>
    </row>
    <row r="36" spans="1:16">
      <c r="A36" s="135" t="str">
        <f>IF(連結実質赤字比率に係る赤字・黒字の構成分析!C$34="",NA(),連結実質赤字比率に係る赤字・黒字の構成分析!C$34)</f>
        <v>町立温泉病院事業会計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525</v>
      </c>
      <c r="E42" s="136"/>
      <c r="F42" s="136"/>
      <c r="G42" s="136">
        <f>'実質公債費比率（分子）の構造'!L$52</f>
        <v>491</v>
      </c>
      <c r="H42" s="136"/>
      <c r="I42" s="136"/>
      <c r="J42" s="136">
        <f>'実質公債費比率（分子）の構造'!M$52</f>
        <v>496</v>
      </c>
      <c r="K42" s="136"/>
      <c r="L42" s="136"/>
      <c r="M42" s="136">
        <f>'実質公債費比率（分子）の構造'!N$52</f>
        <v>511</v>
      </c>
      <c r="N42" s="136"/>
      <c r="O42" s="136"/>
      <c r="P42" s="136">
        <f>'実質公債費比率（分子）の構造'!O$52</f>
        <v>532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105</v>
      </c>
      <c r="C45" s="136"/>
      <c r="D45" s="136"/>
      <c r="E45" s="136">
        <f>'実質公債費比率（分子）の構造'!L$49</f>
        <v>48</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68</v>
      </c>
      <c r="C46" s="136"/>
      <c r="D46" s="136"/>
      <c r="E46" s="136">
        <f>'実質公債費比率（分子）の構造'!L$48</f>
        <v>58</v>
      </c>
      <c r="F46" s="136"/>
      <c r="G46" s="136"/>
      <c r="H46" s="136">
        <f>'実質公債費比率（分子）の構造'!M$48</f>
        <v>47</v>
      </c>
      <c r="I46" s="136"/>
      <c r="J46" s="136"/>
      <c r="K46" s="136">
        <f>'実質公債費比率（分子）の構造'!N$48</f>
        <v>40</v>
      </c>
      <c r="L46" s="136"/>
      <c r="M46" s="136"/>
      <c r="N46" s="136">
        <f>'実質公債費比率（分子）の構造'!O$48</f>
        <v>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705</v>
      </c>
      <c r="C49" s="136"/>
      <c r="D49" s="136"/>
      <c r="E49" s="136">
        <f>'実質公債費比率（分子）の構造'!L$45</f>
        <v>701</v>
      </c>
      <c r="F49" s="136"/>
      <c r="G49" s="136"/>
      <c r="H49" s="136">
        <f>'実質公債費比率（分子）の構造'!M$45</f>
        <v>689</v>
      </c>
      <c r="I49" s="136"/>
      <c r="J49" s="136"/>
      <c r="K49" s="136">
        <f>'実質公債費比率（分子）の構造'!N$45</f>
        <v>631</v>
      </c>
      <c r="L49" s="136"/>
      <c r="M49" s="136"/>
      <c r="N49" s="136">
        <f>'実質公債費比率（分子）の構造'!O$45</f>
        <v>681</v>
      </c>
      <c r="O49" s="136"/>
      <c r="P49" s="136"/>
    </row>
    <row r="50" spans="1:16">
      <c r="A50" s="136" t="s">
        <v>59</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240</v>
      </c>
      <c r="J50" s="136" t="e">
        <f>NA()</f>
        <v>#N/A</v>
      </c>
      <c r="K50" s="136" t="e">
        <f>NA()</f>
        <v>#N/A</v>
      </c>
      <c r="L50" s="136">
        <f>IF(ISNUMBER('実質公債費比率（分子）の構造'!N$53),'実質公債費比率（分子）の構造'!N$53,NA())</f>
        <v>160</v>
      </c>
      <c r="M50" s="136" t="e">
        <f>NA()</f>
        <v>#N/A</v>
      </c>
      <c r="N50" s="136" t="e">
        <f>NA()</f>
        <v>#N/A</v>
      </c>
      <c r="O50" s="136">
        <f>IF(ISNUMBER('実質公債費比率（分子）の構造'!O$53),'実質公債費比率（分子）の構造'!O$53,NA())</f>
        <v>180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5124</v>
      </c>
      <c r="E56" s="135"/>
      <c r="F56" s="135"/>
      <c r="G56" s="135">
        <f>'将来負担比率（分子）の構造'!J$51</f>
        <v>5351</v>
      </c>
      <c r="H56" s="135"/>
      <c r="I56" s="135"/>
      <c r="J56" s="135">
        <f>'将来負担比率（分子）の構造'!K$51</f>
        <v>5393</v>
      </c>
      <c r="K56" s="135"/>
      <c r="L56" s="135"/>
      <c r="M56" s="135">
        <f>'将来負担比率（分子）の構造'!L$51</f>
        <v>5859</v>
      </c>
      <c r="N56" s="135"/>
      <c r="O56" s="135"/>
      <c r="P56" s="135">
        <f>'将来負担比率（分子）の構造'!M$51</f>
        <v>5887</v>
      </c>
    </row>
    <row r="57" spans="1:16">
      <c r="A57" s="135" t="s">
        <v>35</v>
      </c>
      <c r="B57" s="135"/>
      <c r="C57" s="135"/>
      <c r="D57" s="135">
        <f>'将来負担比率（分子）の構造'!I$50</f>
        <v>76</v>
      </c>
      <c r="E57" s="135"/>
      <c r="F57" s="135"/>
      <c r="G57" s="135">
        <f>'将来負担比率（分子）の構造'!J$50</f>
        <v>60</v>
      </c>
      <c r="H57" s="135"/>
      <c r="I57" s="135"/>
      <c r="J57" s="135">
        <f>'将来負担比率（分子）の構造'!K$50</f>
        <v>50</v>
      </c>
      <c r="K57" s="135"/>
      <c r="L57" s="135"/>
      <c r="M57" s="135">
        <f>'将来負担比率（分子）の構造'!L$50</f>
        <v>44</v>
      </c>
      <c r="N57" s="135"/>
      <c r="O57" s="135"/>
      <c r="P57" s="135">
        <f>'将来負担比率（分子）の構造'!M$50</f>
        <v>33</v>
      </c>
    </row>
    <row r="58" spans="1:16">
      <c r="A58" s="135" t="s">
        <v>34</v>
      </c>
      <c r="B58" s="135"/>
      <c r="C58" s="135"/>
      <c r="D58" s="135">
        <f>'将来負担比率（分子）の構造'!I$49</f>
        <v>1862</v>
      </c>
      <c r="E58" s="135"/>
      <c r="F58" s="135"/>
      <c r="G58" s="135">
        <f>'将来負担比率（分子）の構造'!J$49</f>
        <v>2292</v>
      </c>
      <c r="H58" s="135"/>
      <c r="I58" s="135"/>
      <c r="J58" s="135">
        <f>'将来負担比率（分子）の構造'!K$49</f>
        <v>2275</v>
      </c>
      <c r="K58" s="135"/>
      <c r="L58" s="135"/>
      <c r="M58" s="135">
        <f>'将来負担比率（分子）の構造'!L$49</f>
        <v>2616</v>
      </c>
      <c r="N58" s="135"/>
      <c r="O58" s="135"/>
      <c r="P58" s="135">
        <f>'将来負担比率（分子）の構造'!M$49</f>
        <v>3157</v>
      </c>
    </row>
    <row r="59" spans="1:16">
      <c r="A59" s="135" t="s">
        <v>32</v>
      </c>
      <c r="B59" s="135">
        <f>'将来負担比率（分子）の構造'!I$48</f>
        <v>0</v>
      </c>
      <c r="C59" s="135"/>
      <c r="D59" s="135"/>
      <c r="E59" s="135">
        <f>'将来負担比率（分子）の構造'!J$48</f>
        <v>0</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2297</v>
      </c>
      <c r="C62" s="135"/>
      <c r="D62" s="135"/>
      <c r="E62" s="135">
        <f>'将来負担比率（分子）の構造'!J$45</f>
        <v>2260</v>
      </c>
      <c r="F62" s="135"/>
      <c r="G62" s="135"/>
      <c r="H62" s="135">
        <f>'将来負担比率（分子）の構造'!K$45</f>
        <v>2164</v>
      </c>
      <c r="I62" s="135"/>
      <c r="J62" s="135"/>
      <c r="K62" s="135">
        <f>'将来負担比率（分子）の構造'!L$45</f>
        <v>2113</v>
      </c>
      <c r="L62" s="135"/>
      <c r="M62" s="135"/>
      <c r="N62" s="135">
        <f>'将来負担比率（分子）の構造'!M$45</f>
        <v>2034</v>
      </c>
      <c r="O62" s="135"/>
      <c r="P62" s="135"/>
    </row>
    <row r="63" spans="1:16">
      <c r="A63" s="135" t="s">
        <v>28</v>
      </c>
      <c r="B63" s="135">
        <f>'将来負担比率（分子）の構造'!I$44</f>
        <v>47</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210</v>
      </c>
      <c r="O63" s="135"/>
      <c r="P63" s="135"/>
    </row>
    <row r="64" spans="1:16">
      <c r="A64" s="135" t="s">
        <v>27</v>
      </c>
      <c r="B64" s="135">
        <f>'将来負担比率（分子）の構造'!I$43</f>
        <v>389</v>
      </c>
      <c r="C64" s="135"/>
      <c r="D64" s="135"/>
      <c r="E64" s="135">
        <f>'将来負担比率（分子）の構造'!J$43</f>
        <v>354</v>
      </c>
      <c r="F64" s="135"/>
      <c r="G64" s="135"/>
      <c r="H64" s="135">
        <f>'将来負担比率（分子）の構造'!K$43</f>
        <v>396</v>
      </c>
      <c r="I64" s="135"/>
      <c r="J64" s="135"/>
      <c r="K64" s="135">
        <f>'将来負担比率（分子）の構造'!L$43</f>
        <v>375</v>
      </c>
      <c r="L64" s="135"/>
      <c r="M64" s="135"/>
      <c r="N64" s="135">
        <f>'将来負担比率（分子）の構造'!M$43</f>
        <v>393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6354</v>
      </c>
      <c r="C66" s="135"/>
      <c r="D66" s="135"/>
      <c r="E66" s="135">
        <f>'将来負担比率（分子）の構造'!J$41</f>
        <v>6491</v>
      </c>
      <c r="F66" s="135"/>
      <c r="G66" s="135"/>
      <c r="H66" s="135">
        <f>'将来負担比率（分子）の構造'!K$41</f>
        <v>6624</v>
      </c>
      <c r="I66" s="135"/>
      <c r="J66" s="135"/>
      <c r="K66" s="135">
        <f>'将来負担比率（分子）の構造'!L$41</f>
        <v>6997</v>
      </c>
      <c r="L66" s="135"/>
      <c r="M66" s="135"/>
      <c r="N66" s="135">
        <f>'将来負担比率（分子）の構造'!M$41</f>
        <v>8607</v>
      </c>
      <c r="O66" s="135"/>
      <c r="P66" s="135"/>
    </row>
    <row r="67" spans="1:16">
      <c r="A67" s="135" t="s">
        <v>63</v>
      </c>
      <c r="B67" s="135" t="e">
        <f>NA()</f>
        <v>#N/A</v>
      </c>
      <c r="C67" s="135">
        <f>IF(ISNUMBER('将来負担比率（分子）の構造'!I$52), IF('将来負担比率（分子）の構造'!I$52 &lt; 0, 0, '将来負担比率（分子）の構造'!I$52), NA())</f>
        <v>2024</v>
      </c>
      <c r="D67" s="135" t="e">
        <f>NA()</f>
        <v>#N/A</v>
      </c>
      <c r="E67" s="135" t="e">
        <f>NA()</f>
        <v>#N/A</v>
      </c>
      <c r="F67" s="135">
        <f>IF(ISNUMBER('将来負担比率（分子）の構造'!J$52), IF('将来負担比率（分子）の構造'!J$52 &lt; 0, 0, '将来負担比率（分子）の構造'!J$52), NA())</f>
        <v>1401</v>
      </c>
      <c r="G67" s="135" t="e">
        <f>NA()</f>
        <v>#N/A</v>
      </c>
      <c r="H67" s="135" t="e">
        <f>NA()</f>
        <v>#N/A</v>
      </c>
      <c r="I67" s="135">
        <f>IF(ISNUMBER('将来負担比率（分子）の構造'!K$52), IF('将来負担比率（分子）の構造'!K$52 &lt; 0, 0, '将来負担比率（分子）の構造'!K$52), NA())</f>
        <v>1468</v>
      </c>
      <c r="J67" s="135" t="e">
        <f>NA()</f>
        <v>#N/A</v>
      </c>
      <c r="K67" s="135" t="e">
        <f>NA()</f>
        <v>#N/A</v>
      </c>
      <c r="L67" s="135">
        <f>IF(ISNUMBER('将来負担比率（分子）の構造'!L$52), IF('将来負担比率（分子）の構造'!L$52 &lt; 0, 0, '将来負担比率（分子）の構造'!L$52), NA())</f>
        <v>965</v>
      </c>
      <c r="M67" s="135" t="e">
        <f>NA()</f>
        <v>#N/A</v>
      </c>
      <c r="N67" s="135" t="e">
        <f>NA()</f>
        <v>#N/A</v>
      </c>
      <c r="O67" s="135">
        <f>IF(ISNUMBER('将来負担比率（分子）の構造'!M$52), IF('将来負担比率（分子）の構造'!M$52 &lt; 0, 0, '将来負担比率（分子）の構造'!M$52), NA())</f>
        <v>2167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election activeCell="BG34" sqref="BG34:CB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1565429</v>
      </c>
      <c r="S5" s="637"/>
      <c r="T5" s="637"/>
      <c r="U5" s="637"/>
      <c r="V5" s="637"/>
      <c r="W5" s="637"/>
      <c r="X5" s="637"/>
      <c r="Y5" s="684"/>
      <c r="Z5" s="697">
        <v>15.3</v>
      </c>
      <c r="AA5" s="697"/>
      <c r="AB5" s="697"/>
      <c r="AC5" s="697"/>
      <c r="AD5" s="698">
        <v>1565429</v>
      </c>
      <c r="AE5" s="698"/>
      <c r="AF5" s="698"/>
      <c r="AG5" s="698"/>
      <c r="AH5" s="698"/>
      <c r="AI5" s="698"/>
      <c r="AJ5" s="698"/>
      <c r="AK5" s="698"/>
      <c r="AL5" s="685">
        <v>34.6</v>
      </c>
      <c r="AM5" s="654"/>
      <c r="AN5" s="654"/>
      <c r="AO5" s="686"/>
      <c r="AP5" s="673" t="s">
        <v>207</v>
      </c>
      <c r="AQ5" s="674"/>
      <c r="AR5" s="674"/>
      <c r="AS5" s="674"/>
      <c r="AT5" s="674"/>
      <c r="AU5" s="674"/>
      <c r="AV5" s="674"/>
      <c r="AW5" s="674"/>
      <c r="AX5" s="674"/>
      <c r="AY5" s="674"/>
      <c r="AZ5" s="674"/>
      <c r="BA5" s="674"/>
      <c r="BB5" s="674"/>
      <c r="BC5" s="674"/>
      <c r="BD5" s="674"/>
      <c r="BE5" s="674"/>
      <c r="BF5" s="675"/>
      <c r="BG5" s="586">
        <v>1474921</v>
      </c>
      <c r="BH5" s="587"/>
      <c r="BI5" s="587"/>
      <c r="BJ5" s="587"/>
      <c r="BK5" s="587"/>
      <c r="BL5" s="587"/>
      <c r="BM5" s="587"/>
      <c r="BN5" s="588"/>
      <c r="BO5" s="639">
        <v>94.2</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63683</v>
      </c>
      <c r="S6" s="587"/>
      <c r="T6" s="587"/>
      <c r="U6" s="587"/>
      <c r="V6" s="587"/>
      <c r="W6" s="587"/>
      <c r="X6" s="587"/>
      <c r="Y6" s="588"/>
      <c r="Z6" s="639">
        <v>0.6</v>
      </c>
      <c r="AA6" s="639"/>
      <c r="AB6" s="639"/>
      <c r="AC6" s="639"/>
      <c r="AD6" s="640">
        <v>63683</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1474921</v>
      </c>
      <c r="BH6" s="587"/>
      <c r="BI6" s="587"/>
      <c r="BJ6" s="587"/>
      <c r="BK6" s="587"/>
      <c r="BL6" s="587"/>
      <c r="BM6" s="587"/>
      <c r="BN6" s="588"/>
      <c r="BO6" s="639">
        <v>94.2</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82753</v>
      </c>
      <c r="CS6" s="587"/>
      <c r="CT6" s="587"/>
      <c r="CU6" s="587"/>
      <c r="CV6" s="587"/>
      <c r="CW6" s="587"/>
      <c r="CX6" s="587"/>
      <c r="CY6" s="588"/>
      <c r="CZ6" s="639">
        <v>0.8</v>
      </c>
      <c r="DA6" s="639"/>
      <c r="DB6" s="639"/>
      <c r="DC6" s="639"/>
      <c r="DD6" s="592" t="s">
        <v>208</v>
      </c>
      <c r="DE6" s="587"/>
      <c r="DF6" s="587"/>
      <c r="DG6" s="587"/>
      <c r="DH6" s="587"/>
      <c r="DI6" s="587"/>
      <c r="DJ6" s="587"/>
      <c r="DK6" s="587"/>
      <c r="DL6" s="587"/>
      <c r="DM6" s="587"/>
      <c r="DN6" s="587"/>
      <c r="DO6" s="587"/>
      <c r="DP6" s="588"/>
      <c r="DQ6" s="592">
        <v>82753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6055</v>
      </c>
      <c r="S7" s="587"/>
      <c r="T7" s="587"/>
      <c r="U7" s="587"/>
      <c r="V7" s="587"/>
      <c r="W7" s="587"/>
      <c r="X7" s="587"/>
      <c r="Y7" s="588"/>
      <c r="Z7" s="639">
        <v>0.1</v>
      </c>
      <c r="AA7" s="639"/>
      <c r="AB7" s="639"/>
      <c r="AC7" s="639"/>
      <c r="AD7" s="640">
        <v>6055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538844</v>
      </c>
      <c r="BH7" s="587"/>
      <c r="BI7" s="587"/>
      <c r="BJ7" s="587"/>
      <c r="BK7" s="587"/>
      <c r="BL7" s="587"/>
      <c r="BM7" s="587"/>
      <c r="BN7" s="588"/>
      <c r="BO7" s="639">
        <v>34.4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1456059</v>
      </c>
      <c r="CS7" s="587"/>
      <c r="CT7" s="587"/>
      <c r="CU7" s="587"/>
      <c r="CV7" s="587"/>
      <c r="CW7" s="587"/>
      <c r="CX7" s="587"/>
      <c r="CY7" s="588"/>
      <c r="CZ7" s="639">
        <v>14.7</v>
      </c>
      <c r="DA7" s="639"/>
      <c r="DB7" s="639"/>
      <c r="DC7" s="639"/>
      <c r="DD7" s="592">
        <v>14457</v>
      </c>
      <c r="DE7" s="587"/>
      <c r="DF7" s="587"/>
      <c r="DG7" s="587"/>
      <c r="DH7" s="587"/>
      <c r="DI7" s="587"/>
      <c r="DJ7" s="587"/>
      <c r="DK7" s="587"/>
      <c r="DL7" s="587"/>
      <c r="DM7" s="587"/>
      <c r="DN7" s="587"/>
      <c r="DO7" s="587"/>
      <c r="DP7" s="588"/>
      <c r="DQ7" s="592">
        <v>1345364</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8817</v>
      </c>
      <c r="S8" s="587"/>
      <c r="T8" s="587"/>
      <c r="U8" s="587"/>
      <c r="V8" s="587"/>
      <c r="W8" s="587"/>
      <c r="X8" s="587"/>
      <c r="Y8" s="588"/>
      <c r="Z8" s="639">
        <v>0.1</v>
      </c>
      <c r="AA8" s="639"/>
      <c r="AB8" s="639"/>
      <c r="AC8" s="639"/>
      <c r="AD8" s="640">
        <v>8817</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21621</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2708011</v>
      </c>
      <c r="CS8" s="587"/>
      <c r="CT8" s="587"/>
      <c r="CU8" s="587"/>
      <c r="CV8" s="587"/>
      <c r="CW8" s="587"/>
      <c r="CX8" s="587"/>
      <c r="CY8" s="588"/>
      <c r="CZ8" s="639">
        <v>27.3</v>
      </c>
      <c r="DA8" s="639"/>
      <c r="DB8" s="639"/>
      <c r="DC8" s="639"/>
      <c r="DD8" s="592">
        <v>279116</v>
      </c>
      <c r="DE8" s="587"/>
      <c r="DF8" s="587"/>
      <c r="DG8" s="587"/>
      <c r="DH8" s="587"/>
      <c r="DI8" s="587"/>
      <c r="DJ8" s="587"/>
      <c r="DK8" s="587"/>
      <c r="DL8" s="587"/>
      <c r="DM8" s="587"/>
      <c r="DN8" s="587"/>
      <c r="DO8" s="587"/>
      <c r="DP8" s="588"/>
      <c r="DQ8" s="592">
        <v>1346847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11380</v>
      </c>
      <c r="S9" s="587"/>
      <c r="T9" s="587"/>
      <c r="U9" s="587"/>
      <c r="V9" s="587"/>
      <c r="W9" s="587"/>
      <c r="X9" s="587"/>
      <c r="Y9" s="588"/>
      <c r="Z9" s="639">
        <v>0.1</v>
      </c>
      <c r="AA9" s="639"/>
      <c r="AB9" s="639"/>
      <c r="AC9" s="639"/>
      <c r="AD9" s="640">
        <v>11380</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455403</v>
      </c>
      <c r="BH9" s="587"/>
      <c r="BI9" s="587"/>
      <c r="BJ9" s="587"/>
      <c r="BK9" s="587"/>
      <c r="BL9" s="587"/>
      <c r="BM9" s="587"/>
      <c r="BN9" s="588"/>
      <c r="BO9" s="639">
        <v>29.1</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871940</v>
      </c>
      <c r="CS9" s="587"/>
      <c r="CT9" s="587"/>
      <c r="CU9" s="587"/>
      <c r="CV9" s="587"/>
      <c r="CW9" s="587"/>
      <c r="CX9" s="587"/>
      <c r="CY9" s="588"/>
      <c r="CZ9" s="639">
        <v>8.8000000000000007</v>
      </c>
      <c r="DA9" s="639"/>
      <c r="DB9" s="639"/>
      <c r="DC9" s="639"/>
      <c r="DD9" s="592">
        <v>72416</v>
      </c>
      <c r="DE9" s="587"/>
      <c r="DF9" s="587"/>
      <c r="DG9" s="587"/>
      <c r="DH9" s="587"/>
      <c r="DI9" s="587"/>
      <c r="DJ9" s="587"/>
      <c r="DK9" s="587"/>
      <c r="DL9" s="587"/>
      <c r="DM9" s="587"/>
      <c r="DN9" s="587"/>
      <c r="DO9" s="587"/>
      <c r="DP9" s="588"/>
      <c r="DQ9" s="592">
        <v>697985</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143033</v>
      </c>
      <c r="S10" s="587"/>
      <c r="T10" s="587"/>
      <c r="U10" s="587"/>
      <c r="V10" s="587"/>
      <c r="W10" s="587"/>
      <c r="X10" s="587"/>
      <c r="Y10" s="588"/>
      <c r="Z10" s="639">
        <v>1.4</v>
      </c>
      <c r="AA10" s="639"/>
      <c r="AB10" s="639"/>
      <c r="AC10" s="639"/>
      <c r="AD10" s="640">
        <v>143033</v>
      </c>
      <c r="AE10" s="640"/>
      <c r="AF10" s="640"/>
      <c r="AG10" s="640"/>
      <c r="AH10" s="640"/>
      <c r="AI10" s="640"/>
      <c r="AJ10" s="640"/>
      <c r="AK10" s="640"/>
      <c r="AL10" s="609">
        <v>3.2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32987</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27040</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16514</v>
      </c>
      <c r="S11" s="587"/>
      <c r="T11" s="587"/>
      <c r="U11" s="587"/>
      <c r="V11" s="587"/>
      <c r="W11" s="587"/>
      <c r="X11" s="587"/>
      <c r="Y11" s="588"/>
      <c r="Z11" s="639">
        <v>0.2</v>
      </c>
      <c r="AA11" s="639"/>
      <c r="AB11" s="639"/>
      <c r="AC11" s="639"/>
      <c r="AD11" s="640">
        <v>16514</v>
      </c>
      <c r="AE11" s="640"/>
      <c r="AF11" s="640"/>
      <c r="AG11" s="640"/>
      <c r="AH11" s="640"/>
      <c r="AI11" s="640"/>
      <c r="AJ11" s="640"/>
      <c r="AK11" s="640"/>
      <c r="AL11" s="609">
        <v>0.4</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28833</v>
      </c>
      <c r="BH11" s="587"/>
      <c r="BI11" s="587"/>
      <c r="BJ11" s="587"/>
      <c r="BK11" s="587"/>
      <c r="BL11" s="587"/>
      <c r="BM11" s="587"/>
      <c r="BN11" s="588"/>
      <c r="BO11" s="639">
        <v>1.8</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638360</v>
      </c>
      <c r="CS11" s="587"/>
      <c r="CT11" s="587"/>
      <c r="CU11" s="587"/>
      <c r="CV11" s="587"/>
      <c r="CW11" s="587"/>
      <c r="CX11" s="587"/>
      <c r="CY11" s="588"/>
      <c r="CZ11" s="639">
        <v>6.4</v>
      </c>
      <c r="DA11" s="639"/>
      <c r="DB11" s="639"/>
      <c r="DC11" s="639"/>
      <c r="DD11" s="592">
        <v>453091</v>
      </c>
      <c r="DE11" s="587"/>
      <c r="DF11" s="587"/>
      <c r="DG11" s="587"/>
      <c r="DH11" s="587"/>
      <c r="DI11" s="587"/>
      <c r="DJ11" s="587"/>
      <c r="DK11" s="587"/>
      <c r="DL11" s="587"/>
      <c r="DM11" s="587"/>
      <c r="DN11" s="587"/>
      <c r="DO11" s="587"/>
      <c r="DP11" s="588"/>
      <c r="DQ11" s="592">
        <v>137348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774063</v>
      </c>
      <c r="BH12" s="587"/>
      <c r="BI12" s="587"/>
      <c r="BJ12" s="587"/>
      <c r="BK12" s="587"/>
      <c r="BL12" s="587"/>
      <c r="BM12" s="587"/>
      <c r="BN12" s="588"/>
      <c r="BO12" s="639">
        <v>49.4</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189995</v>
      </c>
      <c r="CS12" s="587"/>
      <c r="CT12" s="587"/>
      <c r="CU12" s="587"/>
      <c r="CV12" s="587"/>
      <c r="CW12" s="587"/>
      <c r="CX12" s="587"/>
      <c r="CY12" s="588"/>
      <c r="CZ12" s="639">
        <v>1.9</v>
      </c>
      <c r="DA12" s="639"/>
      <c r="DB12" s="639"/>
      <c r="DC12" s="639"/>
      <c r="DD12" s="592">
        <v>14471</v>
      </c>
      <c r="DE12" s="587"/>
      <c r="DF12" s="587"/>
      <c r="DG12" s="587"/>
      <c r="DH12" s="587"/>
      <c r="DI12" s="587"/>
      <c r="DJ12" s="587"/>
      <c r="DK12" s="587"/>
      <c r="DL12" s="587"/>
      <c r="DM12" s="587"/>
      <c r="DN12" s="587"/>
      <c r="DO12" s="587"/>
      <c r="DP12" s="588"/>
      <c r="DQ12" s="592">
        <v>153427</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17237</v>
      </c>
      <c r="S13" s="587"/>
      <c r="T13" s="587"/>
      <c r="U13" s="587"/>
      <c r="V13" s="587"/>
      <c r="W13" s="587"/>
      <c r="X13" s="587"/>
      <c r="Y13" s="588"/>
      <c r="Z13" s="639">
        <v>0.2</v>
      </c>
      <c r="AA13" s="639"/>
      <c r="AB13" s="639"/>
      <c r="AC13" s="639"/>
      <c r="AD13" s="640">
        <v>17237</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771388</v>
      </c>
      <c r="BH13" s="587"/>
      <c r="BI13" s="587"/>
      <c r="BJ13" s="587"/>
      <c r="BK13" s="587"/>
      <c r="BL13" s="587"/>
      <c r="BM13" s="587"/>
      <c r="BN13" s="588"/>
      <c r="BO13" s="639">
        <v>49.3</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845737</v>
      </c>
      <c r="CS13" s="587"/>
      <c r="CT13" s="587"/>
      <c r="CU13" s="587"/>
      <c r="CV13" s="587"/>
      <c r="CW13" s="587"/>
      <c r="CX13" s="587"/>
      <c r="CY13" s="588"/>
      <c r="CZ13" s="639">
        <v>8.5</v>
      </c>
      <c r="DA13" s="639"/>
      <c r="DB13" s="639"/>
      <c r="DC13" s="639"/>
      <c r="DD13" s="592">
        <v>636702</v>
      </c>
      <c r="DE13" s="587"/>
      <c r="DF13" s="587"/>
      <c r="DG13" s="587"/>
      <c r="DH13" s="587"/>
      <c r="DI13" s="587"/>
      <c r="DJ13" s="587"/>
      <c r="DK13" s="587"/>
      <c r="DL13" s="587"/>
      <c r="DM13" s="587"/>
      <c r="DN13" s="587"/>
      <c r="DO13" s="587"/>
      <c r="DP13" s="588"/>
      <c r="DQ13" s="592">
        <v>286943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41837</v>
      </c>
      <c r="BH14" s="587"/>
      <c r="BI14" s="587"/>
      <c r="BJ14" s="587"/>
      <c r="BK14" s="587"/>
      <c r="BL14" s="587"/>
      <c r="BM14" s="587"/>
      <c r="BN14" s="588"/>
      <c r="BO14" s="639">
        <v>2.7</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534894</v>
      </c>
      <c r="CS14" s="587"/>
      <c r="CT14" s="587"/>
      <c r="CU14" s="587"/>
      <c r="CV14" s="587"/>
      <c r="CW14" s="587"/>
      <c r="CX14" s="587"/>
      <c r="CY14" s="588"/>
      <c r="CZ14" s="639">
        <v>5.4</v>
      </c>
      <c r="DA14" s="639"/>
      <c r="DB14" s="639"/>
      <c r="DC14" s="639"/>
      <c r="DD14" s="592">
        <v>169759</v>
      </c>
      <c r="DE14" s="587"/>
      <c r="DF14" s="587"/>
      <c r="DG14" s="587"/>
      <c r="DH14" s="587"/>
      <c r="DI14" s="587"/>
      <c r="DJ14" s="587"/>
      <c r="DK14" s="587"/>
      <c r="DL14" s="587"/>
      <c r="DM14" s="587"/>
      <c r="DN14" s="587"/>
      <c r="DO14" s="587"/>
      <c r="DP14" s="588"/>
      <c r="DQ14" s="592">
        <v>346788</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4162</v>
      </c>
      <c r="S15" s="587"/>
      <c r="T15" s="587"/>
      <c r="U15" s="587"/>
      <c r="V15" s="587"/>
      <c r="W15" s="587"/>
      <c r="X15" s="587"/>
      <c r="Y15" s="588"/>
      <c r="Z15" s="639">
        <v>0</v>
      </c>
      <c r="AA15" s="639"/>
      <c r="AB15" s="639"/>
      <c r="AC15" s="639"/>
      <c r="AD15" s="640">
        <v>4162</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120177</v>
      </c>
      <c r="BH15" s="587"/>
      <c r="BI15" s="587"/>
      <c r="BJ15" s="587"/>
      <c r="BK15" s="587"/>
      <c r="BL15" s="587"/>
      <c r="BM15" s="587"/>
      <c r="BN15" s="588"/>
      <c r="BO15" s="639">
        <v>7.7</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976106</v>
      </c>
      <c r="CS15" s="587"/>
      <c r="CT15" s="587"/>
      <c r="CU15" s="587"/>
      <c r="CV15" s="587"/>
      <c r="CW15" s="587"/>
      <c r="CX15" s="587"/>
      <c r="CY15" s="588"/>
      <c r="CZ15" s="639">
        <v>9.8000000000000007</v>
      </c>
      <c r="DA15" s="639"/>
      <c r="DB15" s="639"/>
      <c r="DC15" s="639"/>
      <c r="DD15" s="592">
        <v>606368</v>
      </c>
      <c r="DE15" s="587"/>
      <c r="DF15" s="587"/>
      <c r="DG15" s="587"/>
      <c r="DH15" s="587"/>
      <c r="DI15" s="587"/>
      <c r="DJ15" s="587"/>
      <c r="DK15" s="587"/>
      <c r="DL15" s="587"/>
      <c r="DM15" s="587"/>
      <c r="DN15" s="587"/>
      <c r="DO15" s="587"/>
      <c r="DP15" s="588"/>
      <c r="DQ15" s="592">
        <v>391115</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3126882</v>
      </c>
      <c r="S16" s="587"/>
      <c r="T16" s="587"/>
      <c r="U16" s="587"/>
      <c r="V16" s="587"/>
      <c r="W16" s="587"/>
      <c r="X16" s="587"/>
      <c r="Y16" s="588"/>
      <c r="Z16" s="639">
        <v>30.6</v>
      </c>
      <c r="AA16" s="639"/>
      <c r="AB16" s="639"/>
      <c r="AC16" s="639"/>
      <c r="AD16" s="640">
        <v>2675305</v>
      </c>
      <c r="AE16" s="640"/>
      <c r="AF16" s="640"/>
      <c r="AG16" s="640"/>
      <c r="AH16" s="640"/>
      <c r="AI16" s="640"/>
      <c r="AJ16" s="640"/>
      <c r="AK16" s="640"/>
      <c r="AL16" s="609">
        <v>59.1</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925360</v>
      </c>
      <c r="CS16" s="587"/>
      <c r="CT16" s="587"/>
      <c r="CU16" s="587"/>
      <c r="CV16" s="587"/>
      <c r="CW16" s="587"/>
      <c r="CX16" s="587"/>
      <c r="CY16" s="588"/>
      <c r="CZ16" s="639">
        <v>9.3000000000000007</v>
      </c>
      <c r="DA16" s="639"/>
      <c r="DB16" s="639"/>
      <c r="DC16" s="639"/>
      <c r="DD16" s="592" t="s">
        <v>112</v>
      </c>
      <c r="DE16" s="587"/>
      <c r="DF16" s="587"/>
      <c r="DG16" s="587"/>
      <c r="DH16" s="587"/>
      <c r="DI16" s="587"/>
      <c r="DJ16" s="587"/>
      <c r="DK16" s="587"/>
      <c r="DL16" s="587"/>
      <c r="DM16" s="587"/>
      <c r="DN16" s="587"/>
      <c r="DO16" s="587"/>
      <c r="DP16" s="588"/>
      <c r="DQ16" s="592">
        <v>197280</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2675305</v>
      </c>
      <c r="S17" s="587"/>
      <c r="T17" s="587"/>
      <c r="U17" s="587"/>
      <c r="V17" s="587"/>
      <c r="W17" s="587"/>
      <c r="X17" s="587"/>
      <c r="Y17" s="588"/>
      <c r="Z17" s="639">
        <v>26.2</v>
      </c>
      <c r="AA17" s="639"/>
      <c r="AB17" s="639"/>
      <c r="AC17" s="639"/>
      <c r="AD17" s="640">
        <v>2675305</v>
      </c>
      <c r="AE17" s="640"/>
      <c r="AF17" s="640"/>
      <c r="AG17" s="640"/>
      <c r="AH17" s="640"/>
      <c r="AI17" s="640"/>
      <c r="AJ17" s="640"/>
      <c r="AK17" s="640"/>
      <c r="AL17" s="609">
        <v>59.1</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681341</v>
      </c>
      <c r="CS17" s="587"/>
      <c r="CT17" s="587"/>
      <c r="CU17" s="587"/>
      <c r="CV17" s="587"/>
      <c r="CW17" s="587"/>
      <c r="CX17" s="587"/>
      <c r="CY17" s="588"/>
      <c r="CZ17" s="639">
        <v>6.9</v>
      </c>
      <c r="DA17" s="639"/>
      <c r="DB17" s="639"/>
      <c r="DC17" s="639"/>
      <c r="DD17" s="592" t="s">
        <v>112</v>
      </c>
      <c r="DE17" s="587"/>
      <c r="DF17" s="587"/>
      <c r="DG17" s="587"/>
      <c r="DH17" s="587"/>
      <c r="DI17" s="587"/>
      <c r="DJ17" s="587"/>
      <c r="DK17" s="587"/>
      <c r="DL17" s="587"/>
      <c r="DM17" s="587"/>
      <c r="DN17" s="587"/>
      <c r="DO17" s="587"/>
      <c r="DP17" s="588"/>
      <c r="DQ17" s="592">
        <v>669581</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451577</v>
      </c>
      <c r="S18" s="587"/>
      <c r="T18" s="587"/>
      <c r="U18" s="587"/>
      <c r="V18" s="587"/>
      <c r="W18" s="587"/>
      <c r="X18" s="587"/>
      <c r="Y18" s="588"/>
      <c r="Z18" s="639">
        <v>4.4000000000000004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90508</v>
      </c>
      <c r="BH19" s="587"/>
      <c r="BI19" s="587"/>
      <c r="BJ19" s="587"/>
      <c r="BK19" s="587"/>
      <c r="BL19" s="587"/>
      <c r="BM19" s="587"/>
      <c r="BN19" s="588"/>
      <c r="BO19" s="639">
        <v>5.8</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4963192</v>
      </c>
      <c r="S20" s="587"/>
      <c r="T20" s="587"/>
      <c r="U20" s="587"/>
      <c r="V20" s="587"/>
      <c r="W20" s="587"/>
      <c r="X20" s="587"/>
      <c r="Y20" s="588"/>
      <c r="Z20" s="639">
        <v>48.6</v>
      </c>
      <c r="AA20" s="639"/>
      <c r="AB20" s="639"/>
      <c r="AC20" s="639"/>
      <c r="AD20" s="640">
        <v>4511615</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90508</v>
      </c>
      <c r="BH20" s="587"/>
      <c r="BI20" s="587"/>
      <c r="BJ20" s="587"/>
      <c r="BK20" s="587"/>
      <c r="BL20" s="587"/>
      <c r="BM20" s="587"/>
      <c r="BN20" s="588"/>
      <c r="BO20" s="639">
        <v>5.8</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9937596</v>
      </c>
      <c r="CS20" s="587"/>
      <c r="CT20" s="587"/>
      <c r="CU20" s="587"/>
      <c r="CV20" s="587"/>
      <c r="CW20" s="587"/>
      <c r="CX20" s="587"/>
      <c r="CY20" s="588"/>
      <c r="CZ20" s="639">
        <v>100</v>
      </c>
      <c r="DA20" s="639"/>
      <c r="DB20" s="639"/>
      <c r="DC20" s="639"/>
      <c r="DD20" s="592">
        <v>2246380</v>
      </c>
      <c r="DE20" s="587"/>
      <c r="DF20" s="587"/>
      <c r="DG20" s="587"/>
      <c r="DH20" s="587"/>
      <c r="DI20" s="587"/>
      <c r="DJ20" s="587"/>
      <c r="DK20" s="587"/>
      <c r="DL20" s="587"/>
      <c r="DM20" s="587"/>
      <c r="DN20" s="587"/>
      <c r="DO20" s="587"/>
      <c r="DP20" s="588"/>
      <c r="DQ20" s="592">
        <v>5655431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2160</v>
      </c>
      <c r="S21" s="587"/>
      <c r="T21" s="587"/>
      <c r="U21" s="587"/>
      <c r="V21" s="587"/>
      <c r="W21" s="587"/>
      <c r="X21" s="587"/>
      <c r="Y21" s="588"/>
      <c r="Z21" s="639">
        <v>0</v>
      </c>
      <c r="AA21" s="639"/>
      <c r="AB21" s="639"/>
      <c r="AC21" s="639"/>
      <c r="AD21" s="640">
        <v>2160</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90508</v>
      </c>
      <c r="BH21" s="587"/>
      <c r="BI21" s="587"/>
      <c r="BJ21" s="587"/>
      <c r="BK21" s="587"/>
      <c r="BL21" s="587"/>
      <c r="BM21" s="587"/>
      <c r="BN21" s="588"/>
      <c r="BO21" s="639">
        <v>5.8</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15242</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145903</v>
      </c>
      <c r="S23" s="587"/>
      <c r="T23" s="587"/>
      <c r="U23" s="587"/>
      <c r="V23" s="587"/>
      <c r="W23" s="587"/>
      <c r="X23" s="587"/>
      <c r="Y23" s="588"/>
      <c r="Z23" s="639">
        <v>1.4</v>
      </c>
      <c r="AA23" s="639"/>
      <c r="AB23" s="639"/>
      <c r="AC23" s="639"/>
      <c r="AD23" s="640" t="s">
        <v>112</v>
      </c>
      <c r="AE23" s="640"/>
      <c r="AF23" s="640"/>
      <c r="AG23" s="640"/>
      <c r="AH23" s="640"/>
      <c r="AI23" s="640"/>
      <c r="AJ23" s="640"/>
      <c r="AK23" s="640"/>
      <c r="AL23" s="609" t="s">
        <v>112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59383</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2864231</v>
      </c>
      <c r="CS24" s="637"/>
      <c r="CT24" s="637"/>
      <c r="CU24" s="637"/>
      <c r="CV24" s="637"/>
      <c r="CW24" s="637"/>
      <c r="CX24" s="637"/>
      <c r="CY24" s="684"/>
      <c r="CZ24" s="688">
        <v>28.8</v>
      </c>
      <c r="DA24" s="689"/>
      <c r="DB24" s="689"/>
      <c r="DC24" s="690"/>
      <c r="DD24" s="683">
        <v>2208034</v>
      </c>
      <c r="DE24" s="637"/>
      <c r="DF24" s="637"/>
      <c r="DG24" s="637"/>
      <c r="DH24" s="637"/>
      <c r="DI24" s="637"/>
      <c r="DJ24" s="637"/>
      <c r="DK24" s="684"/>
      <c r="DL24" s="683">
        <v>2163878</v>
      </c>
      <c r="DM24" s="637"/>
      <c r="DN24" s="637"/>
      <c r="DO24" s="637"/>
      <c r="DP24" s="637"/>
      <c r="DQ24" s="637"/>
      <c r="DR24" s="637"/>
      <c r="DS24" s="637"/>
      <c r="DT24" s="637"/>
      <c r="DU24" s="637"/>
      <c r="DV24" s="684"/>
      <c r="DW24" s="685">
        <v>44.7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1525715</v>
      </c>
      <c r="S25" s="587"/>
      <c r="T25" s="587"/>
      <c r="U25" s="587"/>
      <c r="V25" s="587"/>
      <c r="W25" s="587"/>
      <c r="X25" s="587"/>
      <c r="Y25" s="588"/>
      <c r="Z25" s="639">
        <v>14.9</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1439317</v>
      </c>
      <c r="CS25" s="605"/>
      <c r="CT25" s="605"/>
      <c r="CU25" s="605"/>
      <c r="CV25" s="605"/>
      <c r="CW25" s="605"/>
      <c r="CX25" s="605"/>
      <c r="CY25" s="606"/>
      <c r="CZ25" s="589">
        <v>14.5</v>
      </c>
      <c r="DA25" s="607"/>
      <c r="DB25" s="607"/>
      <c r="DC25" s="608"/>
      <c r="DD25" s="592">
        <v>1353531</v>
      </c>
      <c r="DE25" s="605"/>
      <c r="DF25" s="605"/>
      <c r="DG25" s="605"/>
      <c r="DH25" s="605"/>
      <c r="DI25" s="605"/>
      <c r="DJ25" s="605"/>
      <c r="DK25" s="606"/>
      <c r="DL25" s="592">
        <v>1309375</v>
      </c>
      <c r="DM25" s="605"/>
      <c r="DN25" s="605"/>
      <c r="DO25" s="605"/>
      <c r="DP25" s="605"/>
      <c r="DQ25" s="605"/>
      <c r="DR25" s="605"/>
      <c r="DS25" s="605"/>
      <c r="DT25" s="605"/>
      <c r="DU25" s="605"/>
      <c r="DV25" s="606"/>
      <c r="DW25" s="609">
        <v>27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930427</v>
      </c>
      <c r="CS26" s="587"/>
      <c r="CT26" s="587"/>
      <c r="CU26" s="587"/>
      <c r="CV26" s="587"/>
      <c r="CW26" s="587"/>
      <c r="CX26" s="587"/>
      <c r="CY26" s="588"/>
      <c r="CZ26" s="589">
        <v>9.4</v>
      </c>
      <c r="DA26" s="607"/>
      <c r="DB26" s="607"/>
      <c r="DC26" s="608"/>
      <c r="DD26" s="592">
        <v>858410</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855521</v>
      </c>
      <c r="S27" s="587"/>
      <c r="T27" s="587"/>
      <c r="U27" s="587"/>
      <c r="V27" s="587"/>
      <c r="W27" s="587"/>
      <c r="X27" s="587"/>
      <c r="Y27" s="588"/>
      <c r="Z27" s="639">
        <v>8.4</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1565429</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743573</v>
      </c>
      <c r="CS27" s="605"/>
      <c r="CT27" s="605"/>
      <c r="CU27" s="605"/>
      <c r="CV27" s="605"/>
      <c r="CW27" s="605"/>
      <c r="CX27" s="605"/>
      <c r="CY27" s="606"/>
      <c r="CZ27" s="589">
        <v>7.5</v>
      </c>
      <c r="DA27" s="607"/>
      <c r="DB27" s="607"/>
      <c r="DC27" s="608"/>
      <c r="DD27" s="592">
        <v>184922</v>
      </c>
      <c r="DE27" s="605"/>
      <c r="DF27" s="605"/>
      <c r="DG27" s="605"/>
      <c r="DH27" s="605"/>
      <c r="DI27" s="605"/>
      <c r="DJ27" s="605"/>
      <c r="DK27" s="606"/>
      <c r="DL27" s="592">
        <v>184922</v>
      </c>
      <c r="DM27" s="605"/>
      <c r="DN27" s="605"/>
      <c r="DO27" s="605"/>
      <c r="DP27" s="605"/>
      <c r="DQ27" s="605"/>
      <c r="DR27" s="605"/>
      <c r="DS27" s="605"/>
      <c r="DT27" s="605"/>
      <c r="DU27" s="605"/>
      <c r="DV27" s="606"/>
      <c r="DW27" s="609">
        <v>3.8</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39117</v>
      </c>
      <c r="S28" s="587"/>
      <c r="T28" s="587"/>
      <c r="U28" s="587"/>
      <c r="V28" s="587"/>
      <c r="W28" s="587"/>
      <c r="X28" s="587"/>
      <c r="Y28" s="588"/>
      <c r="Z28" s="639">
        <v>0.4</v>
      </c>
      <c r="AA28" s="639"/>
      <c r="AB28" s="639"/>
      <c r="AC28" s="639"/>
      <c r="AD28" s="640">
        <v>16696</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681341</v>
      </c>
      <c r="CS28" s="587"/>
      <c r="CT28" s="587"/>
      <c r="CU28" s="587"/>
      <c r="CV28" s="587"/>
      <c r="CW28" s="587"/>
      <c r="CX28" s="587"/>
      <c r="CY28" s="588"/>
      <c r="CZ28" s="589">
        <v>6.9</v>
      </c>
      <c r="DA28" s="607"/>
      <c r="DB28" s="607"/>
      <c r="DC28" s="608"/>
      <c r="DD28" s="592">
        <v>669581</v>
      </c>
      <c r="DE28" s="587"/>
      <c r="DF28" s="587"/>
      <c r="DG28" s="587"/>
      <c r="DH28" s="587"/>
      <c r="DI28" s="587"/>
      <c r="DJ28" s="587"/>
      <c r="DK28" s="588"/>
      <c r="DL28" s="592">
        <v>669581</v>
      </c>
      <c r="DM28" s="587"/>
      <c r="DN28" s="587"/>
      <c r="DO28" s="587"/>
      <c r="DP28" s="587"/>
      <c r="DQ28" s="587"/>
      <c r="DR28" s="587"/>
      <c r="DS28" s="587"/>
      <c r="DT28" s="587"/>
      <c r="DU28" s="587"/>
      <c r="DV28" s="588"/>
      <c r="DW28" s="609">
        <v>13.8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19212</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681341</v>
      </c>
      <c r="CS29" s="605"/>
      <c r="CT29" s="605"/>
      <c r="CU29" s="605"/>
      <c r="CV29" s="605"/>
      <c r="CW29" s="605"/>
      <c r="CX29" s="605"/>
      <c r="CY29" s="606"/>
      <c r="CZ29" s="589">
        <v>6.9</v>
      </c>
      <c r="DA29" s="607"/>
      <c r="DB29" s="607"/>
      <c r="DC29" s="608"/>
      <c r="DD29" s="592">
        <v>669581</v>
      </c>
      <c r="DE29" s="605"/>
      <c r="DF29" s="605"/>
      <c r="DG29" s="605"/>
      <c r="DH29" s="605"/>
      <c r="DI29" s="605"/>
      <c r="DJ29" s="605"/>
      <c r="DK29" s="606"/>
      <c r="DL29" s="592">
        <v>669581</v>
      </c>
      <c r="DM29" s="605"/>
      <c r="DN29" s="605"/>
      <c r="DO29" s="605"/>
      <c r="DP29" s="605"/>
      <c r="DQ29" s="605"/>
      <c r="DR29" s="605"/>
      <c r="DS29" s="605"/>
      <c r="DT29" s="605"/>
      <c r="DU29" s="605"/>
      <c r="DV29" s="606"/>
      <c r="DW29" s="609">
        <v>13.8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36201</v>
      </c>
      <c r="S30" s="587"/>
      <c r="T30" s="587"/>
      <c r="U30" s="587"/>
      <c r="V30" s="587"/>
      <c r="W30" s="587"/>
      <c r="X30" s="587"/>
      <c r="Y30" s="588"/>
      <c r="Z30" s="639">
        <v>0.4</v>
      </c>
      <c r="AA30" s="639"/>
      <c r="AB30" s="639"/>
      <c r="AC30" s="639"/>
      <c r="AD30" s="640" t="s">
        <v>112</v>
      </c>
      <c r="AE30" s="640"/>
      <c r="AF30" s="640"/>
      <c r="AG30" s="640"/>
      <c r="AH30" s="640"/>
      <c r="AI30" s="640"/>
      <c r="AJ30" s="640"/>
      <c r="AK30" s="640"/>
      <c r="AL30" s="609" t="s">
        <v>112</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98.1</v>
      </c>
      <c r="BH30" s="653"/>
      <c r="BI30" s="653"/>
      <c r="BJ30" s="653"/>
      <c r="BK30" s="653"/>
      <c r="BL30" s="653"/>
      <c r="BM30" s="654">
        <v>89.9</v>
      </c>
      <c r="BN30" s="653"/>
      <c r="BO30" s="653"/>
      <c r="BP30" s="653"/>
      <c r="BQ30" s="655"/>
      <c r="BR30" s="652">
        <v>97.3</v>
      </c>
      <c r="BS30" s="653"/>
      <c r="BT30" s="653"/>
      <c r="BU30" s="653"/>
      <c r="BV30" s="653"/>
      <c r="BW30" s="653"/>
      <c r="BX30" s="654">
        <v>86.7</v>
      </c>
      <c r="BY30" s="653"/>
      <c r="BZ30" s="653"/>
      <c r="CA30" s="653"/>
      <c r="CB30" s="655"/>
      <c r="CD30" s="658"/>
      <c r="CE30" s="659"/>
      <c r="CF30" s="623" t="s">
        <v>290</v>
      </c>
      <c r="CG30" s="620"/>
      <c r="CH30" s="620"/>
      <c r="CI30" s="620"/>
      <c r="CJ30" s="620"/>
      <c r="CK30" s="620"/>
      <c r="CL30" s="620"/>
      <c r="CM30" s="620"/>
      <c r="CN30" s="620"/>
      <c r="CO30" s="620"/>
      <c r="CP30" s="620"/>
      <c r="CQ30" s="621"/>
      <c r="CR30" s="586">
        <v>589019</v>
      </c>
      <c r="CS30" s="587"/>
      <c r="CT30" s="587"/>
      <c r="CU30" s="587"/>
      <c r="CV30" s="587"/>
      <c r="CW30" s="587"/>
      <c r="CX30" s="587"/>
      <c r="CY30" s="588"/>
      <c r="CZ30" s="589">
        <v>5.9</v>
      </c>
      <c r="DA30" s="607"/>
      <c r="DB30" s="607"/>
      <c r="DC30" s="608"/>
      <c r="DD30" s="592">
        <v>577758</v>
      </c>
      <c r="DE30" s="587"/>
      <c r="DF30" s="587"/>
      <c r="DG30" s="587"/>
      <c r="DH30" s="587"/>
      <c r="DI30" s="587"/>
      <c r="DJ30" s="587"/>
      <c r="DK30" s="588"/>
      <c r="DL30" s="592">
        <v>577758</v>
      </c>
      <c r="DM30" s="587"/>
      <c r="DN30" s="587"/>
      <c r="DO30" s="587"/>
      <c r="DP30" s="587"/>
      <c r="DQ30" s="587"/>
      <c r="DR30" s="587"/>
      <c r="DS30" s="587"/>
      <c r="DT30" s="587"/>
      <c r="DU30" s="587"/>
      <c r="DV30" s="588"/>
      <c r="DW30" s="609">
        <v>11.9</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245974</v>
      </c>
      <c r="S31" s="587"/>
      <c r="T31" s="587"/>
      <c r="U31" s="587"/>
      <c r="V31" s="587"/>
      <c r="W31" s="587"/>
      <c r="X31" s="587"/>
      <c r="Y31" s="588"/>
      <c r="Z31" s="639">
        <v>2.4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98.1</v>
      </c>
      <c r="BH31" s="605"/>
      <c r="BI31" s="605"/>
      <c r="BJ31" s="605"/>
      <c r="BK31" s="605"/>
      <c r="BL31" s="605"/>
      <c r="BM31" s="641">
        <v>94.6</v>
      </c>
      <c r="BN31" s="651"/>
      <c r="BO31" s="651"/>
      <c r="BP31" s="651"/>
      <c r="BQ31" s="615"/>
      <c r="BR31" s="650">
        <v>97.9</v>
      </c>
      <c r="BS31" s="605"/>
      <c r="BT31" s="605"/>
      <c r="BU31" s="605"/>
      <c r="BV31" s="605"/>
      <c r="BW31" s="605"/>
      <c r="BX31" s="641">
        <v>92.7</v>
      </c>
      <c r="BY31" s="651"/>
      <c r="BZ31" s="651"/>
      <c r="CA31" s="651"/>
      <c r="CB31" s="615"/>
      <c r="CD31" s="658"/>
      <c r="CE31" s="659"/>
      <c r="CF31" s="623" t="s">
        <v>294</v>
      </c>
      <c r="CG31" s="620"/>
      <c r="CH31" s="620"/>
      <c r="CI31" s="620"/>
      <c r="CJ31" s="620"/>
      <c r="CK31" s="620"/>
      <c r="CL31" s="620"/>
      <c r="CM31" s="620"/>
      <c r="CN31" s="620"/>
      <c r="CO31" s="620"/>
      <c r="CP31" s="620"/>
      <c r="CQ31" s="621"/>
      <c r="CR31" s="586">
        <v>92322</v>
      </c>
      <c r="CS31" s="605"/>
      <c r="CT31" s="605"/>
      <c r="CU31" s="605"/>
      <c r="CV31" s="605"/>
      <c r="CW31" s="605"/>
      <c r="CX31" s="605"/>
      <c r="CY31" s="606"/>
      <c r="CZ31" s="589">
        <v>0.9</v>
      </c>
      <c r="DA31" s="607"/>
      <c r="DB31" s="607"/>
      <c r="DC31" s="608"/>
      <c r="DD31" s="592">
        <v>91823</v>
      </c>
      <c r="DE31" s="605"/>
      <c r="DF31" s="605"/>
      <c r="DG31" s="605"/>
      <c r="DH31" s="605"/>
      <c r="DI31" s="605"/>
      <c r="DJ31" s="605"/>
      <c r="DK31" s="606"/>
      <c r="DL31" s="592">
        <v>91823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104832</v>
      </c>
      <c r="S32" s="587"/>
      <c r="T32" s="587"/>
      <c r="U32" s="587"/>
      <c r="V32" s="587"/>
      <c r="W32" s="587"/>
      <c r="X32" s="587"/>
      <c r="Y32" s="588"/>
      <c r="Z32" s="639">
        <v>1</v>
      </c>
      <c r="AA32" s="639"/>
      <c r="AB32" s="639"/>
      <c r="AC32" s="639"/>
      <c r="AD32" s="640">
        <v>1</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97.7</v>
      </c>
      <c r="BH32" s="571"/>
      <c r="BI32" s="571"/>
      <c r="BJ32" s="571"/>
      <c r="BK32" s="571"/>
      <c r="BL32" s="571"/>
      <c r="BM32" s="634">
        <v>84.6</v>
      </c>
      <c r="BN32" s="571"/>
      <c r="BO32" s="571"/>
      <c r="BP32" s="571"/>
      <c r="BQ32" s="628"/>
      <c r="BR32" s="649">
        <v>96.4</v>
      </c>
      <c r="BS32" s="571"/>
      <c r="BT32" s="571"/>
      <c r="BU32" s="571"/>
      <c r="BV32" s="571"/>
      <c r="BW32" s="571"/>
      <c r="BX32" s="634">
        <v>80.7</v>
      </c>
      <c r="BY32" s="571"/>
      <c r="BZ32" s="571"/>
      <c r="CA32" s="571"/>
      <c r="CB32" s="628"/>
      <c r="CD32" s="660"/>
      <c r="CE32" s="661"/>
      <c r="CF32" s="623" t="s">
        <v>297</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2199400</v>
      </c>
      <c r="S33" s="587"/>
      <c r="T33" s="587"/>
      <c r="U33" s="587"/>
      <c r="V33" s="587"/>
      <c r="W33" s="587"/>
      <c r="X33" s="587"/>
      <c r="Y33" s="588"/>
      <c r="Z33" s="639">
        <v>21.5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3901625</v>
      </c>
      <c r="CS33" s="605"/>
      <c r="CT33" s="605"/>
      <c r="CU33" s="605"/>
      <c r="CV33" s="605"/>
      <c r="CW33" s="605"/>
      <c r="CX33" s="605"/>
      <c r="CY33" s="606"/>
      <c r="CZ33" s="589">
        <v>39.299999999999997</v>
      </c>
      <c r="DA33" s="607"/>
      <c r="DB33" s="607"/>
      <c r="DC33" s="608"/>
      <c r="DD33" s="592">
        <v>2872242</v>
      </c>
      <c r="DE33" s="605"/>
      <c r="DF33" s="605"/>
      <c r="DG33" s="605"/>
      <c r="DH33" s="605"/>
      <c r="DI33" s="605"/>
      <c r="DJ33" s="605"/>
      <c r="DK33" s="606"/>
      <c r="DL33" s="592">
        <v>1796049</v>
      </c>
      <c r="DM33" s="605"/>
      <c r="DN33" s="605"/>
      <c r="DO33" s="605"/>
      <c r="DP33" s="605"/>
      <c r="DQ33" s="605"/>
      <c r="DR33" s="605"/>
      <c r="DS33" s="605"/>
      <c r="DT33" s="605"/>
      <c r="DU33" s="605"/>
      <c r="DV33" s="606"/>
      <c r="DW33" s="609">
        <v>37.1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1185116</v>
      </c>
      <c r="CS34" s="587"/>
      <c r="CT34" s="587"/>
      <c r="CU34" s="587"/>
      <c r="CV34" s="587"/>
      <c r="CW34" s="587"/>
      <c r="CX34" s="587"/>
      <c r="CY34" s="588"/>
      <c r="CZ34" s="589">
        <v>11.9</v>
      </c>
      <c r="DA34" s="607"/>
      <c r="DB34" s="607"/>
      <c r="DC34" s="608"/>
      <c r="DD34" s="592">
        <v>823472</v>
      </c>
      <c r="DE34" s="587"/>
      <c r="DF34" s="587"/>
      <c r="DG34" s="587"/>
      <c r="DH34" s="587"/>
      <c r="DI34" s="587"/>
      <c r="DJ34" s="587"/>
      <c r="DK34" s="588"/>
      <c r="DL34" s="592">
        <v>758746</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315300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305</v>
      </c>
      <c r="AR35" s="644"/>
      <c r="AS35" s="644"/>
      <c r="AT35" s="644"/>
      <c r="AU35" s="644"/>
      <c r="AV35" s="644"/>
      <c r="AW35" s="644"/>
      <c r="AX35" s="644"/>
      <c r="AY35" s="645"/>
      <c r="AZ35" s="636">
        <v>1319242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17704</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65176</v>
      </c>
      <c r="CS35" s="605"/>
      <c r="CT35" s="605"/>
      <c r="CU35" s="605"/>
      <c r="CV35" s="605"/>
      <c r="CW35" s="605"/>
      <c r="CX35" s="605"/>
      <c r="CY35" s="606"/>
      <c r="CZ35" s="589">
        <v>0.7</v>
      </c>
      <c r="DA35" s="607"/>
      <c r="DB35" s="607"/>
      <c r="DC35" s="608"/>
      <c r="DD35" s="592">
        <v>30211</v>
      </c>
      <c r="DE35" s="605"/>
      <c r="DF35" s="605"/>
      <c r="DG35" s="605"/>
      <c r="DH35" s="605"/>
      <c r="DI35" s="605"/>
      <c r="DJ35" s="605"/>
      <c r="DK35" s="606"/>
      <c r="DL35" s="592">
        <v>30211</v>
      </c>
      <c r="DM35" s="605"/>
      <c r="DN35" s="605"/>
      <c r="DO35" s="605"/>
      <c r="DP35" s="605"/>
      <c r="DQ35" s="605"/>
      <c r="DR35" s="605"/>
      <c r="DS35" s="605"/>
      <c r="DT35" s="605"/>
      <c r="DU35" s="605"/>
      <c r="DV35" s="606"/>
      <c r="DW35" s="609">
        <v>0.6</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10211852</v>
      </c>
      <c r="S36" s="627"/>
      <c r="T36" s="627"/>
      <c r="U36" s="627"/>
      <c r="V36" s="627"/>
      <c r="W36" s="627"/>
      <c r="X36" s="627"/>
      <c r="Y36" s="630"/>
      <c r="Z36" s="631">
        <v>100</v>
      </c>
      <c r="AA36" s="631"/>
      <c r="AB36" s="631"/>
      <c r="AC36" s="631"/>
      <c r="AD36" s="632">
        <v>4530472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273194</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-29829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893270</v>
      </c>
      <c r="CS36" s="587"/>
      <c r="CT36" s="587"/>
      <c r="CU36" s="587"/>
      <c r="CV36" s="587"/>
      <c r="CW36" s="587"/>
      <c r="CX36" s="587"/>
      <c r="CY36" s="588"/>
      <c r="CZ36" s="589">
        <v>9</v>
      </c>
      <c r="DA36" s="607"/>
      <c r="DB36" s="607"/>
      <c r="DC36" s="608"/>
      <c r="DD36" s="592">
        <v>658308</v>
      </c>
      <c r="DE36" s="587"/>
      <c r="DF36" s="587"/>
      <c r="DG36" s="587"/>
      <c r="DH36" s="587"/>
      <c r="DI36" s="587"/>
      <c r="DJ36" s="587"/>
      <c r="DK36" s="588"/>
      <c r="DL36" s="592">
        <v>466241</v>
      </c>
      <c r="DM36" s="587"/>
      <c r="DN36" s="587"/>
      <c r="DO36" s="587"/>
      <c r="DP36" s="587"/>
      <c r="DQ36" s="587"/>
      <c r="DR36" s="587"/>
      <c r="DS36" s="587"/>
      <c r="DT36" s="587"/>
      <c r="DU36" s="587"/>
      <c r="DV36" s="588"/>
      <c r="DW36" s="609">
        <v>9.6</v>
      </c>
      <c r="DX36" s="610"/>
      <c r="DY36" s="610"/>
      <c r="DZ36" s="610"/>
      <c r="EA36" s="610"/>
      <c r="EB36" s="610"/>
      <c r="EC36" s="611"/>
    </row>
    <row r="37" spans="2:133" ht="11.25" customHeight="1">
      <c r="AQ37" s="612" t="s">
        <v>312</v>
      </c>
      <c r="AR37" s="613"/>
      <c r="AS37" s="613"/>
      <c r="AT37" s="613"/>
      <c r="AU37" s="613"/>
      <c r="AV37" s="613"/>
      <c r="AW37" s="613"/>
      <c r="AX37" s="613"/>
      <c r="AY37" s="614"/>
      <c r="AZ37" s="586">
        <v>221886</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3785</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230024</v>
      </c>
      <c r="CS37" s="605"/>
      <c r="CT37" s="605"/>
      <c r="CU37" s="605"/>
      <c r="CV37" s="605"/>
      <c r="CW37" s="605"/>
      <c r="CX37" s="605"/>
      <c r="CY37" s="606"/>
      <c r="CZ37" s="589">
        <v>2.2999999999999998</v>
      </c>
      <c r="DA37" s="607"/>
      <c r="DB37" s="607"/>
      <c r="DC37" s="608"/>
      <c r="DD37" s="592">
        <v>128852</v>
      </c>
      <c r="DE37" s="605"/>
      <c r="DF37" s="605"/>
      <c r="DG37" s="605"/>
      <c r="DH37" s="605"/>
      <c r="DI37" s="605"/>
      <c r="DJ37" s="605"/>
      <c r="DK37" s="606"/>
      <c r="DL37" s="592">
        <v>128513</v>
      </c>
      <c r="DM37" s="605"/>
      <c r="DN37" s="605"/>
      <c r="DO37" s="605"/>
      <c r="DP37" s="605"/>
      <c r="DQ37" s="605"/>
      <c r="DR37" s="605"/>
      <c r="DS37" s="605"/>
      <c r="DT37" s="605"/>
      <c r="DU37" s="605"/>
      <c r="DV37" s="606"/>
      <c r="DW37" s="609">
        <v>2.7</v>
      </c>
      <c r="DX37" s="610"/>
      <c r="DY37" s="610"/>
      <c r="DZ37" s="610"/>
      <c r="EA37" s="610"/>
      <c r="EB37" s="610"/>
      <c r="EC37" s="611"/>
    </row>
    <row r="38" spans="2:133" ht="11.25" customHeight="1">
      <c r="AQ38" s="612" t="s">
        <v>315</v>
      </c>
      <c r="AR38" s="613"/>
      <c r="AS38" s="613"/>
      <c r="AT38" s="613"/>
      <c r="AU38" s="613"/>
      <c r="AV38" s="613"/>
      <c r="AW38" s="613"/>
      <c r="AX38" s="613"/>
      <c r="AY38" s="614"/>
      <c r="AZ38" s="586">
        <v>32276</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6409</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1044848</v>
      </c>
      <c r="CS38" s="587"/>
      <c r="CT38" s="587"/>
      <c r="CU38" s="587"/>
      <c r="CV38" s="587"/>
      <c r="CW38" s="587"/>
      <c r="CX38" s="587"/>
      <c r="CY38" s="588"/>
      <c r="CZ38" s="589">
        <v>10.5</v>
      </c>
      <c r="DA38" s="607"/>
      <c r="DB38" s="607"/>
      <c r="DC38" s="608"/>
      <c r="DD38" s="592">
        <v>701118</v>
      </c>
      <c r="DE38" s="587"/>
      <c r="DF38" s="587"/>
      <c r="DG38" s="587"/>
      <c r="DH38" s="587"/>
      <c r="DI38" s="587"/>
      <c r="DJ38" s="587"/>
      <c r="DK38" s="588"/>
      <c r="DL38" s="592">
        <v>540719</v>
      </c>
      <c r="DM38" s="587"/>
      <c r="DN38" s="587"/>
      <c r="DO38" s="587"/>
      <c r="DP38" s="587"/>
      <c r="DQ38" s="587"/>
      <c r="DR38" s="587"/>
      <c r="DS38" s="587"/>
      <c r="DT38" s="587"/>
      <c r="DU38" s="587"/>
      <c r="DV38" s="588"/>
      <c r="DW38" s="609">
        <v>11.2</v>
      </c>
      <c r="DX38" s="610"/>
      <c r="DY38" s="610"/>
      <c r="DZ38" s="610"/>
      <c r="EA38" s="610"/>
      <c r="EB38" s="610"/>
      <c r="EC38" s="611"/>
    </row>
    <row r="39" spans="2:133" ht="11.25" customHeight="1">
      <c r="AQ39" s="612" t="s">
        <v>318</v>
      </c>
      <c r="AR39" s="613"/>
      <c r="AS39" s="613"/>
      <c r="AT39" s="613"/>
      <c r="AU39" s="613"/>
      <c r="AV39" s="613"/>
      <c r="AW39" s="613"/>
      <c r="AX39" s="613"/>
      <c r="AY39" s="614"/>
      <c r="AZ39" s="586">
        <v>5521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67</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624895</v>
      </c>
      <c r="CS39" s="605"/>
      <c r="CT39" s="605"/>
      <c r="CU39" s="605"/>
      <c r="CV39" s="605"/>
      <c r="CW39" s="605"/>
      <c r="CX39" s="605"/>
      <c r="CY39" s="606"/>
      <c r="CZ39" s="589">
        <v>6.3</v>
      </c>
      <c r="DA39" s="607"/>
      <c r="DB39" s="607"/>
      <c r="DC39" s="608"/>
      <c r="DD39" s="592">
        <v>607001</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260809</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109</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88320</v>
      </c>
      <c r="CS40" s="587"/>
      <c r="CT40" s="587"/>
      <c r="CU40" s="587"/>
      <c r="CV40" s="587"/>
      <c r="CW40" s="587"/>
      <c r="CX40" s="587"/>
      <c r="CY40" s="588"/>
      <c r="CZ40" s="589">
        <v>0.9</v>
      </c>
      <c r="DA40" s="607"/>
      <c r="DB40" s="607"/>
      <c r="DC40" s="608"/>
      <c r="DD40" s="592">
        <v>52132</v>
      </c>
      <c r="DE40" s="587"/>
      <c r="DF40" s="587"/>
      <c r="DG40" s="587"/>
      <c r="DH40" s="587"/>
      <c r="DI40" s="587"/>
      <c r="DJ40" s="587"/>
      <c r="DK40" s="588"/>
      <c r="DL40" s="592">
        <v>132</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525556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294</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3171740</v>
      </c>
      <c r="CS42" s="587"/>
      <c r="CT42" s="587"/>
      <c r="CU42" s="587"/>
      <c r="CV42" s="587"/>
      <c r="CW42" s="587"/>
      <c r="CX42" s="587"/>
      <c r="CY42" s="588"/>
      <c r="CZ42" s="589">
        <v>31.9</v>
      </c>
      <c r="DA42" s="590"/>
      <c r="DB42" s="590"/>
      <c r="DC42" s="591"/>
      <c r="DD42" s="592">
        <v>575155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32433</v>
      </c>
      <c r="CS43" s="605"/>
      <c r="CT43" s="605"/>
      <c r="CU43" s="605"/>
      <c r="CV43" s="605"/>
      <c r="CW43" s="605"/>
      <c r="CX43" s="605"/>
      <c r="CY43" s="606"/>
      <c r="CZ43" s="589">
        <v>0.3</v>
      </c>
      <c r="DA43" s="607"/>
      <c r="DB43" s="607"/>
      <c r="DC43" s="608"/>
      <c r="DD43" s="592">
        <v>32433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2246380</v>
      </c>
      <c r="CS44" s="587"/>
      <c r="CT44" s="587"/>
      <c r="CU44" s="587"/>
      <c r="CV44" s="587"/>
      <c r="CW44" s="587"/>
      <c r="CX44" s="587"/>
      <c r="CY44" s="588"/>
      <c r="CZ44" s="589">
        <v>22.6</v>
      </c>
      <c r="DA44" s="590"/>
      <c r="DB44" s="590"/>
      <c r="DC44" s="591"/>
      <c r="DD44" s="592">
        <v>377875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871946</v>
      </c>
      <c r="CS45" s="605"/>
      <c r="CT45" s="605"/>
      <c r="CU45" s="605"/>
      <c r="CV45" s="605"/>
      <c r="CW45" s="605"/>
      <c r="CX45" s="605"/>
      <c r="CY45" s="606"/>
      <c r="CZ45" s="589">
        <v>8.8000000000000007</v>
      </c>
      <c r="DA45" s="607"/>
      <c r="DB45" s="607"/>
      <c r="DC45" s="608"/>
      <c r="DD45" s="592">
        <v>25697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1253626</v>
      </c>
      <c r="CS46" s="587"/>
      <c r="CT46" s="587"/>
      <c r="CU46" s="587"/>
      <c r="CV46" s="587"/>
      <c r="CW46" s="587"/>
      <c r="CX46" s="587"/>
      <c r="CY46" s="588"/>
      <c r="CZ46" s="589">
        <v>12.6</v>
      </c>
      <c r="DA46" s="590"/>
      <c r="DB46" s="590"/>
      <c r="DC46" s="591"/>
      <c r="DD46" s="592">
        <v>350070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925360</v>
      </c>
      <c r="CS47" s="605"/>
      <c r="CT47" s="605"/>
      <c r="CU47" s="605"/>
      <c r="CV47" s="605"/>
      <c r="CW47" s="605"/>
      <c r="CX47" s="605"/>
      <c r="CY47" s="606"/>
      <c r="CZ47" s="589">
        <v>9.3000000000000007</v>
      </c>
      <c r="DA47" s="607"/>
      <c r="DB47" s="607"/>
      <c r="DC47" s="608"/>
      <c r="DD47" s="592">
        <v>197280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9937596</v>
      </c>
      <c r="CS49" s="571"/>
      <c r="CT49" s="571"/>
      <c r="CU49" s="571"/>
      <c r="CV49" s="571"/>
      <c r="CW49" s="571"/>
      <c r="CX49" s="571"/>
      <c r="CY49" s="572"/>
      <c r="CZ49" s="573">
        <v>100</v>
      </c>
      <c r="DA49" s="574"/>
      <c r="DB49" s="574"/>
      <c r="DC49" s="575"/>
      <c r="DD49" s="576">
        <v>5655431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K19" sqref="AK19:AO1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10"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5" t="s">
        <v>360</v>
      </c>
      <c r="DH5" s="1096"/>
      <c r="DI5" s="1096"/>
      <c r="DJ5" s="1096"/>
      <c r="DK5" s="1097"/>
      <c r="DL5" s="1095" t="s">
        <v>361</v>
      </c>
      <c r="DM5" s="1096"/>
      <c r="DN5" s="1096"/>
      <c r="DO5" s="1096"/>
      <c r="DP5" s="1097"/>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1"/>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8"/>
      <c r="DH6" s="1099"/>
      <c r="DI6" s="1099"/>
      <c r="DJ6" s="1099"/>
      <c r="DK6" s="1100"/>
      <c r="DL6" s="1098"/>
      <c r="DM6" s="1099"/>
      <c r="DN6" s="1099"/>
      <c r="DO6" s="1099"/>
      <c r="DP6" s="1100"/>
      <c r="DQ6" s="1001"/>
      <c r="DR6" s="1002"/>
      <c r="DS6" s="1002"/>
      <c r="DT6" s="1002"/>
      <c r="DU6" s="1003"/>
      <c r="DV6" s="1001"/>
      <c r="DW6" s="1002"/>
      <c r="DX6" s="1002"/>
      <c r="DY6" s="1002"/>
      <c r="DZ6" s="1015"/>
      <c r="EA6" s="205"/>
    </row>
    <row r="7" spans="1:131" s="206" customFormat="1" ht="26.25" customHeight="1" thickTop="1">
      <c r="A7" s="209">
        <v>1</v>
      </c>
      <c r="B7" s="1047" t="s">
        <v>363</v>
      </c>
      <c r="C7" s="1048"/>
      <c r="D7" s="1048"/>
      <c r="E7" s="1048"/>
      <c r="F7" s="1048"/>
      <c r="G7" s="1048"/>
      <c r="H7" s="1048"/>
      <c r="I7" s="1048"/>
      <c r="J7" s="1048"/>
      <c r="K7" s="1048"/>
      <c r="L7" s="1048"/>
      <c r="M7" s="1048"/>
      <c r="N7" s="1048"/>
      <c r="O7" s="1048"/>
      <c r="P7" s="1049"/>
      <c r="Q7" s="1101">
        <v>10252</v>
      </c>
      <c r="R7" s="1102"/>
      <c r="S7" s="1102"/>
      <c r="T7" s="1102"/>
      <c r="U7" s="1102"/>
      <c r="V7" s="1102">
        <v>9981</v>
      </c>
      <c r="W7" s="1102"/>
      <c r="X7" s="1102"/>
      <c r="Y7" s="1102"/>
      <c r="Z7" s="1102"/>
      <c r="AA7" s="1102">
        <v>271</v>
      </c>
      <c r="AB7" s="1102"/>
      <c r="AC7" s="1102"/>
      <c r="AD7" s="1102"/>
      <c r="AE7" s="1103"/>
      <c r="AF7" s="1104">
        <v>162</v>
      </c>
      <c r="AG7" s="1105"/>
      <c r="AH7" s="1105"/>
      <c r="AI7" s="1105"/>
      <c r="AJ7" s="1106"/>
      <c r="AK7" s="1088">
        <v>3</v>
      </c>
      <c r="AL7" s="1089"/>
      <c r="AM7" s="1089"/>
      <c r="AN7" s="1089"/>
      <c r="AO7" s="1089"/>
      <c r="AP7" s="1089">
        <v>8598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547</v>
      </c>
      <c r="BT7" s="1093"/>
      <c r="BU7" s="1093"/>
      <c r="BV7" s="1093"/>
      <c r="BW7" s="1093"/>
      <c r="BX7" s="1093"/>
      <c r="BY7" s="1093"/>
      <c r="BZ7" s="1093"/>
      <c r="CA7" s="1093"/>
      <c r="CB7" s="1093"/>
      <c r="CC7" s="1093"/>
      <c r="CD7" s="1093"/>
      <c r="CE7" s="1093"/>
      <c r="CF7" s="1093"/>
      <c r="CG7" s="1094"/>
      <c r="CH7" s="1085">
        <v>8</v>
      </c>
      <c r="CI7" s="1086"/>
      <c r="CJ7" s="1086"/>
      <c r="CK7" s="1086"/>
      <c r="CL7" s="1087"/>
      <c r="CM7" s="1085">
        <v>81</v>
      </c>
      <c r="CN7" s="1086"/>
      <c r="CO7" s="1086"/>
      <c r="CP7" s="1086"/>
      <c r="CQ7" s="1087"/>
      <c r="CR7" s="1085">
        <v>52</v>
      </c>
      <c r="CS7" s="1086"/>
      <c r="CT7" s="1086"/>
      <c r="CU7" s="1086"/>
      <c r="CV7" s="1087"/>
      <c r="CW7" s="1085">
        <v>0</v>
      </c>
      <c r="CX7" s="1086"/>
      <c r="CY7" s="1086"/>
      <c r="CZ7" s="1086"/>
      <c r="DA7" s="1087"/>
      <c r="DB7" s="1085">
        <v>0</v>
      </c>
      <c r="DC7" s="1086"/>
      <c r="DD7" s="1086"/>
      <c r="DE7" s="1086"/>
      <c r="DF7" s="1087"/>
      <c r="DG7" s="1085">
        <v>0</v>
      </c>
      <c r="DH7" s="1086"/>
      <c r="DI7" s="1086"/>
      <c r="DJ7" s="1086"/>
      <c r="DK7" s="1087"/>
      <c r="DL7" s="1085">
        <v>0</v>
      </c>
      <c r="DM7" s="1086"/>
      <c r="DN7" s="1086"/>
      <c r="DO7" s="1086"/>
      <c r="DP7" s="1087"/>
      <c r="DQ7" s="1085">
        <v>0</v>
      </c>
      <c r="DR7" s="1086"/>
      <c r="DS7" s="1086"/>
      <c r="DT7" s="1086"/>
      <c r="DU7" s="1087"/>
      <c r="DV7" s="1112"/>
      <c r="DW7" s="1113"/>
      <c r="DX7" s="1113"/>
      <c r="DY7" s="1113"/>
      <c r="DZ7" s="1114"/>
      <c r="EA7" s="205"/>
    </row>
    <row r="8" spans="1:131" s="206" customFormat="1" ht="26.25" customHeight="1">
      <c r="A8" s="212">
        <v>2</v>
      </c>
      <c r="B8" s="1034" t="s">
        <v>364</v>
      </c>
      <c r="C8" s="1035"/>
      <c r="D8" s="1035"/>
      <c r="E8" s="1035"/>
      <c r="F8" s="1035"/>
      <c r="G8" s="1035"/>
      <c r="H8" s="1035"/>
      <c r="I8" s="1035"/>
      <c r="J8" s="1035"/>
      <c r="K8" s="1035"/>
      <c r="L8" s="1035"/>
      <c r="M8" s="1035"/>
      <c r="N8" s="1035"/>
      <c r="O8" s="1035"/>
      <c r="P8" s="1036"/>
      <c r="Q8" s="1040">
        <v>7</v>
      </c>
      <c r="R8" s="1041"/>
      <c r="S8" s="1041"/>
      <c r="T8" s="1041"/>
      <c r="U8" s="1041"/>
      <c r="V8" s="1041">
        <v>4</v>
      </c>
      <c r="W8" s="1041"/>
      <c r="X8" s="1041"/>
      <c r="Y8" s="1041"/>
      <c r="Z8" s="1041"/>
      <c r="AA8" s="1041">
        <v>3</v>
      </c>
      <c r="AB8" s="1041"/>
      <c r="AC8" s="1041"/>
      <c r="AD8" s="1041"/>
      <c r="AE8" s="1042"/>
      <c r="AF8" s="1016">
        <v>3</v>
      </c>
      <c r="AG8" s="1017"/>
      <c r="AH8" s="1017"/>
      <c r="AI8" s="1017"/>
      <c r="AJ8" s="1018"/>
      <c r="AK8" s="1083">
        <v>0</v>
      </c>
      <c r="AL8" s="1084"/>
      <c r="AM8" s="1084"/>
      <c r="AN8" s="1084"/>
      <c r="AO8" s="1084"/>
      <c r="AP8" s="1084">
        <v>9</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t="s">
        <v>365</v>
      </c>
      <c r="C9" s="1035"/>
      <c r="D9" s="1035"/>
      <c r="E9" s="1035"/>
      <c r="F9" s="1035"/>
      <c r="G9" s="1035"/>
      <c r="H9" s="1035"/>
      <c r="I9" s="1035"/>
      <c r="J9" s="1035"/>
      <c r="K9" s="1035"/>
      <c r="L9" s="1035"/>
      <c r="M9" s="1035"/>
      <c r="N9" s="1035"/>
      <c r="O9" s="1035"/>
      <c r="P9" s="1036"/>
      <c r="Q9" s="1040">
        <v>8</v>
      </c>
      <c r="R9" s="1041"/>
      <c r="S9" s="1041"/>
      <c r="T9" s="1041"/>
      <c r="U9" s="1041"/>
      <c r="V9" s="1041">
        <v>8</v>
      </c>
      <c r="W9" s="1041"/>
      <c r="X9" s="1041"/>
      <c r="Y9" s="1041"/>
      <c r="Z9" s="1041"/>
      <c r="AA9" s="1041">
        <v>0</v>
      </c>
      <c r="AB9" s="1041"/>
      <c r="AC9" s="1041"/>
      <c r="AD9" s="1041"/>
      <c r="AE9" s="1042"/>
      <c r="AF9" s="1016" t="s">
        <v>112</v>
      </c>
      <c r="AG9" s="1017"/>
      <c r="AH9" s="1017"/>
      <c r="AI9" s="1017"/>
      <c r="AJ9" s="1018"/>
      <c r="AK9" s="1083">
        <v>0</v>
      </c>
      <c r="AL9" s="1084"/>
      <c r="AM9" s="1084"/>
      <c r="AN9" s="1084"/>
      <c r="AO9" s="1084"/>
      <c r="AP9" s="1084" t="s">
        <v>548</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t="s">
        <v>366</v>
      </c>
      <c r="C10" s="1035"/>
      <c r="D10" s="1035"/>
      <c r="E10" s="1035"/>
      <c r="F10" s="1035"/>
      <c r="G10" s="1035"/>
      <c r="H10" s="1035"/>
      <c r="I10" s="1035"/>
      <c r="J10" s="1035"/>
      <c r="K10" s="1035"/>
      <c r="L10" s="1035"/>
      <c r="M10" s="1035"/>
      <c r="N10" s="1035"/>
      <c r="O10" s="1035"/>
      <c r="P10" s="1036"/>
      <c r="Q10" s="1040">
        <v>6</v>
      </c>
      <c r="R10" s="1041"/>
      <c r="S10" s="1041"/>
      <c r="T10" s="1041"/>
      <c r="U10" s="1041"/>
      <c r="V10" s="1041">
        <v>6</v>
      </c>
      <c r="W10" s="1041"/>
      <c r="X10" s="1041"/>
      <c r="Y10" s="1041"/>
      <c r="Z10" s="1041"/>
      <c r="AA10" s="1041">
        <v>0</v>
      </c>
      <c r="AB10" s="1041"/>
      <c r="AC10" s="1041"/>
      <c r="AD10" s="1041"/>
      <c r="AE10" s="1042"/>
      <c r="AF10" s="1016">
        <v>0</v>
      </c>
      <c r="AG10" s="1017"/>
      <c r="AH10" s="1017"/>
      <c r="AI10" s="1017"/>
      <c r="AJ10" s="1018"/>
      <c r="AK10" s="1083">
        <v>2</v>
      </c>
      <c r="AL10" s="1084"/>
      <c r="AM10" s="1084"/>
      <c r="AN10" s="1084"/>
      <c r="AO10" s="1084"/>
      <c r="AP10" s="1084" t="s">
        <v>549</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8"/>
      <c r="R22" s="1079"/>
      <c r="S22" s="1079"/>
      <c r="T22" s="1079"/>
      <c r="U22" s="1079"/>
      <c r="V22" s="1079"/>
      <c r="W22" s="1079"/>
      <c r="X22" s="1079"/>
      <c r="Y22" s="1079"/>
      <c r="Z22" s="1079"/>
      <c r="AA22" s="1079"/>
      <c r="AB22" s="1079"/>
      <c r="AC22" s="1079"/>
      <c r="AD22" s="1079"/>
      <c r="AE22" s="1080"/>
      <c r="AF22" s="1016"/>
      <c r="AG22" s="1017"/>
      <c r="AH22" s="1017"/>
      <c r="AI22" s="1017"/>
      <c r="AJ22" s="1018"/>
      <c r="AK22" s="1074"/>
      <c r="AL22" s="1075"/>
      <c r="AM22" s="1075"/>
      <c r="AN22" s="1075"/>
      <c r="AO22" s="1075"/>
      <c r="AP22" s="1075"/>
      <c r="AQ22" s="1075"/>
      <c r="AR22" s="1075"/>
      <c r="AS22" s="1075"/>
      <c r="AT22" s="1075"/>
      <c r="AU22" s="1076"/>
      <c r="AV22" s="1076"/>
      <c r="AW22" s="1076"/>
      <c r="AX22" s="1076"/>
      <c r="AY22" s="1077"/>
      <c r="AZ22" s="1032" t="s">
        <v>367</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44" t="s">
        <v>369</v>
      </c>
      <c r="C23" s="945"/>
      <c r="D23" s="945"/>
      <c r="E23" s="945"/>
      <c r="F23" s="945"/>
      <c r="G23" s="945"/>
      <c r="H23" s="945"/>
      <c r="I23" s="945"/>
      <c r="J23" s="945"/>
      <c r="K23" s="945"/>
      <c r="L23" s="945"/>
      <c r="M23" s="945"/>
      <c r="N23" s="945"/>
      <c r="O23" s="945"/>
      <c r="P23" s="946"/>
      <c r="Q23" s="1065">
        <v>10212</v>
      </c>
      <c r="R23" s="1066"/>
      <c r="S23" s="1066"/>
      <c r="T23" s="1066"/>
      <c r="U23" s="1066"/>
      <c r="V23" s="1066">
        <v>9938</v>
      </c>
      <c r="W23" s="1066"/>
      <c r="X23" s="1066"/>
      <c r="Y23" s="1066"/>
      <c r="Z23" s="1066"/>
      <c r="AA23" s="1066">
        <v>274</v>
      </c>
      <c r="AB23" s="1066"/>
      <c r="AC23" s="1066"/>
      <c r="AD23" s="1066"/>
      <c r="AE23" s="1067"/>
      <c r="AF23" s="1068">
        <v>165</v>
      </c>
      <c r="AG23" s="1066"/>
      <c r="AH23" s="1066"/>
      <c r="AI23" s="1066"/>
      <c r="AJ23" s="1069"/>
      <c r="AK23" s="1070"/>
      <c r="AL23" s="1071"/>
      <c r="AM23" s="1071"/>
      <c r="AN23" s="1071"/>
      <c r="AO23" s="1071"/>
      <c r="AP23" s="1066">
        <v>8607</v>
      </c>
      <c r="AQ23" s="1066"/>
      <c r="AR23" s="1066"/>
      <c r="AS23" s="1066"/>
      <c r="AT23" s="1066"/>
      <c r="AU23" s="1072"/>
      <c r="AV23" s="1072"/>
      <c r="AW23" s="1072"/>
      <c r="AX23" s="1072"/>
      <c r="AY23" s="1073"/>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6" t="s">
        <v>375</v>
      </c>
      <c r="AG26" s="1005"/>
      <c r="AH26" s="1005"/>
      <c r="AI26" s="1005"/>
      <c r="AJ26" s="1057"/>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8"/>
      <c r="AG27" s="1008"/>
      <c r="AH27" s="1008"/>
      <c r="AI27" s="1008"/>
      <c r="AJ27" s="1059"/>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2773</v>
      </c>
      <c r="R28" s="1051"/>
      <c r="S28" s="1051"/>
      <c r="T28" s="1051"/>
      <c r="U28" s="1051"/>
      <c r="V28" s="1051">
        <v>2756</v>
      </c>
      <c r="W28" s="1051"/>
      <c r="X28" s="1051"/>
      <c r="Y28" s="1051"/>
      <c r="Z28" s="1051"/>
      <c r="AA28" s="1051">
        <v>18</v>
      </c>
      <c r="AB28" s="1051"/>
      <c r="AC28" s="1051"/>
      <c r="AD28" s="1051"/>
      <c r="AE28" s="1052"/>
      <c r="AF28" s="1053">
        <v>18</v>
      </c>
      <c r="AG28" s="1051"/>
      <c r="AH28" s="1051"/>
      <c r="AI28" s="1051"/>
      <c r="AJ28" s="1054"/>
      <c r="AK28" s="1055">
        <v>266</v>
      </c>
      <c r="AL28" s="1043"/>
      <c r="AM28" s="1043"/>
      <c r="AN28" s="1043"/>
      <c r="AO28" s="1043"/>
      <c r="AP28" s="1043" t="s">
        <v>550</v>
      </c>
      <c r="AQ28" s="1043"/>
      <c r="AR28" s="1043"/>
      <c r="AS28" s="1043"/>
      <c r="AT28" s="1043"/>
      <c r="AU28" s="1043" t="s">
        <v>550</v>
      </c>
      <c r="AV28" s="1043"/>
      <c r="AW28" s="1043"/>
      <c r="AX28" s="1043"/>
      <c r="AY28" s="1043"/>
      <c r="AZ28" s="1044" t="s">
        <v>550</v>
      </c>
      <c r="BA28" s="1044"/>
      <c r="BB28" s="1044"/>
      <c r="BC28" s="1044"/>
      <c r="BD28" s="1044"/>
      <c r="BE28" s="1045"/>
      <c r="BF28" s="1045"/>
      <c r="BG28" s="1045"/>
      <c r="BH28" s="1045"/>
      <c r="BI28" s="1046"/>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381</v>
      </c>
      <c r="C29" s="1035"/>
      <c r="D29" s="1035"/>
      <c r="E29" s="1035"/>
      <c r="F29" s="1035"/>
      <c r="G29" s="1035"/>
      <c r="H29" s="1035"/>
      <c r="I29" s="1035"/>
      <c r="J29" s="1035"/>
      <c r="K29" s="1035"/>
      <c r="L29" s="1035"/>
      <c r="M29" s="1035"/>
      <c r="N29" s="1035"/>
      <c r="O29" s="1035"/>
      <c r="P29" s="1036"/>
      <c r="Q29" s="1040">
        <v>393</v>
      </c>
      <c r="R29" s="1041"/>
      <c r="S29" s="1041"/>
      <c r="T29" s="1041"/>
      <c r="U29" s="1041"/>
      <c r="V29" s="1041">
        <v>393</v>
      </c>
      <c r="W29" s="1041"/>
      <c r="X29" s="1041"/>
      <c r="Y29" s="1041"/>
      <c r="Z29" s="1041"/>
      <c r="AA29" s="1041">
        <v>0</v>
      </c>
      <c r="AB29" s="1041"/>
      <c r="AC29" s="1041"/>
      <c r="AD29" s="1041"/>
      <c r="AE29" s="1042"/>
      <c r="AF29" s="1016">
        <v>0</v>
      </c>
      <c r="AG29" s="1017"/>
      <c r="AH29" s="1017"/>
      <c r="AI29" s="1017"/>
      <c r="AJ29" s="1018"/>
      <c r="AK29" s="720">
        <v>249</v>
      </c>
      <c r="AL29" s="971"/>
      <c r="AM29" s="971"/>
      <c r="AN29" s="971"/>
      <c r="AO29" s="971"/>
      <c r="AP29" s="718" t="s">
        <v>550</v>
      </c>
      <c r="AQ29" s="719"/>
      <c r="AR29" s="719"/>
      <c r="AS29" s="719"/>
      <c r="AT29" s="720"/>
      <c r="AU29" s="718" t="s">
        <v>551</v>
      </c>
      <c r="AV29" s="719"/>
      <c r="AW29" s="719"/>
      <c r="AX29" s="719"/>
      <c r="AY29" s="720"/>
      <c r="AZ29" s="721" t="s">
        <v>550</v>
      </c>
      <c r="BA29" s="722"/>
      <c r="BB29" s="722"/>
      <c r="BC29" s="722"/>
      <c r="BD29" s="723"/>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382</v>
      </c>
      <c r="C30" s="1035"/>
      <c r="D30" s="1035"/>
      <c r="E30" s="1035"/>
      <c r="F30" s="1035"/>
      <c r="G30" s="1035"/>
      <c r="H30" s="1035"/>
      <c r="I30" s="1035"/>
      <c r="J30" s="1035"/>
      <c r="K30" s="1035"/>
      <c r="L30" s="1035"/>
      <c r="M30" s="1035"/>
      <c r="N30" s="1035"/>
      <c r="O30" s="1035"/>
      <c r="P30" s="1036"/>
      <c r="Q30" s="1040">
        <v>1810</v>
      </c>
      <c r="R30" s="1041"/>
      <c r="S30" s="1041"/>
      <c r="T30" s="1041"/>
      <c r="U30" s="1041"/>
      <c r="V30" s="1041">
        <v>1804</v>
      </c>
      <c r="W30" s="1041"/>
      <c r="X30" s="1041"/>
      <c r="Y30" s="1041"/>
      <c r="Z30" s="1041"/>
      <c r="AA30" s="1041">
        <v>6</v>
      </c>
      <c r="AB30" s="1041"/>
      <c r="AC30" s="1041"/>
      <c r="AD30" s="1041"/>
      <c r="AE30" s="1042"/>
      <c r="AF30" s="1016">
        <v>6</v>
      </c>
      <c r="AG30" s="1017"/>
      <c r="AH30" s="1017"/>
      <c r="AI30" s="1017"/>
      <c r="AJ30" s="1018"/>
      <c r="AK30" s="720">
        <v>291</v>
      </c>
      <c r="AL30" s="971"/>
      <c r="AM30" s="971"/>
      <c r="AN30" s="971"/>
      <c r="AO30" s="971"/>
      <c r="AP30" s="718" t="s">
        <v>550</v>
      </c>
      <c r="AQ30" s="719"/>
      <c r="AR30" s="719"/>
      <c r="AS30" s="719"/>
      <c r="AT30" s="720"/>
      <c r="AU30" s="718" t="s">
        <v>551</v>
      </c>
      <c r="AV30" s="719"/>
      <c r="AW30" s="719"/>
      <c r="AX30" s="719"/>
      <c r="AY30" s="720"/>
      <c r="AZ30" s="721" t="s">
        <v>550</v>
      </c>
      <c r="BA30" s="722"/>
      <c r="BB30" s="722"/>
      <c r="BC30" s="722"/>
      <c r="BD30" s="723"/>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383</v>
      </c>
      <c r="C31" s="1035"/>
      <c r="D31" s="1035"/>
      <c r="E31" s="1035"/>
      <c r="F31" s="1035"/>
      <c r="G31" s="1035"/>
      <c r="H31" s="1035"/>
      <c r="I31" s="1035"/>
      <c r="J31" s="1035"/>
      <c r="K31" s="1035"/>
      <c r="L31" s="1035"/>
      <c r="M31" s="1035"/>
      <c r="N31" s="1035"/>
      <c r="O31" s="1035"/>
      <c r="P31" s="1036"/>
      <c r="Q31" s="1040">
        <v>7</v>
      </c>
      <c r="R31" s="1041"/>
      <c r="S31" s="1041"/>
      <c r="T31" s="1041"/>
      <c r="U31" s="1041"/>
      <c r="V31" s="1041">
        <v>7</v>
      </c>
      <c r="W31" s="1041"/>
      <c r="X31" s="1041"/>
      <c r="Y31" s="1041"/>
      <c r="Z31" s="1041"/>
      <c r="AA31" s="1041">
        <v>0</v>
      </c>
      <c r="AB31" s="1041"/>
      <c r="AC31" s="1041"/>
      <c r="AD31" s="1041"/>
      <c r="AE31" s="1042"/>
      <c r="AF31" s="1016" t="s">
        <v>112</v>
      </c>
      <c r="AG31" s="1017"/>
      <c r="AH31" s="1017"/>
      <c r="AI31" s="1017"/>
      <c r="AJ31" s="1018"/>
      <c r="AK31" s="720">
        <v>4</v>
      </c>
      <c r="AL31" s="971"/>
      <c r="AM31" s="971"/>
      <c r="AN31" s="971"/>
      <c r="AO31" s="971"/>
      <c r="AP31" s="971">
        <v>26</v>
      </c>
      <c r="AQ31" s="971"/>
      <c r="AR31" s="971"/>
      <c r="AS31" s="971"/>
      <c r="AT31" s="971"/>
      <c r="AU31" s="971">
        <v>14</v>
      </c>
      <c r="AV31" s="971"/>
      <c r="AW31" s="971"/>
      <c r="AX31" s="971"/>
      <c r="AY31" s="971"/>
      <c r="AZ31" s="721" t="s">
        <v>550</v>
      </c>
      <c r="BA31" s="722"/>
      <c r="BB31" s="722"/>
      <c r="BC31" s="722"/>
      <c r="BD31" s="723"/>
      <c r="BE31" s="1029"/>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384</v>
      </c>
      <c r="C32" s="1035"/>
      <c r="D32" s="1035"/>
      <c r="E32" s="1035"/>
      <c r="F32" s="1035"/>
      <c r="G32" s="1035"/>
      <c r="H32" s="1035"/>
      <c r="I32" s="1035"/>
      <c r="J32" s="1035"/>
      <c r="K32" s="1035"/>
      <c r="L32" s="1035"/>
      <c r="M32" s="1035"/>
      <c r="N32" s="1035"/>
      <c r="O32" s="1035"/>
      <c r="P32" s="1036"/>
      <c r="Q32" s="1040">
        <v>3</v>
      </c>
      <c r="R32" s="1041"/>
      <c r="S32" s="1041"/>
      <c r="T32" s="1041"/>
      <c r="U32" s="1041"/>
      <c r="V32" s="1041">
        <v>3</v>
      </c>
      <c r="W32" s="1041"/>
      <c r="X32" s="1041"/>
      <c r="Y32" s="1041"/>
      <c r="Z32" s="1041"/>
      <c r="AA32" s="1041">
        <v>0</v>
      </c>
      <c r="AB32" s="1041"/>
      <c r="AC32" s="1041"/>
      <c r="AD32" s="1041"/>
      <c r="AE32" s="1042"/>
      <c r="AF32" s="1016" t="s">
        <v>112</v>
      </c>
      <c r="AG32" s="1017"/>
      <c r="AH32" s="1017"/>
      <c r="AI32" s="1017"/>
      <c r="AJ32" s="1018"/>
      <c r="AK32" s="720">
        <v>2</v>
      </c>
      <c r="AL32" s="971"/>
      <c r="AM32" s="971"/>
      <c r="AN32" s="971"/>
      <c r="AO32" s="971"/>
      <c r="AP32" s="971" t="s">
        <v>550</v>
      </c>
      <c r="AQ32" s="971"/>
      <c r="AR32" s="971"/>
      <c r="AS32" s="971"/>
      <c r="AT32" s="971"/>
      <c r="AU32" s="971" t="s">
        <v>550</v>
      </c>
      <c r="AV32" s="971"/>
      <c r="AW32" s="971"/>
      <c r="AX32" s="971"/>
      <c r="AY32" s="971"/>
      <c r="AZ32" s="1039" t="s">
        <v>550</v>
      </c>
      <c r="BA32" s="1039"/>
      <c r="BB32" s="1039"/>
      <c r="BC32" s="1039"/>
      <c r="BD32" s="1039"/>
      <c r="BE32" s="1029"/>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385</v>
      </c>
      <c r="C33" s="1035"/>
      <c r="D33" s="1035"/>
      <c r="E33" s="1035"/>
      <c r="F33" s="1035"/>
      <c r="G33" s="1035"/>
      <c r="H33" s="1035"/>
      <c r="I33" s="1035"/>
      <c r="J33" s="1035"/>
      <c r="K33" s="1035"/>
      <c r="L33" s="1035"/>
      <c r="M33" s="1035"/>
      <c r="N33" s="1035"/>
      <c r="O33" s="1035"/>
      <c r="P33" s="1036"/>
      <c r="Q33" s="1040">
        <v>339</v>
      </c>
      <c r="R33" s="1041"/>
      <c r="S33" s="1041"/>
      <c r="T33" s="1041"/>
      <c r="U33" s="1041"/>
      <c r="V33" s="1041">
        <v>345</v>
      </c>
      <c r="W33" s="1041"/>
      <c r="X33" s="1041"/>
      <c r="Y33" s="1041"/>
      <c r="Z33" s="1041"/>
      <c r="AA33" s="1041">
        <v>-6</v>
      </c>
      <c r="AB33" s="1041"/>
      <c r="AC33" s="1041"/>
      <c r="AD33" s="1041"/>
      <c r="AE33" s="1042"/>
      <c r="AF33" s="1016">
        <v>274</v>
      </c>
      <c r="AG33" s="1017"/>
      <c r="AH33" s="1017"/>
      <c r="AI33" s="1017"/>
      <c r="AJ33" s="1018"/>
      <c r="AK33" s="720">
        <v>0</v>
      </c>
      <c r="AL33" s="971"/>
      <c r="AM33" s="971"/>
      <c r="AN33" s="971"/>
      <c r="AO33" s="971"/>
      <c r="AP33" s="971">
        <v>1673</v>
      </c>
      <c r="AQ33" s="971"/>
      <c r="AR33" s="971"/>
      <c r="AS33" s="971"/>
      <c r="AT33" s="971"/>
      <c r="AU33" s="971">
        <v>0</v>
      </c>
      <c r="AV33" s="971"/>
      <c r="AW33" s="971"/>
      <c r="AX33" s="971"/>
      <c r="AY33" s="971"/>
      <c r="AZ33" s="1039" t="s">
        <v>550</v>
      </c>
      <c r="BA33" s="1039"/>
      <c r="BB33" s="1039"/>
      <c r="BC33" s="1039"/>
      <c r="BD33" s="1039"/>
      <c r="BE33" s="1029" t="s">
        <v>386</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t="s">
        <v>387</v>
      </c>
      <c r="C34" s="1035"/>
      <c r="D34" s="1035"/>
      <c r="E34" s="1035"/>
      <c r="F34" s="1035"/>
      <c r="G34" s="1035"/>
      <c r="H34" s="1035"/>
      <c r="I34" s="1035"/>
      <c r="J34" s="1035"/>
      <c r="K34" s="1035"/>
      <c r="L34" s="1035"/>
      <c r="M34" s="1035"/>
      <c r="N34" s="1035"/>
      <c r="O34" s="1035"/>
      <c r="P34" s="1036"/>
      <c r="Q34" s="1040">
        <v>1918</v>
      </c>
      <c r="R34" s="1041"/>
      <c r="S34" s="1041"/>
      <c r="T34" s="1041"/>
      <c r="U34" s="1041"/>
      <c r="V34" s="1041">
        <v>1963</v>
      </c>
      <c r="W34" s="1041"/>
      <c r="X34" s="1041"/>
      <c r="Y34" s="1041"/>
      <c r="Z34" s="1041"/>
      <c r="AA34" s="1041">
        <v>-45</v>
      </c>
      <c r="AB34" s="1041"/>
      <c r="AC34" s="1041"/>
      <c r="AD34" s="1041"/>
      <c r="AE34" s="1042"/>
      <c r="AF34" s="1016">
        <v>415</v>
      </c>
      <c r="AG34" s="1017"/>
      <c r="AH34" s="1017"/>
      <c r="AI34" s="1017"/>
      <c r="AJ34" s="1018"/>
      <c r="AK34" s="720">
        <v>218</v>
      </c>
      <c r="AL34" s="971"/>
      <c r="AM34" s="971"/>
      <c r="AN34" s="971"/>
      <c r="AO34" s="971"/>
      <c r="AP34" s="971">
        <v>303</v>
      </c>
      <c r="AQ34" s="971"/>
      <c r="AR34" s="971"/>
      <c r="AS34" s="971"/>
      <c r="AT34" s="971"/>
      <c r="AU34" s="971">
        <v>160</v>
      </c>
      <c r="AV34" s="971"/>
      <c r="AW34" s="971"/>
      <c r="AX34" s="971"/>
      <c r="AY34" s="971"/>
      <c r="AZ34" s="1039" t="s">
        <v>550</v>
      </c>
      <c r="BA34" s="1039"/>
      <c r="BB34" s="1039"/>
      <c r="BC34" s="1039"/>
      <c r="BD34" s="1039"/>
      <c r="BE34" s="1029" t="s">
        <v>386</v>
      </c>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t="s">
        <v>388</v>
      </c>
      <c r="C35" s="1035"/>
      <c r="D35" s="1035"/>
      <c r="E35" s="1035"/>
      <c r="F35" s="1035"/>
      <c r="G35" s="1035"/>
      <c r="H35" s="1035"/>
      <c r="I35" s="1035"/>
      <c r="J35" s="1035"/>
      <c r="K35" s="1035"/>
      <c r="L35" s="1035"/>
      <c r="M35" s="1035"/>
      <c r="N35" s="1035"/>
      <c r="O35" s="1035"/>
      <c r="P35" s="1036"/>
      <c r="Q35" s="1040">
        <v>215</v>
      </c>
      <c r="R35" s="1041"/>
      <c r="S35" s="1041"/>
      <c r="T35" s="1041"/>
      <c r="U35" s="1041"/>
      <c r="V35" s="1041">
        <v>154</v>
      </c>
      <c r="W35" s="1041"/>
      <c r="X35" s="1041"/>
      <c r="Y35" s="1041"/>
      <c r="Z35" s="1041"/>
      <c r="AA35" s="1041">
        <v>61</v>
      </c>
      <c r="AB35" s="1041"/>
      <c r="AC35" s="1041"/>
      <c r="AD35" s="1041"/>
      <c r="AE35" s="1042"/>
      <c r="AF35" s="1016">
        <v>61</v>
      </c>
      <c r="AG35" s="1017"/>
      <c r="AH35" s="1017"/>
      <c r="AI35" s="1017"/>
      <c r="AJ35" s="1018"/>
      <c r="AK35" s="720">
        <v>79</v>
      </c>
      <c r="AL35" s="971"/>
      <c r="AM35" s="971"/>
      <c r="AN35" s="971"/>
      <c r="AO35" s="971"/>
      <c r="AP35" s="971">
        <v>403</v>
      </c>
      <c r="AQ35" s="971"/>
      <c r="AR35" s="971"/>
      <c r="AS35" s="971"/>
      <c r="AT35" s="971"/>
      <c r="AU35" s="971">
        <v>186</v>
      </c>
      <c r="AV35" s="971"/>
      <c r="AW35" s="971"/>
      <c r="AX35" s="971"/>
      <c r="AY35" s="971"/>
      <c r="AZ35" s="1039" t="s">
        <v>550</v>
      </c>
      <c r="BA35" s="1039"/>
      <c r="BB35" s="1039"/>
      <c r="BC35" s="1039"/>
      <c r="BD35" s="1039"/>
      <c r="BE35" s="1029" t="s">
        <v>389</v>
      </c>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t="s">
        <v>390</v>
      </c>
      <c r="C36" s="1035"/>
      <c r="D36" s="1035"/>
      <c r="E36" s="1035"/>
      <c r="F36" s="1035"/>
      <c r="G36" s="1035"/>
      <c r="H36" s="1035"/>
      <c r="I36" s="1035"/>
      <c r="J36" s="1035"/>
      <c r="K36" s="1035"/>
      <c r="L36" s="1035"/>
      <c r="M36" s="1035"/>
      <c r="N36" s="1035"/>
      <c r="O36" s="1035"/>
      <c r="P36" s="1036"/>
      <c r="Q36" s="1040">
        <v>35</v>
      </c>
      <c r="R36" s="1041"/>
      <c r="S36" s="1041"/>
      <c r="T36" s="1041"/>
      <c r="U36" s="1041"/>
      <c r="V36" s="1041">
        <v>35</v>
      </c>
      <c r="W36" s="1041"/>
      <c r="X36" s="1041"/>
      <c r="Y36" s="1041"/>
      <c r="Z36" s="1041"/>
      <c r="AA36" s="1041">
        <v>0</v>
      </c>
      <c r="AB36" s="1041"/>
      <c r="AC36" s="1041"/>
      <c r="AD36" s="1041"/>
      <c r="AE36" s="1042"/>
      <c r="AF36" s="1016" t="s">
        <v>112</v>
      </c>
      <c r="AG36" s="1017"/>
      <c r="AH36" s="1017"/>
      <c r="AI36" s="1017"/>
      <c r="AJ36" s="1018"/>
      <c r="AK36" s="720">
        <v>33</v>
      </c>
      <c r="AL36" s="971"/>
      <c r="AM36" s="971"/>
      <c r="AN36" s="971"/>
      <c r="AO36" s="971"/>
      <c r="AP36" s="971">
        <v>199</v>
      </c>
      <c r="AQ36" s="971"/>
      <c r="AR36" s="971"/>
      <c r="AS36" s="971"/>
      <c r="AT36" s="971"/>
      <c r="AU36" s="971">
        <v>199</v>
      </c>
      <c r="AV36" s="971"/>
      <c r="AW36" s="971"/>
      <c r="AX36" s="971"/>
      <c r="AY36" s="971"/>
      <c r="AZ36" s="1039" t="s">
        <v>550</v>
      </c>
      <c r="BA36" s="1039"/>
      <c r="BB36" s="1039"/>
      <c r="BC36" s="1039"/>
      <c r="BD36" s="1039"/>
      <c r="BE36" s="1029" t="s">
        <v>389</v>
      </c>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720"/>
      <c r="AL37" s="971"/>
      <c r="AM37" s="971"/>
      <c r="AN37" s="971"/>
      <c r="AO37" s="971"/>
      <c r="AP37" s="971"/>
      <c r="AQ37" s="971"/>
      <c r="AR37" s="971"/>
      <c r="AS37" s="971"/>
      <c r="AT37" s="971"/>
      <c r="AU37" s="971"/>
      <c r="AV37" s="971"/>
      <c r="AW37" s="971"/>
      <c r="AX37" s="971"/>
      <c r="AY37" s="971"/>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720"/>
      <c r="AL38" s="971"/>
      <c r="AM38" s="971"/>
      <c r="AN38" s="971"/>
      <c r="AO38" s="971"/>
      <c r="AP38" s="971"/>
      <c r="AQ38" s="971"/>
      <c r="AR38" s="971"/>
      <c r="AS38" s="971"/>
      <c r="AT38" s="971"/>
      <c r="AU38" s="971"/>
      <c r="AV38" s="971"/>
      <c r="AW38" s="971"/>
      <c r="AX38" s="971"/>
      <c r="AY38" s="971"/>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720"/>
      <c r="AL39" s="971"/>
      <c r="AM39" s="971"/>
      <c r="AN39" s="971"/>
      <c r="AO39" s="971"/>
      <c r="AP39" s="971"/>
      <c r="AQ39" s="971"/>
      <c r="AR39" s="971"/>
      <c r="AS39" s="971"/>
      <c r="AT39" s="971"/>
      <c r="AU39" s="971"/>
      <c r="AV39" s="971"/>
      <c r="AW39" s="971"/>
      <c r="AX39" s="971"/>
      <c r="AY39" s="971"/>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720"/>
      <c r="AL40" s="971"/>
      <c r="AM40" s="971"/>
      <c r="AN40" s="971"/>
      <c r="AO40" s="971"/>
      <c r="AP40" s="971"/>
      <c r="AQ40" s="971"/>
      <c r="AR40" s="971"/>
      <c r="AS40" s="971"/>
      <c r="AT40" s="971"/>
      <c r="AU40" s="971"/>
      <c r="AV40" s="971"/>
      <c r="AW40" s="971"/>
      <c r="AX40" s="971"/>
      <c r="AY40" s="971"/>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720"/>
      <c r="AL41" s="971"/>
      <c r="AM41" s="971"/>
      <c r="AN41" s="971"/>
      <c r="AO41" s="971"/>
      <c r="AP41" s="971"/>
      <c r="AQ41" s="971"/>
      <c r="AR41" s="971"/>
      <c r="AS41" s="971"/>
      <c r="AT41" s="971"/>
      <c r="AU41" s="971"/>
      <c r="AV41" s="971"/>
      <c r="AW41" s="971"/>
      <c r="AX41" s="971"/>
      <c r="AY41" s="971"/>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720"/>
      <c r="AL42" s="971"/>
      <c r="AM42" s="971"/>
      <c r="AN42" s="971"/>
      <c r="AO42" s="971"/>
      <c r="AP42" s="971"/>
      <c r="AQ42" s="971"/>
      <c r="AR42" s="971"/>
      <c r="AS42" s="971"/>
      <c r="AT42" s="971"/>
      <c r="AU42" s="971"/>
      <c r="AV42" s="971"/>
      <c r="AW42" s="971"/>
      <c r="AX42" s="971"/>
      <c r="AY42" s="971"/>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720"/>
      <c r="AL43" s="971"/>
      <c r="AM43" s="971"/>
      <c r="AN43" s="971"/>
      <c r="AO43" s="971"/>
      <c r="AP43" s="971"/>
      <c r="AQ43" s="971"/>
      <c r="AR43" s="971"/>
      <c r="AS43" s="971"/>
      <c r="AT43" s="971"/>
      <c r="AU43" s="971"/>
      <c r="AV43" s="971"/>
      <c r="AW43" s="971"/>
      <c r="AX43" s="971"/>
      <c r="AY43" s="971"/>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720"/>
      <c r="AL44" s="971"/>
      <c r="AM44" s="971"/>
      <c r="AN44" s="971"/>
      <c r="AO44" s="971"/>
      <c r="AP44" s="971"/>
      <c r="AQ44" s="971"/>
      <c r="AR44" s="971"/>
      <c r="AS44" s="971"/>
      <c r="AT44" s="971"/>
      <c r="AU44" s="971"/>
      <c r="AV44" s="971"/>
      <c r="AW44" s="971"/>
      <c r="AX44" s="971"/>
      <c r="AY44" s="971"/>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720"/>
      <c r="AL45" s="971"/>
      <c r="AM45" s="971"/>
      <c r="AN45" s="971"/>
      <c r="AO45" s="971"/>
      <c r="AP45" s="971"/>
      <c r="AQ45" s="971"/>
      <c r="AR45" s="971"/>
      <c r="AS45" s="971"/>
      <c r="AT45" s="971"/>
      <c r="AU45" s="971"/>
      <c r="AV45" s="971"/>
      <c r="AW45" s="971"/>
      <c r="AX45" s="971"/>
      <c r="AY45" s="971"/>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720"/>
      <c r="AL46" s="971"/>
      <c r="AM46" s="971"/>
      <c r="AN46" s="971"/>
      <c r="AO46" s="971"/>
      <c r="AP46" s="971"/>
      <c r="AQ46" s="971"/>
      <c r="AR46" s="971"/>
      <c r="AS46" s="971"/>
      <c r="AT46" s="971"/>
      <c r="AU46" s="971"/>
      <c r="AV46" s="971"/>
      <c r="AW46" s="971"/>
      <c r="AX46" s="971"/>
      <c r="AY46" s="971"/>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720"/>
      <c r="AL47" s="971"/>
      <c r="AM47" s="971"/>
      <c r="AN47" s="971"/>
      <c r="AO47" s="971"/>
      <c r="AP47" s="971"/>
      <c r="AQ47" s="971"/>
      <c r="AR47" s="971"/>
      <c r="AS47" s="971"/>
      <c r="AT47" s="971"/>
      <c r="AU47" s="971"/>
      <c r="AV47" s="971"/>
      <c r="AW47" s="971"/>
      <c r="AX47" s="971"/>
      <c r="AY47" s="971"/>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720"/>
      <c r="AL48" s="971"/>
      <c r="AM48" s="971"/>
      <c r="AN48" s="971"/>
      <c r="AO48" s="971"/>
      <c r="AP48" s="971"/>
      <c r="AQ48" s="971"/>
      <c r="AR48" s="971"/>
      <c r="AS48" s="971"/>
      <c r="AT48" s="971"/>
      <c r="AU48" s="971"/>
      <c r="AV48" s="971"/>
      <c r="AW48" s="971"/>
      <c r="AX48" s="971"/>
      <c r="AY48" s="971"/>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720"/>
      <c r="AL49" s="971"/>
      <c r="AM49" s="971"/>
      <c r="AN49" s="971"/>
      <c r="AO49" s="971"/>
      <c r="AP49" s="971"/>
      <c r="AQ49" s="971"/>
      <c r="AR49" s="971"/>
      <c r="AS49" s="971"/>
      <c r="AT49" s="971"/>
      <c r="AU49" s="971"/>
      <c r="AV49" s="971"/>
      <c r="AW49" s="971"/>
      <c r="AX49" s="971"/>
      <c r="AY49" s="971"/>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391</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44" t="s">
        <v>392</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5"/>
      <c r="AF63" s="1026">
        <v>774</v>
      </c>
      <c r="AG63" s="959"/>
      <c r="AH63" s="959"/>
      <c r="AI63" s="959"/>
      <c r="AJ63" s="1027"/>
      <c r="AK63" s="1028"/>
      <c r="AL63" s="963"/>
      <c r="AM63" s="963"/>
      <c r="AN63" s="963"/>
      <c r="AO63" s="963"/>
      <c r="AP63" s="959">
        <v>2604</v>
      </c>
      <c r="AQ63" s="959"/>
      <c r="AR63" s="959"/>
      <c r="AS63" s="959"/>
      <c r="AT63" s="959"/>
      <c r="AU63" s="959">
        <v>559</v>
      </c>
      <c r="AV63" s="959"/>
      <c r="AW63" s="959"/>
      <c r="AX63" s="959"/>
      <c r="AY63" s="959"/>
      <c r="AZ63" s="1022"/>
      <c r="BA63" s="1022"/>
      <c r="BB63" s="1022"/>
      <c r="BC63" s="1022"/>
      <c r="BD63" s="1022"/>
      <c r="BE63" s="960"/>
      <c r="BF63" s="960"/>
      <c r="BG63" s="960"/>
      <c r="BH63" s="960"/>
      <c r="BI63" s="961"/>
      <c r="BJ63" s="1023" t="s">
        <v>112</v>
      </c>
      <c r="BK63" s="951"/>
      <c r="BL63" s="951"/>
      <c r="BM63" s="951"/>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394</v>
      </c>
      <c r="B66" s="993"/>
      <c r="C66" s="993"/>
      <c r="D66" s="993"/>
      <c r="E66" s="993"/>
      <c r="F66" s="993"/>
      <c r="G66" s="993"/>
      <c r="H66" s="993"/>
      <c r="I66" s="993"/>
      <c r="J66" s="993"/>
      <c r="K66" s="993"/>
      <c r="L66" s="993"/>
      <c r="M66" s="993"/>
      <c r="N66" s="993"/>
      <c r="O66" s="993"/>
      <c r="P66" s="994"/>
      <c r="Q66" s="998" t="s">
        <v>372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395</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197"/>
    </row>
    <row r="68" spans="1:131" s="198" customFormat="1" ht="26.25" customHeight="1" thickTop="1">
      <c r="A68" s="209">
        <v>1</v>
      </c>
      <c r="B68" s="982" t="s">
        <v>536</v>
      </c>
      <c r="C68" s="983"/>
      <c r="D68" s="983"/>
      <c r="E68" s="983"/>
      <c r="F68" s="983"/>
      <c r="G68" s="983"/>
      <c r="H68" s="983"/>
      <c r="I68" s="983"/>
      <c r="J68" s="983"/>
      <c r="K68" s="983"/>
      <c r="L68" s="983"/>
      <c r="M68" s="983"/>
      <c r="N68" s="983"/>
      <c r="O68" s="983"/>
      <c r="P68" s="984"/>
      <c r="Q68" s="985">
        <v>8651</v>
      </c>
      <c r="R68" s="979"/>
      <c r="S68" s="979"/>
      <c r="T68" s="979"/>
      <c r="U68" s="979"/>
      <c r="V68" s="979">
        <v>7360</v>
      </c>
      <c r="W68" s="979"/>
      <c r="X68" s="979"/>
      <c r="Y68" s="979"/>
      <c r="Z68" s="979"/>
      <c r="AA68" s="979">
        <v>1291</v>
      </c>
      <c r="AB68" s="979"/>
      <c r="AC68" s="979"/>
      <c r="AD68" s="979"/>
      <c r="AE68" s="979"/>
      <c r="AF68" s="979">
        <v>1291</v>
      </c>
      <c r="AG68" s="979"/>
      <c r="AH68" s="979"/>
      <c r="AI68" s="979"/>
      <c r="AJ68" s="979"/>
      <c r="AK68" s="979">
        <v>0</v>
      </c>
      <c r="AL68" s="979"/>
      <c r="AM68" s="979"/>
      <c r="AN68" s="979"/>
      <c r="AO68" s="979"/>
      <c r="AP68" s="979">
        <v>0</v>
      </c>
      <c r="AQ68" s="979"/>
      <c r="AR68" s="979"/>
      <c r="AS68" s="979"/>
      <c r="AT68" s="979"/>
      <c r="AU68" s="979" t="s">
        <v>552</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197"/>
    </row>
    <row r="69" spans="1:131" s="198" customFormat="1" ht="26.25" customHeight="1">
      <c r="A69" s="212">
        <v>2</v>
      </c>
      <c r="B69" s="974" t="s">
        <v>537</v>
      </c>
      <c r="C69" s="975"/>
      <c r="D69" s="975"/>
      <c r="E69" s="975"/>
      <c r="F69" s="975"/>
      <c r="G69" s="975"/>
      <c r="H69" s="975"/>
      <c r="I69" s="975"/>
      <c r="J69" s="975"/>
      <c r="K69" s="975"/>
      <c r="L69" s="975"/>
      <c r="M69" s="975"/>
      <c r="N69" s="975"/>
      <c r="O69" s="975"/>
      <c r="P69" s="976"/>
      <c r="Q69" s="977">
        <v>126</v>
      </c>
      <c r="R69" s="971"/>
      <c r="S69" s="971"/>
      <c r="T69" s="971"/>
      <c r="U69" s="971"/>
      <c r="V69" s="971">
        <v>125</v>
      </c>
      <c r="W69" s="971"/>
      <c r="X69" s="971"/>
      <c r="Y69" s="971"/>
      <c r="Z69" s="971"/>
      <c r="AA69" s="971">
        <v>1</v>
      </c>
      <c r="AB69" s="971"/>
      <c r="AC69" s="971"/>
      <c r="AD69" s="971"/>
      <c r="AE69" s="971"/>
      <c r="AF69" s="971">
        <v>1</v>
      </c>
      <c r="AG69" s="971"/>
      <c r="AH69" s="971"/>
      <c r="AI69" s="971"/>
      <c r="AJ69" s="971"/>
      <c r="AK69" s="971">
        <v>0</v>
      </c>
      <c r="AL69" s="971"/>
      <c r="AM69" s="971"/>
      <c r="AN69" s="971"/>
      <c r="AO69" s="971"/>
      <c r="AP69" s="971">
        <v>0</v>
      </c>
      <c r="AQ69" s="971"/>
      <c r="AR69" s="971"/>
      <c r="AS69" s="971"/>
      <c r="AT69" s="971"/>
      <c r="AU69" s="971" t="s">
        <v>552</v>
      </c>
      <c r="AV69" s="971"/>
      <c r="AW69" s="971"/>
      <c r="AX69" s="971"/>
      <c r="AY69" s="971"/>
      <c r="AZ69" s="972"/>
      <c r="BA69" s="972"/>
      <c r="BB69" s="972"/>
      <c r="BC69" s="972"/>
      <c r="BD69" s="973"/>
      <c r="BE69" s="216"/>
      <c r="BF69" s="216"/>
      <c r="BG69" s="216"/>
      <c r="BH69" s="216"/>
      <c r="BI69" s="216"/>
      <c r="BJ69" s="216"/>
      <c r="BK69" s="216"/>
      <c r="BL69" s="216"/>
      <c r="BM69" s="216"/>
      <c r="BN69" s="216"/>
      <c r="BO69" s="216"/>
      <c r="BP69" s="216"/>
      <c r="BQ69" s="213">
        <v>63</v>
      </c>
      <c r="BR69" s="218"/>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197"/>
    </row>
    <row r="70" spans="1:131" s="198" customFormat="1" ht="26.25" customHeight="1">
      <c r="A70" s="212">
        <v>3</v>
      </c>
      <c r="B70" s="974" t="s">
        <v>538</v>
      </c>
      <c r="C70" s="975"/>
      <c r="D70" s="975"/>
      <c r="E70" s="975"/>
      <c r="F70" s="975"/>
      <c r="G70" s="975"/>
      <c r="H70" s="975"/>
      <c r="I70" s="975"/>
      <c r="J70" s="975"/>
      <c r="K70" s="975"/>
      <c r="L70" s="975"/>
      <c r="M70" s="975"/>
      <c r="N70" s="975"/>
      <c r="O70" s="975"/>
      <c r="P70" s="976"/>
      <c r="Q70" s="977">
        <v>873</v>
      </c>
      <c r="R70" s="971"/>
      <c r="S70" s="971"/>
      <c r="T70" s="971"/>
      <c r="U70" s="971"/>
      <c r="V70" s="971">
        <v>851</v>
      </c>
      <c r="W70" s="971"/>
      <c r="X70" s="971"/>
      <c r="Y70" s="971"/>
      <c r="Z70" s="971"/>
      <c r="AA70" s="971">
        <v>22</v>
      </c>
      <c r="AB70" s="971"/>
      <c r="AC70" s="971"/>
      <c r="AD70" s="971"/>
      <c r="AE70" s="971"/>
      <c r="AF70" s="971">
        <v>22</v>
      </c>
      <c r="AG70" s="971"/>
      <c r="AH70" s="971"/>
      <c r="AI70" s="971"/>
      <c r="AJ70" s="971"/>
      <c r="AK70" s="971">
        <v>138</v>
      </c>
      <c r="AL70" s="971"/>
      <c r="AM70" s="971"/>
      <c r="AN70" s="971"/>
      <c r="AO70" s="971"/>
      <c r="AP70" s="971">
        <v>0</v>
      </c>
      <c r="AQ70" s="971"/>
      <c r="AR70" s="971"/>
      <c r="AS70" s="971"/>
      <c r="AT70" s="971"/>
      <c r="AU70" s="971" t="s">
        <v>548</v>
      </c>
      <c r="AV70" s="971"/>
      <c r="AW70" s="971"/>
      <c r="AX70" s="971"/>
      <c r="AY70" s="971"/>
      <c r="AZ70" s="972"/>
      <c r="BA70" s="972"/>
      <c r="BB70" s="972"/>
      <c r="BC70" s="972"/>
      <c r="BD70" s="973"/>
      <c r="BE70" s="216"/>
      <c r="BF70" s="216"/>
      <c r="BG70" s="216"/>
      <c r="BH70" s="216"/>
      <c r="BI70" s="216"/>
      <c r="BJ70" s="216"/>
      <c r="BK70" s="216"/>
      <c r="BL70" s="216"/>
      <c r="BM70" s="216"/>
      <c r="BN70" s="216"/>
      <c r="BO70" s="216"/>
      <c r="BP70" s="216"/>
      <c r="BQ70" s="213">
        <v>64</v>
      </c>
      <c r="BR70" s="218"/>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197"/>
    </row>
    <row r="71" spans="1:131" s="198" customFormat="1" ht="26.25" customHeight="1">
      <c r="A71" s="212">
        <v>4</v>
      </c>
      <c r="B71" s="974" t="s">
        <v>539</v>
      </c>
      <c r="C71" s="975"/>
      <c r="D71" s="975"/>
      <c r="E71" s="975"/>
      <c r="F71" s="975"/>
      <c r="G71" s="975"/>
      <c r="H71" s="975"/>
      <c r="I71" s="975"/>
      <c r="J71" s="975"/>
      <c r="K71" s="975"/>
      <c r="L71" s="975"/>
      <c r="M71" s="975"/>
      <c r="N71" s="975"/>
      <c r="O71" s="975"/>
      <c r="P71" s="976"/>
      <c r="Q71" s="977">
        <v>1982</v>
      </c>
      <c r="R71" s="971"/>
      <c r="S71" s="971"/>
      <c r="T71" s="971"/>
      <c r="U71" s="971"/>
      <c r="V71" s="971">
        <v>1960</v>
      </c>
      <c r="W71" s="971"/>
      <c r="X71" s="971"/>
      <c r="Y71" s="971"/>
      <c r="Z71" s="971"/>
      <c r="AA71" s="971">
        <v>56</v>
      </c>
      <c r="AB71" s="971"/>
      <c r="AC71" s="971"/>
      <c r="AD71" s="971"/>
      <c r="AE71" s="971"/>
      <c r="AF71" s="971">
        <v>56</v>
      </c>
      <c r="AG71" s="971"/>
      <c r="AH71" s="971"/>
      <c r="AI71" s="971"/>
      <c r="AJ71" s="971"/>
      <c r="AK71" s="971" t="s">
        <v>553</v>
      </c>
      <c r="AL71" s="971"/>
      <c r="AM71" s="971"/>
      <c r="AN71" s="971"/>
      <c r="AO71" s="971"/>
      <c r="AP71" s="971">
        <v>649</v>
      </c>
      <c r="AQ71" s="971"/>
      <c r="AR71" s="971"/>
      <c r="AS71" s="971"/>
      <c r="AT71" s="971"/>
      <c r="AU71" s="971" t="s">
        <v>552</v>
      </c>
      <c r="AV71" s="971"/>
      <c r="AW71" s="971"/>
      <c r="AX71" s="971"/>
      <c r="AY71" s="971"/>
      <c r="AZ71" s="972"/>
      <c r="BA71" s="972"/>
      <c r="BB71" s="972"/>
      <c r="BC71" s="972"/>
      <c r="BD71" s="973"/>
      <c r="BE71" s="216"/>
      <c r="BF71" s="216"/>
      <c r="BG71" s="216"/>
      <c r="BH71" s="216"/>
      <c r="BI71" s="216"/>
      <c r="BJ71" s="216"/>
      <c r="BK71" s="216"/>
      <c r="BL71" s="216"/>
      <c r="BM71" s="216"/>
      <c r="BN71" s="216"/>
      <c r="BO71" s="216"/>
      <c r="BP71" s="216"/>
      <c r="BQ71" s="213">
        <v>65</v>
      </c>
      <c r="BR71" s="218"/>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197"/>
    </row>
    <row r="72" spans="1:131" s="198" customFormat="1" ht="26.25" customHeight="1">
      <c r="A72" s="212">
        <v>5</v>
      </c>
      <c r="B72" s="974" t="s">
        <v>540</v>
      </c>
      <c r="C72" s="975"/>
      <c r="D72" s="975"/>
      <c r="E72" s="975"/>
      <c r="F72" s="975"/>
      <c r="G72" s="975"/>
      <c r="H72" s="975"/>
      <c r="I72" s="975"/>
      <c r="J72" s="975"/>
      <c r="K72" s="975"/>
      <c r="L72" s="975"/>
      <c r="M72" s="975"/>
      <c r="N72" s="975"/>
      <c r="O72" s="975"/>
      <c r="P72" s="976"/>
      <c r="Q72" s="977">
        <v>123</v>
      </c>
      <c r="R72" s="971"/>
      <c r="S72" s="971"/>
      <c r="T72" s="971"/>
      <c r="U72" s="971"/>
      <c r="V72" s="971">
        <v>123</v>
      </c>
      <c r="W72" s="971"/>
      <c r="X72" s="971"/>
      <c r="Y72" s="971"/>
      <c r="Z72" s="971"/>
      <c r="AA72" s="971">
        <v>0</v>
      </c>
      <c r="AB72" s="971"/>
      <c r="AC72" s="971"/>
      <c r="AD72" s="971"/>
      <c r="AE72" s="971"/>
      <c r="AF72" s="971">
        <v>0</v>
      </c>
      <c r="AG72" s="971"/>
      <c r="AH72" s="971"/>
      <c r="AI72" s="971"/>
      <c r="AJ72" s="971"/>
      <c r="AK72" s="971">
        <v>0</v>
      </c>
      <c r="AL72" s="971"/>
      <c r="AM72" s="971"/>
      <c r="AN72" s="971"/>
      <c r="AO72" s="971"/>
      <c r="AP72" s="971">
        <v>0</v>
      </c>
      <c r="AQ72" s="971"/>
      <c r="AR72" s="971"/>
      <c r="AS72" s="971"/>
      <c r="AT72" s="971"/>
      <c r="AU72" s="971" t="s">
        <v>552</v>
      </c>
      <c r="AV72" s="971"/>
      <c r="AW72" s="971"/>
      <c r="AX72" s="971"/>
      <c r="AY72" s="971"/>
      <c r="AZ72" s="972"/>
      <c r="BA72" s="972"/>
      <c r="BB72" s="972"/>
      <c r="BC72" s="972"/>
      <c r="BD72" s="973"/>
      <c r="BE72" s="216"/>
      <c r="BF72" s="216"/>
      <c r="BG72" s="216"/>
      <c r="BH72" s="216"/>
      <c r="BI72" s="216"/>
      <c r="BJ72" s="216"/>
      <c r="BK72" s="216"/>
      <c r="BL72" s="216"/>
      <c r="BM72" s="216"/>
      <c r="BN72" s="216"/>
      <c r="BO72" s="216"/>
      <c r="BP72" s="216"/>
      <c r="BQ72" s="213">
        <v>66</v>
      </c>
      <c r="BR72" s="218"/>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197"/>
    </row>
    <row r="73" spans="1:131" s="198" customFormat="1" ht="26.25" customHeight="1">
      <c r="A73" s="212">
        <v>6</v>
      </c>
      <c r="B73" s="974" t="s">
        <v>541</v>
      </c>
      <c r="C73" s="975"/>
      <c r="D73" s="975"/>
      <c r="E73" s="975"/>
      <c r="F73" s="975"/>
      <c r="G73" s="975"/>
      <c r="H73" s="975"/>
      <c r="I73" s="975"/>
      <c r="J73" s="975"/>
      <c r="K73" s="975"/>
      <c r="L73" s="975"/>
      <c r="M73" s="975"/>
      <c r="N73" s="975"/>
      <c r="O73" s="975"/>
      <c r="P73" s="976"/>
      <c r="Q73" s="977">
        <v>7</v>
      </c>
      <c r="R73" s="971"/>
      <c r="S73" s="971"/>
      <c r="T73" s="971"/>
      <c r="U73" s="971"/>
      <c r="V73" s="971">
        <v>6</v>
      </c>
      <c r="W73" s="971"/>
      <c r="X73" s="971"/>
      <c r="Y73" s="971"/>
      <c r="Z73" s="971"/>
      <c r="AA73" s="971">
        <v>1</v>
      </c>
      <c r="AB73" s="971"/>
      <c r="AC73" s="971"/>
      <c r="AD73" s="971"/>
      <c r="AE73" s="971"/>
      <c r="AF73" s="971">
        <v>1</v>
      </c>
      <c r="AG73" s="971"/>
      <c r="AH73" s="971"/>
      <c r="AI73" s="971"/>
      <c r="AJ73" s="971"/>
      <c r="AK73" s="971">
        <v>0</v>
      </c>
      <c r="AL73" s="971"/>
      <c r="AM73" s="971"/>
      <c r="AN73" s="971"/>
      <c r="AO73" s="971"/>
      <c r="AP73" s="971">
        <v>0</v>
      </c>
      <c r="AQ73" s="971"/>
      <c r="AR73" s="971"/>
      <c r="AS73" s="971"/>
      <c r="AT73" s="971"/>
      <c r="AU73" s="971" t="s">
        <v>552</v>
      </c>
      <c r="AV73" s="971"/>
      <c r="AW73" s="971"/>
      <c r="AX73" s="971"/>
      <c r="AY73" s="971"/>
      <c r="AZ73" s="972"/>
      <c r="BA73" s="972"/>
      <c r="BB73" s="972"/>
      <c r="BC73" s="972"/>
      <c r="BD73" s="973"/>
      <c r="BE73" s="216"/>
      <c r="BF73" s="216"/>
      <c r="BG73" s="216"/>
      <c r="BH73" s="216"/>
      <c r="BI73" s="216"/>
      <c r="BJ73" s="216"/>
      <c r="BK73" s="216"/>
      <c r="BL73" s="216"/>
      <c r="BM73" s="216"/>
      <c r="BN73" s="216"/>
      <c r="BO73" s="216"/>
      <c r="BP73" s="216"/>
      <c r="BQ73" s="213">
        <v>67</v>
      </c>
      <c r="BR73" s="218"/>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197"/>
    </row>
    <row r="74" spans="1:131" s="198" customFormat="1" ht="26.25" customHeight="1">
      <c r="A74" s="212">
        <v>7</v>
      </c>
      <c r="B74" s="974" t="s">
        <v>542</v>
      </c>
      <c r="C74" s="975"/>
      <c r="D74" s="975"/>
      <c r="E74" s="975"/>
      <c r="F74" s="975"/>
      <c r="G74" s="975"/>
      <c r="H74" s="975"/>
      <c r="I74" s="975"/>
      <c r="J74" s="975"/>
      <c r="K74" s="975"/>
      <c r="L74" s="975"/>
      <c r="M74" s="975"/>
      <c r="N74" s="975"/>
      <c r="O74" s="975"/>
      <c r="P74" s="976"/>
      <c r="Q74" s="977">
        <v>64</v>
      </c>
      <c r="R74" s="971"/>
      <c r="S74" s="971"/>
      <c r="T74" s="971"/>
      <c r="U74" s="971"/>
      <c r="V74" s="971">
        <v>61</v>
      </c>
      <c r="W74" s="971"/>
      <c r="X74" s="971"/>
      <c r="Y74" s="971"/>
      <c r="Z74" s="971"/>
      <c r="AA74" s="971">
        <v>5</v>
      </c>
      <c r="AB74" s="971"/>
      <c r="AC74" s="971"/>
      <c r="AD74" s="971"/>
      <c r="AE74" s="971"/>
      <c r="AF74" s="971">
        <v>5</v>
      </c>
      <c r="AG74" s="971"/>
      <c r="AH74" s="971"/>
      <c r="AI74" s="971"/>
      <c r="AJ74" s="971"/>
      <c r="AK74" s="971" t="s">
        <v>553</v>
      </c>
      <c r="AL74" s="971"/>
      <c r="AM74" s="971"/>
      <c r="AN74" s="971"/>
      <c r="AO74" s="971"/>
      <c r="AP74" s="971">
        <v>0</v>
      </c>
      <c r="AQ74" s="971"/>
      <c r="AR74" s="971"/>
      <c r="AS74" s="971"/>
      <c r="AT74" s="971"/>
      <c r="AU74" s="971" t="s">
        <v>552</v>
      </c>
      <c r="AV74" s="971"/>
      <c r="AW74" s="971"/>
      <c r="AX74" s="971"/>
      <c r="AY74" s="971"/>
      <c r="AZ74" s="972"/>
      <c r="BA74" s="972"/>
      <c r="BB74" s="972"/>
      <c r="BC74" s="972"/>
      <c r="BD74" s="973"/>
      <c r="BE74" s="216"/>
      <c r="BF74" s="216"/>
      <c r="BG74" s="216"/>
      <c r="BH74" s="216"/>
      <c r="BI74" s="216"/>
      <c r="BJ74" s="216"/>
      <c r="BK74" s="216"/>
      <c r="BL74" s="216"/>
      <c r="BM74" s="216"/>
      <c r="BN74" s="216"/>
      <c r="BO74" s="216"/>
      <c r="BP74" s="216"/>
      <c r="BQ74" s="213">
        <v>68</v>
      </c>
      <c r="BR74" s="218"/>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197"/>
    </row>
    <row r="75" spans="1:131" s="198" customFormat="1" ht="26.25" customHeight="1">
      <c r="A75" s="212">
        <v>8</v>
      </c>
      <c r="B75" s="974" t="s">
        <v>543</v>
      </c>
      <c r="C75" s="975"/>
      <c r="D75" s="975"/>
      <c r="E75" s="975"/>
      <c r="F75" s="975"/>
      <c r="G75" s="975"/>
      <c r="H75" s="975"/>
      <c r="I75" s="975"/>
      <c r="J75" s="975"/>
      <c r="K75" s="975"/>
      <c r="L75" s="975"/>
      <c r="M75" s="975"/>
      <c r="N75" s="975"/>
      <c r="O75" s="975"/>
      <c r="P75" s="976"/>
      <c r="Q75" s="978">
        <v>149</v>
      </c>
      <c r="R75" s="719"/>
      <c r="S75" s="719"/>
      <c r="T75" s="719"/>
      <c r="U75" s="720"/>
      <c r="V75" s="718">
        <v>137</v>
      </c>
      <c r="W75" s="719"/>
      <c r="X75" s="719"/>
      <c r="Y75" s="719"/>
      <c r="Z75" s="720"/>
      <c r="AA75" s="718">
        <v>12</v>
      </c>
      <c r="AB75" s="719"/>
      <c r="AC75" s="719"/>
      <c r="AD75" s="719"/>
      <c r="AE75" s="720"/>
      <c r="AF75" s="718">
        <v>12</v>
      </c>
      <c r="AG75" s="719"/>
      <c r="AH75" s="719"/>
      <c r="AI75" s="719"/>
      <c r="AJ75" s="720"/>
      <c r="AK75" s="971">
        <v>20</v>
      </c>
      <c r="AL75" s="971"/>
      <c r="AM75" s="971"/>
      <c r="AN75" s="971"/>
      <c r="AO75" s="971"/>
      <c r="AP75" s="971">
        <v>0</v>
      </c>
      <c r="AQ75" s="971"/>
      <c r="AR75" s="971"/>
      <c r="AS75" s="971"/>
      <c r="AT75" s="971"/>
      <c r="AU75" s="971" t="s">
        <v>552</v>
      </c>
      <c r="AV75" s="971"/>
      <c r="AW75" s="971"/>
      <c r="AX75" s="971"/>
      <c r="AY75" s="971"/>
      <c r="AZ75" s="972"/>
      <c r="BA75" s="972"/>
      <c r="BB75" s="972"/>
      <c r="BC75" s="972"/>
      <c r="BD75" s="973"/>
      <c r="BE75" s="216"/>
      <c r="BF75" s="216"/>
      <c r="BG75" s="216"/>
      <c r="BH75" s="216"/>
      <c r="BI75" s="216"/>
      <c r="BJ75" s="216"/>
      <c r="BK75" s="216"/>
      <c r="BL75" s="216"/>
      <c r="BM75" s="216"/>
      <c r="BN75" s="216"/>
      <c r="BO75" s="216"/>
      <c r="BP75" s="216"/>
      <c r="BQ75" s="213">
        <v>69</v>
      </c>
      <c r="BR75" s="218"/>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197"/>
    </row>
    <row r="76" spans="1:131" s="198" customFormat="1" ht="26.25" customHeight="1">
      <c r="A76" s="212">
        <v>9</v>
      </c>
      <c r="B76" s="974" t="s">
        <v>544</v>
      </c>
      <c r="C76" s="975"/>
      <c r="D76" s="975"/>
      <c r="E76" s="975"/>
      <c r="F76" s="975"/>
      <c r="G76" s="975"/>
      <c r="H76" s="975"/>
      <c r="I76" s="975"/>
      <c r="J76" s="975"/>
      <c r="K76" s="975"/>
      <c r="L76" s="975"/>
      <c r="M76" s="975"/>
      <c r="N76" s="975"/>
      <c r="O76" s="975"/>
      <c r="P76" s="976"/>
      <c r="Q76" s="978">
        <v>141</v>
      </c>
      <c r="R76" s="719"/>
      <c r="S76" s="719"/>
      <c r="T76" s="719"/>
      <c r="U76" s="720"/>
      <c r="V76" s="718">
        <v>137</v>
      </c>
      <c r="W76" s="719"/>
      <c r="X76" s="719"/>
      <c r="Y76" s="719"/>
      <c r="Z76" s="720"/>
      <c r="AA76" s="718">
        <v>4</v>
      </c>
      <c r="AB76" s="719"/>
      <c r="AC76" s="719"/>
      <c r="AD76" s="719"/>
      <c r="AE76" s="720"/>
      <c r="AF76" s="718">
        <v>4</v>
      </c>
      <c r="AG76" s="719"/>
      <c r="AH76" s="719"/>
      <c r="AI76" s="719"/>
      <c r="AJ76" s="720"/>
      <c r="AK76" s="971">
        <v>0</v>
      </c>
      <c r="AL76" s="971"/>
      <c r="AM76" s="971"/>
      <c r="AN76" s="971"/>
      <c r="AO76" s="971"/>
      <c r="AP76" s="971">
        <v>0</v>
      </c>
      <c r="AQ76" s="971"/>
      <c r="AR76" s="971"/>
      <c r="AS76" s="971"/>
      <c r="AT76" s="971"/>
      <c r="AU76" s="971" t="s">
        <v>552</v>
      </c>
      <c r="AV76" s="971"/>
      <c r="AW76" s="971"/>
      <c r="AX76" s="971"/>
      <c r="AY76" s="971"/>
      <c r="AZ76" s="972"/>
      <c r="BA76" s="972"/>
      <c r="BB76" s="972"/>
      <c r="BC76" s="972"/>
      <c r="BD76" s="973"/>
      <c r="BE76" s="216"/>
      <c r="BF76" s="216"/>
      <c r="BG76" s="216"/>
      <c r="BH76" s="216"/>
      <c r="BI76" s="216"/>
      <c r="BJ76" s="216"/>
      <c r="BK76" s="216"/>
      <c r="BL76" s="216"/>
      <c r="BM76" s="216"/>
      <c r="BN76" s="216"/>
      <c r="BO76" s="216"/>
      <c r="BP76" s="216"/>
      <c r="BQ76" s="213">
        <v>70</v>
      </c>
      <c r="BR76" s="218"/>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197"/>
    </row>
    <row r="77" spans="1:131" s="198" customFormat="1" ht="26.25" customHeight="1">
      <c r="A77" s="212">
        <v>10</v>
      </c>
      <c r="B77" s="974" t="s">
        <v>545</v>
      </c>
      <c r="C77" s="975"/>
      <c r="D77" s="975"/>
      <c r="E77" s="975"/>
      <c r="F77" s="975"/>
      <c r="G77" s="975"/>
      <c r="H77" s="975"/>
      <c r="I77" s="975"/>
      <c r="J77" s="975"/>
      <c r="K77" s="975"/>
      <c r="L77" s="975"/>
      <c r="M77" s="975"/>
      <c r="N77" s="975"/>
      <c r="O77" s="975"/>
      <c r="P77" s="976"/>
      <c r="Q77" s="978">
        <v>133401</v>
      </c>
      <c r="R77" s="719"/>
      <c r="S77" s="719"/>
      <c r="T77" s="719"/>
      <c r="U77" s="720"/>
      <c r="V77" s="718">
        <v>129433</v>
      </c>
      <c r="W77" s="719"/>
      <c r="X77" s="719"/>
      <c r="Y77" s="719"/>
      <c r="Z77" s="720"/>
      <c r="AA77" s="718">
        <v>3967</v>
      </c>
      <c r="AB77" s="719"/>
      <c r="AC77" s="719"/>
      <c r="AD77" s="719"/>
      <c r="AE77" s="720"/>
      <c r="AF77" s="718">
        <v>3967</v>
      </c>
      <c r="AG77" s="719"/>
      <c r="AH77" s="719"/>
      <c r="AI77" s="719"/>
      <c r="AJ77" s="720"/>
      <c r="AK77" s="971">
        <v>1884</v>
      </c>
      <c r="AL77" s="971"/>
      <c r="AM77" s="971"/>
      <c r="AN77" s="971"/>
      <c r="AO77" s="971"/>
      <c r="AP77" s="971" t="s">
        <v>552</v>
      </c>
      <c r="AQ77" s="971"/>
      <c r="AR77" s="971"/>
      <c r="AS77" s="971"/>
      <c r="AT77" s="971"/>
      <c r="AU77" s="971" t="s">
        <v>552</v>
      </c>
      <c r="AV77" s="971"/>
      <c r="AW77" s="971"/>
      <c r="AX77" s="971"/>
      <c r="AY77" s="971"/>
      <c r="AZ77" s="972"/>
      <c r="BA77" s="972"/>
      <c r="BB77" s="972"/>
      <c r="BC77" s="972"/>
      <c r="BD77" s="973"/>
      <c r="BE77" s="216"/>
      <c r="BF77" s="216"/>
      <c r="BG77" s="216"/>
      <c r="BH77" s="216"/>
      <c r="BI77" s="216"/>
      <c r="BJ77" s="216"/>
      <c r="BK77" s="216"/>
      <c r="BL77" s="216"/>
      <c r="BM77" s="216"/>
      <c r="BN77" s="216"/>
      <c r="BO77" s="216"/>
      <c r="BP77" s="216"/>
      <c r="BQ77" s="213">
        <v>71</v>
      </c>
      <c r="BR77" s="218"/>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197"/>
    </row>
    <row r="78" spans="1:131" s="198" customFormat="1" ht="26.25" customHeight="1">
      <c r="A78" s="212">
        <v>11</v>
      </c>
      <c r="B78" s="974" t="s">
        <v>546</v>
      </c>
      <c r="C78" s="975"/>
      <c r="D78" s="975"/>
      <c r="E78" s="975"/>
      <c r="F78" s="975"/>
      <c r="G78" s="975"/>
      <c r="H78" s="975"/>
      <c r="I78" s="975"/>
      <c r="J78" s="975"/>
      <c r="K78" s="975"/>
      <c r="L78" s="975"/>
      <c r="M78" s="975"/>
      <c r="N78" s="975"/>
      <c r="O78" s="975"/>
      <c r="P78" s="976"/>
      <c r="Q78" s="977">
        <v>26</v>
      </c>
      <c r="R78" s="971"/>
      <c r="S78" s="971"/>
      <c r="T78" s="971"/>
      <c r="U78" s="971"/>
      <c r="V78" s="971">
        <v>26</v>
      </c>
      <c r="W78" s="971"/>
      <c r="X78" s="971"/>
      <c r="Y78" s="971"/>
      <c r="Z78" s="971"/>
      <c r="AA78" s="971">
        <v>0</v>
      </c>
      <c r="AB78" s="971"/>
      <c r="AC78" s="971"/>
      <c r="AD78" s="971"/>
      <c r="AE78" s="971"/>
      <c r="AF78" s="971">
        <v>0</v>
      </c>
      <c r="AG78" s="971"/>
      <c r="AH78" s="971"/>
      <c r="AI78" s="971"/>
      <c r="AJ78" s="971"/>
      <c r="AK78" s="971">
        <v>0</v>
      </c>
      <c r="AL78" s="971"/>
      <c r="AM78" s="971"/>
      <c r="AN78" s="971"/>
      <c r="AO78" s="971"/>
      <c r="AP78" s="971">
        <v>0</v>
      </c>
      <c r="AQ78" s="971"/>
      <c r="AR78" s="971"/>
      <c r="AS78" s="971"/>
      <c r="AT78" s="971"/>
      <c r="AU78" s="971" t="s">
        <v>552</v>
      </c>
      <c r="AV78" s="971"/>
      <c r="AW78" s="971"/>
      <c r="AX78" s="971"/>
      <c r="AY78" s="971"/>
      <c r="AZ78" s="972"/>
      <c r="BA78" s="972"/>
      <c r="BB78" s="972"/>
      <c r="BC78" s="972"/>
      <c r="BD78" s="973"/>
      <c r="BE78" s="216"/>
      <c r="BF78" s="216"/>
      <c r="BG78" s="216"/>
      <c r="BH78" s="216"/>
      <c r="BI78" s="216"/>
      <c r="BJ78" s="219"/>
      <c r="BK78" s="219"/>
      <c r="BL78" s="219"/>
      <c r="BM78" s="219"/>
      <c r="BN78" s="219"/>
      <c r="BO78" s="216"/>
      <c r="BP78" s="216"/>
      <c r="BQ78" s="213">
        <v>72</v>
      </c>
      <c r="BR78" s="218"/>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197"/>
    </row>
    <row r="79" spans="1:131" s="198" customFormat="1" ht="26.25" customHeight="1">
      <c r="A79" s="212">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6"/>
      <c r="BF79" s="216"/>
      <c r="BG79" s="216"/>
      <c r="BH79" s="216"/>
      <c r="BI79" s="216"/>
      <c r="BJ79" s="219"/>
      <c r="BK79" s="219"/>
      <c r="BL79" s="219"/>
      <c r="BM79" s="219"/>
      <c r="BN79" s="219"/>
      <c r="BO79" s="216"/>
      <c r="BP79" s="216"/>
      <c r="BQ79" s="213">
        <v>73</v>
      </c>
      <c r="BR79" s="218"/>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197"/>
    </row>
    <row r="80" spans="1:131" s="198" customFormat="1" ht="26.25" customHeight="1">
      <c r="A80" s="212">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6"/>
      <c r="BF80" s="216"/>
      <c r="BG80" s="216"/>
      <c r="BH80" s="216"/>
      <c r="BI80" s="216"/>
      <c r="BJ80" s="216"/>
      <c r="BK80" s="216"/>
      <c r="BL80" s="216"/>
      <c r="BM80" s="216"/>
      <c r="BN80" s="216"/>
      <c r="BO80" s="216"/>
      <c r="BP80" s="216"/>
      <c r="BQ80" s="213">
        <v>74</v>
      </c>
      <c r="BR80" s="218"/>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197"/>
    </row>
    <row r="81" spans="1:131" s="198" customFormat="1" ht="26.25" customHeight="1">
      <c r="A81" s="212">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6"/>
      <c r="BF81" s="216"/>
      <c r="BG81" s="216"/>
      <c r="BH81" s="216"/>
      <c r="BI81" s="216"/>
      <c r="BJ81" s="216"/>
      <c r="BK81" s="216"/>
      <c r="BL81" s="216"/>
      <c r="BM81" s="216"/>
      <c r="BN81" s="216"/>
      <c r="BO81" s="216"/>
      <c r="BP81" s="216"/>
      <c r="BQ81" s="213">
        <v>75</v>
      </c>
      <c r="BR81" s="218"/>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197"/>
    </row>
    <row r="82" spans="1:131" s="198" customFormat="1" ht="26.25" customHeight="1">
      <c r="A82" s="212">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6"/>
      <c r="BF82" s="216"/>
      <c r="BG82" s="216"/>
      <c r="BH82" s="216"/>
      <c r="BI82" s="216"/>
      <c r="BJ82" s="216"/>
      <c r="BK82" s="216"/>
      <c r="BL82" s="216"/>
      <c r="BM82" s="216"/>
      <c r="BN82" s="216"/>
      <c r="BO82" s="216"/>
      <c r="BP82" s="216"/>
      <c r="BQ82" s="213">
        <v>76</v>
      </c>
      <c r="BR82" s="218"/>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197"/>
    </row>
    <row r="83" spans="1:131" s="198" customFormat="1" ht="26.25" customHeight="1">
      <c r="A83" s="212">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6"/>
      <c r="BF83" s="216"/>
      <c r="BG83" s="216"/>
      <c r="BH83" s="216"/>
      <c r="BI83" s="216"/>
      <c r="BJ83" s="216"/>
      <c r="BK83" s="216"/>
      <c r="BL83" s="216"/>
      <c r="BM83" s="216"/>
      <c r="BN83" s="216"/>
      <c r="BO83" s="216"/>
      <c r="BP83" s="216"/>
      <c r="BQ83" s="213">
        <v>77</v>
      </c>
      <c r="BR83" s="218"/>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197"/>
    </row>
    <row r="84" spans="1:131" s="198" customFormat="1" ht="26.25" customHeight="1">
      <c r="A84" s="212">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6"/>
      <c r="BF84" s="216"/>
      <c r="BG84" s="216"/>
      <c r="BH84" s="216"/>
      <c r="BI84" s="216"/>
      <c r="BJ84" s="216"/>
      <c r="BK84" s="216"/>
      <c r="BL84" s="216"/>
      <c r="BM84" s="216"/>
      <c r="BN84" s="216"/>
      <c r="BO84" s="216"/>
      <c r="BP84" s="216"/>
      <c r="BQ84" s="213">
        <v>78</v>
      </c>
      <c r="BR84" s="218"/>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197"/>
    </row>
    <row r="85" spans="1:131" s="198" customFormat="1" ht="26.25" customHeight="1">
      <c r="A85" s="212">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6"/>
      <c r="BF85" s="216"/>
      <c r="BG85" s="216"/>
      <c r="BH85" s="216"/>
      <c r="BI85" s="216"/>
      <c r="BJ85" s="216"/>
      <c r="BK85" s="216"/>
      <c r="BL85" s="216"/>
      <c r="BM85" s="216"/>
      <c r="BN85" s="216"/>
      <c r="BO85" s="216"/>
      <c r="BP85" s="216"/>
      <c r="BQ85" s="213">
        <v>79</v>
      </c>
      <c r="BR85" s="218"/>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197"/>
    </row>
    <row r="86" spans="1:131" s="198" customFormat="1" ht="26.25" customHeight="1">
      <c r="A86" s="212">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6"/>
      <c r="BF86" s="216"/>
      <c r="BG86" s="216"/>
      <c r="BH86" s="216"/>
      <c r="BI86" s="216"/>
      <c r="BJ86" s="216"/>
      <c r="BK86" s="216"/>
      <c r="BL86" s="216"/>
      <c r="BM86" s="216"/>
      <c r="BN86" s="216"/>
      <c r="BO86" s="216"/>
      <c r="BP86" s="216"/>
      <c r="BQ86" s="213">
        <v>80</v>
      </c>
      <c r="BR86" s="218"/>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197"/>
    </row>
    <row r="87" spans="1:131" s="198" customFormat="1" ht="26.25" customHeight="1">
      <c r="A87" s="22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16"/>
      <c r="BF87" s="216"/>
      <c r="BG87" s="216"/>
      <c r="BH87" s="216"/>
      <c r="BI87" s="216"/>
      <c r="BJ87" s="216"/>
      <c r="BK87" s="216"/>
      <c r="BL87" s="216"/>
      <c r="BM87" s="216"/>
      <c r="BN87" s="216"/>
      <c r="BO87" s="216"/>
      <c r="BP87" s="216"/>
      <c r="BQ87" s="213">
        <v>81</v>
      </c>
      <c r="BR87" s="218"/>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197"/>
    </row>
    <row r="88" spans="1:131" s="198" customFormat="1" ht="26.25" customHeight="1" thickBot="1">
      <c r="A88" s="215" t="s">
        <v>368</v>
      </c>
      <c r="B88" s="944" t="s">
        <v>396</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59">
        <v>5359</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16"/>
      <c r="BF88" s="216"/>
      <c r="BG88" s="216"/>
      <c r="BH88" s="216"/>
      <c r="BI88" s="216"/>
      <c r="BJ88" s="216"/>
      <c r="BK88" s="216"/>
      <c r="BL88" s="216"/>
      <c r="BM88" s="216"/>
      <c r="BN88" s="216"/>
      <c r="BO88" s="216"/>
      <c r="BP88" s="216"/>
      <c r="BQ88" s="213">
        <v>82</v>
      </c>
      <c r="BR88" s="218"/>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4" t="s">
        <v>397</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52</v>
      </c>
      <c r="CS102" s="951"/>
      <c r="CT102" s="951"/>
      <c r="CU102" s="951"/>
      <c r="CV102" s="952"/>
      <c r="CW102" s="950">
        <v>0</v>
      </c>
      <c r="CX102" s="951"/>
      <c r="CY102" s="951"/>
      <c r="CZ102" s="951"/>
      <c r="DA102" s="952"/>
      <c r="DB102" s="950">
        <v>0</v>
      </c>
      <c r="DC102" s="951"/>
      <c r="DD102" s="951"/>
      <c r="DE102" s="951"/>
      <c r="DF102" s="952"/>
      <c r="DG102" s="950">
        <v>0</v>
      </c>
      <c r="DH102" s="951"/>
      <c r="DI102" s="951"/>
      <c r="DJ102" s="951"/>
      <c r="DK102" s="952"/>
      <c r="DL102" s="950">
        <v>0</v>
      </c>
      <c r="DM102" s="951"/>
      <c r="DN102" s="951"/>
      <c r="DO102" s="951"/>
      <c r="DP102" s="952"/>
      <c r="DQ102" s="950">
        <v>0</v>
      </c>
      <c r="DR102" s="951"/>
      <c r="DS102" s="951"/>
      <c r="DT102" s="951"/>
      <c r="DU102" s="952"/>
      <c r="DV102" s="933"/>
      <c r="DW102" s="934"/>
      <c r="DX102" s="934"/>
      <c r="DY102" s="934"/>
      <c r="DZ102" s="93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398</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399</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8" t="s">
        <v>402</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403</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c r="A109" s="891" t="s">
        <v>404</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405</v>
      </c>
      <c r="AB109" s="892"/>
      <c r="AC109" s="892"/>
      <c r="AD109" s="892"/>
      <c r="AE109" s="893"/>
      <c r="AF109" s="894" t="s">
        <v>285</v>
      </c>
      <c r="AG109" s="892"/>
      <c r="AH109" s="892"/>
      <c r="AI109" s="892"/>
      <c r="AJ109" s="893"/>
      <c r="AK109" s="894" t="s">
        <v>284</v>
      </c>
      <c r="AL109" s="892"/>
      <c r="AM109" s="892"/>
      <c r="AN109" s="892"/>
      <c r="AO109" s="893"/>
      <c r="AP109" s="894" t="s">
        <v>406</v>
      </c>
      <c r="AQ109" s="892"/>
      <c r="AR109" s="892"/>
      <c r="AS109" s="892"/>
      <c r="AT109" s="923"/>
      <c r="AU109" s="891" t="s">
        <v>404</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405</v>
      </c>
      <c r="BR109" s="892"/>
      <c r="BS109" s="892"/>
      <c r="BT109" s="892"/>
      <c r="BU109" s="893"/>
      <c r="BV109" s="894" t="s">
        <v>285</v>
      </c>
      <c r="BW109" s="892"/>
      <c r="BX109" s="892"/>
      <c r="BY109" s="892"/>
      <c r="BZ109" s="893"/>
      <c r="CA109" s="894" t="s">
        <v>284</v>
      </c>
      <c r="CB109" s="892"/>
      <c r="CC109" s="892"/>
      <c r="CD109" s="892"/>
      <c r="CE109" s="893"/>
      <c r="CF109" s="932" t="s">
        <v>406</v>
      </c>
      <c r="CG109" s="932"/>
      <c r="CH109" s="932"/>
      <c r="CI109" s="932"/>
      <c r="CJ109" s="932"/>
      <c r="CK109" s="894" t="s">
        <v>407</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405</v>
      </c>
      <c r="DH109" s="892"/>
      <c r="DI109" s="892"/>
      <c r="DJ109" s="892"/>
      <c r="DK109" s="893"/>
      <c r="DL109" s="894" t="s">
        <v>285</v>
      </c>
      <c r="DM109" s="892"/>
      <c r="DN109" s="892"/>
      <c r="DO109" s="892"/>
      <c r="DP109" s="893"/>
      <c r="DQ109" s="894" t="s">
        <v>284</v>
      </c>
      <c r="DR109" s="892"/>
      <c r="DS109" s="892"/>
      <c r="DT109" s="892"/>
      <c r="DU109" s="893"/>
      <c r="DV109" s="894" t="s">
        <v>406</v>
      </c>
      <c r="DW109" s="892"/>
      <c r="DX109" s="892"/>
      <c r="DY109" s="892"/>
      <c r="DZ109" s="923"/>
    </row>
    <row r="110" spans="1:131" s="197" customFormat="1" ht="26.25" customHeight="1">
      <c r="A110" s="758" t="s">
        <v>408</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6">
        <v>688890</v>
      </c>
      <c r="AB110" s="877"/>
      <c r="AC110" s="877"/>
      <c r="AD110" s="877"/>
      <c r="AE110" s="878"/>
      <c r="AF110" s="879">
        <v>630634</v>
      </c>
      <c r="AG110" s="877"/>
      <c r="AH110" s="877"/>
      <c r="AI110" s="877"/>
      <c r="AJ110" s="878"/>
      <c r="AK110" s="879">
        <v>681341</v>
      </c>
      <c r="AL110" s="877"/>
      <c r="AM110" s="877"/>
      <c r="AN110" s="877"/>
      <c r="AO110" s="878"/>
      <c r="AP110" s="880">
        <v>16.3</v>
      </c>
      <c r="AQ110" s="881"/>
      <c r="AR110" s="881"/>
      <c r="AS110" s="881"/>
      <c r="AT110" s="882"/>
      <c r="AU110" s="924" t="s">
        <v>61</v>
      </c>
      <c r="AV110" s="925"/>
      <c r="AW110" s="925"/>
      <c r="AX110" s="925"/>
      <c r="AY110" s="926"/>
      <c r="AZ110" s="826" t="s">
        <v>409</v>
      </c>
      <c r="BA110" s="759"/>
      <c r="BB110" s="759"/>
      <c r="BC110" s="759"/>
      <c r="BD110" s="759"/>
      <c r="BE110" s="759"/>
      <c r="BF110" s="759"/>
      <c r="BG110" s="759"/>
      <c r="BH110" s="759"/>
      <c r="BI110" s="759"/>
      <c r="BJ110" s="759"/>
      <c r="BK110" s="759"/>
      <c r="BL110" s="759"/>
      <c r="BM110" s="759"/>
      <c r="BN110" s="759"/>
      <c r="BO110" s="759"/>
      <c r="BP110" s="760"/>
      <c r="BQ110" s="809">
        <v>6624401</v>
      </c>
      <c r="BR110" s="810"/>
      <c r="BS110" s="810"/>
      <c r="BT110" s="810"/>
      <c r="BU110" s="810"/>
      <c r="BV110" s="810">
        <v>6996771</v>
      </c>
      <c r="BW110" s="810"/>
      <c r="BX110" s="810"/>
      <c r="BY110" s="810"/>
      <c r="BZ110" s="810"/>
      <c r="CA110" s="810">
        <v>8607152</v>
      </c>
      <c r="CB110" s="810"/>
      <c r="CC110" s="810"/>
      <c r="CD110" s="810"/>
      <c r="CE110" s="810"/>
      <c r="CF110" s="871">
        <v>205.9</v>
      </c>
      <c r="CG110" s="872"/>
      <c r="CH110" s="872"/>
      <c r="CI110" s="872"/>
      <c r="CJ110" s="872"/>
      <c r="CK110" s="920" t="s">
        <v>410</v>
      </c>
      <c r="CL110" s="798"/>
      <c r="CM110" s="873" t="s">
        <v>411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09" t="s">
        <v>112</v>
      </c>
      <c r="DH110" s="810"/>
      <c r="DI110" s="810"/>
      <c r="DJ110" s="810"/>
      <c r="DK110" s="810"/>
      <c r="DL110" s="810" t="s">
        <v>112</v>
      </c>
      <c r="DM110" s="810"/>
      <c r="DN110" s="810"/>
      <c r="DO110" s="810"/>
      <c r="DP110" s="810"/>
      <c r="DQ110" s="810" t="s">
        <v>112</v>
      </c>
      <c r="DR110" s="810"/>
      <c r="DS110" s="810"/>
      <c r="DT110" s="810"/>
      <c r="DU110" s="810"/>
      <c r="DV110" s="811" t="s">
        <v>112</v>
      </c>
      <c r="DW110" s="811"/>
      <c r="DX110" s="811"/>
      <c r="DY110" s="811"/>
      <c r="DZ110" s="812"/>
    </row>
    <row r="111" spans="1:131" s="197" customFormat="1" ht="26.25" customHeight="1">
      <c r="A111" s="779" t="s">
        <v>412</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9"/>
      <c r="AA111" s="912" t="s">
        <v>112</v>
      </c>
      <c r="AB111" s="913"/>
      <c r="AC111" s="913"/>
      <c r="AD111" s="913"/>
      <c r="AE111" s="914"/>
      <c r="AF111" s="915" t="s">
        <v>112</v>
      </c>
      <c r="AG111" s="913"/>
      <c r="AH111" s="913"/>
      <c r="AI111" s="913"/>
      <c r="AJ111" s="914"/>
      <c r="AK111" s="915" t="s">
        <v>112</v>
      </c>
      <c r="AL111" s="913"/>
      <c r="AM111" s="913"/>
      <c r="AN111" s="913"/>
      <c r="AO111" s="914"/>
      <c r="AP111" s="916" t="s">
        <v>112</v>
      </c>
      <c r="AQ111" s="917"/>
      <c r="AR111" s="917"/>
      <c r="AS111" s="917"/>
      <c r="AT111" s="918"/>
      <c r="AU111" s="927"/>
      <c r="AV111" s="928"/>
      <c r="AW111" s="928"/>
      <c r="AX111" s="928"/>
      <c r="AY111" s="929"/>
      <c r="AZ111" s="768" t="s">
        <v>413</v>
      </c>
      <c r="BA111" s="769"/>
      <c r="BB111" s="769"/>
      <c r="BC111" s="769"/>
      <c r="BD111" s="769"/>
      <c r="BE111" s="769"/>
      <c r="BF111" s="769"/>
      <c r="BG111" s="769"/>
      <c r="BH111" s="769"/>
      <c r="BI111" s="769"/>
      <c r="BJ111" s="769"/>
      <c r="BK111" s="769"/>
      <c r="BL111" s="769"/>
      <c r="BM111" s="769"/>
      <c r="BN111" s="769"/>
      <c r="BO111" s="769"/>
      <c r="BP111" s="770"/>
      <c r="BQ111" s="771" t="s">
        <v>112</v>
      </c>
      <c r="BR111" s="772"/>
      <c r="BS111" s="772"/>
      <c r="BT111" s="772"/>
      <c r="BU111" s="772"/>
      <c r="BV111" s="772" t="s">
        <v>112</v>
      </c>
      <c r="BW111" s="772"/>
      <c r="BX111" s="772"/>
      <c r="BY111" s="772"/>
      <c r="BZ111" s="772"/>
      <c r="CA111" s="772" t="s">
        <v>112</v>
      </c>
      <c r="CB111" s="772"/>
      <c r="CC111" s="772"/>
      <c r="CD111" s="772"/>
      <c r="CE111" s="772"/>
      <c r="CF111" s="858" t="s">
        <v>112</v>
      </c>
      <c r="CG111" s="859"/>
      <c r="CH111" s="859"/>
      <c r="CI111" s="859"/>
      <c r="CJ111" s="859"/>
      <c r="CK111" s="921"/>
      <c r="CL111" s="800"/>
      <c r="CM111" s="813" t="s">
        <v>414</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771" t="s">
        <v>112</v>
      </c>
      <c r="DH111" s="772"/>
      <c r="DI111" s="772"/>
      <c r="DJ111" s="772"/>
      <c r="DK111" s="772"/>
      <c r="DL111" s="772" t="s">
        <v>112</v>
      </c>
      <c r="DM111" s="772"/>
      <c r="DN111" s="772"/>
      <c r="DO111" s="772"/>
      <c r="DP111" s="772"/>
      <c r="DQ111" s="772" t="s">
        <v>112</v>
      </c>
      <c r="DR111" s="772"/>
      <c r="DS111" s="772"/>
      <c r="DT111" s="772"/>
      <c r="DU111" s="772"/>
      <c r="DV111" s="833" t="s">
        <v>112</v>
      </c>
      <c r="DW111" s="833"/>
      <c r="DX111" s="833"/>
      <c r="DY111" s="833"/>
      <c r="DZ111" s="834"/>
    </row>
    <row r="112" spans="1:131" s="197" customFormat="1" ht="26.25" customHeight="1">
      <c r="A112" s="906" t="s">
        <v>415</v>
      </c>
      <c r="B112" s="907"/>
      <c r="C112" s="769" t="s">
        <v>416</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t="s">
        <v>112</v>
      </c>
      <c r="AB112" s="765"/>
      <c r="AC112" s="765"/>
      <c r="AD112" s="765"/>
      <c r="AE112" s="766"/>
      <c r="AF112" s="764" t="s">
        <v>112</v>
      </c>
      <c r="AG112" s="765"/>
      <c r="AH112" s="765"/>
      <c r="AI112" s="765"/>
      <c r="AJ112" s="766"/>
      <c r="AK112" s="764" t="s">
        <v>112</v>
      </c>
      <c r="AL112" s="765"/>
      <c r="AM112" s="765"/>
      <c r="AN112" s="765"/>
      <c r="AO112" s="766"/>
      <c r="AP112" s="755" t="s">
        <v>112</v>
      </c>
      <c r="AQ112" s="756"/>
      <c r="AR112" s="756"/>
      <c r="AS112" s="756"/>
      <c r="AT112" s="757"/>
      <c r="AU112" s="927"/>
      <c r="AV112" s="928"/>
      <c r="AW112" s="928"/>
      <c r="AX112" s="928"/>
      <c r="AY112" s="929"/>
      <c r="AZ112" s="768" t="s">
        <v>417</v>
      </c>
      <c r="BA112" s="769"/>
      <c r="BB112" s="769"/>
      <c r="BC112" s="769"/>
      <c r="BD112" s="769"/>
      <c r="BE112" s="769"/>
      <c r="BF112" s="769"/>
      <c r="BG112" s="769"/>
      <c r="BH112" s="769"/>
      <c r="BI112" s="769"/>
      <c r="BJ112" s="769"/>
      <c r="BK112" s="769"/>
      <c r="BL112" s="769"/>
      <c r="BM112" s="769"/>
      <c r="BN112" s="769"/>
      <c r="BO112" s="769"/>
      <c r="BP112" s="770"/>
      <c r="BQ112" s="771">
        <v>396183</v>
      </c>
      <c r="BR112" s="772"/>
      <c r="BS112" s="772"/>
      <c r="BT112" s="772"/>
      <c r="BU112" s="772"/>
      <c r="BV112" s="772">
        <v>374728</v>
      </c>
      <c r="BW112" s="772"/>
      <c r="BX112" s="772"/>
      <c r="BY112" s="772"/>
      <c r="BZ112" s="772"/>
      <c r="CA112" s="772">
        <v>393222</v>
      </c>
      <c r="CB112" s="772"/>
      <c r="CC112" s="772"/>
      <c r="CD112" s="772"/>
      <c r="CE112" s="772"/>
      <c r="CF112" s="858">
        <v>9.4</v>
      </c>
      <c r="CG112" s="859"/>
      <c r="CH112" s="859"/>
      <c r="CI112" s="859"/>
      <c r="CJ112" s="859"/>
      <c r="CK112" s="921"/>
      <c r="CL112" s="800"/>
      <c r="CM112" s="813" t="s">
        <v>418</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771" t="s">
        <v>112</v>
      </c>
      <c r="DH112" s="772"/>
      <c r="DI112" s="772"/>
      <c r="DJ112" s="772"/>
      <c r="DK112" s="772"/>
      <c r="DL112" s="772" t="s">
        <v>112</v>
      </c>
      <c r="DM112" s="772"/>
      <c r="DN112" s="772"/>
      <c r="DO112" s="772"/>
      <c r="DP112" s="772"/>
      <c r="DQ112" s="772" t="s">
        <v>112</v>
      </c>
      <c r="DR112" s="772"/>
      <c r="DS112" s="772"/>
      <c r="DT112" s="772"/>
      <c r="DU112" s="772"/>
      <c r="DV112" s="833" t="s">
        <v>112</v>
      </c>
      <c r="DW112" s="833"/>
      <c r="DX112" s="833"/>
      <c r="DY112" s="833"/>
      <c r="DZ112" s="834"/>
    </row>
    <row r="113" spans="1:130" s="197" customFormat="1" ht="26.25" customHeight="1">
      <c r="A113" s="908"/>
      <c r="B113" s="909"/>
      <c r="C113" s="769" t="s">
        <v>419</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12">
        <v>47055</v>
      </c>
      <c r="AB113" s="913"/>
      <c r="AC113" s="913"/>
      <c r="AD113" s="913"/>
      <c r="AE113" s="914"/>
      <c r="AF113" s="915">
        <v>39931</v>
      </c>
      <c r="AG113" s="913"/>
      <c r="AH113" s="913"/>
      <c r="AI113" s="913"/>
      <c r="AJ113" s="914"/>
      <c r="AK113" s="915">
        <v>31084</v>
      </c>
      <c r="AL113" s="913"/>
      <c r="AM113" s="913"/>
      <c r="AN113" s="913"/>
      <c r="AO113" s="914"/>
      <c r="AP113" s="916">
        <v>0.7</v>
      </c>
      <c r="AQ113" s="917"/>
      <c r="AR113" s="917"/>
      <c r="AS113" s="917"/>
      <c r="AT113" s="918"/>
      <c r="AU113" s="927"/>
      <c r="AV113" s="928"/>
      <c r="AW113" s="928"/>
      <c r="AX113" s="928"/>
      <c r="AY113" s="929"/>
      <c r="AZ113" s="768" t="s">
        <v>420</v>
      </c>
      <c r="BA113" s="769"/>
      <c r="BB113" s="769"/>
      <c r="BC113" s="769"/>
      <c r="BD113" s="769"/>
      <c r="BE113" s="769"/>
      <c r="BF113" s="769"/>
      <c r="BG113" s="769"/>
      <c r="BH113" s="769"/>
      <c r="BI113" s="769"/>
      <c r="BJ113" s="769"/>
      <c r="BK113" s="769"/>
      <c r="BL113" s="769"/>
      <c r="BM113" s="769"/>
      <c r="BN113" s="769"/>
      <c r="BO113" s="769"/>
      <c r="BP113" s="770"/>
      <c r="BQ113" s="771" t="s">
        <v>112</v>
      </c>
      <c r="BR113" s="772"/>
      <c r="BS113" s="772"/>
      <c r="BT113" s="772"/>
      <c r="BU113" s="772"/>
      <c r="BV113" s="772" t="s">
        <v>112</v>
      </c>
      <c r="BW113" s="772"/>
      <c r="BX113" s="772"/>
      <c r="BY113" s="772"/>
      <c r="BZ113" s="772"/>
      <c r="CA113" s="772">
        <v>209660</v>
      </c>
      <c r="CB113" s="772"/>
      <c r="CC113" s="772"/>
      <c r="CD113" s="772"/>
      <c r="CE113" s="772"/>
      <c r="CF113" s="858">
        <v>5</v>
      </c>
      <c r="CG113" s="859"/>
      <c r="CH113" s="859"/>
      <c r="CI113" s="859"/>
      <c r="CJ113" s="859"/>
      <c r="CK113" s="921"/>
      <c r="CL113" s="800"/>
      <c r="CM113" s="813" t="s">
        <v>421</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784" t="s">
        <v>112</v>
      </c>
      <c r="DH113" s="765"/>
      <c r="DI113" s="765"/>
      <c r="DJ113" s="765"/>
      <c r="DK113" s="766"/>
      <c r="DL113" s="764" t="s">
        <v>112</v>
      </c>
      <c r="DM113" s="765"/>
      <c r="DN113" s="765"/>
      <c r="DO113" s="765"/>
      <c r="DP113" s="766"/>
      <c r="DQ113" s="764" t="s">
        <v>112</v>
      </c>
      <c r="DR113" s="765"/>
      <c r="DS113" s="765"/>
      <c r="DT113" s="765"/>
      <c r="DU113" s="766"/>
      <c r="DV113" s="755" t="s">
        <v>112</v>
      </c>
      <c r="DW113" s="756"/>
      <c r="DX113" s="756"/>
      <c r="DY113" s="756"/>
      <c r="DZ113" s="757"/>
    </row>
    <row r="114" spans="1:130" s="197" customFormat="1" ht="26.25" customHeight="1">
      <c r="A114" s="908"/>
      <c r="B114" s="909"/>
      <c r="C114" s="769" t="s">
        <v>422</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t="s">
        <v>112</v>
      </c>
      <c r="AB114" s="765"/>
      <c r="AC114" s="765"/>
      <c r="AD114" s="765"/>
      <c r="AE114" s="766"/>
      <c r="AF114" s="764" t="s">
        <v>112</v>
      </c>
      <c r="AG114" s="765"/>
      <c r="AH114" s="765"/>
      <c r="AI114" s="765"/>
      <c r="AJ114" s="766"/>
      <c r="AK114" s="764" t="s">
        <v>112</v>
      </c>
      <c r="AL114" s="765"/>
      <c r="AM114" s="765"/>
      <c r="AN114" s="765"/>
      <c r="AO114" s="766"/>
      <c r="AP114" s="755" t="s">
        <v>112</v>
      </c>
      <c r="AQ114" s="756"/>
      <c r="AR114" s="756"/>
      <c r="AS114" s="756"/>
      <c r="AT114" s="757"/>
      <c r="AU114" s="927"/>
      <c r="AV114" s="928"/>
      <c r="AW114" s="928"/>
      <c r="AX114" s="928"/>
      <c r="AY114" s="929"/>
      <c r="AZ114" s="768" t="s">
        <v>423</v>
      </c>
      <c r="BA114" s="769"/>
      <c r="BB114" s="769"/>
      <c r="BC114" s="769"/>
      <c r="BD114" s="769"/>
      <c r="BE114" s="769"/>
      <c r="BF114" s="769"/>
      <c r="BG114" s="769"/>
      <c r="BH114" s="769"/>
      <c r="BI114" s="769"/>
      <c r="BJ114" s="769"/>
      <c r="BK114" s="769"/>
      <c r="BL114" s="769"/>
      <c r="BM114" s="769"/>
      <c r="BN114" s="769"/>
      <c r="BO114" s="769"/>
      <c r="BP114" s="770"/>
      <c r="BQ114" s="771">
        <v>2163964</v>
      </c>
      <c r="BR114" s="772"/>
      <c r="BS114" s="772"/>
      <c r="BT114" s="772"/>
      <c r="BU114" s="772"/>
      <c r="BV114" s="772">
        <v>2112710</v>
      </c>
      <c r="BW114" s="772"/>
      <c r="BX114" s="772"/>
      <c r="BY114" s="772"/>
      <c r="BZ114" s="772"/>
      <c r="CA114" s="772">
        <v>2033522</v>
      </c>
      <c r="CB114" s="772"/>
      <c r="CC114" s="772"/>
      <c r="CD114" s="772"/>
      <c r="CE114" s="772"/>
      <c r="CF114" s="858">
        <v>48.6</v>
      </c>
      <c r="CG114" s="859"/>
      <c r="CH114" s="859"/>
      <c r="CI114" s="859"/>
      <c r="CJ114" s="859"/>
      <c r="CK114" s="921"/>
      <c r="CL114" s="800"/>
      <c r="CM114" s="813" t="s">
        <v>424</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784" t="s">
        <v>112</v>
      </c>
      <c r="DH114" s="765"/>
      <c r="DI114" s="765"/>
      <c r="DJ114" s="765"/>
      <c r="DK114" s="766"/>
      <c r="DL114" s="764" t="s">
        <v>112</v>
      </c>
      <c r="DM114" s="765"/>
      <c r="DN114" s="765"/>
      <c r="DO114" s="765"/>
      <c r="DP114" s="766"/>
      <c r="DQ114" s="764" t="s">
        <v>112</v>
      </c>
      <c r="DR114" s="765"/>
      <c r="DS114" s="765"/>
      <c r="DT114" s="765"/>
      <c r="DU114" s="766"/>
      <c r="DV114" s="755" t="s">
        <v>112</v>
      </c>
      <c r="DW114" s="756"/>
      <c r="DX114" s="756"/>
      <c r="DY114" s="756"/>
      <c r="DZ114" s="757"/>
    </row>
    <row r="115" spans="1:130" s="197" customFormat="1" ht="26.25" customHeight="1">
      <c r="A115" s="908"/>
      <c r="B115" s="909"/>
      <c r="C115" s="769" t="s">
        <v>425</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12">
        <v>55</v>
      </c>
      <c r="AB115" s="913"/>
      <c r="AC115" s="913"/>
      <c r="AD115" s="913"/>
      <c r="AE115" s="914"/>
      <c r="AF115" s="915">
        <v>48</v>
      </c>
      <c r="AG115" s="913"/>
      <c r="AH115" s="913"/>
      <c r="AI115" s="913"/>
      <c r="AJ115" s="914"/>
      <c r="AK115" s="915">
        <v>41</v>
      </c>
      <c r="AL115" s="913"/>
      <c r="AM115" s="913"/>
      <c r="AN115" s="913"/>
      <c r="AO115" s="914"/>
      <c r="AP115" s="916">
        <v>0</v>
      </c>
      <c r="AQ115" s="917"/>
      <c r="AR115" s="917"/>
      <c r="AS115" s="917"/>
      <c r="AT115" s="918"/>
      <c r="AU115" s="927"/>
      <c r="AV115" s="928"/>
      <c r="AW115" s="928"/>
      <c r="AX115" s="928"/>
      <c r="AY115" s="929"/>
      <c r="AZ115" s="768" t="s">
        <v>426</v>
      </c>
      <c r="BA115" s="769"/>
      <c r="BB115" s="769"/>
      <c r="BC115" s="769"/>
      <c r="BD115" s="769"/>
      <c r="BE115" s="769"/>
      <c r="BF115" s="769"/>
      <c r="BG115" s="769"/>
      <c r="BH115" s="769"/>
      <c r="BI115" s="769"/>
      <c r="BJ115" s="769"/>
      <c r="BK115" s="769"/>
      <c r="BL115" s="769"/>
      <c r="BM115" s="769"/>
      <c r="BN115" s="769"/>
      <c r="BO115" s="769"/>
      <c r="BP115" s="770"/>
      <c r="BQ115" s="771" t="s">
        <v>112</v>
      </c>
      <c r="BR115" s="772"/>
      <c r="BS115" s="772"/>
      <c r="BT115" s="772"/>
      <c r="BU115" s="772"/>
      <c r="BV115" s="772" t="s">
        <v>112</v>
      </c>
      <c r="BW115" s="772"/>
      <c r="BX115" s="772"/>
      <c r="BY115" s="772"/>
      <c r="BZ115" s="772"/>
      <c r="CA115" s="772" t="s">
        <v>112</v>
      </c>
      <c r="CB115" s="772"/>
      <c r="CC115" s="772"/>
      <c r="CD115" s="772"/>
      <c r="CE115" s="772"/>
      <c r="CF115" s="858" t="s">
        <v>112</v>
      </c>
      <c r="CG115" s="859"/>
      <c r="CH115" s="859"/>
      <c r="CI115" s="859"/>
      <c r="CJ115" s="859"/>
      <c r="CK115" s="921"/>
      <c r="CL115" s="800"/>
      <c r="CM115" s="768" t="s">
        <v>427</v>
      </c>
      <c r="CN115" s="901"/>
      <c r="CO115" s="901"/>
      <c r="CP115" s="901"/>
      <c r="CQ115" s="901"/>
      <c r="CR115" s="901"/>
      <c r="CS115" s="901"/>
      <c r="CT115" s="901"/>
      <c r="CU115" s="901"/>
      <c r="CV115" s="901"/>
      <c r="CW115" s="901"/>
      <c r="CX115" s="901"/>
      <c r="CY115" s="901"/>
      <c r="CZ115" s="901"/>
      <c r="DA115" s="901"/>
      <c r="DB115" s="901"/>
      <c r="DC115" s="901"/>
      <c r="DD115" s="901"/>
      <c r="DE115" s="901"/>
      <c r="DF115" s="770"/>
      <c r="DG115" s="784" t="s">
        <v>112</v>
      </c>
      <c r="DH115" s="765"/>
      <c r="DI115" s="765"/>
      <c r="DJ115" s="765"/>
      <c r="DK115" s="766"/>
      <c r="DL115" s="764" t="s">
        <v>112</v>
      </c>
      <c r="DM115" s="765"/>
      <c r="DN115" s="765"/>
      <c r="DO115" s="765"/>
      <c r="DP115" s="766"/>
      <c r="DQ115" s="764" t="s">
        <v>112</v>
      </c>
      <c r="DR115" s="765"/>
      <c r="DS115" s="765"/>
      <c r="DT115" s="765"/>
      <c r="DU115" s="766"/>
      <c r="DV115" s="755" t="s">
        <v>112</v>
      </c>
      <c r="DW115" s="756"/>
      <c r="DX115" s="756"/>
      <c r="DY115" s="756"/>
      <c r="DZ115" s="757"/>
    </row>
    <row r="116" spans="1:130" s="197" customFormat="1" ht="26.25" customHeight="1">
      <c r="A116" s="910"/>
      <c r="B116" s="911"/>
      <c r="C116" s="856" t="s">
        <v>428</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84" t="s">
        <v>112</v>
      </c>
      <c r="AB116" s="765"/>
      <c r="AC116" s="765"/>
      <c r="AD116" s="765"/>
      <c r="AE116" s="766"/>
      <c r="AF116" s="764" t="s">
        <v>112</v>
      </c>
      <c r="AG116" s="765"/>
      <c r="AH116" s="765"/>
      <c r="AI116" s="765"/>
      <c r="AJ116" s="766"/>
      <c r="AK116" s="764" t="s">
        <v>112</v>
      </c>
      <c r="AL116" s="765"/>
      <c r="AM116" s="765"/>
      <c r="AN116" s="765"/>
      <c r="AO116" s="766"/>
      <c r="AP116" s="755" t="s">
        <v>112</v>
      </c>
      <c r="AQ116" s="756"/>
      <c r="AR116" s="756"/>
      <c r="AS116" s="756"/>
      <c r="AT116" s="757"/>
      <c r="AU116" s="927"/>
      <c r="AV116" s="928"/>
      <c r="AW116" s="928"/>
      <c r="AX116" s="928"/>
      <c r="AY116" s="929"/>
      <c r="AZ116" s="768" t="s">
        <v>429</v>
      </c>
      <c r="BA116" s="769"/>
      <c r="BB116" s="769"/>
      <c r="BC116" s="769"/>
      <c r="BD116" s="769"/>
      <c r="BE116" s="769"/>
      <c r="BF116" s="769"/>
      <c r="BG116" s="769"/>
      <c r="BH116" s="769"/>
      <c r="BI116" s="769"/>
      <c r="BJ116" s="769"/>
      <c r="BK116" s="769"/>
      <c r="BL116" s="769"/>
      <c r="BM116" s="769"/>
      <c r="BN116" s="769"/>
      <c r="BO116" s="769"/>
      <c r="BP116" s="770"/>
      <c r="BQ116" s="771" t="s">
        <v>112</v>
      </c>
      <c r="BR116" s="772"/>
      <c r="BS116" s="772"/>
      <c r="BT116" s="772"/>
      <c r="BU116" s="772"/>
      <c r="BV116" s="772" t="s">
        <v>112</v>
      </c>
      <c r="BW116" s="772"/>
      <c r="BX116" s="772"/>
      <c r="BY116" s="772"/>
      <c r="BZ116" s="772"/>
      <c r="CA116" s="772" t="s">
        <v>112</v>
      </c>
      <c r="CB116" s="772"/>
      <c r="CC116" s="772"/>
      <c r="CD116" s="772"/>
      <c r="CE116" s="772"/>
      <c r="CF116" s="858" t="s">
        <v>112</v>
      </c>
      <c r="CG116" s="859"/>
      <c r="CH116" s="859"/>
      <c r="CI116" s="859"/>
      <c r="CJ116" s="859"/>
      <c r="CK116" s="921"/>
      <c r="CL116" s="800"/>
      <c r="CM116" s="813" t="s">
        <v>430</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784" t="s">
        <v>112</v>
      </c>
      <c r="DH116" s="765"/>
      <c r="DI116" s="765"/>
      <c r="DJ116" s="765"/>
      <c r="DK116" s="766"/>
      <c r="DL116" s="764" t="s">
        <v>112</v>
      </c>
      <c r="DM116" s="765"/>
      <c r="DN116" s="765"/>
      <c r="DO116" s="765"/>
      <c r="DP116" s="766"/>
      <c r="DQ116" s="764" t="s">
        <v>112</v>
      </c>
      <c r="DR116" s="765"/>
      <c r="DS116" s="765"/>
      <c r="DT116" s="765"/>
      <c r="DU116" s="766"/>
      <c r="DV116" s="755" t="s">
        <v>112</v>
      </c>
      <c r="DW116" s="756"/>
      <c r="DX116" s="756"/>
      <c r="DY116" s="756"/>
      <c r="DZ116" s="757"/>
    </row>
    <row r="117" spans="1:130" s="197" customFormat="1" ht="26.25" customHeight="1">
      <c r="A117" s="891" t="s">
        <v>169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47" t="s">
        <v>431</v>
      </c>
      <c r="Z117" s="893"/>
      <c r="AA117" s="898">
        <v>736000</v>
      </c>
      <c r="AB117" s="899"/>
      <c r="AC117" s="899"/>
      <c r="AD117" s="899"/>
      <c r="AE117" s="900"/>
      <c r="AF117" s="902">
        <v>670613</v>
      </c>
      <c r="AG117" s="899"/>
      <c r="AH117" s="899"/>
      <c r="AI117" s="899"/>
      <c r="AJ117" s="900"/>
      <c r="AK117" s="902">
        <v>712466</v>
      </c>
      <c r="AL117" s="899"/>
      <c r="AM117" s="899"/>
      <c r="AN117" s="899"/>
      <c r="AO117" s="900"/>
      <c r="AP117" s="903"/>
      <c r="AQ117" s="904"/>
      <c r="AR117" s="904"/>
      <c r="AS117" s="904"/>
      <c r="AT117" s="905"/>
      <c r="AU117" s="927"/>
      <c r="AV117" s="928"/>
      <c r="AW117" s="928"/>
      <c r="AX117" s="928"/>
      <c r="AY117" s="929"/>
      <c r="AZ117" s="855" t="s">
        <v>432</v>
      </c>
      <c r="BA117" s="856"/>
      <c r="BB117" s="856"/>
      <c r="BC117" s="856"/>
      <c r="BD117" s="856"/>
      <c r="BE117" s="856"/>
      <c r="BF117" s="856"/>
      <c r="BG117" s="856"/>
      <c r="BH117" s="856"/>
      <c r="BI117" s="856"/>
      <c r="BJ117" s="856"/>
      <c r="BK117" s="856"/>
      <c r="BL117" s="856"/>
      <c r="BM117" s="856"/>
      <c r="BN117" s="856"/>
      <c r="BO117" s="856"/>
      <c r="BP117" s="857"/>
      <c r="BQ117" s="867" t="s">
        <v>112</v>
      </c>
      <c r="BR117" s="868"/>
      <c r="BS117" s="868"/>
      <c r="BT117" s="868"/>
      <c r="BU117" s="868"/>
      <c r="BV117" s="868" t="s">
        <v>112</v>
      </c>
      <c r="BW117" s="868"/>
      <c r="BX117" s="868"/>
      <c r="BY117" s="868"/>
      <c r="BZ117" s="868"/>
      <c r="CA117" s="868" t="s">
        <v>112</v>
      </c>
      <c r="CB117" s="868"/>
      <c r="CC117" s="868"/>
      <c r="CD117" s="868"/>
      <c r="CE117" s="868"/>
      <c r="CF117" s="858" t="s">
        <v>112</v>
      </c>
      <c r="CG117" s="859"/>
      <c r="CH117" s="859"/>
      <c r="CI117" s="859"/>
      <c r="CJ117" s="859"/>
      <c r="CK117" s="921"/>
      <c r="CL117" s="800"/>
      <c r="CM117" s="813" t="s">
        <v>433</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784" t="s">
        <v>112</v>
      </c>
      <c r="DH117" s="765"/>
      <c r="DI117" s="765"/>
      <c r="DJ117" s="765"/>
      <c r="DK117" s="766"/>
      <c r="DL117" s="764" t="s">
        <v>112</v>
      </c>
      <c r="DM117" s="765"/>
      <c r="DN117" s="765"/>
      <c r="DO117" s="765"/>
      <c r="DP117" s="766"/>
      <c r="DQ117" s="764" t="s">
        <v>112</v>
      </c>
      <c r="DR117" s="765"/>
      <c r="DS117" s="765"/>
      <c r="DT117" s="765"/>
      <c r="DU117" s="766"/>
      <c r="DV117" s="755" t="s">
        <v>112</v>
      </c>
      <c r="DW117" s="756"/>
      <c r="DX117" s="756"/>
      <c r="DY117" s="756"/>
      <c r="DZ117" s="757"/>
    </row>
    <row r="118" spans="1:130" s="197" customFormat="1" ht="26.25" customHeight="1">
      <c r="A118" s="891" t="s">
        <v>407</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405</v>
      </c>
      <c r="AB118" s="892"/>
      <c r="AC118" s="892"/>
      <c r="AD118" s="892"/>
      <c r="AE118" s="893"/>
      <c r="AF118" s="894" t="s">
        <v>285</v>
      </c>
      <c r="AG118" s="892"/>
      <c r="AH118" s="892"/>
      <c r="AI118" s="892"/>
      <c r="AJ118" s="893"/>
      <c r="AK118" s="894" t="s">
        <v>284</v>
      </c>
      <c r="AL118" s="892"/>
      <c r="AM118" s="892"/>
      <c r="AN118" s="892"/>
      <c r="AO118" s="893"/>
      <c r="AP118" s="895" t="s">
        <v>406</v>
      </c>
      <c r="AQ118" s="896"/>
      <c r="AR118" s="896"/>
      <c r="AS118" s="896"/>
      <c r="AT118" s="897"/>
      <c r="AU118" s="930"/>
      <c r="AV118" s="931"/>
      <c r="AW118" s="931"/>
      <c r="AX118" s="931"/>
      <c r="AY118" s="931"/>
      <c r="AZ118" s="228" t="s">
        <v>169</v>
      </c>
      <c r="BA118" s="228"/>
      <c r="BB118" s="228"/>
      <c r="BC118" s="228"/>
      <c r="BD118" s="228"/>
      <c r="BE118" s="228"/>
      <c r="BF118" s="228"/>
      <c r="BG118" s="228"/>
      <c r="BH118" s="228"/>
      <c r="BI118" s="228"/>
      <c r="BJ118" s="228"/>
      <c r="BK118" s="228"/>
      <c r="BL118" s="228"/>
      <c r="BM118" s="228"/>
      <c r="BN118" s="228"/>
      <c r="BO118" s="847" t="s">
        <v>434</v>
      </c>
      <c r="BP118" s="848"/>
      <c r="BQ118" s="867">
        <v>9184548</v>
      </c>
      <c r="BR118" s="868"/>
      <c r="BS118" s="868"/>
      <c r="BT118" s="868"/>
      <c r="BU118" s="868"/>
      <c r="BV118" s="868">
        <v>9484209</v>
      </c>
      <c r="BW118" s="868"/>
      <c r="BX118" s="868"/>
      <c r="BY118" s="868"/>
      <c r="BZ118" s="868"/>
      <c r="CA118" s="868">
        <v>11243556</v>
      </c>
      <c r="CB118" s="868"/>
      <c r="CC118" s="868"/>
      <c r="CD118" s="868"/>
      <c r="CE118" s="868"/>
      <c r="CF118" s="744"/>
      <c r="CG118" s="745"/>
      <c r="CH118" s="745"/>
      <c r="CI118" s="745"/>
      <c r="CJ118" s="851"/>
      <c r="CK118" s="921"/>
      <c r="CL118" s="800"/>
      <c r="CM118" s="813" t="s">
        <v>435</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784" t="s">
        <v>112</v>
      </c>
      <c r="DH118" s="765"/>
      <c r="DI118" s="765"/>
      <c r="DJ118" s="765"/>
      <c r="DK118" s="766"/>
      <c r="DL118" s="764" t="s">
        <v>112</v>
      </c>
      <c r="DM118" s="765"/>
      <c r="DN118" s="765"/>
      <c r="DO118" s="765"/>
      <c r="DP118" s="766"/>
      <c r="DQ118" s="764" t="s">
        <v>112</v>
      </c>
      <c r="DR118" s="765"/>
      <c r="DS118" s="765"/>
      <c r="DT118" s="765"/>
      <c r="DU118" s="766"/>
      <c r="DV118" s="755" t="s">
        <v>112</v>
      </c>
      <c r="DW118" s="756"/>
      <c r="DX118" s="756"/>
      <c r="DY118" s="756"/>
      <c r="DZ118" s="757"/>
    </row>
    <row r="119" spans="1:130" s="197" customFormat="1" ht="26.25" customHeight="1">
      <c r="A119" s="797" t="s">
        <v>410</v>
      </c>
      <c r="B119" s="798"/>
      <c r="C119" s="873" t="s">
        <v>411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112</v>
      </c>
      <c r="AB119" s="877"/>
      <c r="AC119" s="877"/>
      <c r="AD119" s="877"/>
      <c r="AE119" s="878"/>
      <c r="AF119" s="879" t="s">
        <v>112</v>
      </c>
      <c r="AG119" s="877"/>
      <c r="AH119" s="877"/>
      <c r="AI119" s="877"/>
      <c r="AJ119" s="878"/>
      <c r="AK119" s="879" t="s">
        <v>112</v>
      </c>
      <c r="AL119" s="877"/>
      <c r="AM119" s="877"/>
      <c r="AN119" s="877"/>
      <c r="AO119" s="878"/>
      <c r="AP119" s="880" t="s">
        <v>112</v>
      </c>
      <c r="AQ119" s="881"/>
      <c r="AR119" s="881"/>
      <c r="AS119" s="881"/>
      <c r="AT119" s="882"/>
      <c r="AU119" s="883" t="s">
        <v>436</v>
      </c>
      <c r="AV119" s="884"/>
      <c r="AW119" s="884"/>
      <c r="AX119" s="884"/>
      <c r="AY119" s="885"/>
      <c r="AZ119" s="826" t="s">
        <v>437</v>
      </c>
      <c r="BA119" s="759"/>
      <c r="BB119" s="759"/>
      <c r="BC119" s="759"/>
      <c r="BD119" s="759"/>
      <c r="BE119" s="759"/>
      <c r="BF119" s="759"/>
      <c r="BG119" s="759"/>
      <c r="BH119" s="759"/>
      <c r="BI119" s="759"/>
      <c r="BJ119" s="759"/>
      <c r="BK119" s="759"/>
      <c r="BL119" s="759"/>
      <c r="BM119" s="759"/>
      <c r="BN119" s="759"/>
      <c r="BO119" s="759"/>
      <c r="BP119" s="760"/>
      <c r="BQ119" s="809">
        <v>2274585</v>
      </c>
      <c r="BR119" s="810"/>
      <c r="BS119" s="810"/>
      <c r="BT119" s="810"/>
      <c r="BU119" s="810"/>
      <c r="BV119" s="810">
        <v>2616242</v>
      </c>
      <c r="BW119" s="810"/>
      <c r="BX119" s="810"/>
      <c r="BY119" s="810"/>
      <c r="BZ119" s="810"/>
      <c r="CA119" s="810">
        <v>3156959</v>
      </c>
      <c r="CB119" s="810"/>
      <c r="CC119" s="810"/>
      <c r="CD119" s="810"/>
      <c r="CE119" s="810"/>
      <c r="CF119" s="871">
        <v>75.5</v>
      </c>
      <c r="CG119" s="872"/>
      <c r="CH119" s="872"/>
      <c r="CI119" s="872"/>
      <c r="CJ119" s="872"/>
      <c r="CK119" s="922"/>
      <c r="CL119" s="802"/>
      <c r="CM119" s="835" t="s">
        <v>438</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11" t="s">
        <v>112</v>
      </c>
      <c r="DH119" s="712"/>
      <c r="DI119" s="712"/>
      <c r="DJ119" s="712"/>
      <c r="DK119" s="713"/>
      <c r="DL119" s="714" t="s">
        <v>112</v>
      </c>
      <c r="DM119" s="712"/>
      <c r="DN119" s="712"/>
      <c r="DO119" s="712"/>
      <c r="DP119" s="713"/>
      <c r="DQ119" s="714" t="s">
        <v>112</v>
      </c>
      <c r="DR119" s="712"/>
      <c r="DS119" s="712"/>
      <c r="DT119" s="712"/>
      <c r="DU119" s="713"/>
      <c r="DV119" s="817" t="s">
        <v>112</v>
      </c>
      <c r="DW119" s="818"/>
      <c r="DX119" s="818"/>
      <c r="DY119" s="818"/>
      <c r="DZ119" s="819"/>
    </row>
    <row r="120" spans="1:130" s="197" customFormat="1" ht="26.25" customHeight="1">
      <c r="A120" s="799"/>
      <c r="B120" s="800"/>
      <c r="C120" s="813" t="s">
        <v>414</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784" t="s">
        <v>112</v>
      </c>
      <c r="AB120" s="765"/>
      <c r="AC120" s="765"/>
      <c r="AD120" s="765"/>
      <c r="AE120" s="766"/>
      <c r="AF120" s="764" t="s">
        <v>112</v>
      </c>
      <c r="AG120" s="765"/>
      <c r="AH120" s="765"/>
      <c r="AI120" s="765"/>
      <c r="AJ120" s="766"/>
      <c r="AK120" s="764" t="s">
        <v>112</v>
      </c>
      <c r="AL120" s="765"/>
      <c r="AM120" s="765"/>
      <c r="AN120" s="765"/>
      <c r="AO120" s="766"/>
      <c r="AP120" s="755" t="s">
        <v>112</v>
      </c>
      <c r="AQ120" s="756"/>
      <c r="AR120" s="756"/>
      <c r="AS120" s="756"/>
      <c r="AT120" s="757"/>
      <c r="AU120" s="886"/>
      <c r="AV120" s="887"/>
      <c r="AW120" s="887"/>
      <c r="AX120" s="887"/>
      <c r="AY120" s="888"/>
      <c r="AZ120" s="768" t="s">
        <v>439</v>
      </c>
      <c r="BA120" s="769"/>
      <c r="BB120" s="769"/>
      <c r="BC120" s="769"/>
      <c r="BD120" s="769"/>
      <c r="BE120" s="769"/>
      <c r="BF120" s="769"/>
      <c r="BG120" s="769"/>
      <c r="BH120" s="769"/>
      <c r="BI120" s="769"/>
      <c r="BJ120" s="769"/>
      <c r="BK120" s="769"/>
      <c r="BL120" s="769"/>
      <c r="BM120" s="769"/>
      <c r="BN120" s="769"/>
      <c r="BO120" s="769"/>
      <c r="BP120" s="770"/>
      <c r="BQ120" s="771">
        <v>49767</v>
      </c>
      <c r="BR120" s="772"/>
      <c r="BS120" s="772"/>
      <c r="BT120" s="772"/>
      <c r="BU120" s="772"/>
      <c r="BV120" s="772">
        <v>44301</v>
      </c>
      <c r="BW120" s="772"/>
      <c r="BX120" s="772"/>
      <c r="BY120" s="772"/>
      <c r="BZ120" s="772"/>
      <c r="CA120" s="772">
        <v>33040</v>
      </c>
      <c r="CB120" s="772"/>
      <c r="CC120" s="772"/>
      <c r="CD120" s="772"/>
      <c r="CE120" s="772"/>
      <c r="CF120" s="858">
        <v>0.8</v>
      </c>
      <c r="CG120" s="859"/>
      <c r="CH120" s="859"/>
      <c r="CI120" s="859"/>
      <c r="CJ120" s="859"/>
      <c r="CK120" s="860" t="s">
        <v>440</v>
      </c>
      <c r="CL120" s="820"/>
      <c r="CM120" s="820"/>
      <c r="CN120" s="820"/>
      <c r="CO120" s="821"/>
      <c r="CP120" s="864" t="s">
        <v>390</v>
      </c>
      <c r="CQ120" s="865"/>
      <c r="CR120" s="865"/>
      <c r="CS120" s="865"/>
      <c r="CT120" s="865"/>
      <c r="CU120" s="865"/>
      <c r="CV120" s="865"/>
      <c r="CW120" s="865"/>
      <c r="CX120" s="865"/>
      <c r="CY120" s="865"/>
      <c r="CZ120" s="865"/>
      <c r="DA120" s="865"/>
      <c r="DB120" s="865"/>
      <c r="DC120" s="865"/>
      <c r="DD120" s="865"/>
      <c r="DE120" s="865"/>
      <c r="DF120" s="866"/>
      <c r="DG120" s="809">
        <v>226315</v>
      </c>
      <c r="DH120" s="810"/>
      <c r="DI120" s="810"/>
      <c r="DJ120" s="810"/>
      <c r="DK120" s="810"/>
      <c r="DL120" s="810">
        <v>213046</v>
      </c>
      <c r="DM120" s="810"/>
      <c r="DN120" s="810"/>
      <c r="DO120" s="810"/>
      <c r="DP120" s="810"/>
      <c r="DQ120" s="810">
        <v>199403</v>
      </c>
      <c r="DR120" s="810"/>
      <c r="DS120" s="810"/>
      <c r="DT120" s="810"/>
      <c r="DU120" s="810"/>
      <c r="DV120" s="811">
        <v>4.8</v>
      </c>
      <c r="DW120" s="811"/>
      <c r="DX120" s="811"/>
      <c r="DY120" s="811"/>
      <c r="DZ120" s="812"/>
    </row>
    <row r="121" spans="1:130" s="197" customFormat="1" ht="26.25" customHeight="1">
      <c r="A121" s="799"/>
      <c r="B121" s="800"/>
      <c r="C121" s="852" t="s">
        <v>441</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84" t="s">
        <v>112</v>
      </c>
      <c r="AB121" s="765"/>
      <c r="AC121" s="765"/>
      <c r="AD121" s="765"/>
      <c r="AE121" s="766"/>
      <c r="AF121" s="764" t="s">
        <v>112</v>
      </c>
      <c r="AG121" s="765"/>
      <c r="AH121" s="765"/>
      <c r="AI121" s="765"/>
      <c r="AJ121" s="766"/>
      <c r="AK121" s="764" t="s">
        <v>112</v>
      </c>
      <c r="AL121" s="765"/>
      <c r="AM121" s="765"/>
      <c r="AN121" s="765"/>
      <c r="AO121" s="766"/>
      <c r="AP121" s="755" t="s">
        <v>112</v>
      </c>
      <c r="AQ121" s="756"/>
      <c r="AR121" s="756"/>
      <c r="AS121" s="756"/>
      <c r="AT121" s="757"/>
      <c r="AU121" s="886"/>
      <c r="AV121" s="887"/>
      <c r="AW121" s="887"/>
      <c r="AX121" s="887"/>
      <c r="AY121" s="888"/>
      <c r="AZ121" s="855" t="s">
        <v>442</v>
      </c>
      <c r="BA121" s="856"/>
      <c r="BB121" s="856"/>
      <c r="BC121" s="856"/>
      <c r="BD121" s="856"/>
      <c r="BE121" s="856"/>
      <c r="BF121" s="856"/>
      <c r="BG121" s="856"/>
      <c r="BH121" s="856"/>
      <c r="BI121" s="856"/>
      <c r="BJ121" s="856"/>
      <c r="BK121" s="856"/>
      <c r="BL121" s="856"/>
      <c r="BM121" s="856"/>
      <c r="BN121" s="856"/>
      <c r="BO121" s="856"/>
      <c r="BP121" s="857"/>
      <c r="BQ121" s="867">
        <v>5392649</v>
      </c>
      <c r="BR121" s="868"/>
      <c r="BS121" s="868"/>
      <c r="BT121" s="868"/>
      <c r="BU121" s="868"/>
      <c r="BV121" s="868">
        <v>5859079</v>
      </c>
      <c r="BW121" s="868"/>
      <c r="BX121" s="868"/>
      <c r="BY121" s="868"/>
      <c r="BZ121" s="868"/>
      <c r="CA121" s="868">
        <v>5886817</v>
      </c>
      <c r="CB121" s="868"/>
      <c r="CC121" s="868"/>
      <c r="CD121" s="868"/>
      <c r="CE121" s="868"/>
      <c r="CF121" s="869">
        <v>140.80000000000001</v>
      </c>
      <c r="CG121" s="870"/>
      <c r="CH121" s="870"/>
      <c r="CI121" s="870"/>
      <c r="CJ121" s="870"/>
      <c r="CK121" s="861"/>
      <c r="CL121" s="822"/>
      <c r="CM121" s="822"/>
      <c r="CN121" s="822"/>
      <c r="CO121" s="823"/>
      <c r="CP121" s="838" t="s">
        <v>387</v>
      </c>
      <c r="CQ121" s="839"/>
      <c r="CR121" s="839"/>
      <c r="CS121" s="839"/>
      <c r="CT121" s="839"/>
      <c r="CU121" s="839"/>
      <c r="CV121" s="839"/>
      <c r="CW121" s="839"/>
      <c r="CX121" s="839"/>
      <c r="CY121" s="839"/>
      <c r="CZ121" s="839"/>
      <c r="DA121" s="839"/>
      <c r="DB121" s="839"/>
      <c r="DC121" s="839"/>
      <c r="DD121" s="839"/>
      <c r="DE121" s="839"/>
      <c r="DF121" s="840"/>
      <c r="DG121" s="771">
        <v>141816</v>
      </c>
      <c r="DH121" s="772"/>
      <c r="DI121" s="772"/>
      <c r="DJ121" s="772"/>
      <c r="DK121" s="772"/>
      <c r="DL121" s="772">
        <v>138488</v>
      </c>
      <c r="DM121" s="772"/>
      <c r="DN121" s="772"/>
      <c r="DO121" s="772"/>
      <c r="DP121" s="772"/>
      <c r="DQ121" s="772">
        <v>179655</v>
      </c>
      <c r="DR121" s="772"/>
      <c r="DS121" s="772"/>
      <c r="DT121" s="772"/>
      <c r="DU121" s="772"/>
      <c r="DV121" s="833">
        <v>4.3</v>
      </c>
      <c r="DW121" s="833"/>
      <c r="DX121" s="833"/>
      <c r="DY121" s="833"/>
      <c r="DZ121" s="834"/>
    </row>
    <row r="122" spans="1:130" s="197" customFormat="1" ht="26.25" customHeight="1">
      <c r="A122" s="799"/>
      <c r="B122" s="800"/>
      <c r="C122" s="813" t="s">
        <v>424</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784" t="s">
        <v>112</v>
      </c>
      <c r="AB122" s="765"/>
      <c r="AC122" s="765"/>
      <c r="AD122" s="765"/>
      <c r="AE122" s="766"/>
      <c r="AF122" s="764" t="s">
        <v>112</v>
      </c>
      <c r="AG122" s="765"/>
      <c r="AH122" s="765"/>
      <c r="AI122" s="765"/>
      <c r="AJ122" s="766"/>
      <c r="AK122" s="764" t="s">
        <v>112</v>
      </c>
      <c r="AL122" s="765"/>
      <c r="AM122" s="765"/>
      <c r="AN122" s="765"/>
      <c r="AO122" s="766"/>
      <c r="AP122" s="755" t="s">
        <v>112</v>
      </c>
      <c r="AQ122" s="756"/>
      <c r="AR122" s="756"/>
      <c r="AS122" s="756"/>
      <c r="AT122" s="757"/>
      <c r="AU122" s="889"/>
      <c r="AV122" s="890"/>
      <c r="AW122" s="890"/>
      <c r="AX122" s="890"/>
      <c r="AY122" s="890"/>
      <c r="AZ122" s="228" t="s">
        <v>169</v>
      </c>
      <c r="BA122" s="228"/>
      <c r="BB122" s="228"/>
      <c r="BC122" s="228"/>
      <c r="BD122" s="228"/>
      <c r="BE122" s="228"/>
      <c r="BF122" s="228"/>
      <c r="BG122" s="228"/>
      <c r="BH122" s="228"/>
      <c r="BI122" s="228"/>
      <c r="BJ122" s="228"/>
      <c r="BK122" s="228"/>
      <c r="BL122" s="228"/>
      <c r="BM122" s="228"/>
      <c r="BN122" s="228"/>
      <c r="BO122" s="847" t="s">
        <v>443</v>
      </c>
      <c r="BP122" s="848"/>
      <c r="BQ122" s="849">
        <v>7717001</v>
      </c>
      <c r="BR122" s="850"/>
      <c r="BS122" s="850"/>
      <c r="BT122" s="850"/>
      <c r="BU122" s="850"/>
      <c r="BV122" s="850">
        <v>8519622</v>
      </c>
      <c r="BW122" s="850"/>
      <c r="BX122" s="850"/>
      <c r="BY122" s="850"/>
      <c r="BZ122" s="850"/>
      <c r="CA122" s="850">
        <v>9076816</v>
      </c>
      <c r="CB122" s="850"/>
      <c r="CC122" s="850"/>
      <c r="CD122" s="850"/>
      <c r="CE122" s="850"/>
      <c r="CF122" s="744"/>
      <c r="CG122" s="745"/>
      <c r="CH122" s="745"/>
      <c r="CI122" s="745"/>
      <c r="CJ122" s="851"/>
      <c r="CK122" s="861"/>
      <c r="CL122" s="822"/>
      <c r="CM122" s="822"/>
      <c r="CN122" s="822"/>
      <c r="CO122" s="823"/>
      <c r="CP122" s="838" t="s">
        <v>388</v>
      </c>
      <c r="CQ122" s="839"/>
      <c r="CR122" s="839"/>
      <c r="CS122" s="839"/>
      <c r="CT122" s="839"/>
      <c r="CU122" s="839"/>
      <c r="CV122" s="839"/>
      <c r="CW122" s="839"/>
      <c r="CX122" s="839"/>
      <c r="CY122" s="839"/>
      <c r="CZ122" s="839"/>
      <c r="DA122" s="839"/>
      <c r="DB122" s="839"/>
      <c r="DC122" s="839"/>
      <c r="DD122" s="839"/>
      <c r="DE122" s="839"/>
      <c r="DF122" s="840"/>
      <c r="DG122" s="771" t="s">
        <v>112</v>
      </c>
      <c r="DH122" s="772"/>
      <c r="DI122" s="772"/>
      <c r="DJ122" s="772"/>
      <c r="DK122" s="772"/>
      <c r="DL122" s="772" t="s">
        <v>112</v>
      </c>
      <c r="DM122" s="772"/>
      <c r="DN122" s="772"/>
      <c r="DO122" s="772"/>
      <c r="DP122" s="772"/>
      <c r="DQ122" s="772" t="s">
        <v>112</v>
      </c>
      <c r="DR122" s="772"/>
      <c r="DS122" s="772"/>
      <c r="DT122" s="772"/>
      <c r="DU122" s="772"/>
      <c r="DV122" s="833" t="s">
        <v>112</v>
      </c>
      <c r="DW122" s="833"/>
      <c r="DX122" s="833"/>
      <c r="DY122" s="833"/>
      <c r="DZ122" s="834"/>
    </row>
    <row r="123" spans="1:130" s="197" customFormat="1" ht="26.25" customHeight="1" thickBot="1">
      <c r="A123" s="799"/>
      <c r="B123" s="800"/>
      <c r="C123" s="813" t="s">
        <v>430</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784" t="s">
        <v>112</v>
      </c>
      <c r="AB123" s="765"/>
      <c r="AC123" s="765"/>
      <c r="AD123" s="765"/>
      <c r="AE123" s="766"/>
      <c r="AF123" s="764" t="s">
        <v>112</v>
      </c>
      <c r="AG123" s="765"/>
      <c r="AH123" s="765"/>
      <c r="AI123" s="765"/>
      <c r="AJ123" s="766"/>
      <c r="AK123" s="764" t="s">
        <v>112</v>
      </c>
      <c r="AL123" s="765"/>
      <c r="AM123" s="765"/>
      <c r="AN123" s="765"/>
      <c r="AO123" s="766"/>
      <c r="AP123" s="755" t="s">
        <v>112</v>
      </c>
      <c r="AQ123" s="756"/>
      <c r="AR123" s="756"/>
      <c r="AS123" s="756"/>
      <c r="AT123" s="757"/>
      <c r="AU123" s="844" t="s">
        <v>444</v>
      </c>
      <c r="AV123" s="845"/>
      <c r="AW123" s="845"/>
      <c r="AX123" s="845"/>
      <c r="AY123" s="845"/>
      <c r="AZ123" s="845"/>
      <c r="BA123" s="845"/>
      <c r="BB123" s="845"/>
      <c r="BC123" s="845"/>
      <c r="BD123" s="845"/>
      <c r="BE123" s="845"/>
      <c r="BF123" s="845"/>
      <c r="BG123" s="845"/>
      <c r="BH123" s="845"/>
      <c r="BI123" s="845"/>
      <c r="BJ123" s="845"/>
      <c r="BK123" s="845"/>
      <c r="BL123" s="845"/>
      <c r="BM123" s="845"/>
      <c r="BN123" s="845"/>
      <c r="BO123" s="845"/>
      <c r="BP123" s="846"/>
      <c r="BQ123" s="841">
        <v>34</v>
      </c>
      <c r="BR123" s="842"/>
      <c r="BS123" s="842"/>
      <c r="BT123" s="842"/>
      <c r="BU123" s="842"/>
      <c r="BV123" s="842">
        <v>22.9</v>
      </c>
      <c r="BW123" s="842"/>
      <c r="BX123" s="842"/>
      <c r="BY123" s="842"/>
      <c r="BZ123" s="842"/>
      <c r="CA123" s="842">
        <v>51.8</v>
      </c>
      <c r="CB123" s="842"/>
      <c r="CC123" s="842"/>
      <c r="CD123" s="842"/>
      <c r="CE123" s="842"/>
      <c r="CF123" s="731"/>
      <c r="CG123" s="732"/>
      <c r="CH123" s="732"/>
      <c r="CI123" s="732"/>
      <c r="CJ123" s="843"/>
      <c r="CK123" s="861"/>
      <c r="CL123" s="822"/>
      <c r="CM123" s="822"/>
      <c r="CN123" s="822"/>
      <c r="CO123" s="823"/>
      <c r="CP123" s="838" t="s">
        <v>385</v>
      </c>
      <c r="CQ123" s="839"/>
      <c r="CR123" s="839"/>
      <c r="CS123" s="839"/>
      <c r="CT123" s="839"/>
      <c r="CU123" s="839"/>
      <c r="CV123" s="839"/>
      <c r="CW123" s="839"/>
      <c r="CX123" s="839"/>
      <c r="CY123" s="839"/>
      <c r="CZ123" s="839"/>
      <c r="DA123" s="839"/>
      <c r="DB123" s="839"/>
      <c r="DC123" s="839"/>
      <c r="DD123" s="839"/>
      <c r="DE123" s="839"/>
      <c r="DF123" s="840"/>
      <c r="DG123" s="784" t="s">
        <v>112</v>
      </c>
      <c r="DH123" s="765"/>
      <c r="DI123" s="765"/>
      <c r="DJ123" s="765"/>
      <c r="DK123" s="766"/>
      <c r="DL123" s="764" t="s">
        <v>112</v>
      </c>
      <c r="DM123" s="765"/>
      <c r="DN123" s="765"/>
      <c r="DO123" s="765"/>
      <c r="DP123" s="766"/>
      <c r="DQ123" s="764" t="s">
        <v>112</v>
      </c>
      <c r="DR123" s="765"/>
      <c r="DS123" s="765"/>
      <c r="DT123" s="765"/>
      <c r="DU123" s="766"/>
      <c r="DV123" s="755" t="s">
        <v>112</v>
      </c>
      <c r="DW123" s="756"/>
      <c r="DX123" s="756"/>
      <c r="DY123" s="756"/>
      <c r="DZ123" s="757"/>
    </row>
    <row r="124" spans="1:130" s="197" customFormat="1" ht="26.25" customHeight="1">
      <c r="A124" s="799"/>
      <c r="B124" s="800"/>
      <c r="C124" s="813" t="s">
        <v>433</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784" t="s">
        <v>112</v>
      </c>
      <c r="AB124" s="765"/>
      <c r="AC124" s="765"/>
      <c r="AD124" s="765"/>
      <c r="AE124" s="766"/>
      <c r="AF124" s="764" t="s">
        <v>112</v>
      </c>
      <c r="AG124" s="765"/>
      <c r="AH124" s="765"/>
      <c r="AI124" s="765"/>
      <c r="AJ124" s="766"/>
      <c r="AK124" s="764" t="s">
        <v>112</v>
      </c>
      <c r="AL124" s="765"/>
      <c r="AM124" s="765"/>
      <c r="AN124" s="765"/>
      <c r="AO124" s="766"/>
      <c r="AP124" s="755" t="s">
        <v>112</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2"/>
      <c r="CL124" s="862"/>
      <c r="CM124" s="862"/>
      <c r="CN124" s="862"/>
      <c r="CO124" s="863"/>
      <c r="CP124" s="838" t="s">
        <v>445</v>
      </c>
      <c r="CQ124" s="839"/>
      <c r="CR124" s="839"/>
      <c r="CS124" s="839"/>
      <c r="CT124" s="839"/>
      <c r="CU124" s="839"/>
      <c r="CV124" s="839"/>
      <c r="CW124" s="839"/>
      <c r="CX124" s="839"/>
      <c r="CY124" s="839"/>
      <c r="CZ124" s="839"/>
      <c r="DA124" s="839"/>
      <c r="DB124" s="839"/>
      <c r="DC124" s="839"/>
      <c r="DD124" s="839"/>
      <c r="DE124" s="839"/>
      <c r="DF124" s="840"/>
      <c r="DG124" s="711" t="s">
        <v>112</v>
      </c>
      <c r="DH124" s="712"/>
      <c r="DI124" s="712"/>
      <c r="DJ124" s="712"/>
      <c r="DK124" s="713"/>
      <c r="DL124" s="714" t="s">
        <v>112</v>
      </c>
      <c r="DM124" s="712"/>
      <c r="DN124" s="712"/>
      <c r="DO124" s="712"/>
      <c r="DP124" s="713"/>
      <c r="DQ124" s="714" t="s">
        <v>112</v>
      </c>
      <c r="DR124" s="712"/>
      <c r="DS124" s="712"/>
      <c r="DT124" s="712"/>
      <c r="DU124" s="713"/>
      <c r="DV124" s="817" t="s">
        <v>112</v>
      </c>
      <c r="DW124" s="818"/>
      <c r="DX124" s="818"/>
      <c r="DY124" s="818"/>
      <c r="DZ124" s="819"/>
    </row>
    <row r="125" spans="1:130" s="197" customFormat="1" ht="26.25" customHeight="1" thickBot="1">
      <c r="A125" s="799"/>
      <c r="B125" s="800"/>
      <c r="C125" s="813" t="s">
        <v>435</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784" t="s">
        <v>112</v>
      </c>
      <c r="AB125" s="765"/>
      <c r="AC125" s="765"/>
      <c r="AD125" s="765"/>
      <c r="AE125" s="766"/>
      <c r="AF125" s="764" t="s">
        <v>112</v>
      </c>
      <c r="AG125" s="765"/>
      <c r="AH125" s="765"/>
      <c r="AI125" s="765"/>
      <c r="AJ125" s="766"/>
      <c r="AK125" s="764" t="s">
        <v>112</v>
      </c>
      <c r="AL125" s="765"/>
      <c r="AM125" s="765"/>
      <c r="AN125" s="765"/>
      <c r="AO125" s="766"/>
      <c r="AP125" s="755" t="s">
        <v>112</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0" t="s">
        <v>446</v>
      </c>
      <c r="CL125" s="820"/>
      <c r="CM125" s="820"/>
      <c r="CN125" s="820"/>
      <c r="CO125" s="821"/>
      <c r="CP125" s="826" t="s">
        <v>447</v>
      </c>
      <c r="CQ125" s="759"/>
      <c r="CR125" s="759"/>
      <c r="CS125" s="759"/>
      <c r="CT125" s="759"/>
      <c r="CU125" s="759"/>
      <c r="CV125" s="759"/>
      <c r="CW125" s="759"/>
      <c r="CX125" s="759"/>
      <c r="CY125" s="759"/>
      <c r="CZ125" s="759"/>
      <c r="DA125" s="759"/>
      <c r="DB125" s="759"/>
      <c r="DC125" s="759"/>
      <c r="DD125" s="759"/>
      <c r="DE125" s="759"/>
      <c r="DF125" s="760"/>
      <c r="DG125" s="809" t="s">
        <v>112</v>
      </c>
      <c r="DH125" s="810"/>
      <c r="DI125" s="810"/>
      <c r="DJ125" s="810"/>
      <c r="DK125" s="810"/>
      <c r="DL125" s="810" t="s">
        <v>112</v>
      </c>
      <c r="DM125" s="810"/>
      <c r="DN125" s="810"/>
      <c r="DO125" s="810"/>
      <c r="DP125" s="810"/>
      <c r="DQ125" s="810" t="s">
        <v>112</v>
      </c>
      <c r="DR125" s="810"/>
      <c r="DS125" s="810"/>
      <c r="DT125" s="810"/>
      <c r="DU125" s="810"/>
      <c r="DV125" s="811" t="s">
        <v>112</v>
      </c>
      <c r="DW125" s="811"/>
      <c r="DX125" s="811"/>
      <c r="DY125" s="811"/>
      <c r="DZ125" s="812"/>
    </row>
    <row r="126" spans="1:130" s="197" customFormat="1" ht="26.25" customHeight="1">
      <c r="A126" s="799"/>
      <c r="B126" s="800"/>
      <c r="C126" s="813" t="s">
        <v>438</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784" t="s">
        <v>112</v>
      </c>
      <c r="AB126" s="765"/>
      <c r="AC126" s="765"/>
      <c r="AD126" s="765"/>
      <c r="AE126" s="766"/>
      <c r="AF126" s="764" t="s">
        <v>112</v>
      </c>
      <c r="AG126" s="765"/>
      <c r="AH126" s="765"/>
      <c r="AI126" s="765"/>
      <c r="AJ126" s="766"/>
      <c r="AK126" s="764" t="s">
        <v>112</v>
      </c>
      <c r="AL126" s="765"/>
      <c r="AM126" s="765"/>
      <c r="AN126" s="765"/>
      <c r="AO126" s="766"/>
      <c r="AP126" s="755" t="s">
        <v>112</v>
      </c>
      <c r="AQ126" s="756"/>
      <c r="AR126" s="756"/>
      <c r="AS126" s="756"/>
      <c r="AT126" s="757"/>
      <c r="AU126" s="233"/>
      <c r="AV126" s="233"/>
      <c r="AW126" s="233"/>
      <c r="AX126" s="816"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7"/>
      <c r="CA126" s="233"/>
      <c r="CB126" s="233"/>
      <c r="CC126" s="233"/>
      <c r="CD126" s="234"/>
      <c r="CE126" s="234"/>
      <c r="CF126" s="234"/>
      <c r="CG126" s="231"/>
      <c r="CH126" s="231"/>
      <c r="CI126" s="231"/>
      <c r="CJ126" s="232"/>
      <c r="CK126" s="822"/>
      <c r="CL126" s="822"/>
      <c r="CM126" s="822"/>
      <c r="CN126" s="822"/>
      <c r="CO126" s="823"/>
      <c r="CP126" s="768" t="s">
        <v>452</v>
      </c>
      <c r="CQ126" s="769"/>
      <c r="CR126" s="769"/>
      <c r="CS126" s="769"/>
      <c r="CT126" s="769"/>
      <c r="CU126" s="769"/>
      <c r="CV126" s="769"/>
      <c r="CW126" s="769"/>
      <c r="CX126" s="769"/>
      <c r="CY126" s="769"/>
      <c r="CZ126" s="769"/>
      <c r="DA126" s="769"/>
      <c r="DB126" s="769"/>
      <c r="DC126" s="769"/>
      <c r="DD126" s="769"/>
      <c r="DE126" s="769"/>
      <c r="DF126" s="770"/>
      <c r="DG126" s="771" t="s">
        <v>112</v>
      </c>
      <c r="DH126" s="772"/>
      <c r="DI126" s="772"/>
      <c r="DJ126" s="772"/>
      <c r="DK126" s="772"/>
      <c r="DL126" s="772" t="s">
        <v>112</v>
      </c>
      <c r="DM126" s="772"/>
      <c r="DN126" s="772"/>
      <c r="DO126" s="772"/>
      <c r="DP126" s="772"/>
      <c r="DQ126" s="772" t="s">
        <v>112</v>
      </c>
      <c r="DR126" s="772"/>
      <c r="DS126" s="772"/>
      <c r="DT126" s="772"/>
      <c r="DU126" s="772"/>
      <c r="DV126" s="833" t="s">
        <v>112</v>
      </c>
      <c r="DW126" s="833"/>
      <c r="DX126" s="833"/>
      <c r="DY126" s="833"/>
      <c r="DZ126" s="834"/>
    </row>
    <row r="127" spans="1:130" s="197" customFormat="1" ht="26.25" customHeight="1" thickBot="1">
      <c r="A127" s="801"/>
      <c r="B127" s="802"/>
      <c r="C127" s="835" t="s">
        <v>453</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84">
        <v>55</v>
      </c>
      <c r="AB127" s="765"/>
      <c r="AC127" s="765"/>
      <c r="AD127" s="765"/>
      <c r="AE127" s="766"/>
      <c r="AF127" s="764">
        <v>48</v>
      </c>
      <c r="AG127" s="765"/>
      <c r="AH127" s="765"/>
      <c r="AI127" s="765"/>
      <c r="AJ127" s="766"/>
      <c r="AK127" s="764">
        <v>41</v>
      </c>
      <c r="AL127" s="765"/>
      <c r="AM127" s="765"/>
      <c r="AN127" s="765"/>
      <c r="AO127" s="766"/>
      <c r="AP127" s="755">
        <v>0</v>
      </c>
      <c r="AQ127" s="756"/>
      <c r="AR127" s="756"/>
      <c r="AS127" s="756"/>
      <c r="AT127" s="757"/>
      <c r="AU127" s="233"/>
      <c r="AV127" s="233"/>
      <c r="AW127" s="233"/>
      <c r="AX127" s="758" t="s">
        <v>454</v>
      </c>
      <c r="AY127" s="759"/>
      <c r="AZ127" s="759"/>
      <c r="BA127" s="759"/>
      <c r="BB127" s="759"/>
      <c r="BC127" s="759"/>
      <c r="BD127" s="759"/>
      <c r="BE127" s="760"/>
      <c r="BF127" s="703" t="s">
        <v>112</v>
      </c>
      <c r="BG127" s="704"/>
      <c r="BH127" s="704"/>
      <c r="BI127" s="704"/>
      <c r="BJ127" s="704"/>
      <c r="BK127" s="704"/>
      <c r="BL127" s="705"/>
      <c r="BM127" s="703">
        <v>15</v>
      </c>
      <c r="BN127" s="704"/>
      <c r="BO127" s="704"/>
      <c r="BP127" s="704"/>
      <c r="BQ127" s="704"/>
      <c r="BR127" s="704"/>
      <c r="BS127" s="705"/>
      <c r="BT127" s="703">
        <v>20</v>
      </c>
      <c r="BU127" s="704"/>
      <c r="BV127" s="704"/>
      <c r="BW127" s="704"/>
      <c r="BX127" s="704"/>
      <c r="BY127" s="704"/>
      <c r="BZ127" s="827"/>
      <c r="CA127" s="234"/>
      <c r="CB127" s="234"/>
      <c r="CC127" s="234"/>
      <c r="CD127" s="234"/>
      <c r="CE127" s="234"/>
      <c r="CF127" s="234"/>
      <c r="CG127" s="231"/>
      <c r="CH127" s="231"/>
      <c r="CI127" s="231"/>
      <c r="CJ127" s="232"/>
      <c r="CK127" s="824"/>
      <c r="CL127" s="824"/>
      <c r="CM127" s="824"/>
      <c r="CN127" s="824"/>
      <c r="CO127" s="825"/>
      <c r="CP127" s="828" t="s">
        <v>455</v>
      </c>
      <c r="CQ127" s="753"/>
      <c r="CR127" s="753"/>
      <c r="CS127" s="753"/>
      <c r="CT127" s="753"/>
      <c r="CU127" s="753"/>
      <c r="CV127" s="753"/>
      <c r="CW127" s="753"/>
      <c r="CX127" s="753"/>
      <c r="CY127" s="753"/>
      <c r="CZ127" s="753"/>
      <c r="DA127" s="753"/>
      <c r="DB127" s="753"/>
      <c r="DC127" s="753"/>
      <c r="DD127" s="753"/>
      <c r="DE127" s="753"/>
      <c r="DF127" s="754"/>
      <c r="DG127" s="829" t="s">
        <v>112</v>
      </c>
      <c r="DH127" s="830"/>
      <c r="DI127" s="830"/>
      <c r="DJ127" s="830"/>
      <c r="DK127" s="830"/>
      <c r="DL127" s="830" t="s">
        <v>112</v>
      </c>
      <c r="DM127" s="830"/>
      <c r="DN127" s="830"/>
      <c r="DO127" s="830"/>
      <c r="DP127" s="830"/>
      <c r="DQ127" s="830" t="s">
        <v>112</v>
      </c>
      <c r="DR127" s="830"/>
      <c r="DS127" s="830"/>
      <c r="DT127" s="830"/>
      <c r="DU127" s="830"/>
      <c r="DV127" s="831" t="s">
        <v>112</v>
      </c>
      <c r="DW127" s="831"/>
      <c r="DX127" s="831"/>
      <c r="DY127" s="831"/>
      <c r="DZ127" s="832"/>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4">
        <v>11023</v>
      </c>
      <c r="AB128" s="725"/>
      <c r="AC128" s="725"/>
      <c r="AD128" s="725"/>
      <c r="AE128" s="726"/>
      <c r="AF128" s="727">
        <v>11882</v>
      </c>
      <c r="AG128" s="725"/>
      <c r="AH128" s="725"/>
      <c r="AI128" s="725"/>
      <c r="AJ128" s="726"/>
      <c r="AK128" s="727">
        <v>11760</v>
      </c>
      <c r="AL128" s="725"/>
      <c r="AM128" s="725"/>
      <c r="AN128" s="725"/>
      <c r="AO128" s="726"/>
      <c r="AP128" s="728"/>
      <c r="AQ128" s="729"/>
      <c r="AR128" s="729"/>
      <c r="AS128" s="729"/>
      <c r="AT128" s="730"/>
      <c r="AU128" s="235"/>
      <c r="AV128" s="235"/>
      <c r="AW128" s="235"/>
      <c r="AX128" s="773" t="s">
        <v>458</v>
      </c>
      <c r="AY128" s="769"/>
      <c r="AZ128" s="769"/>
      <c r="BA128" s="769"/>
      <c r="BB128" s="769"/>
      <c r="BC128" s="769"/>
      <c r="BD128" s="769"/>
      <c r="BE128" s="770"/>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9" t="s">
        <v>91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459</v>
      </c>
      <c r="X129" s="782"/>
      <c r="Y129" s="782"/>
      <c r="Z129" s="783"/>
      <c r="AA129" s="784">
        <v>4793176</v>
      </c>
      <c r="AB129" s="765"/>
      <c r="AC129" s="765"/>
      <c r="AD129" s="765"/>
      <c r="AE129" s="766"/>
      <c r="AF129" s="764">
        <v>4699848</v>
      </c>
      <c r="AG129" s="765"/>
      <c r="AH129" s="765"/>
      <c r="AI129" s="765"/>
      <c r="AJ129" s="766"/>
      <c r="AK129" s="764">
        <v>4700580</v>
      </c>
      <c r="AL129" s="765"/>
      <c r="AM129" s="765"/>
      <c r="AN129" s="765"/>
      <c r="AO129" s="766"/>
      <c r="AP129" s="785"/>
      <c r="AQ129" s="786"/>
      <c r="AR129" s="786"/>
      <c r="AS129" s="786"/>
      <c r="AT129" s="787"/>
      <c r="AU129" s="235"/>
      <c r="AV129" s="235"/>
      <c r="AW129" s="235"/>
      <c r="AX129" s="773" t="s">
        <v>460</v>
      </c>
      <c r="AY129" s="769"/>
      <c r="AZ129" s="769"/>
      <c r="BA129" s="769"/>
      <c r="BB129" s="769"/>
      <c r="BC129" s="769"/>
      <c r="BD129" s="769"/>
      <c r="BE129" s="770"/>
      <c r="BF129" s="774">
        <v>4.5</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9" t="s">
        <v>461</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462</v>
      </c>
      <c r="X130" s="782"/>
      <c r="Y130" s="782"/>
      <c r="Z130" s="783"/>
      <c r="AA130" s="784">
        <v>485466</v>
      </c>
      <c r="AB130" s="765"/>
      <c r="AC130" s="765"/>
      <c r="AD130" s="765"/>
      <c r="AE130" s="766"/>
      <c r="AF130" s="764">
        <v>498550</v>
      </c>
      <c r="AG130" s="765"/>
      <c r="AH130" s="765"/>
      <c r="AI130" s="765"/>
      <c r="AJ130" s="766"/>
      <c r="AK130" s="764">
        <v>520612</v>
      </c>
      <c r="AL130" s="765"/>
      <c r="AM130" s="765"/>
      <c r="AN130" s="765"/>
      <c r="AO130" s="766"/>
      <c r="AP130" s="785"/>
      <c r="AQ130" s="786"/>
      <c r="AR130" s="786"/>
      <c r="AS130" s="786"/>
      <c r="AT130" s="787"/>
      <c r="AU130" s="235"/>
      <c r="AV130" s="235"/>
      <c r="AW130" s="235"/>
      <c r="AX130" s="752" t="s">
        <v>463</v>
      </c>
      <c r="AY130" s="753"/>
      <c r="AZ130" s="753"/>
      <c r="BA130" s="753"/>
      <c r="BB130" s="753"/>
      <c r="BC130" s="753"/>
      <c r="BD130" s="753"/>
      <c r="BE130" s="754"/>
      <c r="BF130" s="803">
        <v>51.8</v>
      </c>
      <c r="BG130" s="804"/>
      <c r="BH130" s="804"/>
      <c r="BI130" s="804"/>
      <c r="BJ130" s="804"/>
      <c r="BK130" s="804"/>
      <c r="BL130" s="805"/>
      <c r="BM130" s="803">
        <v>350</v>
      </c>
      <c r="BN130" s="804"/>
      <c r="BO130" s="804"/>
      <c r="BP130" s="804"/>
      <c r="BQ130" s="804"/>
      <c r="BR130" s="804"/>
      <c r="BS130" s="805"/>
      <c r="BT130" s="806"/>
      <c r="BU130" s="807"/>
      <c r="BV130" s="807"/>
      <c r="BW130" s="807"/>
      <c r="BX130" s="807"/>
      <c r="BY130" s="807"/>
      <c r="BZ130" s="8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6"/>
      <c r="B131" s="707"/>
      <c r="C131" s="707"/>
      <c r="D131" s="707"/>
      <c r="E131" s="707"/>
      <c r="F131" s="707"/>
      <c r="G131" s="707"/>
      <c r="H131" s="707"/>
      <c r="I131" s="707"/>
      <c r="J131" s="707"/>
      <c r="K131" s="707"/>
      <c r="L131" s="707"/>
      <c r="M131" s="707"/>
      <c r="N131" s="707"/>
      <c r="O131" s="707"/>
      <c r="P131" s="707"/>
      <c r="Q131" s="707"/>
      <c r="R131" s="707"/>
      <c r="S131" s="707"/>
      <c r="T131" s="707"/>
      <c r="U131" s="707"/>
      <c r="V131" s="707"/>
      <c r="W131" s="708" t="s">
        <v>464</v>
      </c>
      <c r="X131" s="709"/>
      <c r="Y131" s="709"/>
      <c r="Z131" s="710"/>
      <c r="AA131" s="711">
        <v>4307710</v>
      </c>
      <c r="AB131" s="712"/>
      <c r="AC131" s="712"/>
      <c r="AD131" s="712"/>
      <c r="AE131" s="713"/>
      <c r="AF131" s="714">
        <v>4201298</v>
      </c>
      <c r="AG131" s="712"/>
      <c r="AH131" s="712"/>
      <c r="AI131" s="712"/>
      <c r="AJ131" s="713"/>
      <c r="AK131" s="714">
        <v>4179968</v>
      </c>
      <c r="AL131" s="712"/>
      <c r="AM131" s="712"/>
      <c r="AN131" s="712"/>
      <c r="AO131" s="713"/>
      <c r="AP131" s="715"/>
      <c r="AQ131" s="716"/>
      <c r="AR131" s="716"/>
      <c r="AS131" s="716"/>
      <c r="AT131" s="7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4" t="s">
        <v>465</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466</v>
      </c>
      <c r="W132" s="738"/>
      <c r="X132" s="738"/>
      <c r="Y132" s="738"/>
      <c r="Z132" s="739"/>
      <c r="AA132" s="740">
        <v>5.5600539500000004</v>
      </c>
      <c r="AB132" s="741"/>
      <c r="AC132" s="741"/>
      <c r="AD132" s="741"/>
      <c r="AE132" s="742"/>
      <c r="AF132" s="743">
        <v>3.8126550410000002</v>
      </c>
      <c r="AG132" s="741"/>
      <c r="AH132" s="741"/>
      <c r="AI132" s="741"/>
      <c r="AJ132" s="742"/>
      <c r="AK132" s="743">
        <v>4.3085018829999999</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467</v>
      </c>
      <c r="W133" s="747"/>
      <c r="X133" s="747"/>
      <c r="Y133" s="747"/>
      <c r="Z133" s="748"/>
      <c r="AA133" s="749">
        <v>7.1</v>
      </c>
      <c r="AB133" s="750"/>
      <c r="AC133" s="750"/>
      <c r="AD133" s="750"/>
      <c r="AE133" s="751"/>
      <c r="AF133" s="749">
        <v>5.5</v>
      </c>
      <c r="AG133" s="750"/>
      <c r="AH133" s="750"/>
      <c r="AI133" s="750"/>
      <c r="AJ133" s="751"/>
      <c r="AK133" s="749">
        <v>4.5</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30:AT30"/>
    <mergeCell ref="AU30:AY30"/>
    <mergeCell ref="AZ30:BD30"/>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M130:BS130"/>
    <mergeCell ref="BT130:BZ130"/>
    <mergeCell ref="BF130:BL130"/>
    <mergeCell ref="DG125:DK125"/>
    <mergeCell ref="DL125:DP125"/>
    <mergeCell ref="BF127:BL127"/>
    <mergeCell ref="BM127:BS127"/>
    <mergeCell ref="A131:V131"/>
    <mergeCell ref="W131:Z131"/>
    <mergeCell ref="AA131:AE131"/>
    <mergeCell ref="AF131:AJ131"/>
    <mergeCell ref="AK131:AO131"/>
    <mergeCell ref="AP131:AT131"/>
    <mergeCell ref="AP29:AT29"/>
    <mergeCell ref="AU29:AY29"/>
    <mergeCell ref="AZ29:BD29"/>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AP127:AT127"/>
    <mergeCell ref="AX127:BE127"/>
    <mergeCell ref="BF126:BL126"/>
    <mergeCell ref="BM126:BS126"/>
    <mergeCell ref="AF124:AJ124"/>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6" zoomScaleNormal="85" zoomScaleSheetLayoutView="55" workbookViewId="0">
      <selection activeCell="BW34" sqref="BW34:BX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1" zoomScaleNormal="40" zoomScaleSheetLayoutView="55" workbookViewId="0">
      <selection activeCell="BW34" sqref="BW34:BX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workbookViewId="0">
      <selection activeCell="BW34" sqref="BW34:BX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0" t="s">
        <v>470</v>
      </c>
      <c r="L7" s="254"/>
      <c r="M7" s="255" t="s">
        <v>471</v>
      </c>
      <c r="N7" s="256"/>
    </row>
    <row r="8" spans="1:16">
      <c r="A8" s="248"/>
      <c r="B8" s="244"/>
      <c r="C8" s="244"/>
      <c r="D8" s="244"/>
      <c r="E8" s="244"/>
      <c r="F8" s="244"/>
      <c r="G8" s="257"/>
      <c r="H8" s="258"/>
      <c r="I8" s="258"/>
      <c r="J8" s="259"/>
      <c r="K8" s="1121"/>
      <c r="L8" s="260" t="s">
        <v>472</v>
      </c>
      <c r="M8" s="261" t="s">
        <v>473</v>
      </c>
      <c r="N8" s="262" t="s">
        <v>474</v>
      </c>
    </row>
    <row r="9" spans="1:16">
      <c r="A9" s="248"/>
      <c r="B9" s="244"/>
      <c r="C9" s="244"/>
      <c r="D9" s="244"/>
      <c r="E9" s="244"/>
      <c r="F9" s="244"/>
      <c r="G9" s="1134" t="s">
        <v>475</v>
      </c>
      <c r="H9" s="1135"/>
      <c r="I9" s="1135"/>
      <c r="J9" s="1136"/>
      <c r="K9" s="263">
        <v>1439317</v>
      </c>
      <c r="L9" s="264">
        <v>85369</v>
      </c>
      <c r="M9" s="265">
        <v>76983</v>
      </c>
      <c r="N9" s="266">
        <v>10.9</v>
      </c>
    </row>
    <row r="10" spans="1:16">
      <c r="A10" s="248"/>
      <c r="B10" s="244"/>
      <c r="C10" s="244"/>
      <c r="D10" s="244"/>
      <c r="E10" s="244"/>
      <c r="F10" s="244"/>
      <c r="G10" s="1134" t="s">
        <v>476</v>
      </c>
      <c r="H10" s="1135"/>
      <c r="I10" s="1135"/>
      <c r="J10" s="1136"/>
      <c r="K10" s="267">
        <v>256807</v>
      </c>
      <c r="L10" s="268">
        <v>15232</v>
      </c>
      <c r="M10" s="269">
        <v>8074</v>
      </c>
      <c r="N10" s="270">
        <v>88.7</v>
      </c>
    </row>
    <row r="11" spans="1:16" ht="13.5" customHeight="1">
      <c r="A11" s="248"/>
      <c r="B11" s="244"/>
      <c r="C11" s="244"/>
      <c r="D11" s="244"/>
      <c r="E11" s="244"/>
      <c r="F11" s="244"/>
      <c r="G11" s="1134" t="s">
        <v>477</v>
      </c>
      <c r="H11" s="1135"/>
      <c r="I11" s="1135"/>
      <c r="J11" s="1136"/>
      <c r="K11" s="267">
        <v>55609</v>
      </c>
      <c r="L11" s="268">
        <v>3298</v>
      </c>
      <c r="M11" s="269">
        <v>11657</v>
      </c>
      <c r="N11" s="270">
        <v>-71.7</v>
      </c>
    </row>
    <row r="12" spans="1:16" ht="13.5" customHeight="1">
      <c r="A12" s="248"/>
      <c r="B12" s="244"/>
      <c r="C12" s="244"/>
      <c r="D12" s="244"/>
      <c r="E12" s="244"/>
      <c r="F12" s="244"/>
      <c r="G12" s="1134" t="s">
        <v>478</v>
      </c>
      <c r="H12" s="1135"/>
      <c r="I12" s="1135"/>
      <c r="J12" s="1136"/>
      <c r="K12" s="267">
        <v>111863</v>
      </c>
      <c r="L12" s="268">
        <v>6635</v>
      </c>
      <c r="M12" s="269">
        <v>448</v>
      </c>
      <c r="N12" s="270">
        <v>1381</v>
      </c>
    </row>
    <row r="13" spans="1:16" ht="13.5" customHeight="1">
      <c r="A13" s="248"/>
      <c r="B13" s="244"/>
      <c r="C13" s="244"/>
      <c r="D13" s="244"/>
      <c r="E13" s="244"/>
      <c r="F13" s="244"/>
      <c r="G13" s="1134" t="s">
        <v>479</v>
      </c>
      <c r="H13" s="1135"/>
      <c r="I13" s="1135"/>
      <c r="J13" s="1136"/>
      <c r="K13" s="267" t="s">
        <v>480</v>
      </c>
      <c r="L13" s="268" t="s">
        <v>480</v>
      </c>
      <c r="M13" s="269" t="s">
        <v>480</v>
      </c>
      <c r="N13" s="270" t="s">
        <v>480</v>
      </c>
    </row>
    <row r="14" spans="1:16" ht="13.5" customHeight="1">
      <c r="A14" s="248"/>
      <c r="B14" s="244"/>
      <c r="C14" s="244"/>
      <c r="D14" s="244"/>
      <c r="E14" s="244"/>
      <c r="F14" s="244"/>
      <c r="G14" s="1134" t="s">
        <v>481</v>
      </c>
      <c r="H14" s="1135"/>
      <c r="I14" s="1135"/>
      <c r="J14" s="1136"/>
      <c r="K14" s="267">
        <v>44854</v>
      </c>
      <c r="L14" s="268">
        <v>2660</v>
      </c>
      <c r="M14" s="269">
        <v>3486</v>
      </c>
      <c r="N14" s="270">
        <v>-23.7</v>
      </c>
    </row>
    <row r="15" spans="1:16" ht="13.5" customHeight="1">
      <c r="A15" s="248"/>
      <c r="B15" s="244"/>
      <c r="C15" s="244"/>
      <c r="D15" s="244"/>
      <c r="E15" s="244"/>
      <c r="F15" s="244"/>
      <c r="G15" s="1134" t="s">
        <v>482</v>
      </c>
      <c r="H15" s="1135"/>
      <c r="I15" s="1135"/>
      <c r="J15" s="1136"/>
      <c r="K15" s="267">
        <v>32433</v>
      </c>
      <c r="L15" s="268">
        <v>1924</v>
      </c>
      <c r="M15" s="269">
        <v>1601</v>
      </c>
      <c r="N15" s="270">
        <v>20.2</v>
      </c>
    </row>
    <row r="16" spans="1:16">
      <c r="A16" s="248"/>
      <c r="B16" s="244"/>
      <c r="C16" s="244"/>
      <c r="D16" s="244"/>
      <c r="E16" s="244"/>
      <c r="F16" s="244"/>
      <c r="G16" s="1137" t="s">
        <v>483</v>
      </c>
      <c r="H16" s="1138"/>
      <c r="I16" s="1138"/>
      <c r="J16" s="1139"/>
      <c r="K16" s="268">
        <v>-171559</v>
      </c>
      <c r="L16" s="268">
        <v>-10176</v>
      </c>
      <c r="M16" s="269">
        <v>-9493</v>
      </c>
      <c r="N16" s="270">
        <v>7.2</v>
      </c>
    </row>
    <row r="17" spans="1:16">
      <c r="A17" s="248"/>
      <c r="B17" s="244"/>
      <c r="C17" s="244"/>
      <c r="D17" s="244"/>
      <c r="E17" s="244"/>
      <c r="F17" s="244"/>
      <c r="G17" s="1137" t="s">
        <v>169</v>
      </c>
      <c r="H17" s="1138"/>
      <c r="I17" s="1138"/>
      <c r="J17" s="1139"/>
      <c r="K17" s="268">
        <v>1769324</v>
      </c>
      <c r="L17" s="268">
        <v>104942</v>
      </c>
      <c r="M17" s="269">
        <v>92756</v>
      </c>
      <c r="N17" s="270">
        <v>13.1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1" t="s">
        <v>488</v>
      </c>
      <c r="H21" s="1132"/>
      <c r="I21" s="1132"/>
      <c r="J21" s="1133"/>
      <c r="K21" s="280">
        <v>11.33</v>
      </c>
      <c r="L21" s="281">
        <v>8.7799999999999994</v>
      </c>
      <c r="M21" s="282">
        <v>2.5499999999999998</v>
      </c>
      <c r="N21" s="249"/>
      <c r="O21" s="283"/>
      <c r="P21" s="279"/>
    </row>
    <row r="22" spans="1:16" s="284" customFormat="1">
      <c r="A22" s="279"/>
      <c r="B22" s="249"/>
      <c r="C22" s="249"/>
      <c r="D22" s="249"/>
      <c r="E22" s="249"/>
      <c r="F22" s="249"/>
      <c r="G22" s="1131" t="s">
        <v>489</v>
      </c>
      <c r="H22" s="1132"/>
      <c r="I22" s="1132"/>
      <c r="J22" s="1133"/>
      <c r="K22" s="285">
        <v>98.2</v>
      </c>
      <c r="L22" s="286">
        <v>96.3</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0" t="s">
        <v>470</v>
      </c>
      <c r="L30" s="254"/>
      <c r="M30" s="255" t="s">
        <v>471</v>
      </c>
      <c r="N30" s="256"/>
    </row>
    <row r="31" spans="1:16">
      <c r="A31" s="248"/>
      <c r="B31" s="244"/>
      <c r="C31" s="244"/>
      <c r="D31" s="244"/>
      <c r="E31" s="244"/>
      <c r="F31" s="244"/>
      <c r="G31" s="257"/>
      <c r="H31" s="258"/>
      <c r="I31" s="258"/>
      <c r="J31" s="259"/>
      <c r="K31" s="1121"/>
      <c r="L31" s="260" t="s">
        <v>472</v>
      </c>
      <c r="M31" s="261" t="s">
        <v>473</v>
      </c>
      <c r="N31" s="262" t="s">
        <v>474</v>
      </c>
    </row>
    <row r="32" spans="1:16" ht="27" customHeight="1">
      <c r="A32" s="248"/>
      <c r="B32" s="244"/>
      <c r="C32" s="244"/>
      <c r="D32" s="244"/>
      <c r="E32" s="244"/>
      <c r="F32" s="244"/>
      <c r="G32" s="1122" t="s">
        <v>493</v>
      </c>
      <c r="H32" s="1123"/>
      <c r="I32" s="1123"/>
      <c r="J32" s="1124"/>
      <c r="K32" s="294">
        <v>681341</v>
      </c>
      <c r="L32" s="294">
        <v>40412</v>
      </c>
      <c r="M32" s="295">
        <v>53752</v>
      </c>
      <c r="N32" s="296">
        <v>-24.8</v>
      </c>
    </row>
    <row r="33" spans="1:16" ht="13.5" customHeight="1">
      <c r="A33" s="248"/>
      <c r="B33" s="244"/>
      <c r="C33" s="244"/>
      <c r="D33" s="244"/>
      <c r="E33" s="244"/>
      <c r="F33" s="244"/>
      <c r="G33" s="1122" t="s">
        <v>494</v>
      </c>
      <c r="H33" s="1123"/>
      <c r="I33" s="1123"/>
      <c r="J33" s="1124"/>
      <c r="K33" s="294" t="s">
        <v>480</v>
      </c>
      <c r="L33" s="294" t="s">
        <v>480</v>
      </c>
      <c r="M33" s="295" t="s">
        <v>480</v>
      </c>
      <c r="N33" s="296" t="s">
        <v>480</v>
      </c>
    </row>
    <row r="34" spans="1:16" ht="27" customHeight="1">
      <c r="A34" s="248"/>
      <c r="B34" s="244"/>
      <c r="C34" s="244"/>
      <c r="D34" s="244"/>
      <c r="E34" s="244"/>
      <c r="F34" s="244"/>
      <c r="G34" s="1122" t="s">
        <v>495</v>
      </c>
      <c r="H34" s="1123"/>
      <c r="I34" s="1123"/>
      <c r="J34" s="1124"/>
      <c r="K34" s="294" t="s">
        <v>480</v>
      </c>
      <c r="L34" s="294" t="s">
        <v>480</v>
      </c>
      <c r="M34" s="295">
        <v>8</v>
      </c>
      <c r="N34" s="296" t="s">
        <v>480</v>
      </c>
    </row>
    <row r="35" spans="1:16" ht="27" customHeight="1">
      <c r="A35" s="248"/>
      <c r="B35" s="244"/>
      <c r="C35" s="244"/>
      <c r="D35" s="244"/>
      <c r="E35" s="244"/>
      <c r="F35" s="244"/>
      <c r="G35" s="1122" t="s">
        <v>496</v>
      </c>
      <c r="H35" s="1123"/>
      <c r="I35" s="1123"/>
      <c r="J35" s="1124"/>
      <c r="K35" s="294">
        <v>31084</v>
      </c>
      <c r="L35" s="294">
        <v>1844</v>
      </c>
      <c r="M35" s="295">
        <v>15811</v>
      </c>
      <c r="N35" s="296">
        <v>-88.3</v>
      </c>
    </row>
    <row r="36" spans="1:16" ht="27" customHeight="1">
      <c r="A36" s="248"/>
      <c r="B36" s="244"/>
      <c r="C36" s="244"/>
      <c r="D36" s="244"/>
      <c r="E36" s="244"/>
      <c r="F36" s="244"/>
      <c r="G36" s="1122" t="s">
        <v>497</v>
      </c>
      <c r="H36" s="1123"/>
      <c r="I36" s="1123"/>
      <c r="J36" s="1124"/>
      <c r="K36" s="294" t="s">
        <v>480</v>
      </c>
      <c r="L36" s="294" t="s">
        <v>480</v>
      </c>
      <c r="M36" s="295">
        <v>3371</v>
      </c>
      <c r="N36" s="296" t="s">
        <v>480</v>
      </c>
    </row>
    <row r="37" spans="1:16" ht="13.5" customHeight="1">
      <c r="A37" s="248"/>
      <c r="B37" s="244"/>
      <c r="C37" s="244"/>
      <c r="D37" s="244"/>
      <c r="E37" s="244"/>
      <c r="F37" s="244"/>
      <c r="G37" s="1122" t="s">
        <v>498</v>
      </c>
      <c r="H37" s="1123"/>
      <c r="I37" s="1123"/>
      <c r="J37" s="1124"/>
      <c r="K37" s="294">
        <v>41</v>
      </c>
      <c r="L37" s="294">
        <v>2</v>
      </c>
      <c r="M37" s="295">
        <v>1425</v>
      </c>
      <c r="N37" s="296">
        <v>-99.9</v>
      </c>
    </row>
    <row r="38" spans="1:16" ht="27" customHeight="1">
      <c r="A38" s="248"/>
      <c r="B38" s="244"/>
      <c r="C38" s="244"/>
      <c r="D38" s="244"/>
      <c r="E38" s="244"/>
      <c r="F38" s="244"/>
      <c r="G38" s="1125" t="s">
        <v>499</v>
      </c>
      <c r="H38" s="1126"/>
      <c r="I38" s="1126"/>
      <c r="J38" s="1127"/>
      <c r="K38" s="297" t="s">
        <v>480</v>
      </c>
      <c r="L38" s="297" t="s">
        <v>480</v>
      </c>
      <c r="M38" s="298">
        <v>8</v>
      </c>
      <c r="N38" s="299" t="s">
        <v>480</v>
      </c>
      <c r="O38" s="293"/>
    </row>
    <row r="39" spans="1:16">
      <c r="A39" s="248"/>
      <c r="B39" s="244"/>
      <c r="C39" s="244"/>
      <c r="D39" s="244"/>
      <c r="E39" s="244"/>
      <c r="F39" s="244"/>
      <c r="G39" s="1125" t="s">
        <v>500</v>
      </c>
      <c r="H39" s="1126"/>
      <c r="I39" s="1126"/>
      <c r="J39" s="1127"/>
      <c r="K39" s="300">
        <v>-11760</v>
      </c>
      <c r="L39" s="300">
        <v>-698</v>
      </c>
      <c r="M39" s="301">
        <v>-3247</v>
      </c>
      <c r="N39" s="302">
        <v>-78.5</v>
      </c>
      <c r="O39" s="293"/>
    </row>
    <row r="40" spans="1:16" ht="27" customHeight="1">
      <c r="A40" s="248"/>
      <c r="B40" s="244"/>
      <c r="C40" s="244"/>
      <c r="D40" s="244"/>
      <c r="E40" s="244"/>
      <c r="F40" s="244"/>
      <c r="G40" s="1122" t="s">
        <v>501</v>
      </c>
      <c r="H40" s="1123"/>
      <c r="I40" s="1123"/>
      <c r="J40" s="1124"/>
      <c r="K40" s="300">
        <v>-520612</v>
      </c>
      <c r="L40" s="300">
        <v>-30879</v>
      </c>
      <c r="M40" s="301">
        <v>-45760</v>
      </c>
      <c r="N40" s="302">
        <v>-32.5</v>
      </c>
      <c r="O40" s="293"/>
    </row>
    <row r="41" spans="1:16">
      <c r="A41" s="248"/>
      <c r="B41" s="244"/>
      <c r="C41" s="244"/>
      <c r="D41" s="244"/>
      <c r="E41" s="244"/>
      <c r="F41" s="244"/>
      <c r="G41" s="1128" t="s">
        <v>279</v>
      </c>
      <c r="H41" s="1129"/>
      <c r="I41" s="1129"/>
      <c r="J41" s="1130"/>
      <c r="K41" s="294">
        <v>180094</v>
      </c>
      <c r="L41" s="300">
        <v>10682</v>
      </c>
      <c r="M41" s="301">
        <v>25369</v>
      </c>
      <c r="N41" s="302">
        <v>-57.9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5" t="s">
        <v>470</v>
      </c>
      <c r="J49" s="1117" t="s">
        <v>505</v>
      </c>
      <c r="K49" s="1118"/>
      <c r="L49" s="1118"/>
      <c r="M49" s="1118"/>
      <c r="N49" s="1119"/>
    </row>
    <row r="50" spans="1:14">
      <c r="A50" s="248"/>
      <c r="B50" s="244"/>
      <c r="C50" s="244"/>
      <c r="D50" s="244"/>
      <c r="E50" s="244"/>
      <c r="F50" s="244"/>
      <c r="G50" s="312"/>
      <c r="H50" s="313"/>
      <c r="I50" s="1116"/>
      <c r="J50" s="314" t="s">
        <v>506</v>
      </c>
      <c r="K50" s="315" t="s">
        <v>507</v>
      </c>
      <c r="L50" s="316" t="s">
        <v>508</v>
      </c>
      <c r="M50" s="317" t="s">
        <v>509</v>
      </c>
      <c r="N50" s="318" t="s">
        <v>510</v>
      </c>
    </row>
    <row r="51" spans="1:14">
      <c r="A51" s="248"/>
      <c r="B51" s="244"/>
      <c r="C51" s="244"/>
      <c r="D51" s="244"/>
      <c r="E51" s="244"/>
      <c r="F51" s="244"/>
      <c r="G51" s="310" t="s">
        <v>511</v>
      </c>
      <c r="H51" s="311"/>
      <c r="I51" s="319">
        <v>1807522</v>
      </c>
      <c r="J51" s="320">
        <v>101861</v>
      </c>
      <c r="K51" s="321">
        <v>195.8</v>
      </c>
      <c r="L51" s="322">
        <v>65529</v>
      </c>
      <c r="M51" s="323">
        <v>43</v>
      </c>
      <c r="N51" s="324">
        <v>152.80000000000001</v>
      </c>
    </row>
    <row r="52" spans="1:14">
      <c r="A52" s="248"/>
      <c r="B52" s="244"/>
      <c r="C52" s="244"/>
      <c r="D52" s="244"/>
      <c r="E52" s="244"/>
      <c r="F52" s="244"/>
      <c r="G52" s="325"/>
      <c r="H52" s="326" t="s">
        <v>512</v>
      </c>
      <c r="I52" s="327">
        <v>848675</v>
      </c>
      <c r="J52" s="328">
        <v>47826</v>
      </c>
      <c r="K52" s="329">
        <v>136.80000000000001</v>
      </c>
      <c r="L52" s="330">
        <v>32858</v>
      </c>
      <c r="M52" s="331">
        <v>44.5</v>
      </c>
      <c r="N52" s="332">
        <v>92.3</v>
      </c>
    </row>
    <row r="53" spans="1:14">
      <c r="A53" s="248"/>
      <c r="B53" s="244"/>
      <c r="C53" s="244"/>
      <c r="D53" s="244"/>
      <c r="E53" s="244"/>
      <c r="F53" s="244"/>
      <c r="G53" s="310" t="s">
        <v>513</v>
      </c>
      <c r="H53" s="311"/>
      <c r="I53" s="319">
        <v>781987</v>
      </c>
      <c r="J53" s="320">
        <v>44688</v>
      </c>
      <c r="K53" s="321">
        <v>-56.1</v>
      </c>
      <c r="L53" s="322">
        <v>64717</v>
      </c>
      <c r="M53" s="323">
        <v>-1.2</v>
      </c>
      <c r="N53" s="324">
        <v>-54.9</v>
      </c>
    </row>
    <row r="54" spans="1:14">
      <c r="A54" s="248"/>
      <c r="B54" s="244"/>
      <c r="C54" s="244"/>
      <c r="D54" s="244"/>
      <c r="E54" s="244"/>
      <c r="F54" s="244"/>
      <c r="G54" s="325"/>
      <c r="H54" s="326" t="s">
        <v>512</v>
      </c>
      <c r="I54" s="327">
        <v>477776</v>
      </c>
      <c r="J54" s="328">
        <v>27303</v>
      </c>
      <c r="K54" s="329">
        <v>-42.9</v>
      </c>
      <c r="L54" s="330">
        <v>31931</v>
      </c>
      <c r="M54" s="331">
        <v>-2.8</v>
      </c>
      <c r="N54" s="332">
        <v>-40.1</v>
      </c>
    </row>
    <row r="55" spans="1:14">
      <c r="A55" s="248"/>
      <c r="B55" s="244"/>
      <c r="C55" s="244"/>
      <c r="D55" s="244"/>
      <c r="E55" s="244"/>
      <c r="F55" s="244"/>
      <c r="G55" s="310" t="s">
        <v>514</v>
      </c>
      <c r="H55" s="311"/>
      <c r="I55" s="319">
        <v>752814</v>
      </c>
      <c r="J55" s="320">
        <v>43870</v>
      </c>
      <c r="K55" s="321">
        <v>-1.8</v>
      </c>
      <c r="L55" s="322">
        <v>61557</v>
      </c>
      <c r="M55" s="323">
        <v>-4.9000000000000004</v>
      </c>
      <c r="N55" s="324">
        <v>3.1</v>
      </c>
    </row>
    <row r="56" spans="1:14">
      <c r="A56" s="248"/>
      <c r="B56" s="244"/>
      <c r="C56" s="244"/>
      <c r="D56" s="244"/>
      <c r="E56" s="244"/>
      <c r="F56" s="244"/>
      <c r="G56" s="325"/>
      <c r="H56" s="326" t="s">
        <v>512</v>
      </c>
      <c r="I56" s="327">
        <v>398490</v>
      </c>
      <c r="J56" s="328">
        <v>23222</v>
      </c>
      <c r="K56" s="329">
        <v>-14.9</v>
      </c>
      <c r="L56" s="330">
        <v>32497</v>
      </c>
      <c r="M56" s="331">
        <v>1.8</v>
      </c>
      <c r="N56" s="332">
        <v>-16.7</v>
      </c>
    </row>
    <row r="57" spans="1:14">
      <c r="A57" s="248"/>
      <c r="B57" s="244"/>
      <c r="C57" s="244"/>
      <c r="D57" s="244"/>
      <c r="E57" s="244"/>
      <c r="F57" s="244"/>
      <c r="G57" s="310" t="s">
        <v>515</v>
      </c>
      <c r="H57" s="311"/>
      <c r="I57" s="319">
        <v>727427</v>
      </c>
      <c r="J57" s="320">
        <v>42667</v>
      </c>
      <c r="K57" s="321">
        <v>-2.7</v>
      </c>
      <c r="L57" s="322">
        <v>69806</v>
      </c>
      <c r="M57" s="323">
        <v>13.4</v>
      </c>
      <c r="N57" s="324">
        <v>-16.100000000000001</v>
      </c>
    </row>
    <row r="58" spans="1:14">
      <c r="A58" s="248"/>
      <c r="B58" s="244"/>
      <c r="C58" s="244"/>
      <c r="D58" s="244"/>
      <c r="E58" s="244"/>
      <c r="F58" s="244"/>
      <c r="G58" s="325"/>
      <c r="H58" s="326" t="s">
        <v>512</v>
      </c>
      <c r="I58" s="327">
        <v>351450</v>
      </c>
      <c r="J58" s="328">
        <v>20614</v>
      </c>
      <c r="K58" s="329">
        <v>-11.2</v>
      </c>
      <c r="L58" s="330">
        <v>32823</v>
      </c>
      <c r="M58" s="331">
        <v>1</v>
      </c>
      <c r="N58" s="332">
        <v>-12.2</v>
      </c>
    </row>
    <row r="59" spans="1:14">
      <c r="A59" s="248"/>
      <c r="B59" s="244"/>
      <c r="C59" s="244"/>
      <c r="D59" s="244"/>
      <c r="E59" s="244"/>
      <c r="F59" s="244"/>
      <c r="G59" s="310" t="s">
        <v>516</v>
      </c>
      <c r="H59" s="311"/>
      <c r="I59" s="319">
        <v>2246380</v>
      </c>
      <c r="J59" s="320">
        <v>133237</v>
      </c>
      <c r="K59" s="321">
        <v>212.3</v>
      </c>
      <c r="L59" s="322">
        <v>74444</v>
      </c>
      <c r="M59" s="323">
        <v>6.6</v>
      </c>
      <c r="N59" s="324">
        <v>205.7</v>
      </c>
    </row>
    <row r="60" spans="1:14">
      <c r="A60" s="248"/>
      <c r="B60" s="244"/>
      <c r="C60" s="244"/>
      <c r="D60" s="244"/>
      <c r="E60" s="244"/>
      <c r="F60" s="244"/>
      <c r="G60" s="325"/>
      <c r="H60" s="326" t="s">
        <v>512</v>
      </c>
      <c r="I60" s="333">
        <v>1253626</v>
      </c>
      <c r="J60" s="328">
        <v>74355</v>
      </c>
      <c r="K60" s="329">
        <v>260.7</v>
      </c>
      <c r="L60" s="330">
        <v>34175</v>
      </c>
      <c r="M60" s="331">
        <v>4.0999999999999996</v>
      </c>
      <c r="N60" s="332">
        <v>256.60000000000002</v>
      </c>
    </row>
    <row r="61" spans="1:14">
      <c r="A61" s="248"/>
      <c r="B61" s="244"/>
      <c r="C61" s="244"/>
      <c r="D61" s="244"/>
      <c r="E61" s="244"/>
      <c r="F61" s="244"/>
      <c r="G61" s="310" t="s">
        <v>517</v>
      </c>
      <c r="H61" s="334"/>
      <c r="I61" s="335">
        <v>1263226</v>
      </c>
      <c r="J61" s="336">
        <v>73265</v>
      </c>
      <c r="K61" s="337">
        <v>69.5</v>
      </c>
      <c r="L61" s="338">
        <v>67211</v>
      </c>
      <c r="M61" s="339">
        <v>11.4</v>
      </c>
      <c r="N61" s="324">
        <v>58.1</v>
      </c>
    </row>
    <row r="62" spans="1:14">
      <c r="A62" s="248"/>
      <c r="B62" s="244"/>
      <c r="C62" s="244"/>
      <c r="D62" s="244"/>
      <c r="E62" s="244"/>
      <c r="F62" s="244"/>
      <c r="G62" s="325"/>
      <c r="H62" s="326" t="s">
        <v>512</v>
      </c>
      <c r="I62" s="327">
        <v>666003</v>
      </c>
      <c r="J62" s="328">
        <v>38664</v>
      </c>
      <c r="K62" s="329">
        <v>65.7</v>
      </c>
      <c r="L62" s="330">
        <v>32857</v>
      </c>
      <c r="M62" s="331">
        <v>9.6999999999999993</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W34" sqref="BW34:BX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0" t="s">
        <v>3</v>
      </c>
      <c r="D47" s="1140"/>
      <c r="E47" s="1141"/>
      <c r="F47" s="11">
        <v>9.76</v>
      </c>
      <c r="G47" s="12">
        <v>13.52</v>
      </c>
      <c r="H47" s="12">
        <v>11.96</v>
      </c>
      <c r="I47" s="12">
        <v>14.34</v>
      </c>
      <c r="J47" s="13">
        <v>17.54</v>
      </c>
    </row>
    <row r="48" spans="2:10" ht="57.75" customHeight="1">
      <c r="B48" s="14"/>
      <c r="C48" s="1142" t="s">
        <v>4</v>
      </c>
      <c r="D48" s="1142"/>
      <c r="E48" s="1143"/>
      <c r="F48" s="15">
        <v>2.36</v>
      </c>
      <c r="G48" s="16">
        <v>2.72</v>
      </c>
      <c r="H48" s="16">
        <v>3.92</v>
      </c>
      <c r="I48" s="16">
        <v>2.82</v>
      </c>
      <c r="J48" s="17">
        <v>3.52</v>
      </c>
    </row>
    <row r="49" spans="2:10" ht="57.75" customHeight="1" thickBot="1">
      <c r="B49" s="18"/>
      <c r="C49" s="1144" t="s">
        <v>5</v>
      </c>
      <c r="D49" s="1144"/>
      <c r="E49" s="1145"/>
      <c r="F49" s="19" t="s">
        <v>524</v>
      </c>
      <c r="G49" s="20">
        <v>4.62</v>
      </c>
      <c r="H49" s="20" t="s">
        <v>525</v>
      </c>
      <c r="I49" s="20">
        <v>0.96</v>
      </c>
      <c r="J49" s="21">
        <v>3.9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W34" sqref="BW34:BX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2" t="s">
        <v>526</v>
      </c>
      <c r="D34" s="1152"/>
      <c r="E34" s="1153"/>
      <c r="F34" s="32">
        <v>9.52</v>
      </c>
      <c r="G34" s="33">
        <v>9.89</v>
      </c>
      <c r="H34" s="33">
        <v>9.77</v>
      </c>
      <c r="I34" s="33">
        <v>8.1300000000000008</v>
      </c>
      <c r="J34" s="34">
        <v>8.84</v>
      </c>
      <c r="K34" s="22"/>
      <c r="L34" s="22"/>
      <c r="M34" s="22"/>
      <c r="N34" s="22"/>
      <c r="O34" s="22"/>
      <c r="P34" s="22"/>
    </row>
    <row r="35" spans="1:16" ht="39" customHeight="1">
      <c r="A35" s="22"/>
      <c r="B35" s="35"/>
      <c r="C35" s="1146" t="s">
        <v>527</v>
      </c>
      <c r="D35" s="1147"/>
      <c r="E35" s="1148"/>
      <c r="F35" s="36">
        <v>0</v>
      </c>
      <c r="G35" s="37">
        <v>1.29</v>
      </c>
      <c r="H35" s="37">
        <v>1.06</v>
      </c>
      <c r="I35" s="37">
        <v>4.07</v>
      </c>
      <c r="J35" s="38">
        <v>5.82</v>
      </c>
      <c r="K35" s="22"/>
      <c r="L35" s="22"/>
      <c r="M35" s="22"/>
      <c r="N35" s="22"/>
      <c r="O35" s="22"/>
      <c r="P35" s="22"/>
    </row>
    <row r="36" spans="1:16" ht="39" customHeight="1">
      <c r="A36" s="22"/>
      <c r="B36" s="35"/>
      <c r="C36" s="1146" t="s">
        <v>528</v>
      </c>
      <c r="D36" s="1147"/>
      <c r="E36" s="1148"/>
      <c r="F36" s="36">
        <v>2.25</v>
      </c>
      <c r="G36" s="37">
        <v>2.48</v>
      </c>
      <c r="H36" s="37">
        <v>3.91</v>
      </c>
      <c r="I36" s="37">
        <v>2.81</v>
      </c>
      <c r="J36" s="38">
        <v>3.45</v>
      </c>
      <c r="K36" s="22"/>
      <c r="L36" s="22"/>
      <c r="M36" s="22"/>
      <c r="N36" s="22"/>
      <c r="O36" s="22"/>
      <c r="P36" s="22"/>
    </row>
    <row r="37" spans="1:16" ht="39" customHeight="1">
      <c r="A37" s="22"/>
      <c r="B37" s="35"/>
      <c r="C37" s="1146" t="s">
        <v>529</v>
      </c>
      <c r="D37" s="1147"/>
      <c r="E37" s="1148"/>
      <c r="F37" s="36">
        <v>2.2200000000000002</v>
      </c>
      <c r="G37" s="37">
        <v>2.17</v>
      </c>
      <c r="H37" s="37">
        <v>1.05</v>
      </c>
      <c r="I37" s="37">
        <v>1.28</v>
      </c>
      <c r="J37" s="38">
        <v>1.3</v>
      </c>
      <c r="K37" s="22"/>
      <c r="L37" s="22"/>
      <c r="M37" s="22"/>
      <c r="N37" s="22"/>
      <c r="O37" s="22"/>
      <c r="P37" s="22"/>
    </row>
    <row r="38" spans="1:16" ht="39" customHeight="1">
      <c r="A38" s="22"/>
      <c r="B38" s="35"/>
      <c r="C38" s="1146" t="s">
        <v>530</v>
      </c>
      <c r="D38" s="1147"/>
      <c r="E38" s="1148"/>
      <c r="F38" s="36">
        <v>0.01</v>
      </c>
      <c r="G38" s="37">
        <v>0.02</v>
      </c>
      <c r="H38" s="37">
        <v>0.01</v>
      </c>
      <c r="I38" s="37">
        <v>0.01</v>
      </c>
      <c r="J38" s="38">
        <v>0.38</v>
      </c>
      <c r="K38" s="22"/>
      <c r="L38" s="22"/>
      <c r="M38" s="22"/>
      <c r="N38" s="22"/>
      <c r="O38" s="22"/>
      <c r="P38" s="22"/>
    </row>
    <row r="39" spans="1:16" ht="39" customHeight="1">
      <c r="A39" s="22"/>
      <c r="B39" s="35"/>
      <c r="C39" s="1146" t="s">
        <v>531</v>
      </c>
      <c r="D39" s="1147"/>
      <c r="E39" s="1148"/>
      <c r="F39" s="36">
        <v>0.14000000000000001</v>
      </c>
      <c r="G39" s="37">
        <v>0.11</v>
      </c>
      <c r="H39" s="37">
        <v>0.17</v>
      </c>
      <c r="I39" s="37">
        <v>0.23</v>
      </c>
      <c r="J39" s="38">
        <v>0.12</v>
      </c>
      <c r="K39" s="22"/>
      <c r="L39" s="22"/>
      <c r="M39" s="22"/>
      <c r="N39" s="22"/>
      <c r="O39" s="22"/>
      <c r="P39" s="22"/>
    </row>
    <row r="40" spans="1:16" ht="39" customHeight="1">
      <c r="A40" s="22"/>
      <c r="B40" s="35"/>
      <c r="C40" s="1146" t="s">
        <v>532</v>
      </c>
      <c r="D40" s="1147"/>
      <c r="E40" s="1148"/>
      <c r="F40" s="36">
        <v>0.03</v>
      </c>
      <c r="G40" s="37">
        <v>0</v>
      </c>
      <c r="H40" s="37">
        <v>0</v>
      </c>
      <c r="I40" s="37">
        <v>0</v>
      </c>
      <c r="J40" s="38">
        <v>7.0000000000000007E-2</v>
      </c>
      <c r="K40" s="22"/>
      <c r="L40" s="22"/>
      <c r="M40" s="22"/>
      <c r="N40" s="22"/>
      <c r="O40" s="22"/>
      <c r="P40" s="22"/>
    </row>
    <row r="41" spans="1:16" ht="39" customHeight="1">
      <c r="A41" s="22"/>
      <c r="B41" s="35"/>
      <c r="C41" s="1146" t="s">
        <v>533</v>
      </c>
      <c r="D41" s="1147"/>
      <c r="E41" s="1148"/>
      <c r="F41" s="36">
        <v>0</v>
      </c>
      <c r="G41" s="37">
        <v>0.01</v>
      </c>
      <c r="H41" s="37">
        <v>0.01</v>
      </c>
      <c r="I41" s="37">
        <v>0.01</v>
      </c>
      <c r="J41" s="38">
        <v>0.01</v>
      </c>
      <c r="K41" s="22"/>
      <c r="L41" s="22"/>
      <c r="M41" s="22"/>
      <c r="N41" s="22"/>
      <c r="O41" s="22"/>
      <c r="P41" s="22"/>
    </row>
    <row r="42" spans="1:16" ht="39" customHeight="1">
      <c r="A42" s="22"/>
      <c r="B42" s="39"/>
      <c r="C42" s="1146" t="s">
        <v>534</v>
      </c>
      <c r="D42" s="1147"/>
      <c r="E42" s="1148"/>
      <c r="F42" s="36" t="s">
        <v>480</v>
      </c>
      <c r="G42" s="37" t="s">
        <v>480</v>
      </c>
      <c r="H42" s="37" t="s">
        <v>480</v>
      </c>
      <c r="I42" s="37" t="s">
        <v>480</v>
      </c>
      <c r="J42" s="38" t="s">
        <v>480</v>
      </c>
      <c r="K42" s="22"/>
      <c r="L42" s="22"/>
      <c r="M42" s="22"/>
      <c r="N42" s="22"/>
      <c r="O42" s="22"/>
      <c r="P42" s="22"/>
    </row>
    <row r="43" spans="1:16" ht="39" customHeight="1" thickBot="1">
      <c r="A43" s="22"/>
      <c r="B43" s="40"/>
      <c r="C43" s="1149" t="s">
        <v>535</v>
      </c>
      <c r="D43" s="1150"/>
      <c r="E43" s="1151"/>
      <c r="F43" s="41">
        <v>0.22</v>
      </c>
      <c r="G43" s="42">
        <v>0.09</v>
      </c>
      <c r="H43" s="42">
        <v>0.14000000000000001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election activeCell="BW34" sqref="BW34:BX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2" t="s">
        <v>11</v>
      </c>
      <c r="C45" s="1163"/>
      <c r="D45" s="58"/>
      <c r="E45" s="1168" t="s">
        <v>12</v>
      </c>
      <c r="F45" s="1168"/>
      <c r="G45" s="1168"/>
      <c r="H45" s="1168"/>
      <c r="I45" s="1168"/>
      <c r="J45" s="1169"/>
      <c r="K45" s="59">
        <v>705</v>
      </c>
      <c r="L45" s="60">
        <v>701</v>
      </c>
      <c r="M45" s="60">
        <v>689</v>
      </c>
      <c r="N45" s="60">
        <v>631</v>
      </c>
      <c r="O45" s="61">
        <v>681</v>
      </c>
      <c r="P45" s="48"/>
      <c r="Q45" s="48"/>
      <c r="R45" s="48"/>
      <c r="S45" s="48"/>
      <c r="T45" s="48"/>
      <c r="U45" s="48"/>
    </row>
    <row r="46" spans="1:21" ht="30.75" customHeight="1">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c r="A47" s="48"/>
      <c r="B47" s="1164"/>
      <c r="C47" s="1165"/>
      <c r="D47" s="62"/>
      <c r="E47" s="1156" t="s">
        <v>14</v>
      </c>
      <c r="F47" s="1156"/>
      <c r="G47" s="1156"/>
      <c r="H47" s="1156"/>
      <c r="I47" s="1156"/>
      <c r="J47" s="1157"/>
      <c r="K47" s="63" t="s">
        <v>480</v>
      </c>
      <c r="L47" s="64" t="s">
        <v>480</v>
      </c>
      <c r="M47" s="64" t="s">
        <v>480</v>
      </c>
      <c r="N47" s="64" t="s">
        <v>480</v>
      </c>
      <c r="O47" s="65" t="s">
        <v>480</v>
      </c>
      <c r="P47" s="48"/>
      <c r="Q47" s="48"/>
      <c r="R47" s="48"/>
      <c r="S47" s="48"/>
      <c r="T47" s="48"/>
      <c r="U47" s="48"/>
    </row>
    <row r="48" spans="1:21" ht="30.75" customHeight="1">
      <c r="A48" s="48"/>
      <c r="B48" s="1164"/>
      <c r="C48" s="1165"/>
      <c r="D48" s="62"/>
      <c r="E48" s="1156" t="s">
        <v>15</v>
      </c>
      <c r="F48" s="1156"/>
      <c r="G48" s="1156"/>
      <c r="H48" s="1156"/>
      <c r="I48" s="1156"/>
      <c r="J48" s="1157"/>
      <c r="K48" s="63">
        <v>68</v>
      </c>
      <c r="L48" s="64">
        <v>58</v>
      </c>
      <c r="M48" s="64">
        <v>47</v>
      </c>
      <c r="N48" s="64">
        <v>40</v>
      </c>
      <c r="O48" s="65">
        <v>31</v>
      </c>
      <c r="P48" s="48"/>
      <c r="Q48" s="48"/>
      <c r="R48" s="48"/>
      <c r="S48" s="48"/>
      <c r="T48" s="48"/>
      <c r="U48" s="48"/>
    </row>
    <row r="49" spans="1:21" ht="30.75" customHeight="1">
      <c r="A49" s="48"/>
      <c r="B49" s="1164"/>
      <c r="C49" s="1165"/>
      <c r="D49" s="62"/>
      <c r="E49" s="1156" t="s">
        <v>16</v>
      </c>
      <c r="F49" s="1156"/>
      <c r="G49" s="1156"/>
      <c r="H49" s="1156"/>
      <c r="I49" s="1156"/>
      <c r="J49" s="1157"/>
      <c r="K49" s="63">
        <v>105</v>
      </c>
      <c r="L49" s="64">
        <v>48</v>
      </c>
      <c r="M49" s="64" t="s">
        <v>480</v>
      </c>
      <c r="N49" s="64" t="s">
        <v>480</v>
      </c>
      <c r="O49" s="65" t="s">
        <v>480</v>
      </c>
      <c r="P49" s="48"/>
      <c r="Q49" s="48"/>
      <c r="R49" s="48"/>
      <c r="S49" s="48"/>
      <c r="T49" s="48"/>
      <c r="U49" s="48"/>
    </row>
    <row r="50" spans="1:21" ht="30.75" customHeight="1">
      <c r="A50" s="48"/>
      <c r="B50" s="1164"/>
      <c r="C50" s="1165"/>
      <c r="D50" s="62"/>
      <c r="E50" s="1156" t="s">
        <v>17</v>
      </c>
      <c r="F50" s="1156"/>
      <c r="G50" s="1156"/>
      <c r="H50" s="1156"/>
      <c r="I50" s="1156"/>
      <c r="J50" s="1157"/>
      <c r="K50" s="63">
        <v>0</v>
      </c>
      <c r="L50" s="64">
        <v>0</v>
      </c>
      <c r="M50" s="64">
        <v>0</v>
      </c>
      <c r="N50" s="64">
        <v>0</v>
      </c>
      <c r="O50" s="65">
        <v>0</v>
      </c>
      <c r="P50" s="48"/>
      <c r="Q50" s="48"/>
      <c r="R50" s="48"/>
      <c r="S50" s="48"/>
      <c r="T50" s="48"/>
      <c r="U50" s="48"/>
    </row>
    <row r="51" spans="1:21" ht="30.75" customHeight="1">
      <c r="A51" s="48"/>
      <c r="B51" s="1166"/>
      <c r="C51" s="1167"/>
      <c r="D51" s="66"/>
      <c r="E51" s="1156" t="s">
        <v>18</v>
      </c>
      <c r="F51" s="1156"/>
      <c r="G51" s="1156"/>
      <c r="H51" s="1156"/>
      <c r="I51" s="1156"/>
      <c r="J51" s="1157"/>
      <c r="K51" s="63" t="s">
        <v>480</v>
      </c>
      <c r="L51" s="64" t="s">
        <v>480</v>
      </c>
      <c r="M51" s="64" t="s">
        <v>480</v>
      </c>
      <c r="N51" s="64" t="s">
        <v>480</v>
      </c>
      <c r="O51" s="65" t="s">
        <v>480</v>
      </c>
      <c r="P51" s="48"/>
      <c r="Q51" s="48"/>
      <c r="R51" s="48"/>
      <c r="S51" s="48"/>
      <c r="T51" s="48"/>
      <c r="U51" s="48"/>
    </row>
    <row r="52" spans="1:21" ht="30.75" customHeight="1">
      <c r="A52" s="48"/>
      <c r="B52" s="1154" t="s">
        <v>19</v>
      </c>
      <c r="C52" s="1155"/>
      <c r="D52" s="66"/>
      <c r="E52" s="1156" t="s">
        <v>20</v>
      </c>
      <c r="F52" s="1156"/>
      <c r="G52" s="1156"/>
      <c r="H52" s="1156"/>
      <c r="I52" s="1156"/>
      <c r="J52" s="1157"/>
      <c r="K52" s="63">
        <v>525</v>
      </c>
      <c r="L52" s="64">
        <v>491</v>
      </c>
      <c r="M52" s="64">
        <v>496</v>
      </c>
      <c r="N52" s="64">
        <v>511</v>
      </c>
      <c r="O52" s="65">
        <v>532</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353</v>
      </c>
      <c r="L53" s="69">
        <v>316</v>
      </c>
      <c r="M53" s="69">
        <v>240</v>
      </c>
      <c r="N53" s="69">
        <v>160</v>
      </c>
      <c r="O53" s="70">
        <v>180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126331</cp:lastModifiedBy>
  <cp:lastPrinted>2015-04-14T02:30:42Z</cp:lastPrinted>
  <dcterms:created xsi:type="dcterms:W3CDTF">2015-02-17T07:22:14Z</dcterms:created>
  <dcterms:modified xsi:type="dcterms:W3CDTF">2015-05-08T01:28:32Z</dcterms:modified>
  <cp:category/>
</cp:coreProperties>
</file>