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C39" i="9"/>
  <c r="CO38" i="9"/>
  <c r="BW38" i="9"/>
  <c r="BE38" i="9"/>
  <c r="AM38" i="9"/>
  <c r="C38" i="9"/>
  <c r="CO37" i="9"/>
  <c r="BW37" i="9"/>
  <c r="BE37" i="9"/>
  <c r="AM37" i="9"/>
  <c r="CO36" i="9"/>
  <c r="BW36" i="9"/>
  <c r="AM36" i="9"/>
  <c r="CO35" i="9"/>
  <c r="BW35" i="9"/>
  <c r="AM35" i="9"/>
  <c r="C35" i="9"/>
  <c r="C36" i="9" s="1"/>
  <c r="CO34" i="9"/>
  <c r="BW34" i="9"/>
  <c r="C34" i="9"/>
  <c r="C37" i="9" l="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<sst xmlns="http://schemas.openxmlformats.org/spreadsheetml/2006/main" count="1062" uniqueCount="567">
  <si>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</si>
  <si>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</si>
  <si>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</si>
  <si>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</si>
  <si>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</si>
  <si>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</si>
  <si>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</si>
  <si>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</si>
  <si>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</si>
  <si>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</si>
  <si>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</si>
  <si>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</si>
  <si>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</si>
  <si>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</si>
  <si>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</si>
  <si>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</si>
  <si>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</si>
  <si>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</si>
  <si>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</si>
  <si>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</si>
  <si>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</si>
  <si>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</si>
  <si>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</si>
  <si>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</si>
  <si>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</si>
  <si>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</si>
  <si>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</si>
  <si>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</si>
  <si>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</si>
  <si>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</si>
  <si>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</si>
  <si>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</si>
  <si>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</si>
  <si>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</si>
  <si>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</si>
  <si>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</si>
  <si>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</si>
  <si>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</si>
  <si>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</si>
  <si>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</si>
  <si>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</si>
  <si>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</si>
  <si>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</si>
  <si>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</si>
  <si>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</si>
  <si>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</si>
  <si>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</si>
  <si>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</si>
  <si>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</si>
  <si>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</si>
  <si>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</si>
  <si>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</si>
  <si>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</si>
  <si>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</si>
  <si>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</si>
  <si>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</si>
  <si>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</si>
  <si>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</si>
  <si>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</si>
  <si>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</si>
  <si>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</si>
  <si>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</si>
  <si>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</si>
  <si>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</si>
  <si>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</si>
  <si>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</si>
  <si>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</si>
  <si>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</si>
  <si>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</si>
  <si>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</si>
  <si>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</si>
  <si>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</si>
  <si>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</si>
  <si>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</si>
  <si>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</si>
  <si>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</si>
  <si>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</si>
  <si>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</si>
  <si>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</si>
  <si>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</si>
  <si>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</si>
  <si>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</si>
  <si>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</si>
  <si>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</si>
  <si>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</si>
  <si>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</si>
  <si>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</si>
  <si>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</si>
  <si>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</si>
  <si>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</si>
  <si>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</si>
  <si>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</si>
  <si>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</si>
  <si>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</si>
  <si>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</si>
  <si>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</si>
  <si>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</si>
  <si>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</si>
  <si>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</si>
  <si>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</si>
  <si>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</si>
  <si>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</si>
  <si>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</si>
  <si>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</si>
  <si>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</si>
  <si>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</si>
  <si>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</si>
  <si>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</si>
  <si>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</si>
  <si>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</si>
  <si>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</si>
  <si>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</si>
  <si>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</si>
  <si>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</si>
  <si>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</si>
  <si>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</si>
  <si>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</si>
  <si>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</si>
  <si>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</si>
  <si>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</si>
  <si>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</si>
  <si>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</si>
  <si>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</si>
  <si>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</si>
  <si>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</si>
  <si>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</si>
  <si>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</si>
  <si>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</si>
  <si>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</si>
  <si>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</si>
  <si>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</si>
  <si>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</si>
  <si>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</si>
  <si>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</si>
  <si>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</si>
  <si>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</si>
  <si>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</si>
  <si>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</si>
  <si>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</si>
  <si>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</si>
  <si>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</si>
  <si>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</si>
  <si>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</si>
  <si>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</si>
  <si>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</si>
  <si>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</si>
  <si>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</si>
  <si>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</si>
  <si>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</si>
  <si>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</si>
  <si>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</si>
  <si>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</si>
  <si>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</si>
  <si>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</si>
  <si>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</si>
  <si>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</si>
  <si>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</si>
  <si>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</si>
  <si>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</si>
  <si>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</si>
  <si>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</si>
  <si>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</si>
  <si>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</si>
  <si>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</si>
  <si>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</si>
  <si>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</si>
  <si>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</si>
  <si>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</si>
  <si>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</si>
  <si>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</si>
  <si>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</si>
  <si>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</si>
  <si>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</si>
  <si>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</si>
  <si>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</si>
  <si>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</si>
  <si>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</si>
  <si>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</si>
  <si>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</si>
  <si>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</si>
  <si>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</si>
  <si>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</si>
  <si>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</si>
  <si>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</si>
  <si>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</si>
  <si>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</si>
  <si>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</si>
  <si>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</si>
  <si>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</si>
  <si>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</si>
  <si>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</si>
  <si>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</si>
  <si>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</si>
  <si>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</si>
  <si>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</si>
  <si>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</si>
  <si>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和歌山県白浜町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</si>
  <si>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</si>
  <si>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</si>
  <si>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</si>
  <si>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</si>
  <si>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</si>
  <si>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</si>
  <si>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</si>
  <si>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</si>
  <si>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</si>
  <si>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</si>
  <si>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</si>
  <si>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</si>
  <si>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</si>
  <si>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</si>
  <si>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</si>
  <si>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</si>
  <si>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</si>
  <si>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</si>
  <si>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</si>
  <si>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</si>
  <si>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</si>
  <si>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</si>
  <si>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</si>
  <si>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</si>
  <si>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</si>
  <si>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</si>
  <si>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</si>
  <si>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</si>
  <si>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</si>
  <si>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</si>
  <si>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</si>
  <si>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</si>
  <si>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</si>
  <si>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</si>
  <si>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</si>
  <si>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</si>
  <si>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</si>
  <si>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</si>
  <si>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</si>
  <si>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</si>
  <si>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</si>
  <si>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</si>
  <si>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</si>
  <si>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</si>
  <si>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</si>
  <si>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</si>
  <si>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</si>
  <si>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</si>
  <si>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</si>
  <si>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</si>
  <si>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</si>
  <si>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</si>
  <si>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</si>
  <si>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</si>
  <si>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</si>
  <si>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</si>
  <si>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</si>
  <si>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</si>
  <si>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</si>
  <si>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</si>
  <si>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</si>
  <si>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</si>
  <si>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</si>
  <si>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</si>
  <si>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</si>
  <si>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</si>
  <si>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</si>
  <si>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</si>
  <si>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</si>
  <si>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</si>
  <si>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</si>
  <si>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</si>
  <si>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</si>
  <si>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</si>
  <si>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</si>
  <si>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</si>
  <si>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</si>
  <si>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</si>
  <si>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</si>
  <si>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</si>
  <si>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</si>
  <si>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</si>
  <si>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</si>
  <si>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</si>
  <si>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</si>
  <si>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</si>
  <si>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</si>
  <si>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</si>
  <si>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</si>
  <si>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</si>
  <si>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</si>
  <si>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</si>
  <si>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</si>
  <si>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</si>
  <si>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</si>
  <si>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</si>
  <si>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</si>
  <si>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</si>
  <si>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</si>
  <si>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</si>
  <si>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</si>
  <si>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</si>
  <si>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</si>
  <si>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</si>
  <si>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</si>
  <si>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</si>
  <si>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</si>
  <si>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</si>
  <si>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</si>
  <si>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</si>
  <si>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</si>
  <si>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</si>
  <si>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</si>
  <si>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</si>
  <si>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</si>
  <si>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</si>
  <si>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</si>
  <si>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</si>
  <si>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</si>
  <si>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</si>
  <si>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</si>
  <si>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</si>
  <si>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</si>
  <si>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</si>
  <si>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</si>
  <si>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</si>
  <si>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</si>
  <si>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</si>
  <si>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</si>
  <si>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</si>
  <si>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</si>
  <si>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</si>
  <si>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</si>
  <si>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</si>
  <si>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</si>
  <si>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</si>
  <si>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</si>
  <si>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</si>
  <si>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</si>
  <si>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</si>
  <si>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</si>
  <si>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</si>
  <si>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</si>
  <si>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</si>
  <si>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</si>
  <si>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</si>
  <si>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</si>
  <si>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</si>
  <si>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</si>
  <si>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和歌山県白浜町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</si>
  <si>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</si>
  <si>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</si>
  <si>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</si>
  <si>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</si>
  <si>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</si>
  <si>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</si>
  <si>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</si>
  <si>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</si>
  <si>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</si>
  <si>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</si>
  <si>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</si>
  <si>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</si>
  <si>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</si>
  <si>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</si>
  <si>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</si>
  <si>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</si>
  <si>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</si>
  <si>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</si>
  <si>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</si>
  <si>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</si>
  <si>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</si>
  <si>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土地取得特別会計</t>
    <phoneticPr fontId="5"/>
  </si>
  <si>
    <t>健康交流拠点施設特別会計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</si>
  <si>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</si>
  <si>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</si>
  <si>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</si>
  <si>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</si>
  <si>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</si>
  <si>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</si>
  <si>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</si>
  <si>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</si>
  <si>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</si>
  <si>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</si>
  <si>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</si>
  <si>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</si>
  <si>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</si>
  <si>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</si>
  <si>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国民健康保険事業特別会計直営日置診療施設勘定</t>
    <phoneticPr fontId="5"/>
  </si>
  <si>
    <t>国民健康保険事業特別会計直営三舞診療施設勘定</t>
    <phoneticPr fontId="5"/>
  </si>
  <si>
    <t>国民健康保険事業特別会計直営川添診療施設勘定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</si>
  <si>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</si>
  <si>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</si>
  <si>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</si>
  <si>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</si>
  <si>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</si>
  <si>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</si>
  <si>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</si>
  <si>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</si>
  <si>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</si>
  <si>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</si>
  <si>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</si>
  <si>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</si>
  <si>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</si>
  <si>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</si>
  <si>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</si>
  <si>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</si>
  <si>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</si>
  <si>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</si>
  <si>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</si>
  <si>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</si>
  <si>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</si>
  <si>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</si>
  <si>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</si>
  <si>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</si>
  <si>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</si>
  <si>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</si>
  <si>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</si>
  <si>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</si>
  <si>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</si>
  <si>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</si>
  <si>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</si>
  <si>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</si>
  <si>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</si>
  <si>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</si>
  <si>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</si>
  <si>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</si>
  <si>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</si>
  <si>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</si>
  <si>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</si>
  <si>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</si>
  <si>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</si>
  <si>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</si>
  <si>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</si>
  <si>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</si>
  <si>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</si>
  <si>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</si>
  <si>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</si>
  <si>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</si>
  <si>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</si>
  <si>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</si>
  <si>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</si>
  <si>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</si>
  <si>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</si>
  <si>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</si>
  <si>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</si>
  <si>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</si>
  <si>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</si>
  <si>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</si>
  <si>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</si>
  <si>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</si>
  <si>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</si>
  <si>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</si>
  <si>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</si>
  <si>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</si>
  <si>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</si>
  <si>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</si>
  <si>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</si>
  <si>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</si>
  <si>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</si>
  <si>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</si>
  <si>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</si>
  <si>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</si>
  <si>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</si>
  <si>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</si>
  <si>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</si>
  <si>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</si>
  <si>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</si>
  <si>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</si>
  <si>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</si>
  <si>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</si>
  <si>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</si>
  <si>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</si>
  <si>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</si>
  <si>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</si>
  <si>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</si>
  <si>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</si>
  <si>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</si>
  <si>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</si>
  <si>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</si>
  <si>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</si>
  <si>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</si>
  <si>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</si>
  <si>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</si>
  <si>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</si>
  <si>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</si>
  <si>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</si>
  <si>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</si>
  <si>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</si>
  <si>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</si>
  <si>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</si>
  <si>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</si>
  <si>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</si>
  <si>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</si>
  <si>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</si>
  <si>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</si>
  <si>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</si>
  <si>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</si>
  <si>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</si>
  <si>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</si>
  <si>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</si>
  <si>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</si>
  <si>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</si>
  <si>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</si>
  <si>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</si>
  <si>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</si>
  <si>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</si>
  <si>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</si>
  <si>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</si>
  <si>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</si>
  <si>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</si>
  <si>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</si>
  <si>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</si>
  <si>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</si>
  <si>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</si>
  <si>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</si>
  <si>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</si>
  <si>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</si>
  <si>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</si>
  <si>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</si>
  <si>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</si>
  <si>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</si>
  <si>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</si>
  <si>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</si>
  <si>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</si>
  <si>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</si>
  <si>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</si>
  <si>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</si>
  <si>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</si>
  <si>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</si>
  <si>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</si>
  <si>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</si>
  <si>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水道事業特別会計</t>
  </si>
  <si>
    <t>一般会計</t>
  </si>
  <si>
    <t>国民健康保険事業特別会計事業勘定</t>
  </si>
  <si>
    <t>介護保険特別会計</t>
  </si>
  <si>
    <t>土地取得特別会計</t>
  </si>
  <si>
    <t>住宅資金貸付事業特別会計</t>
  </si>
  <si>
    <t>後期高齢者医療特別会計</t>
  </si>
  <si>
    <t>健康交流拠点施設特別会計</t>
  </si>
  <si>
    <t>その他会計（赤字）</t>
  </si>
  <si>
    <t>▲ 0.71</t>
  </si>
  <si>
    <t>その他会計（黒字）</t>
  </si>
  <si>
    <t>-</t>
    <phoneticPr fontId="2"/>
  </si>
  <si>
    <t>-</t>
    <phoneticPr fontId="2"/>
  </si>
  <si>
    <t>-</t>
    <phoneticPr fontId="2"/>
  </si>
  <si>
    <t>-</t>
    <phoneticPr fontId="2"/>
  </si>
  <si>
    <t>紀南地方児童福祉施設組合</t>
    <rPh sb="0" eb="2">
      <t>キナン</t>
    </rPh>
    <rPh sb="2" eb="4">
      <t>チホウ</t>
    </rPh>
    <rPh sb="4" eb="6">
      <t>ジドウ</t>
    </rPh>
    <rPh sb="6" eb="8">
      <t>フクシ</t>
    </rPh>
    <rPh sb="8" eb="10">
      <t>シセツ</t>
    </rPh>
    <rPh sb="10" eb="12">
      <t>クミアイ</t>
    </rPh>
    <phoneticPr fontId="2"/>
  </si>
  <si>
    <t>富田川衛生施設組合</t>
    <rPh sb="0" eb="2">
      <t>トンダ</t>
    </rPh>
    <rPh sb="2" eb="3">
      <t>ガワ</t>
    </rPh>
    <rPh sb="3" eb="5">
      <t>エイセイ</t>
    </rPh>
    <rPh sb="5" eb="7">
      <t>シセツ</t>
    </rPh>
    <rPh sb="7" eb="9">
      <t>クミアイ</t>
    </rPh>
    <phoneticPr fontId="2"/>
  </si>
  <si>
    <t>富田川治水組合</t>
    <rPh sb="0" eb="2">
      <t>トンダ</t>
    </rPh>
    <rPh sb="2" eb="3">
      <t>ガワ</t>
    </rPh>
    <rPh sb="3" eb="5">
      <t>チスイ</t>
    </rPh>
    <rPh sb="5" eb="7">
      <t>クミアイ</t>
    </rPh>
    <phoneticPr fontId="2"/>
  </si>
  <si>
    <t>和歌山地方税回収機構</t>
    <rPh sb="0" eb="3">
      <t>ワカヤマ</t>
    </rPh>
    <rPh sb="3" eb="6">
      <t>チホウゼイ</t>
    </rPh>
    <rPh sb="6" eb="8">
      <t>カイシュウ</t>
    </rPh>
    <rPh sb="8" eb="10">
      <t>キコウ</t>
    </rPh>
    <phoneticPr fontId="2"/>
  </si>
  <si>
    <t>紀南地方老人福祉施設組合（普通会計）</t>
    <rPh sb="0" eb="2">
      <t>キナン</t>
    </rPh>
    <rPh sb="2" eb="4">
      <t>チホウ</t>
    </rPh>
    <rPh sb="4" eb="6">
      <t>ロウジン</t>
    </rPh>
    <rPh sb="6" eb="8">
      <t>フクシ</t>
    </rPh>
    <rPh sb="8" eb="10">
      <t>シセツ</t>
    </rPh>
    <rPh sb="10" eb="12">
      <t>クミアイ</t>
    </rPh>
    <rPh sb="13" eb="15">
      <t>フツウ</t>
    </rPh>
    <rPh sb="15" eb="17">
      <t>カイケイ</t>
    </rPh>
    <phoneticPr fontId="2"/>
  </si>
  <si>
    <t>紀南地方老人福祉施設組合（公営企業会計）</t>
    <rPh sb="0" eb="2">
      <t>キナン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</si>
  <si>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田辺周辺広域市町村圏組合</t>
    <rPh sb="0" eb="2">
      <t>タナベ</t>
    </rPh>
    <rPh sb="2" eb="4">
      <t>シュウヘン</t>
    </rPh>
    <rPh sb="4" eb="6">
      <t>コウイキ</t>
    </rPh>
    <rPh sb="6" eb="9">
      <t>シチョウソン</t>
    </rPh>
    <rPh sb="9" eb="10">
      <t>ケン</t>
    </rPh>
    <rPh sb="10" eb="12">
      <t>クミアイ</t>
    </rPh>
    <phoneticPr fontId="2"/>
  </si>
  <si>
    <t>大辺路衛生施設組合</t>
    <rPh sb="0" eb="1">
      <t>オオ</t>
    </rPh>
    <rPh sb="1" eb="2">
      <t>ヘン</t>
    </rPh>
    <rPh sb="2" eb="3">
      <t>ミチ</t>
    </rPh>
    <rPh sb="3" eb="5">
      <t>エイセイ</t>
    </rPh>
    <rPh sb="5" eb="7">
      <t>シセツ</t>
    </rPh>
    <rPh sb="7" eb="9">
      <t>クミアイ</t>
    </rPh>
    <phoneticPr fontId="2"/>
  </si>
  <si>
    <t>公立紀南病院組合</t>
    <rPh sb="0" eb="2">
      <t>コウリツ</t>
    </rPh>
    <rPh sb="2" eb="4">
      <t>キナン</t>
    </rPh>
    <rPh sb="4" eb="6">
      <t>ビョウイン</t>
    </rPh>
    <rPh sb="6" eb="8">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</si>
  <si>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</si>
  <si>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</si>
  <si>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</si>
  <si>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紀南環境広域施設組合</t>
    <rPh sb="0" eb="2">
      <t>キナン</t>
    </rPh>
    <rPh sb="2" eb="4">
      <t>カンキョウ</t>
    </rPh>
    <rPh sb="4" eb="6">
      <t>コウイキ</t>
    </rPh>
    <rPh sb="6" eb="8">
      <t>シセツ</t>
    </rPh>
    <rPh sb="8" eb="10">
      <t>クミアイ</t>
    </rPh>
    <phoneticPr fontId="2"/>
  </si>
  <si>
    <t>-</t>
    <phoneticPr fontId="2"/>
  </si>
  <si>
    <t>-</t>
    <phoneticPr fontId="2"/>
  </si>
  <si>
    <t>-</t>
    <phoneticPr fontId="2"/>
  </si>
  <si>
    <t>-</t>
    <phoneticPr fontId="2"/>
  </si>
  <si>
    <t>-</t>
    <phoneticPr fontId="2"/>
  </si>
  <si>
    <t>白浜観光自動車道株式会社</t>
    <rPh sb="0" eb="2">
      <t>シラハマ</t>
    </rPh>
    <rPh sb="2" eb="4">
      <t>カンコウ</t>
    </rPh>
    <rPh sb="4" eb="7">
      <t>ジドウシャ</t>
    </rPh>
    <rPh sb="7" eb="8">
      <t>ミチ</t>
    </rPh>
    <rPh sb="8" eb="12">
      <t>カブシキガイシャ</t>
    </rPh>
    <phoneticPr fontId="2"/>
  </si>
  <si>
    <t>公益財団法人白浜医療福祉財団</t>
    <rPh sb="0" eb="2">
      <t>コウエキ</t>
    </rPh>
    <rPh sb="2" eb="4">
      <t>ザイダン</t>
    </rPh>
    <rPh sb="4" eb="6">
      <t>ホウジン</t>
    </rPh>
    <rPh sb="6" eb="8">
      <t>シラハマ</t>
    </rPh>
    <rPh sb="8" eb="10">
      <t>イリョウ</t>
    </rPh>
    <rPh sb="10" eb="12">
      <t>フクシ</t>
    </rPh>
    <rPh sb="12" eb="14">
      <t>ザイダン</t>
    </rPh>
    <phoneticPr fontId="2"/>
  </si>
  <si>
    <t>南白浜温泉株式会社</t>
    <rPh sb="0" eb="1">
      <t>ミナミ</t>
    </rPh>
    <rPh sb="1" eb="3">
      <t>シラハマ</t>
    </rPh>
    <rPh sb="3" eb="5">
      <t>オンセン</t>
    </rPh>
    <rPh sb="5" eb="9">
      <t>カブシキガイシャ</t>
    </rPh>
    <phoneticPr fontId="2"/>
  </si>
  <si>
    <t>南紀白浜コミュニティ放送株式会社</t>
    <rPh sb="0" eb="2">
      <t>ナンキ</t>
    </rPh>
    <rPh sb="2" eb="4">
      <t>シラハマ</t>
    </rPh>
    <rPh sb="10" eb="12">
      <t>ホウソウ</t>
    </rPh>
    <rPh sb="12" eb="16">
      <t>カブシキガイシャ</t>
    </rPh>
    <phoneticPr fontId="2"/>
  </si>
  <si>
    <t>白浜町土地開発公社</t>
    <rPh sb="0" eb="3">
      <t>シラハマチョウ</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</si>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</sst>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100547</c:v>
                </c:pt>
                <c:pt idx="1">
                  <c:v>50778</c:v>
                </c:pt>
                <c:pt idx="2">
                  <c:v>70624</c:v>
                </c:pt>
                <c:pt idx="3">
                  <c:v>78566</c:v>
                </c:pt>
                <c:pt idx="4">
                  <c:v>116047</c:v>
                </c:pt>
              </c:numCache>
            </c:numRef>
          </c:val>
          <c:smooth val="0"/>
        </c:ser>
        <c:dLbls>
          <c:showLegendKey val="0"/>
          <c:showVal val="0"/>
          <c:showCatName val="0"/>
          <c:showSerName val="0"/>
          <c:showPercent val="0"/>
          <c:showBubbleSize val="0"/>
        </c:dLbls>
        <c:marker val="1"/>
        <c:smooth val="0"/>
        <c:axId val="122180352"/>
        <c:axId val="122181888"/>
      </c:lineChart>
      <c:catAx>
        <c:axId val="122180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81888"/>
        <c:crosses val="autoZero"/>
        <c:auto val="1"/>
        <c:lblAlgn val="ctr"/>
        <c:lblOffset val="100"/>
        <c:tickLblSkip val="1"/>
        <c:tickMarkSkip val="1"/>
        <c:noMultiLvlLbl val="0"/>
      </c:catAx>
      <c:valAx>
        <c:axId val="1221818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8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3.28</c:v>
                </c:pt>
                <c:pt idx="1">
                  <c:v>10.57</c:v>
                </c:pt>
                <c:pt idx="2">
                  <c:v>8.57</c:v>
                </c:pt>
                <c:pt idx="3">
                  <c:v>9.35</c:v>
                </c:pt>
                <c:pt idx="4">
                  <c:v>8.26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9.43</c:v>
                </c:pt>
                <c:pt idx="1">
                  <c:v>13.27</c:v>
                </c:pt>
                <c:pt idx="2">
                  <c:v>18.350000000000001</c:v>
                </c:pt>
                <c:pt idx="3">
                  <c:v>22.29</c:v>
                </c:pt>
                <c:pt idx="4">
                  <c:v>26.79</c:v>
                </c:pt>
              </c:numCache>
            </c:numRef>
          </c:val>
        </c:ser>
        <c:dLbls>
          <c:showLegendKey val="0"/>
          <c:showVal val="0"/>
          <c:showCatName val="0"/>
          <c:showSerName val="0"/>
          <c:showPercent val="0"/>
          <c:showBubbleSize val="0"/>
        </c:dLbls>
        <c:gapWidth val="250"/>
        <c:overlap val="100"/>
        <c:axId val="124813696"/>
        <c:axId val="124815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2.41</c:v>
                </c:pt>
                <c:pt idx="1">
                  <c:v>11.49</c:v>
                </c:pt>
                <c:pt idx="2">
                  <c:v>2.98</c:v>
                </c:pt>
                <c:pt idx="3">
                  <c:v>4.8</c:v>
                </c:pt>
                <c:pt idx="4">
                  <c:v>3.44</c:v>
                </c:pt>
              </c:numCache>
            </c:numRef>
          </c:val>
          <c:smooth val="0"/>
        </c:ser>
        <c:dLbls>
          <c:showLegendKey val="0"/>
          <c:showVal val="0"/>
          <c:showCatName val="0"/>
          <c:showSerName val="0"/>
          <c:showPercent val="0"/>
          <c:showBubbleSize val="0"/>
        </c:dLbls>
        <c:marker val="1"/>
        <c:smooth val="0"/>
        <c:axId val="124813696"/>
        <c:axId val="124815616"/>
      </c:lineChart>
      <c:catAx>
        <c:axId val="1248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815616"/>
        <c:crosses val="autoZero"/>
        <c:auto val="1"/>
        <c:lblAlgn val="ctr"/>
        <c:lblOffset val="100"/>
        <c:tickLblSkip val="1"/>
        <c:tickMarkSkip val="1"/>
        <c:noMultiLvlLbl val="0"/>
      </c:catAx>
      <c:valAx>
        <c:axId val="12481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1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0.71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健康交流拠点施設特別会計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4"/>
          <c:order val="4"/>
          <c:tx>
            <c:strRef>
              <c:f>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0.3</c:v>
                </c:pt>
                <c:pt idx="4">
                  <c:v>#N/A</c:v>
                </c:pt>
                <c:pt idx="5">
                  <c:v>0.32</c:v>
                </c:pt>
                <c:pt idx="6">
                  <c:v>#N/A</c:v>
                </c:pt>
                <c:pt idx="7">
                  <c:v>0.35</c:v>
                </c:pt>
                <c:pt idx="8">
                  <c:v>#N/A</c:v>
                </c:pt>
                <c:pt idx="9">
                  <c:v>0.42</c:v>
                </c:pt>
              </c:numCache>
            </c:numRef>
          </c:val>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0.28000000000000003</c:v>
                </c:pt>
                <c:pt idx="2">
                  <c:v>#N/A</c:v>
                </c:pt>
                <c:pt idx="3">
                  <c:v>0.28000000000000003</c:v>
                </c:pt>
                <c:pt idx="4">
                  <c:v>#N/A</c:v>
                </c:pt>
                <c:pt idx="5">
                  <c:v>0.28000000000000003</c:v>
                </c:pt>
                <c:pt idx="6">
                  <c:v>#N/A</c:v>
                </c:pt>
                <c:pt idx="7">
                  <c:v>0.28000000000000003</c:v>
                </c:pt>
                <c:pt idx="8">
                  <c:v>#N/A</c:v>
                </c:pt>
                <c:pt idx="9">
                  <c:v>0.44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0.28999999999999998</c:v>
                </c:pt>
                <c:pt idx="2">
                  <c:v>#N/A</c:v>
                </c:pt>
                <c:pt idx="3">
                  <c:v>0.6</c:v>
                </c:pt>
                <c:pt idx="4">
                  <c:v>#N/A</c:v>
                </c:pt>
                <c:pt idx="5">
                  <c:v>0.8</c:v>
                </c:pt>
                <c:pt idx="6">
                  <c:v>#N/A</c:v>
                </c:pt>
                <c:pt idx="7">
                  <c:v>1.19</c:v>
                </c:pt>
                <c:pt idx="8">
                  <c:v>#N/A</c:v>
                </c:pt>
                <c:pt idx="9">
                  <c:v>0.87</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0.95</c:v>
                </c:pt>
                <c:pt idx="2">
                  <c:v>#N/A</c:v>
                </c:pt>
                <c:pt idx="3">
                  <c:v>0.86</c:v>
                </c:pt>
                <c:pt idx="4">
                  <c:v>#N/A</c:v>
                </c:pt>
                <c:pt idx="5">
                  <c:v>2.46</c:v>
                </c:pt>
                <c:pt idx="6">
                  <c:v>#N/A</c:v>
                </c:pt>
                <c:pt idx="7">
                  <c:v>1.76</c:v>
                </c:pt>
                <c:pt idx="8">
                  <c:v>#N/A</c:v>
                </c:pt>
                <c:pt idx="9">
                  <c:v>1.61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2.82</c:v>
                </c:pt>
                <c:pt idx="2">
                  <c:v>#N/A</c:v>
                </c:pt>
                <c:pt idx="3">
                  <c:v>10</c:v>
                </c:pt>
                <c:pt idx="4">
                  <c:v>#N/A</c:v>
                </c:pt>
                <c:pt idx="5">
                  <c:v>7.97</c:v>
                </c:pt>
                <c:pt idx="6">
                  <c:v>#N/A</c:v>
                </c:pt>
                <c:pt idx="7">
                  <c:v>8.7200000000000006</c:v>
                </c:pt>
                <c:pt idx="8">
                  <c:v>#N/A</c:v>
                </c:pt>
                <c:pt idx="9">
                  <c:v>7.4</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21.03</c:v>
                </c:pt>
                <c:pt idx="2">
                  <c:v>#N/A</c:v>
                </c:pt>
                <c:pt idx="3">
                  <c:v>21.76</c:v>
                </c:pt>
                <c:pt idx="4">
                  <c:v>#N/A</c:v>
                </c:pt>
                <c:pt idx="5">
                  <c:v>22.71</c:v>
                </c:pt>
                <c:pt idx="6">
                  <c:v>#N/A</c:v>
                </c:pt>
                <c:pt idx="7">
                  <c:v>23.24</c:v>
                </c:pt>
                <c:pt idx="8">
                  <c:v>#N/A</c:v>
                </c:pt>
                <c:pt idx="9">
                  <c:v>24.77</c:v>
                </c:pt>
              </c:numCache>
            </c:numRef>
          </c:val>
        </c:ser>
        <c:dLbls>
          <c:showLegendKey val="0"/>
          <c:showVal val="0"/>
          <c:showCatName val="0"/>
          <c:showSerName val="0"/>
          <c:showPercent val="0"/>
          <c:showBubbleSize val="0"/>
        </c:dLbls>
        <c:gapWidth val="150"/>
        <c:overlap val="100"/>
        <c:axId val="124910208"/>
        <c:axId val="104341888"/>
      </c:barChart>
      <c:catAx>
        <c:axId val="1249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41888"/>
        <c:crosses val="autoZero"/>
        <c:auto val="1"/>
        <c:lblAlgn val="ctr"/>
        <c:lblOffset val="100"/>
        <c:tickLblSkip val="1"/>
        <c:tickMarkSkip val="1"/>
        <c:noMultiLvlLbl val="0"/>
      </c:catAx>
      <c:valAx>
        <c:axId val="10434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10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1289</c:v>
                </c:pt>
                <c:pt idx="5">
                  <c:v>1186</c:v>
                </c:pt>
                <c:pt idx="8">
                  <c:v>1232</c:v>
                </c:pt>
                <c:pt idx="11">
                  <c:v>1292</c:v>
                </c:pt>
                <c:pt idx="14">
                  <c:v>1275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246</c:v>
                </c:pt>
                <c:pt idx="3">
                  <c:v>129</c:v>
                </c:pt>
                <c:pt idx="6">
                  <c:v>127</c:v>
                </c:pt>
                <c:pt idx="9">
                  <c:v>129</c:v>
                </c:pt>
                <c:pt idx="12">
                  <c:v>127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276</c:v>
                </c:pt>
                <c:pt idx="3">
                  <c:v>284</c:v>
                </c:pt>
                <c:pt idx="6">
                  <c:v>282</c:v>
                </c:pt>
                <c:pt idx="9">
                  <c:v>280</c:v>
                </c:pt>
                <c:pt idx="12">
                  <c:v>266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1561</c:v>
                </c:pt>
                <c:pt idx="3">
                  <c:v>1337</c:v>
                </c:pt>
                <c:pt idx="6">
                  <c:v>1327</c:v>
                </c:pt>
                <c:pt idx="9">
                  <c:v>1388</c:v>
                </c:pt>
                <c:pt idx="12">
                  <c:v>1340</c:v>
                </c:pt>
              </c:numCache>
            </c:numRef>
          </c:val>
        </c:ser>
        <c:dLbls>
          <c:showLegendKey val="0"/>
          <c:showVal val="0"/>
          <c:showCatName val="0"/>
          <c:showSerName val="0"/>
          <c:showPercent val="0"/>
          <c:showBubbleSize val="0"/>
        </c:dLbls>
        <c:gapWidth val="100"/>
        <c:overlap val="100"/>
        <c:axId val="125884288"/>
        <c:axId val="125890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794</c:v>
                </c:pt>
                <c:pt idx="2">
                  <c:v>#N/A</c:v>
                </c:pt>
                <c:pt idx="3">
                  <c:v>#N/A</c:v>
                </c:pt>
                <c:pt idx="4">
                  <c:v>564</c:v>
                </c:pt>
                <c:pt idx="5">
                  <c:v>#N/A</c:v>
                </c:pt>
                <c:pt idx="6">
                  <c:v>#N/A</c:v>
                </c:pt>
                <c:pt idx="7">
                  <c:v>504</c:v>
                </c:pt>
                <c:pt idx="8">
                  <c:v>#N/A</c:v>
                </c:pt>
                <c:pt idx="9">
                  <c:v>#N/A</c:v>
                </c:pt>
                <c:pt idx="10">
                  <c:v>505</c:v>
                </c:pt>
                <c:pt idx="11">
                  <c:v>#N/A</c:v>
                </c:pt>
                <c:pt idx="12">
                  <c:v>#N/A</c:v>
                </c:pt>
                <c:pt idx="13">
                  <c:v>458</c:v>
                </c:pt>
                <c:pt idx="14">
                  <c:v>#N/A</c:v>
                </c:pt>
              </c:numCache>
            </c:numRef>
          </c:val>
          <c:smooth val="0"/>
        </c:ser>
        <c:dLbls>
          <c:showLegendKey val="0"/>
          <c:showVal val="0"/>
          <c:showCatName val="0"/>
          <c:showSerName val="0"/>
          <c:showPercent val="0"/>
          <c:showBubbleSize val="0"/>
        </c:dLbls>
        <c:marker val="1"/>
        <c:smooth val="0"/>
        <c:axId val="125884288"/>
        <c:axId val="125890560"/>
      </c:lineChart>
      <c:catAx>
        <c:axId val="12588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90560"/>
        <c:crosses val="autoZero"/>
        <c:auto val="1"/>
        <c:lblAlgn val="ctr"/>
        <c:lblOffset val="100"/>
        <c:tickLblSkip val="1"/>
        <c:tickMarkSkip val="1"/>
        <c:noMultiLvlLbl val="0"/>
      </c:catAx>
      <c:valAx>
        <c:axId val="12589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8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11052</c:v>
                </c:pt>
                <c:pt idx="5">
                  <c:v>11250</c:v>
                </c:pt>
                <c:pt idx="8">
                  <c:v>11700</c:v>
                </c:pt>
                <c:pt idx="11">
                  <c:v>12095</c:v>
                </c:pt>
                <c:pt idx="14">
                  <c:v>12589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1737</c:v>
                </c:pt>
                <c:pt idx="5">
                  <c:v>1688</c:v>
                </c:pt>
                <c:pt idx="8">
                  <c:v>1600</c:v>
                </c:pt>
                <c:pt idx="11">
                  <c:v>1551</c:v>
                </c:pt>
                <c:pt idx="14">
                  <c:v>1346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1585</c:v>
                </c:pt>
                <c:pt idx="5">
                  <c:v>1777</c:v>
                </c:pt>
                <c:pt idx="8">
                  <c:v>2105</c:v>
                </c:pt>
                <c:pt idx="11">
                  <c:v>2473</c:v>
                </c:pt>
                <c:pt idx="14">
                  <c:v>2892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9</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85</c:v>
                </c:pt>
                <c:pt idx="3">
                  <c:v>83</c:v>
                </c:pt>
                <c:pt idx="6">
                  <c:v>80</c:v>
                </c:pt>
                <c:pt idx="9">
                  <c:v>71</c:v>
                </c:pt>
                <c:pt idx="12">
                  <c:v>55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3046</c:v>
                </c:pt>
                <c:pt idx="3">
                  <c:v>2928</c:v>
                </c:pt>
                <c:pt idx="6">
                  <c:v>2863</c:v>
                </c:pt>
                <c:pt idx="9">
                  <c:v>2747</c:v>
                </c:pt>
                <c:pt idx="12">
                  <c:v>2670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1978</c:v>
                </c:pt>
                <c:pt idx="3">
                  <c:v>1827</c:v>
                </c:pt>
                <c:pt idx="6">
                  <c:v>1668</c:v>
                </c:pt>
                <c:pt idx="9">
                  <c:v>1521</c:v>
                </c:pt>
                <c:pt idx="12">
                  <c:v>1532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2594</c:v>
                </c:pt>
                <c:pt idx="3">
                  <c:v>2630</c:v>
                </c:pt>
                <c:pt idx="6">
                  <c:v>2582</c:v>
                </c:pt>
                <c:pt idx="9">
                  <c:v>2513</c:v>
                </c:pt>
                <c:pt idx="12">
                  <c:v>2347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120</c:v>
                </c:pt>
                <c:pt idx="9">
                  <c:v>105</c:v>
                </c:pt>
                <c:pt idx="12">
                  <c:v>856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12764</c:v>
                </c:pt>
                <c:pt idx="3">
                  <c:v>12701</c:v>
                </c:pt>
                <c:pt idx="6">
                  <c:v>13315</c:v>
                </c:pt>
                <c:pt idx="9">
                  <c:v>13748</c:v>
                </c:pt>
                <c:pt idx="12">
                  <c:v>14590</c:v>
                </c:pt>
              </c:numCache>
            </c:numRef>
          </c:val>
        </c:ser>
        <c:dLbls>
          <c:showLegendKey val="0"/>
          <c:showVal val="0"/>
          <c:showCatName val="0"/>
          <c:showSerName val="0"/>
          <c:showPercent val="0"/>
          <c:showBubbleSize val="0"/>
        </c:dLbls>
        <c:gapWidth val="100"/>
        <c:overlap val="100"/>
        <c:axId val="126076800"/>
        <c:axId val="12607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6102</c:v>
                </c:pt>
                <c:pt idx="2">
                  <c:v>#N/A</c:v>
                </c:pt>
                <c:pt idx="3">
                  <c:v>#N/A</c:v>
                </c:pt>
                <c:pt idx="4">
                  <c:v>5454</c:v>
                </c:pt>
                <c:pt idx="5">
                  <c:v>#N/A</c:v>
                </c:pt>
                <c:pt idx="6">
                  <c:v>#N/A</c:v>
                </c:pt>
                <c:pt idx="7">
                  <c:v>5223</c:v>
                </c:pt>
                <c:pt idx="8">
                  <c:v>#N/A</c:v>
                </c:pt>
                <c:pt idx="9">
                  <c:v>#N/A</c:v>
                </c:pt>
                <c:pt idx="10">
                  <c:v>4586</c:v>
                </c:pt>
                <c:pt idx="11">
                  <c:v>#N/A</c:v>
                </c:pt>
                <c:pt idx="12">
                  <c:v>#N/A</c:v>
                </c:pt>
                <c:pt idx="13">
                  <c:v>5223</c:v>
                </c:pt>
                <c:pt idx="14">
                  <c:v>#N/A</c:v>
                </c:pt>
              </c:numCache>
            </c:numRef>
          </c:val>
          <c:smooth val="0"/>
        </c:ser>
        <c:dLbls>
          <c:showLegendKey val="0"/>
          <c:showVal val="0"/>
          <c:showCatName val="0"/>
          <c:showSerName val="0"/>
          <c:showPercent val="0"/>
          <c:showBubbleSize val="0"/>
        </c:dLbls>
        <c:marker val="1"/>
        <c:smooth val="0"/>
        <c:axId val="126076800"/>
        <c:axId val="126078976"/>
      </c:lineChart>
      <c:catAx>
        <c:axId val="12607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078976"/>
        <c:crosses val="autoZero"/>
        <c:auto val="1"/>
        <c:lblAlgn val="ctr"/>
        <c:lblOffset val="100"/>
        <c:tickLblSkip val="1"/>
        <c:tickMarkSkip val="1"/>
        <c:noMultiLvlLbl val="0"/>
      </c:catAx>
      <c:valAx>
        <c:axId val="12607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7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22,833
22,720
201.05
13,335,813
12,605,729
585,106
7,085,633
14,490,982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単年度では、近畿自動車道紀勢線の整備に伴う個人所得の増加等、町税全体で若干の増加となったが、依然続く景気低迷等による地価の下落等、固定資産税などの減収が大きく、歳入全体に占める町税収入が</a:t>
          </a:r>
          <a:r>
            <a:rPr kumimoji="1" lang="en-US" altLang="ja-JP" sz="1300">
              <a:latin typeface="ＭＳ Ｐゴシック"/>
            </a:rPr>
            <a:t>20</a:t>
          </a:r>
          <a:r>
            <a:rPr kumimoji="1" lang="ja-JP" altLang="en-US" sz="1300">
              <a:latin typeface="ＭＳ Ｐゴシック"/>
            </a:rPr>
            <a:t>％台前半まで減少するなど、財政力指数は毎年減少している。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数値は全国平均を若干下回る程度であるが、類似団体内では低い値であり、財政基盤は決して強くないといえる。基金運用による利子収入の確保等、行政改革の一環として取り組む財政健全化プランに基づき、自主財源の確保等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17639</xdr:rowOff>
    </xdr:to>
    <xdr:cxnSp macro="">
      <xdr:nvCxnSpPr>
        <xdr:cNvPr id="68" name="直線コネクタ 67"/>
        <xdr:cNvCxnSpPr/>
      </xdr:nvCxnSpPr>
      <xdr:spPr>
        <a:xfrm>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4233</xdr:rowOff>
    </xdr:to>
    <xdr:cxnSp macro="">
      <xdr:nvCxnSpPr>
        <xdr:cNvPr id="71" name="直線コネクタ 70"/>
        <xdr:cNvCxnSpPr/>
      </xdr:nvCxnSpPr>
      <xdr:spPr>
        <a:xfrm>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43</xdr:row>
      <xdr:rowOff>162278</xdr:rowOff>
    </xdr:to>
    <xdr:cxnSp macro="">
      <xdr:nvCxnSpPr>
        <xdr:cNvPr id="74" name="直線コネクタ 73"/>
        <xdr:cNvCxnSpPr/>
      </xdr:nvCxnSpPr>
      <xdr:spPr>
        <a:xfrm>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148872</xdr:rowOff>
    </xdr:to>
    <xdr:cxnSp macro="">
      <xdr:nvCxnSpPr>
        <xdr:cNvPr id="77" name="直線コネクタ 76"/>
        <xdr:cNvCxnSpPr/>
      </xdr:nvCxnSpPr>
      <xdr:spPr>
        <a:xfrm>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7" name="円/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110366</xdr:rowOff>
    </xdr:from>
    <xdr:ext cx="762000" cy="259045"/>
    <xdr:sp macro="" textlink="">
      <xdr:nvSpPr>
        <xdr:cNvPr id="88"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3" name="円/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配当割交付金等の増加により、経常一般財源等で</a:t>
          </a:r>
          <a:r>
            <a:rPr kumimoji="1" lang="en-US" altLang="ja-JP" sz="1300">
              <a:latin typeface="ＭＳ Ｐゴシック"/>
            </a:rPr>
            <a:t>18</a:t>
          </a:r>
          <a:r>
            <a:rPr kumimoji="1" lang="ja-JP" altLang="en-US" sz="1300">
              <a:latin typeface="ＭＳ Ｐゴシック"/>
            </a:rPr>
            <a:t>百万円の増加が見られ、また、退職者の不補充等、定員管理適正化計画による職員数の削減効果等により、平成</a:t>
          </a:r>
          <a:r>
            <a:rPr kumimoji="1" lang="en-US" altLang="ja-JP" sz="1300">
              <a:latin typeface="ＭＳ Ｐゴシック"/>
            </a:rPr>
            <a:t>25</a:t>
          </a:r>
          <a:r>
            <a:rPr kumimoji="1" lang="ja-JP" altLang="en-US" sz="1300">
              <a:latin typeface="ＭＳ Ｐゴシック"/>
            </a:rPr>
            <a:t>年度経常収支比率は</a:t>
          </a:r>
          <a:r>
            <a:rPr kumimoji="1" lang="en-US" altLang="ja-JP" sz="1300">
              <a:latin typeface="ＭＳ Ｐゴシック"/>
            </a:rPr>
            <a:t>1.9</a:t>
          </a:r>
          <a:r>
            <a:rPr kumimoji="1" lang="ja-JP" altLang="en-US" sz="1300">
              <a:latin typeface="ＭＳ Ｐゴシック"/>
            </a:rPr>
            <a:t>％改善した。合併優遇措置の期限である平成</a:t>
          </a:r>
          <a:r>
            <a:rPr kumimoji="1" lang="en-US" altLang="ja-JP" sz="1300">
              <a:latin typeface="ＭＳ Ｐゴシック"/>
            </a:rPr>
            <a:t>27</a:t>
          </a:r>
          <a:r>
            <a:rPr kumimoji="1" lang="ja-JP" altLang="en-US" sz="1300">
              <a:latin typeface="ＭＳ Ｐゴシック"/>
            </a:rPr>
            <a:t>年度以降、交付税総額の減少に加え、合併以降の大型建設事業実施に伴う公債費の増加等、財政構造の硬直化が容易に予測される。類似団体等と比較しても、当町では人件費と物件費が大きい傾向にあるため、行政サービスの質を落とすことなく更なる行政の効率化を図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44196</xdr:rowOff>
    </xdr:from>
    <xdr:to>
      <xdr:col>7</xdr:col>
      <xdr:colOff>152400</xdr:colOff>
      <xdr:row>64</xdr:row>
      <xdr:rowOff>135890</xdr:rowOff>
    </xdr:to>
    <xdr:cxnSp macro="">
      <xdr:nvCxnSpPr>
        <xdr:cNvPr id="129" name="直線コネクタ 128"/>
        <xdr:cNvCxnSpPr/>
      </xdr:nvCxnSpPr>
      <xdr:spPr>
        <a:xfrm flipV="1">
          <a:off x="4114800" y="1101699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65</xdr:row>
      <xdr:rowOff>7874</xdr:rowOff>
    </xdr:to>
    <xdr:cxnSp macro="">
      <xdr:nvCxnSpPr>
        <xdr:cNvPr id="132" name="直線コネクタ 131"/>
        <xdr:cNvCxnSpPr/>
      </xdr:nvCxnSpPr>
      <xdr:spPr>
        <a:xfrm flipV="1">
          <a:off x="3225800" y="111086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85344</xdr:rowOff>
    </xdr:from>
    <xdr:to>
      <xdr:col>4</xdr:col>
      <xdr:colOff>482600</xdr:colOff>
      <xdr:row>65</xdr:row>
      <xdr:rowOff>7874</xdr:rowOff>
    </xdr:to>
    <xdr:cxnSp macro="">
      <xdr:nvCxnSpPr>
        <xdr:cNvPr id="135" name="直線コネクタ 134"/>
        <xdr:cNvCxnSpPr/>
      </xdr:nvCxnSpPr>
      <xdr:spPr>
        <a:xfrm>
          <a:off x="2336800" y="1088669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65</xdr:row>
      <xdr:rowOff>85090</xdr:rowOff>
    </xdr:to>
    <xdr:cxnSp macro="">
      <xdr:nvCxnSpPr>
        <xdr:cNvPr id="138" name="直線コネクタ 137"/>
        <xdr:cNvCxnSpPr/>
      </xdr:nvCxnSpPr>
      <xdr:spPr>
        <a:xfrm flipV="1">
          <a:off x="1447800" y="10886694"/>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164846</xdr:rowOff>
    </xdr:from>
    <xdr:to>
      <xdr:col>7</xdr:col>
      <xdr:colOff>203200</xdr:colOff>
      <xdr:row>64</xdr:row>
      <xdr:rowOff>94996</xdr:rowOff>
    </xdr:to>
    <xdr:sp macro="" textlink="">
      <xdr:nvSpPr>
        <xdr:cNvPr id="148" name="円/楕円 147"/>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136923</xdr:rowOff>
    </xdr:from>
    <xdr:ext cx="762000" cy="259045"/>
    <xdr:sp macro="" textlink="">
      <xdr:nvSpPr>
        <xdr:cNvPr id="149"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0" name="円/楕円 149"/>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1" name="テキスト ボックス 150"/>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128524</xdr:rowOff>
    </xdr:from>
    <xdr:to>
      <xdr:col>4</xdr:col>
      <xdr:colOff>533400</xdr:colOff>
      <xdr:row>65</xdr:row>
      <xdr:rowOff>58674</xdr:rowOff>
    </xdr:to>
    <xdr:sp macro="" textlink="">
      <xdr:nvSpPr>
        <xdr:cNvPr id="152" name="円/楕円 151"/>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43451</xdr:rowOff>
    </xdr:from>
    <xdr:ext cx="762000" cy="259045"/>
    <xdr:sp macro="" textlink="">
      <xdr:nvSpPr>
        <xdr:cNvPr id="153" name="テキスト ボックス 152"/>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4" name="円/楕円 153"/>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55" name="テキスト ボックス 154"/>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6" name="円/楕円 155"/>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7" name="テキスト ボックス 156"/>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[177,440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白浜町定員適正化計画（第２次）（計画期間：平成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27</a:t>
          </a:r>
          <a:r>
            <a:rPr kumimoji="1" lang="ja-JP" altLang="en-US" sz="1300">
              <a:latin typeface="ＭＳ Ｐゴシック"/>
            </a:rPr>
            <a:t>年度）により、平成</a:t>
          </a:r>
          <a:r>
            <a:rPr kumimoji="1" lang="en-US" altLang="ja-JP" sz="1300">
              <a:latin typeface="ＭＳ Ｐゴシック"/>
            </a:rPr>
            <a:t>25</a:t>
          </a:r>
          <a:r>
            <a:rPr kumimoji="1" lang="ja-JP" altLang="en-US" sz="1300">
              <a:latin typeface="ＭＳ Ｐゴシック"/>
            </a:rPr>
            <a:t>年度末時点で</a:t>
          </a:r>
          <a:r>
            <a:rPr kumimoji="1" lang="en-US" altLang="ja-JP" sz="1300">
              <a:latin typeface="ＭＳ Ｐゴシック"/>
            </a:rPr>
            <a:t>12</a:t>
          </a:r>
          <a:r>
            <a:rPr kumimoji="1" lang="ja-JP" altLang="en-US" sz="1300">
              <a:latin typeface="ＭＳ Ｐゴシック"/>
            </a:rPr>
            <a:t>名の職員数の削減を行ってきており、また、当初予算編成時点における経常経費のマイナスシーリング等、人件費・物件費合計で前年度から</a:t>
          </a:r>
          <a:r>
            <a:rPr kumimoji="1" lang="en-US" altLang="ja-JP" sz="1300">
              <a:latin typeface="ＭＳ Ｐゴシック"/>
            </a:rPr>
            <a:t>144</a:t>
          </a:r>
          <a:r>
            <a:rPr kumimoji="1" lang="ja-JP" altLang="en-US" sz="1300">
              <a:latin typeface="ＭＳ Ｐゴシック"/>
            </a:rPr>
            <a:t>百万円の削減が図られているが、人口一１人あたりの金額は類似団体、全国平均ともに大きく上回っている。これらは、観光立町として保有する施設数が多く、施設運営に伴い職員数も増加しているためである。また、町単独で運営を行うごみ処理業務等も数値を大きく伸ばす要因の一つである。</a:t>
          </a:r>
          <a:endParaRPr kumimoji="1" lang="en-US" altLang="ja-JP" sz="1300">
            <a:latin typeface="ＭＳ Ｐゴシック"/>
          </a:endParaRPr>
        </a:p>
        <a:p>
          <a:r>
            <a:rPr kumimoji="1" lang="ja-JP" altLang="en-US" sz="1300">
              <a:latin typeface="ＭＳ Ｐゴシック"/>
            </a:rPr>
            <a:t>費用対効果等の観点から総合的に施設の必要性等を再検討し、限られた資産を有効に活用した行政サービスの展開に努める。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53205</xdr:rowOff>
    </xdr:from>
    <xdr:to>
      <xdr:col>7</xdr:col>
      <xdr:colOff>152400</xdr:colOff>
      <xdr:row>82</xdr:row>
      <xdr:rowOff>69090</xdr:rowOff>
    </xdr:to>
    <xdr:cxnSp macro="">
      <xdr:nvCxnSpPr>
        <xdr:cNvPr id="192" name="直線コネクタ 191"/>
        <xdr:cNvCxnSpPr/>
      </xdr:nvCxnSpPr>
      <xdr:spPr>
        <a:xfrm flipV="1">
          <a:off x="4114800" y="14112105"/>
          <a:ext cx="838200" cy="1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63464</xdr:rowOff>
    </xdr:from>
    <xdr:to>
      <xdr:col>6</xdr:col>
      <xdr:colOff>0</xdr:colOff>
      <xdr:row>82</xdr:row>
      <xdr:rowOff>69090</xdr:rowOff>
    </xdr:to>
    <xdr:cxnSp macro="">
      <xdr:nvCxnSpPr>
        <xdr:cNvPr id="195" name="直線コネクタ 194"/>
        <xdr:cNvCxnSpPr/>
      </xdr:nvCxnSpPr>
      <xdr:spPr>
        <a:xfrm>
          <a:off x="3225800" y="14122364"/>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25749</xdr:rowOff>
    </xdr:from>
    <xdr:to>
      <xdr:col>4</xdr:col>
      <xdr:colOff>482600</xdr:colOff>
      <xdr:row>82</xdr:row>
      <xdr:rowOff>63464</xdr:rowOff>
    </xdr:to>
    <xdr:cxnSp macro="">
      <xdr:nvCxnSpPr>
        <xdr:cNvPr id="198" name="直線コネクタ 197"/>
        <xdr:cNvCxnSpPr/>
      </xdr:nvCxnSpPr>
      <xdr:spPr>
        <a:xfrm>
          <a:off x="2336800" y="14084649"/>
          <a:ext cx="889000" cy="3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25749</xdr:rowOff>
    </xdr:from>
    <xdr:to>
      <xdr:col>3</xdr:col>
      <xdr:colOff>279400</xdr:colOff>
      <xdr:row>82</xdr:row>
      <xdr:rowOff>32976</xdr:rowOff>
    </xdr:to>
    <xdr:cxnSp macro="">
      <xdr:nvCxnSpPr>
        <xdr:cNvPr id="201" name="直線コネクタ 200"/>
        <xdr:cNvCxnSpPr/>
      </xdr:nvCxnSpPr>
      <xdr:spPr>
        <a:xfrm flipV="1">
          <a:off x="1447800" y="14084649"/>
          <a:ext cx="8890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2405</xdr:rowOff>
    </xdr:from>
    <xdr:to>
      <xdr:col>7</xdr:col>
      <xdr:colOff>203200</xdr:colOff>
      <xdr:row>82</xdr:row>
      <xdr:rowOff>104005</xdr:rowOff>
    </xdr:to>
    <xdr:sp macro="" textlink="">
      <xdr:nvSpPr>
        <xdr:cNvPr id="211" name="円/楕円 210"/>
        <xdr:cNvSpPr/>
      </xdr:nvSpPr>
      <xdr:spPr>
        <a:xfrm>
          <a:off x="4902200" y="140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145932</xdr:rowOff>
    </xdr:from>
    <xdr:ext cx="762000" cy="259045"/>
    <xdr:sp macro="" textlink="">
      <xdr:nvSpPr>
        <xdr:cNvPr id="212" name="人件費・物件費等の状況該当値テキスト"/>
        <xdr:cNvSpPr txBox="1"/>
      </xdr:nvSpPr>
      <xdr:spPr>
        <a:xfrm>
          <a:off x="5041900" y="1403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177,440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18290</xdr:rowOff>
    </xdr:from>
    <xdr:to>
      <xdr:col>6</xdr:col>
      <xdr:colOff>50800</xdr:colOff>
      <xdr:row>82</xdr:row>
      <xdr:rowOff>119890</xdr:rowOff>
    </xdr:to>
    <xdr:sp macro="" textlink="">
      <xdr:nvSpPr>
        <xdr:cNvPr id="213" name="円/楕円 212"/>
        <xdr:cNvSpPr/>
      </xdr:nvSpPr>
      <xdr:spPr>
        <a:xfrm>
          <a:off x="4064000" y="14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104667</xdr:rowOff>
    </xdr:from>
    <xdr:ext cx="736600" cy="259045"/>
    <xdr:sp macro="" textlink="">
      <xdr:nvSpPr>
        <xdr:cNvPr id="214" name="テキスト ボックス 213"/>
        <xdr:cNvSpPr txBox="1"/>
      </xdr:nvSpPr>
      <xdr:spPr>
        <a:xfrm>
          <a:off x="3733800" y="1416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12664</xdr:rowOff>
    </xdr:from>
    <xdr:to>
      <xdr:col>4</xdr:col>
      <xdr:colOff>533400</xdr:colOff>
      <xdr:row>82</xdr:row>
      <xdr:rowOff>114264</xdr:rowOff>
    </xdr:to>
    <xdr:sp macro="" textlink="">
      <xdr:nvSpPr>
        <xdr:cNvPr id="215" name="円/楕円 214"/>
        <xdr:cNvSpPr/>
      </xdr:nvSpPr>
      <xdr:spPr>
        <a:xfrm>
          <a:off x="3175000" y="140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99041</xdr:rowOff>
    </xdr:from>
    <xdr:ext cx="762000" cy="259045"/>
    <xdr:sp macro="" textlink="">
      <xdr:nvSpPr>
        <xdr:cNvPr id="216" name="テキスト ボックス 215"/>
        <xdr:cNvSpPr txBox="1"/>
      </xdr:nvSpPr>
      <xdr:spPr>
        <a:xfrm>
          <a:off x="2844800" y="1415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146399</xdr:rowOff>
    </xdr:from>
    <xdr:to>
      <xdr:col>3</xdr:col>
      <xdr:colOff>330200</xdr:colOff>
      <xdr:row>82</xdr:row>
      <xdr:rowOff>76549</xdr:rowOff>
    </xdr:to>
    <xdr:sp macro="" textlink="">
      <xdr:nvSpPr>
        <xdr:cNvPr id="217" name="円/楕円 216"/>
        <xdr:cNvSpPr/>
      </xdr:nvSpPr>
      <xdr:spPr>
        <a:xfrm>
          <a:off x="2286000" y="1403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61326</xdr:rowOff>
    </xdr:from>
    <xdr:ext cx="762000" cy="259045"/>
    <xdr:sp macro="" textlink="">
      <xdr:nvSpPr>
        <xdr:cNvPr id="218" name="テキスト ボックス 217"/>
        <xdr:cNvSpPr txBox="1"/>
      </xdr:nvSpPr>
      <xdr:spPr>
        <a:xfrm>
          <a:off x="1955800" y="1412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153626</xdr:rowOff>
    </xdr:from>
    <xdr:to>
      <xdr:col>2</xdr:col>
      <xdr:colOff>127000</xdr:colOff>
      <xdr:row>82</xdr:row>
      <xdr:rowOff>83776</xdr:rowOff>
    </xdr:to>
    <xdr:sp macro="" textlink="">
      <xdr:nvSpPr>
        <xdr:cNvPr id="219" name="円/楕円 218"/>
        <xdr:cNvSpPr/>
      </xdr:nvSpPr>
      <xdr:spPr>
        <a:xfrm>
          <a:off x="1397000" y="140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68553</xdr:rowOff>
    </xdr:from>
    <xdr:ext cx="762000" cy="259045"/>
    <xdr:sp macro="" textlink="">
      <xdr:nvSpPr>
        <xdr:cNvPr id="220" name="テキスト ボックス 219"/>
        <xdr:cNvSpPr txBox="1"/>
      </xdr:nvSpPr>
      <xdr:spPr>
        <a:xfrm>
          <a:off x="1066800" y="1412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年度数値は</a:t>
          </a:r>
          <a:r>
            <a:rPr kumimoji="1" lang="en-US" altLang="ja-JP" sz="1300">
              <a:latin typeface="ＭＳ Ｐゴシック"/>
            </a:rPr>
            <a:t>98.7</a:t>
          </a:r>
          <a:r>
            <a:rPr kumimoji="1" lang="ja-JP" altLang="en-US" sz="1300">
              <a:latin typeface="ＭＳ Ｐゴシック"/>
            </a:rPr>
            <a:t>と、前年度から</a:t>
          </a:r>
          <a:r>
            <a:rPr kumimoji="1" lang="en-US" altLang="ja-JP" sz="1300">
              <a:latin typeface="ＭＳ Ｐゴシック"/>
            </a:rPr>
            <a:t>7.3</a:t>
          </a:r>
          <a:r>
            <a:rPr kumimoji="1" lang="ja-JP" altLang="en-US" sz="1300">
              <a:latin typeface="ＭＳ Ｐゴシック"/>
            </a:rPr>
            <a:t>ポイントの大きな改善がみられるが、震災復興財源の時限的措置としての国家公務員の給与改定特例法により、平成</a:t>
          </a:r>
          <a:r>
            <a:rPr kumimoji="1" lang="en-US" altLang="ja-JP" sz="1300">
              <a:latin typeface="ＭＳ Ｐゴシック"/>
            </a:rPr>
            <a:t>24</a:t>
          </a:r>
          <a:r>
            <a:rPr kumimoji="1" lang="ja-JP" altLang="en-US" sz="1300">
              <a:latin typeface="ＭＳ Ｐゴシック"/>
            </a:rPr>
            <a:t>年度数値が大きく上昇していたためである。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年度以降、職務職階による給与体系に改正するなど、更なる給与の適正化に努めていく。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147574</xdr:rowOff>
    </xdr:from>
    <xdr:to>
      <xdr:col>24</xdr:col>
      <xdr:colOff>558800</xdr:colOff>
      <xdr:row>89</xdr:row>
      <xdr:rowOff>166370</xdr:rowOff>
    </xdr:to>
    <xdr:cxnSp macro="">
      <xdr:nvCxnSpPr>
        <xdr:cNvPr id="252" name="直線コネクタ 251"/>
        <xdr:cNvCxnSpPr/>
      </xdr:nvCxnSpPr>
      <xdr:spPr>
        <a:xfrm flipV="1">
          <a:off x="16179800" y="14720824"/>
          <a:ext cx="8382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89154</xdr:rowOff>
    </xdr:from>
    <xdr:to>
      <xdr:col>23</xdr:col>
      <xdr:colOff>406400</xdr:colOff>
      <xdr:row>89</xdr:row>
      <xdr:rowOff>166370</xdr:rowOff>
    </xdr:to>
    <xdr:cxnSp macro="">
      <xdr:nvCxnSpPr>
        <xdr:cNvPr id="255" name="直線コネクタ 254"/>
        <xdr:cNvCxnSpPr/>
      </xdr:nvCxnSpPr>
      <xdr:spPr>
        <a:xfrm>
          <a:off x="15290800" y="153482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82566</xdr:rowOff>
    </xdr:from>
    <xdr:ext cx="736600" cy="259045"/>
    <xdr:sp macro="" textlink="">
      <xdr:nvSpPr>
        <xdr:cNvPr id="257" name="テキスト ボックス 256"/>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89154</xdr:rowOff>
    </xdr:to>
    <xdr:cxnSp macro="">
      <xdr:nvCxnSpPr>
        <xdr:cNvPr id="258" name="直線コネクタ 257"/>
        <xdr:cNvCxnSpPr/>
      </xdr:nvCxnSpPr>
      <xdr:spPr>
        <a:xfrm>
          <a:off x="14401800" y="14605000"/>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92219</xdr:rowOff>
    </xdr:from>
    <xdr:ext cx="762000" cy="259045"/>
    <xdr:sp macro="" textlink="">
      <xdr:nvSpPr>
        <xdr:cNvPr id="260" name="テキスト ボックス 259"/>
        <xdr:cNvSpPr txBox="1"/>
      </xdr:nvSpPr>
      <xdr:spPr>
        <a:xfrm>
          <a:off x="14909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85</xdr:row>
      <xdr:rowOff>31750</xdr:rowOff>
    </xdr:to>
    <xdr:cxnSp macro="">
      <xdr:nvCxnSpPr>
        <xdr:cNvPr id="261" name="直線コネクタ 260"/>
        <xdr:cNvCxnSpPr/>
      </xdr:nvCxnSpPr>
      <xdr:spPr>
        <a:xfrm>
          <a:off x="13512800" y="145856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5859</xdr:rowOff>
    </xdr:from>
    <xdr:ext cx="762000" cy="259045"/>
    <xdr:sp macro="" textlink="">
      <xdr:nvSpPr>
        <xdr:cNvPr id="263" name="テキスト ボックス 262"/>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65" name="テキスト ボックス 264"/>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1" name="円/楕円 270"/>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68851</xdr:rowOff>
    </xdr:from>
    <xdr:ext cx="762000" cy="259045"/>
    <xdr:sp macro="" textlink="">
      <xdr:nvSpPr>
        <xdr:cNvPr id="272" name="給与水準   （国との比較）該当値テキスト"/>
        <xdr:cNvSpPr txBox="1"/>
      </xdr:nvSpPr>
      <xdr:spPr>
        <a:xfrm>
          <a:off x="17106900" y="146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115570</xdr:rowOff>
    </xdr:from>
    <xdr:to>
      <xdr:col>23</xdr:col>
      <xdr:colOff>457200</xdr:colOff>
      <xdr:row>90</xdr:row>
      <xdr:rowOff>45720</xdr:rowOff>
    </xdr:to>
    <xdr:sp macro="" textlink="">
      <xdr:nvSpPr>
        <xdr:cNvPr id="273" name="円/楕円 272"/>
        <xdr:cNvSpPr/>
      </xdr:nvSpPr>
      <xdr:spPr>
        <a:xfrm>
          <a:off x="16129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30497</xdr:rowOff>
    </xdr:from>
    <xdr:ext cx="736600" cy="259045"/>
    <xdr:sp macro="" textlink="">
      <xdr:nvSpPr>
        <xdr:cNvPr id="274" name="テキスト ボックス 273"/>
        <xdr:cNvSpPr txBox="1"/>
      </xdr:nvSpPr>
      <xdr:spPr>
        <a:xfrm>
          <a:off x="15798800" y="154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5" name="円/楕円 274"/>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124731</xdr:rowOff>
    </xdr:from>
    <xdr:ext cx="762000" cy="259045"/>
    <xdr:sp macro="" textlink="">
      <xdr:nvSpPr>
        <xdr:cNvPr id="276" name="テキスト ボックス 275"/>
        <xdr:cNvSpPr txBox="1"/>
      </xdr:nvSpPr>
      <xdr:spPr>
        <a:xfrm>
          <a:off x="14909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7" name="円/楕円 276"/>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78" name="テキスト ボックス 27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79" name="円/楕円 278"/>
        <xdr:cNvSpPr/>
      </xdr:nvSpPr>
      <xdr:spPr>
        <a:xfrm>
          <a:off x="13462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48023</xdr:rowOff>
    </xdr:from>
    <xdr:ext cx="762000" cy="259045"/>
    <xdr:sp macro="" textlink="">
      <xdr:nvSpPr>
        <xdr:cNvPr id="280" name="テキスト ボックス 279"/>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当町は関西でも有数の観光地であり、町直営の公衆浴場や観光関連施設数が多く、また、近隣町の消防業務を受託するなど、類似団体内でも目立って多くの職員数を有している。</a:t>
          </a:r>
          <a:endParaRPr kumimoji="1" lang="en-US" altLang="ja-JP" sz="1300">
            <a:latin typeface="ＭＳ Ｐゴシック"/>
          </a:endParaRPr>
        </a:p>
        <a:p>
          <a:r>
            <a:rPr kumimoji="1" lang="ja-JP" altLang="en-US" sz="1300">
              <a:latin typeface="ＭＳ Ｐゴシック"/>
            </a:rPr>
            <a:t>今後も白浜町定員適正化計画（第２次）に基づく退職者不補充等により職員数の適正化（Ｈ</a:t>
          </a:r>
          <a:r>
            <a:rPr kumimoji="1" lang="en-US" altLang="ja-JP" sz="1300">
              <a:latin typeface="ＭＳ Ｐゴシック"/>
            </a:rPr>
            <a:t>28.4.1</a:t>
          </a:r>
          <a:r>
            <a:rPr kumimoji="1" lang="ja-JP" altLang="en-US" sz="1300">
              <a:latin typeface="ＭＳ Ｐゴシック"/>
            </a:rPr>
            <a:t>目標</a:t>
          </a:r>
          <a:r>
            <a:rPr kumimoji="1" lang="en-US" altLang="ja-JP" sz="1300">
              <a:latin typeface="ＭＳ Ｐゴシック"/>
            </a:rPr>
            <a:t>342</a:t>
          </a:r>
          <a:r>
            <a:rPr kumimoji="1" lang="ja-JP" altLang="en-US" sz="1300">
              <a:latin typeface="ＭＳ Ｐゴシック"/>
            </a:rPr>
            <a:t>名）を図りつつも、事務事業の見直し等による行政サービスの維持・効率化に努める。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16147</xdr:rowOff>
    </xdr:from>
    <xdr:to>
      <xdr:col>24</xdr:col>
      <xdr:colOff>558800</xdr:colOff>
      <xdr:row>65</xdr:row>
      <xdr:rowOff>44873</xdr:rowOff>
    </xdr:to>
    <xdr:cxnSp macro="">
      <xdr:nvCxnSpPr>
        <xdr:cNvPr id="317" name="直線コネクタ 316"/>
        <xdr:cNvCxnSpPr/>
      </xdr:nvCxnSpPr>
      <xdr:spPr>
        <a:xfrm>
          <a:off x="16179800" y="11160397"/>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16147</xdr:rowOff>
    </xdr:from>
    <xdr:to>
      <xdr:col>23</xdr:col>
      <xdr:colOff>406400</xdr:colOff>
      <xdr:row>65</xdr:row>
      <xdr:rowOff>39128</xdr:rowOff>
    </xdr:to>
    <xdr:cxnSp macro="">
      <xdr:nvCxnSpPr>
        <xdr:cNvPr id="320" name="直線コネクタ 319"/>
        <xdr:cNvCxnSpPr/>
      </xdr:nvCxnSpPr>
      <xdr:spPr>
        <a:xfrm flipV="1">
          <a:off x="15290800" y="1116039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39128</xdr:rowOff>
    </xdr:from>
    <xdr:to>
      <xdr:col>22</xdr:col>
      <xdr:colOff>203200</xdr:colOff>
      <xdr:row>65</xdr:row>
      <xdr:rowOff>43724</xdr:rowOff>
    </xdr:to>
    <xdr:cxnSp macro="">
      <xdr:nvCxnSpPr>
        <xdr:cNvPr id="323" name="直線コネクタ 322"/>
        <xdr:cNvCxnSpPr/>
      </xdr:nvCxnSpPr>
      <xdr:spPr>
        <a:xfrm flipV="1">
          <a:off x="14401800" y="1118337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21892</xdr:rowOff>
    </xdr:from>
    <xdr:to>
      <xdr:col>21</xdr:col>
      <xdr:colOff>0</xdr:colOff>
      <xdr:row>65</xdr:row>
      <xdr:rowOff>43724</xdr:rowOff>
    </xdr:to>
    <xdr:cxnSp macro="">
      <xdr:nvCxnSpPr>
        <xdr:cNvPr id="326" name="直線コネクタ 325"/>
        <xdr:cNvCxnSpPr/>
      </xdr:nvCxnSpPr>
      <xdr:spPr>
        <a:xfrm>
          <a:off x="13512800" y="1116614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165523</xdr:rowOff>
    </xdr:from>
    <xdr:to>
      <xdr:col>24</xdr:col>
      <xdr:colOff>609600</xdr:colOff>
      <xdr:row>65</xdr:row>
      <xdr:rowOff>95673</xdr:rowOff>
    </xdr:to>
    <xdr:sp macro="" textlink="">
      <xdr:nvSpPr>
        <xdr:cNvPr id="336" name="円/楕円 335"/>
        <xdr:cNvSpPr/>
      </xdr:nvSpPr>
      <xdr:spPr>
        <a:xfrm>
          <a:off x="16967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137600</xdr:rowOff>
    </xdr:from>
    <xdr:ext cx="762000" cy="259045"/>
    <xdr:sp macro="" textlink="">
      <xdr:nvSpPr>
        <xdr:cNvPr id="337" name="定員管理の状況該当値テキスト"/>
        <xdr:cNvSpPr txBox="1"/>
      </xdr:nvSpPr>
      <xdr:spPr>
        <a:xfrm>
          <a:off x="17106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136797</xdr:rowOff>
    </xdr:from>
    <xdr:to>
      <xdr:col>23</xdr:col>
      <xdr:colOff>457200</xdr:colOff>
      <xdr:row>65</xdr:row>
      <xdr:rowOff>66947</xdr:rowOff>
    </xdr:to>
    <xdr:sp macro="" textlink="">
      <xdr:nvSpPr>
        <xdr:cNvPr id="338" name="円/楕円 337"/>
        <xdr:cNvSpPr/>
      </xdr:nvSpPr>
      <xdr:spPr>
        <a:xfrm>
          <a:off x="16129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51724</xdr:rowOff>
    </xdr:from>
    <xdr:ext cx="736600" cy="259045"/>
    <xdr:sp macro="" textlink="">
      <xdr:nvSpPr>
        <xdr:cNvPr id="339" name="テキスト ボックス 338"/>
        <xdr:cNvSpPr txBox="1"/>
      </xdr:nvSpPr>
      <xdr:spPr>
        <a:xfrm>
          <a:off x="15798800" y="111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159778</xdr:rowOff>
    </xdr:from>
    <xdr:to>
      <xdr:col>22</xdr:col>
      <xdr:colOff>254000</xdr:colOff>
      <xdr:row>65</xdr:row>
      <xdr:rowOff>89928</xdr:rowOff>
    </xdr:to>
    <xdr:sp macro="" textlink="">
      <xdr:nvSpPr>
        <xdr:cNvPr id="340" name="円/楕円 339"/>
        <xdr:cNvSpPr/>
      </xdr:nvSpPr>
      <xdr:spPr>
        <a:xfrm>
          <a:off x="15240000" y="111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74705</xdr:rowOff>
    </xdr:from>
    <xdr:ext cx="762000" cy="259045"/>
    <xdr:sp macro="" textlink="">
      <xdr:nvSpPr>
        <xdr:cNvPr id="341" name="テキスト ボックス 340"/>
        <xdr:cNvSpPr txBox="1"/>
      </xdr:nvSpPr>
      <xdr:spPr>
        <a:xfrm>
          <a:off x="14909800" y="1121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164374</xdr:rowOff>
    </xdr:from>
    <xdr:to>
      <xdr:col>21</xdr:col>
      <xdr:colOff>50800</xdr:colOff>
      <xdr:row>65</xdr:row>
      <xdr:rowOff>94524</xdr:rowOff>
    </xdr:to>
    <xdr:sp macro="" textlink="">
      <xdr:nvSpPr>
        <xdr:cNvPr id="342" name="円/楕円 341"/>
        <xdr:cNvSpPr/>
      </xdr:nvSpPr>
      <xdr:spPr>
        <a:xfrm>
          <a:off x="14351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79301</xdr:rowOff>
    </xdr:from>
    <xdr:ext cx="762000" cy="259045"/>
    <xdr:sp macro="" textlink="">
      <xdr:nvSpPr>
        <xdr:cNvPr id="343" name="テキスト ボックス 342"/>
        <xdr:cNvSpPr txBox="1"/>
      </xdr:nvSpPr>
      <xdr:spPr>
        <a:xfrm>
          <a:off x="14020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142542</xdr:rowOff>
    </xdr:from>
    <xdr:to>
      <xdr:col>19</xdr:col>
      <xdr:colOff>533400</xdr:colOff>
      <xdr:row>65</xdr:row>
      <xdr:rowOff>72692</xdr:rowOff>
    </xdr:to>
    <xdr:sp macro="" textlink="">
      <xdr:nvSpPr>
        <xdr:cNvPr id="344" name="円/楕円 343"/>
        <xdr:cNvSpPr/>
      </xdr:nvSpPr>
      <xdr:spPr>
        <a:xfrm>
          <a:off x="13462000" y="111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57469</xdr:rowOff>
    </xdr:from>
    <xdr:ext cx="762000" cy="259045"/>
    <xdr:sp macro="" textlink="">
      <xdr:nvSpPr>
        <xdr:cNvPr id="345" name="テキスト ボックス 344"/>
        <xdr:cNvSpPr txBox="1"/>
      </xdr:nvSpPr>
      <xdr:spPr>
        <a:xfrm>
          <a:off x="13131800" y="112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一部の起債償還終了により（平成</a:t>
          </a:r>
          <a:r>
            <a:rPr kumimoji="1" lang="en-US" altLang="ja-JP" sz="1300">
              <a:latin typeface="ＭＳ Ｐゴシック"/>
            </a:rPr>
            <a:t>12</a:t>
          </a:r>
          <a:r>
            <a:rPr kumimoji="1" lang="ja-JP" altLang="en-US" sz="1300">
              <a:latin typeface="ＭＳ Ｐゴシック"/>
            </a:rPr>
            <a:t>年発行過疎対策事業債　等）、元利償還金が約</a:t>
          </a:r>
          <a:r>
            <a:rPr kumimoji="1" lang="en-US" altLang="ja-JP" sz="1300">
              <a:latin typeface="ＭＳ Ｐゴシック"/>
            </a:rPr>
            <a:t>48</a:t>
          </a:r>
          <a:r>
            <a:rPr kumimoji="1" lang="ja-JP" altLang="en-US" sz="1300">
              <a:latin typeface="ＭＳ Ｐゴシック"/>
            </a:rPr>
            <a:t>百万円減少するなど、前年度から</a:t>
          </a:r>
          <a:r>
            <a:rPr kumimoji="1" lang="en-US" altLang="ja-JP" sz="1300">
              <a:latin typeface="ＭＳ Ｐゴシック"/>
            </a:rPr>
            <a:t>0.5</a:t>
          </a:r>
          <a:r>
            <a:rPr kumimoji="1" lang="ja-JP" altLang="en-US" sz="1300">
              <a:latin typeface="ＭＳ Ｐゴシック"/>
            </a:rPr>
            <a:t>ポイント改善の</a:t>
          </a:r>
          <a:r>
            <a:rPr kumimoji="1" lang="en-US" altLang="ja-JP" sz="1300">
              <a:latin typeface="ＭＳ Ｐゴシック"/>
            </a:rPr>
            <a:t>8.2</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合併以降の大型建設事業の実施により償還額は増加傾向にあり、また、合併優遇措置終了による地方交付税総額の減少等、今後比率の悪化が懸念される。</a:t>
          </a:r>
          <a:endParaRPr kumimoji="1" lang="en-US" altLang="ja-JP" sz="1300">
            <a:latin typeface="ＭＳ Ｐゴシック"/>
          </a:endParaRPr>
        </a:p>
        <a:p>
          <a:r>
            <a:rPr kumimoji="1" lang="ja-JP" altLang="en-US" sz="1300">
              <a:latin typeface="ＭＳ Ｐゴシック"/>
            </a:rPr>
            <a:t>事業実施にあたっては、今後も緊急度・住民ニーズ等を的確に反映し、事業内容を精査するなど、発行額の抑制に努める。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18415</xdr:rowOff>
    </xdr:from>
    <xdr:to>
      <xdr:col>24</xdr:col>
      <xdr:colOff>558800</xdr:colOff>
      <xdr:row>40</xdr:row>
      <xdr:rowOff>48578</xdr:rowOff>
    </xdr:to>
    <xdr:cxnSp macro="">
      <xdr:nvCxnSpPr>
        <xdr:cNvPr id="375" name="直線コネクタ 374"/>
        <xdr:cNvCxnSpPr/>
      </xdr:nvCxnSpPr>
      <xdr:spPr>
        <a:xfrm flipV="1">
          <a:off x="16179800" y="687641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48578</xdr:rowOff>
    </xdr:from>
    <xdr:to>
      <xdr:col>23</xdr:col>
      <xdr:colOff>406400</xdr:colOff>
      <xdr:row>40</xdr:row>
      <xdr:rowOff>151130</xdr:rowOff>
    </xdr:to>
    <xdr:cxnSp macro="">
      <xdr:nvCxnSpPr>
        <xdr:cNvPr id="378" name="直線コネクタ 377"/>
        <xdr:cNvCxnSpPr/>
      </xdr:nvCxnSpPr>
      <xdr:spPr>
        <a:xfrm flipV="1">
          <a:off x="15290800" y="690657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82232</xdr:rowOff>
    </xdr:to>
    <xdr:cxnSp macro="">
      <xdr:nvCxnSpPr>
        <xdr:cNvPr id="381" name="直線コネクタ 380"/>
        <xdr:cNvCxnSpPr/>
      </xdr:nvCxnSpPr>
      <xdr:spPr>
        <a:xfrm flipV="1">
          <a:off x="14401800" y="700913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82232</xdr:rowOff>
    </xdr:from>
    <xdr:to>
      <xdr:col>21</xdr:col>
      <xdr:colOff>0</xdr:colOff>
      <xdr:row>42</xdr:row>
      <xdr:rowOff>13335</xdr:rowOff>
    </xdr:to>
    <xdr:cxnSp macro="">
      <xdr:nvCxnSpPr>
        <xdr:cNvPr id="384" name="直線コネクタ 383"/>
        <xdr:cNvCxnSpPr/>
      </xdr:nvCxnSpPr>
      <xdr:spPr>
        <a:xfrm flipV="1">
          <a:off x="13512800" y="711168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94" name="円/楕円 393"/>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155592</xdr:rowOff>
    </xdr:from>
    <xdr:ext cx="762000" cy="259045"/>
    <xdr:sp macro="" textlink="">
      <xdr:nvSpPr>
        <xdr:cNvPr id="395" name="公債費負担の状況該当値テキスト"/>
        <xdr:cNvSpPr txBox="1"/>
      </xdr:nvSpPr>
      <xdr:spPr>
        <a:xfrm>
          <a:off x="171069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169228</xdr:rowOff>
    </xdr:from>
    <xdr:to>
      <xdr:col>23</xdr:col>
      <xdr:colOff>457200</xdr:colOff>
      <xdr:row>40</xdr:row>
      <xdr:rowOff>99378</xdr:rowOff>
    </xdr:to>
    <xdr:sp macro="" textlink="">
      <xdr:nvSpPr>
        <xdr:cNvPr id="396" name="円/楕円 395"/>
        <xdr:cNvSpPr/>
      </xdr:nvSpPr>
      <xdr:spPr>
        <a:xfrm>
          <a:off x="16129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109555</xdr:rowOff>
    </xdr:from>
    <xdr:ext cx="736600" cy="259045"/>
    <xdr:sp macro="" textlink="">
      <xdr:nvSpPr>
        <xdr:cNvPr id="397" name="テキスト ボックス 396"/>
        <xdr:cNvSpPr txBox="1"/>
      </xdr:nvSpPr>
      <xdr:spPr>
        <a:xfrm>
          <a:off x="15798800" y="662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398" name="円/楕円 397"/>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9" name="テキスト ボックス 398"/>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31432</xdr:rowOff>
    </xdr:from>
    <xdr:to>
      <xdr:col>21</xdr:col>
      <xdr:colOff>50800</xdr:colOff>
      <xdr:row>41</xdr:row>
      <xdr:rowOff>133032</xdr:rowOff>
    </xdr:to>
    <xdr:sp macro="" textlink="">
      <xdr:nvSpPr>
        <xdr:cNvPr id="400" name="円/楕円 399"/>
        <xdr:cNvSpPr/>
      </xdr:nvSpPr>
      <xdr:spPr>
        <a:xfrm>
          <a:off x="14351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401" name="テキスト ボックス 400"/>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133985</xdr:rowOff>
    </xdr:from>
    <xdr:to>
      <xdr:col>19</xdr:col>
      <xdr:colOff>533400</xdr:colOff>
      <xdr:row>42</xdr:row>
      <xdr:rowOff>64135</xdr:rowOff>
    </xdr:to>
    <xdr:sp macro="" textlink="">
      <xdr:nvSpPr>
        <xdr:cNvPr id="402" name="円/楕円 401"/>
        <xdr:cNvSpPr/>
      </xdr:nvSpPr>
      <xdr:spPr>
        <a:xfrm>
          <a:off x="13462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48912</xdr:rowOff>
    </xdr:from>
    <xdr:ext cx="762000" cy="259045"/>
    <xdr:sp macro="" textlink="">
      <xdr:nvSpPr>
        <xdr:cNvPr id="403" name="テキスト ボックス 402"/>
        <xdr:cNvSpPr txBox="1"/>
      </xdr:nvSpPr>
      <xdr:spPr>
        <a:xfrm>
          <a:off x="13131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国体関連施設及び学校施設耐震化事業等の大型建設事業に係る起債発行残高の増加に加え、白浜医療福祉財団新本館建設に伴う借入金に対する債務負担行為を設定するなど、平成</a:t>
          </a:r>
          <a:r>
            <a:rPr kumimoji="1" lang="en-US" altLang="ja-JP" sz="1300">
              <a:latin typeface="ＭＳ Ｐゴシック"/>
            </a:rPr>
            <a:t>25</a:t>
          </a:r>
          <a:r>
            <a:rPr kumimoji="1" lang="ja-JP" altLang="en-US" sz="1300">
              <a:latin typeface="ＭＳ Ｐゴシック"/>
            </a:rPr>
            <a:t>年度数値で</a:t>
          </a:r>
          <a:r>
            <a:rPr kumimoji="1" lang="en-US" altLang="ja-JP" sz="1300">
              <a:latin typeface="ＭＳ Ｐゴシック"/>
            </a:rPr>
            <a:t>10.6</a:t>
          </a:r>
          <a:r>
            <a:rPr kumimoji="1" lang="ja-JP" altLang="en-US" sz="1300">
              <a:latin typeface="ＭＳ Ｐゴシック"/>
            </a:rPr>
            <a:t>％上昇の</a:t>
          </a:r>
          <a:r>
            <a:rPr kumimoji="1" lang="en-US" altLang="ja-JP" sz="1300">
              <a:latin typeface="ＭＳ Ｐゴシック"/>
            </a:rPr>
            <a:t>87.8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起債発行に際しては、将来世代に過剰な負担を強いることのないよう事業内容等を精査し発行額の抑制に努めるとともに、第三セクターの経営状況等、目に見えづらいリスクに注視するなど、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76962</xdr:rowOff>
    </xdr:from>
    <xdr:to>
      <xdr:col>24</xdr:col>
      <xdr:colOff>558800</xdr:colOff>
      <xdr:row>17</xdr:row>
      <xdr:rowOff>162221</xdr:rowOff>
    </xdr:to>
    <xdr:cxnSp macro="">
      <xdr:nvCxnSpPr>
        <xdr:cNvPr id="437" name="直線コネクタ 436"/>
        <xdr:cNvCxnSpPr/>
      </xdr:nvCxnSpPr>
      <xdr:spPr>
        <a:xfrm>
          <a:off x="16179800" y="2991612"/>
          <a:ext cx="8382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76962</xdr:rowOff>
    </xdr:from>
    <xdr:to>
      <xdr:col>23</xdr:col>
      <xdr:colOff>406400</xdr:colOff>
      <xdr:row>17</xdr:row>
      <xdr:rowOff>156591</xdr:rowOff>
    </xdr:to>
    <xdr:cxnSp macro="">
      <xdr:nvCxnSpPr>
        <xdr:cNvPr id="440" name="直線コネクタ 439"/>
        <xdr:cNvCxnSpPr/>
      </xdr:nvCxnSpPr>
      <xdr:spPr>
        <a:xfrm flipV="1">
          <a:off x="15290800" y="299161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156591</xdr:rowOff>
    </xdr:from>
    <xdr:to>
      <xdr:col>22</xdr:col>
      <xdr:colOff>203200</xdr:colOff>
      <xdr:row>18</xdr:row>
      <xdr:rowOff>7662</xdr:rowOff>
    </xdr:to>
    <xdr:cxnSp macro="">
      <xdr:nvCxnSpPr>
        <xdr:cNvPr id="443" name="直線コネクタ 442"/>
        <xdr:cNvCxnSpPr/>
      </xdr:nvCxnSpPr>
      <xdr:spPr>
        <a:xfrm flipV="1">
          <a:off x="14401800" y="3071241"/>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7662</xdr:rowOff>
    </xdr:from>
    <xdr:to>
      <xdr:col>21</xdr:col>
      <xdr:colOff>0</xdr:colOff>
      <xdr:row>18</xdr:row>
      <xdr:rowOff>121878</xdr:rowOff>
    </xdr:to>
    <xdr:cxnSp macro="">
      <xdr:nvCxnSpPr>
        <xdr:cNvPr id="446" name="直線コネクタ 445"/>
        <xdr:cNvCxnSpPr/>
      </xdr:nvCxnSpPr>
      <xdr:spPr>
        <a:xfrm flipV="1">
          <a:off x="13512800" y="3093762"/>
          <a:ext cx="8890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111421</xdr:rowOff>
    </xdr:from>
    <xdr:to>
      <xdr:col>24</xdr:col>
      <xdr:colOff>609600</xdr:colOff>
      <xdr:row>18</xdr:row>
      <xdr:rowOff>41571</xdr:rowOff>
    </xdr:to>
    <xdr:sp macro="" textlink="">
      <xdr:nvSpPr>
        <xdr:cNvPr id="456" name="円/楕円 455"/>
        <xdr:cNvSpPr/>
      </xdr:nvSpPr>
      <xdr:spPr>
        <a:xfrm>
          <a:off x="169672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83498</xdr:rowOff>
    </xdr:from>
    <xdr:ext cx="762000" cy="259045"/>
    <xdr:sp macro="" textlink="">
      <xdr:nvSpPr>
        <xdr:cNvPr id="457" name="将来負担の状況該当値テキスト"/>
        <xdr:cNvSpPr txBox="1"/>
      </xdr:nvSpPr>
      <xdr:spPr>
        <a:xfrm>
          <a:off x="17106900" y="29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26162</xdr:rowOff>
    </xdr:from>
    <xdr:to>
      <xdr:col>23</xdr:col>
      <xdr:colOff>457200</xdr:colOff>
      <xdr:row>17</xdr:row>
      <xdr:rowOff>127762</xdr:rowOff>
    </xdr:to>
    <xdr:sp macro="" textlink="">
      <xdr:nvSpPr>
        <xdr:cNvPr id="458" name="円/楕円 457"/>
        <xdr:cNvSpPr/>
      </xdr:nvSpPr>
      <xdr:spPr>
        <a:xfrm>
          <a:off x="16129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112539</xdr:rowOff>
    </xdr:from>
    <xdr:ext cx="736600" cy="259045"/>
    <xdr:sp macro="" textlink="">
      <xdr:nvSpPr>
        <xdr:cNvPr id="459" name="テキスト ボックス 458"/>
        <xdr:cNvSpPr txBox="1"/>
      </xdr:nvSpPr>
      <xdr:spPr>
        <a:xfrm>
          <a:off x="15798800" y="302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105791</xdr:rowOff>
    </xdr:from>
    <xdr:to>
      <xdr:col>22</xdr:col>
      <xdr:colOff>254000</xdr:colOff>
      <xdr:row>18</xdr:row>
      <xdr:rowOff>35941</xdr:rowOff>
    </xdr:to>
    <xdr:sp macro="" textlink="">
      <xdr:nvSpPr>
        <xdr:cNvPr id="460" name="円/楕円 459"/>
        <xdr:cNvSpPr/>
      </xdr:nvSpPr>
      <xdr:spPr>
        <a:xfrm>
          <a:off x="15240000" y="30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20718</xdr:rowOff>
    </xdr:from>
    <xdr:ext cx="762000" cy="259045"/>
    <xdr:sp macro="" textlink="">
      <xdr:nvSpPr>
        <xdr:cNvPr id="461" name="テキスト ボックス 460"/>
        <xdr:cNvSpPr txBox="1"/>
      </xdr:nvSpPr>
      <xdr:spPr>
        <a:xfrm>
          <a:off x="14909800" y="31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128312</xdr:rowOff>
    </xdr:from>
    <xdr:to>
      <xdr:col>21</xdr:col>
      <xdr:colOff>50800</xdr:colOff>
      <xdr:row>18</xdr:row>
      <xdr:rowOff>58462</xdr:rowOff>
    </xdr:to>
    <xdr:sp macro="" textlink="">
      <xdr:nvSpPr>
        <xdr:cNvPr id="462" name="円/楕円 461"/>
        <xdr:cNvSpPr/>
      </xdr:nvSpPr>
      <xdr:spPr>
        <a:xfrm>
          <a:off x="14351000" y="30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43239</xdr:rowOff>
    </xdr:from>
    <xdr:ext cx="762000" cy="259045"/>
    <xdr:sp macro="" textlink="">
      <xdr:nvSpPr>
        <xdr:cNvPr id="463" name="テキスト ボックス 462"/>
        <xdr:cNvSpPr txBox="1"/>
      </xdr:nvSpPr>
      <xdr:spPr>
        <a:xfrm>
          <a:off x="14020800" y="312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71078</xdr:rowOff>
    </xdr:from>
    <xdr:to>
      <xdr:col>19</xdr:col>
      <xdr:colOff>533400</xdr:colOff>
      <xdr:row>19</xdr:row>
      <xdr:rowOff>1228</xdr:rowOff>
    </xdr:to>
    <xdr:sp macro="" textlink="">
      <xdr:nvSpPr>
        <xdr:cNvPr id="464" name="円/楕円 463"/>
        <xdr:cNvSpPr/>
      </xdr:nvSpPr>
      <xdr:spPr>
        <a:xfrm>
          <a:off x="13462000" y="3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157455</xdr:rowOff>
    </xdr:from>
    <xdr:ext cx="762000" cy="259045"/>
    <xdr:sp macro="" textlink="">
      <xdr:nvSpPr>
        <xdr:cNvPr id="465" name="テキスト ボックス 464"/>
        <xdr:cNvSpPr txBox="1"/>
      </xdr:nvSpPr>
      <xdr:spPr>
        <a:xfrm>
          <a:off x="13131800" y="324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22,833
22,720
201.05
13,335,813
12,605,729
585,106
7,085,633
14,490,982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観光立町として保有する職員・施設数が多く、また、ごみ処理施設を直営で運営するなど、人件費に係る数値は類似団体平均と比べて高い水準にある。</a:t>
          </a:r>
          <a:endParaRPr kumimoji="1" lang="en-US" altLang="ja-JP" sz="1300">
            <a:latin typeface="ＭＳ Ｐゴシック"/>
          </a:endParaRPr>
        </a:p>
        <a:p>
          <a:r>
            <a:rPr kumimoji="1" lang="ja-JP" altLang="en-US" sz="1300">
              <a:latin typeface="ＭＳ Ｐゴシック"/>
            </a:rPr>
            <a:t>今後も、白浜町定員適正化計画（第２次）に則り、退職者の不補充等職員数の適正化を図り、人件費の抑制に努める。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81280</xdr:rowOff>
    </xdr:to>
    <xdr:cxnSp macro="">
      <xdr:nvCxnSpPr>
        <xdr:cNvPr id="63" name="直線コネクタ 62"/>
        <xdr:cNvCxnSpPr/>
      </xdr:nvCxnSpPr>
      <xdr:spPr>
        <a:xfrm flipV="1">
          <a:off x="3987800" y="6504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145288</xdr:rowOff>
    </xdr:to>
    <xdr:cxnSp macro="">
      <xdr:nvCxnSpPr>
        <xdr:cNvPr id="66" name="直線コネクタ 65"/>
        <xdr:cNvCxnSpPr/>
      </xdr:nvCxnSpPr>
      <xdr:spPr>
        <a:xfrm flipV="1">
          <a:off x="3098800" y="65963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40132</xdr:rowOff>
    </xdr:from>
    <xdr:to>
      <xdr:col>4</xdr:col>
      <xdr:colOff>346075</xdr:colOff>
      <xdr:row>38</xdr:row>
      <xdr:rowOff>145288</xdr:rowOff>
    </xdr:to>
    <xdr:cxnSp macro="">
      <xdr:nvCxnSpPr>
        <xdr:cNvPr id="69" name="直線コネクタ 68"/>
        <xdr:cNvCxnSpPr/>
      </xdr:nvCxnSpPr>
      <xdr:spPr>
        <a:xfrm>
          <a:off x="2209800" y="65552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40132</xdr:rowOff>
    </xdr:from>
    <xdr:to>
      <xdr:col>3</xdr:col>
      <xdr:colOff>142875</xdr:colOff>
      <xdr:row>38</xdr:row>
      <xdr:rowOff>113284</xdr:rowOff>
    </xdr:to>
    <xdr:cxnSp macro="">
      <xdr:nvCxnSpPr>
        <xdr:cNvPr id="72" name="直線コネクタ 71"/>
        <xdr:cNvCxnSpPr/>
      </xdr:nvCxnSpPr>
      <xdr:spPr>
        <a:xfrm flipV="1">
          <a:off x="1320800" y="65552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2" name="円/楕円 81"/>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3"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4" name="円/楕円 83"/>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5" name="テキスト ボックス 84"/>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94488</xdr:rowOff>
    </xdr:from>
    <xdr:to>
      <xdr:col>4</xdr:col>
      <xdr:colOff>396875</xdr:colOff>
      <xdr:row>39</xdr:row>
      <xdr:rowOff>24638</xdr:rowOff>
    </xdr:to>
    <xdr:sp macro="" textlink="">
      <xdr:nvSpPr>
        <xdr:cNvPr id="86" name="円/楕円 85"/>
        <xdr:cNvSpPr/>
      </xdr:nvSpPr>
      <xdr:spPr>
        <a:xfrm>
          <a:off x="3048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9415</xdr:rowOff>
    </xdr:from>
    <xdr:ext cx="762000" cy="259045"/>
    <xdr:sp macro="" textlink="">
      <xdr:nvSpPr>
        <xdr:cNvPr id="87" name="テキスト ボックス 86"/>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160782</xdr:rowOff>
    </xdr:from>
    <xdr:to>
      <xdr:col>3</xdr:col>
      <xdr:colOff>193675</xdr:colOff>
      <xdr:row>38</xdr:row>
      <xdr:rowOff>90932</xdr:rowOff>
    </xdr:to>
    <xdr:sp macro="" textlink="">
      <xdr:nvSpPr>
        <xdr:cNvPr id="88" name="円/楕円 87"/>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75709</xdr:rowOff>
    </xdr:from>
    <xdr:ext cx="762000" cy="259045"/>
    <xdr:sp macro="" textlink="">
      <xdr:nvSpPr>
        <xdr:cNvPr id="89" name="テキスト ボックス 88"/>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62484</xdr:rowOff>
    </xdr:from>
    <xdr:to>
      <xdr:col>1</xdr:col>
      <xdr:colOff>676275</xdr:colOff>
      <xdr:row>38</xdr:row>
      <xdr:rowOff>164084</xdr:rowOff>
    </xdr:to>
    <xdr:sp macro="" textlink="">
      <xdr:nvSpPr>
        <xdr:cNvPr id="90" name="円/楕円 89"/>
        <xdr:cNvSpPr/>
      </xdr:nvSpPr>
      <xdr:spPr>
        <a:xfrm>
          <a:off x="1270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148861</xdr:rowOff>
    </xdr:from>
    <xdr:ext cx="762000" cy="259045"/>
    <xdr:sp macro="" textlink="">
      <xdr:nvSpPr>
        <xdr:cNvPr id="91" name="テキスト ボックス 90"/>
        <xdr:cNvSpPr txBox="1"/>
      </xdr:nvSpPr>
      <xdr:spPr>
        <a:xfrm>
          <a:off x="939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町直営の清掃施設及び観光関連施設数が多く、それに伴う施設の運営及び維持管理経費等が多額となっているため、類似団体平均を若干上回る数値で推移している。</a:t>
          </a:r>
          <a:endParaRPr kumimoji="1" lang="en-US" altLang="ja-JP" sz="1300">
            <a:latin typeface="ＭＳ Ｐゴシック"/>
          </a:endParaRPr>
        </a:p>
        <a:p>
          <a:r>
            <a:rPr kumimoji="1" lang="ja-JP" altLang="en-US" sz="1300">
              <a:latin typeface="ＭＳ Ｐゴシック"/>
            </a:rPr>
            <a:t>費用対効果等から施設の運営方針等の検討、また、民間委託の推進等、コストの削減を積極的に展開していく必要がある。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74422</xdr:rowOff>
    </xdr:from>
    <xdr:to>
      <xdr:col>24</xdr:col>
      <xdr:colOff>31750</xdr:colOff>
      <xdr:row>17</xdr:row>
      <xdr:rowOff>124714</xdr:rowOff>
    </xdr:to>
    <xdr:cxnSp macro="">
      <xdr:nvCxnSpPr>
        <xdr:cNvPr id="121" name="直線コネクタ 120"/>
        <xdr:cNvCxnSpPr/>
      </xdr:nvCxnSpPr>
      <xdr:spPr>
        <a:xfrm>
          <a:off x="15671800" y="29890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74422</xdr:rowOff>
    </xdr:from>
    <xdr:to>
      <xdr:col>22</xdr:col>
      <xdr:colOff>565150</xdr:colOff>
      <xdr:row>17</xdr:row>
      <xdr:rowOff>120142</xdr:rowOff>
    </xdr:to>
    <xdr:cxnSp macro="">
      <xdr:nvCxnSpPr>
        <xdr:cNvPr id="124" name="直線コネクタ 123"/>
        <xdr:cNvCxnSpPr/>
      </xdr:nvCxnSpPr>
      <xdr:spPr>
        <a:xfrm flipV="1">
          <a:off x="14782800" y="2989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78994</xdr:rowOff>
    </xdr:from>
    <xdr:to>
      <xdr:col>21</xdr:col>
      <xdr:colOff>361950</xdr:colOff>
      <xdr:row>17</xdr:row>
      <xdr:rowOff>120142</xdr:rowOff>
    </xdr:to>
    <xdr:cxnSp macro="">
      <xdr:nvCxnSpPr>
        <xdr:cNvPr id="127" name="直線コネクタ 126"/>
        <xdr:cNvCxnSpPr/>
      </xdr:nvCxnSpPr>
      <xdr:spPr>
        <a:xfrm>
          <a:off x="13893800" y="2993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78994</xdr:rowOff>
    </xdr:from>
    <xdr:to>
      <xdr:col>20</xdr:col>
      <xdr:colOff>158750</xdr:colOff>
      <xdr:row>17</xdr:row>
      <xdr:rowOff>88138</xdr:rowOff>
    </xdr:to>
    <xdr:cxnSp macro="">
      <xdr:nvCxnSpPr>
        <xdr:cNvPr id="130" name="直線コネクタ 129"/>
        <xdr:cNvCxnSpPr/>
      </xdr:nvCxnSpPr>
      <xdr:spPr>
        <a:xfrm flipV="1">
          <a:off x="13004800" y="2993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73914</xdr:rowOff>
    </xdr:from>
    <xdr:to>
      <xdr:col>24</xdr:col>
      <xdr:colOff>82550</xdr:colOff>
      <xdr:row>18</xdr:row>
      <xdr:rowOff>4064</xdr:rowOff>
    </xdr:to>
    <xdr:sp macro="" textlink="">
      <xdr:nvSpPr>
        <xdr:cNvPr id="140" name="円/楕円 139"/>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45991</xdr:rowOff>
    </xdr:from>
    <xdr:ext cx="762000" cy="259045"/>
    <xdr:sp macro="" textlink="">
      <xdr:nvSpPr>
        <xdr:cNvPr id="141"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23622</xdr:rowOff>
    </xdr:from>
    <xdr:to>
      <xdr:col>22</xdr:col>
      <xdr:colOff>615950</xdr:colOff>
      <xdr:row>17</xdr:row>
      <xdr:rowOff>125222</xdr:rowOff>
    </xdr:to>
    <xdr:sp macro="" textlink="">
      <xdr:nvSpPr>
        <xdr:cNvPr id="142" name="円/楕円 141"/>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109999</xdr:rowOff>
    </xdr:from>
    <xdr:ext cx="736600" cy="259045"/>
    <xdr:sp macro="" textlink="">
      <xdr:nvSpPr>
        <xdr:cNvPr id="143" name="テキスト ボックス 142"/>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69342</xdr:rowOff>
    </xdr:from>
    <xdr:to>
      <xdr:col>21</xdr:col>
      <xdr:colOff>412750</xdr:colOff>
      <xdr:row>17</xdr:row>
      <xdr:rowOff>170942</xdr:rowOff>
    </xdr:to>
    <xdr:sp macro="" textlink="">
      <xdr:nvSpPr>
        <xdr:cNvPr id="144" name="円/楕円 143"/>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155719</xdr:rowOff>
    </xdr:from>
    <xdr:ext cx="762000" cy="259045"/>
    <xdr:sp macro="" textlink="">
      <xdr:nvSpPr>
        <xdr:cNvPr id="145" name="テキスト ボックス 144"/>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28194</xdr:rowOff>
    </xdr:from>
    <xdr:to>
      <xdr:col>20</xdr:col>
      <xdr:colOff>209550</xdr:colOff>
      <xdr:row>17</xdr:row>
      <xdr:rowOff>129794</xdr:rowOff>
    </xdr:to>
    <xdr:sp macro="" textlink="">
      <xdr:nvSpPr>
        <xdr:cNvPr id="146" name="円/楕円 145"/>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114571</xdr:rowOff>
    </xdr:from>
    <xdr:ext cx="762000" cy="259045"/>
    <xdr:sp macro="" textlink="">
      <xdr:nvSpPr>
        <xdr:cNvPr id="147" name="テキスト ボックス 146"/>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37338</xdr:rowOff>
    </xdr:from>
    <xdr:to>
      <xdr:col>19</xdr:col>
      <xdr:colOff>6350</xdr:colOff>
      <xdr:row>17</xdr:row>
      <xdr:rowOff>138938</xdr:rowOff>
    </xdr:to>
    <xdr:sp macro="" textlink="">
      <xdr:nvSpPr>
        <xdr:cNvPr id="148" name="円/楕円 147"/>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123715</xdr:rowOff>
    </xdr:from>
    <xdr:ext cx="762000" cy="259045"/>
    <xdr:sp macro="" textlink="">
      <xdr:nvSpPr>
        <xdr:cNvPr id="149" name="テキスト ボックス 148"/>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数値平均を下回る数値で近年推移しているが、扶助費総額としては大差なく、人件費・物件費といった他の経費に充当される経常一般財源が多いため、相対的にみて扶助費の割合が低くなっていると考える。</a:t>
          </a:r>
          <a:endParaRPr kumimoji="1" lang="en-US" altLang="ja-JP" sz="1300" baseline="0">
            <a:latin typeface="ＭＳ Ｐゴシック"/>
          </a:endParaRPr>
        </a:p>
        <a:p>
          <a:r>
            <a:rPr kumimoji="1" lang="ja-JP" altLang="en-US" sz="1300" baseline="0">
              <a:latin typeface="ＭＳ Ｐゴシック"/>
            </a:rPr>
            <a:t>社会保障施策の充実等、毎年扶助費は大幅に増加しているため、今後、国・県の支給要件を超える町単独事業等の見直しも必要である。</a:t>
          </a:r>
          <a:endParaRPr kumimoji="1" lang="en-US" altLang="ja-JP" sz="1300" baseline="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37193</xdr:rowOff>
    </xdr:to>
    <xdr:cxnSp macro="">
      <xdr:nvCxnSpPr>
        <xdr:cNvPr id="184" name="直線コネクタ 183"/>
        <xdr:cNvCxnSpPr/>
      </xdr:nvCxnSpPr>
      <xdr:spPr>
        <a:xfrm>
          <a:off x="3987800" y="94016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20865</xdr:rowOff>
    </xdr:to>
    <xdr:cxnSp macro="">
      <xdr:nvCxnSpPr>
        <xdr:cNvPr id="187" name="直線コネクタ 186"/>
        <xdr:cNvCxnSpPr/>
      </xdr:nvCxnSpPr>
      <xdr:spPr>
        <a:xfrm flipV="1">
          <a:off x="3098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55</xdr:row>
      <xdr:rowOff>20865</xdr:rowOff>
    </xdr:to>
    <xdr:cxnSp macro="">
      <xdr:nvCxnSpPr>
        <xdr:cNvPr id="190" name="直線コネクタ 189"/>
        <xdr:cNvCxnSpPr/>
      </xdr:nvCxnSpPr>
      <xdr:spPr>
        <a:xfrm>
          <a:off x="2209800" y="92873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29028</xdr:rowOff>
    </xdr:to>
    <xdr:cxnSp macro="">
      <xdr:nvCxnSpPr>
        <xdr:cNvPr id="193" name="直線コネクタ 192"/>
        <xdr:cNvCxnSpPr/>
      </xdr:nvCxnSpPr>
      <xdr:spPr>
        <a:xfrm>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3" name="円/楕円 202"/>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4"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5" name="円/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07" name="円/楕円 206"/>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8" name="テキスト ボックス 20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09" name="円/楕円 208"/>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0" name="テキスト ボックス 209"/>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1" name="円/楕円 210"/>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2" name="テキスト ボックス 211"/>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公営企業会計の起債元利償還金額の減少及び、下水道事業の累積赤字額の圧縮等により、繰出金が減少するなど、前年度から</a:t>
          </a:r>
          <a:r>
            <a:rPr kumimoji="1" lang="en-US" altLang="ja-JP" sz="1200">
              <a:latin typeface="ＭＳ Ｐゴシック"/>
            </a:rPr>
            <a:t>0.6</a:t>
          </a:r>
          <a:r>
            <a:rPr kumimoji="1" lang="ja-JP" altLang="en-US" sz="1200">
              <a:latin typeface="ＭＳ Ｐゴシック"/>
            </a:rPr>
            <a:t>ポイント改善し、類似団体平均と同程度の</a:t>
          </a:r>
          <a:r>
            <a:rPr kumimoji="1" lang="en-US" altLang="ja-JP" sz="1200">
              <a:latin typeface="ＭＳ Ｐゴシック"/>
            </a:rPr>
            <a:t>14.2</a:t>
          </a:r>
          <a:r>
            <a:rPr kumimoji="1" lang="ja-JP" altLang="en-US" sz="1200">
              <a:latin typeface="ＭＳ Ｐゴシック"/>
            </a:rPr>
            <a:t>となっている。</a:t>
          </a:r>
          <a:endParaRPr kumimoji="1" lang="en-US" altLang="ja-JP" sz="1200">
            <a:latin typeface="ＭＳ Ｐゴシック"/>
          </a:endParaRPr>
        </a:p>
        <a:p>
          <a:r>
            <a:rPr kumimoji="1" lang="ja-JP" altLang="en-US" sz="1200">
              <a:latin typeface="ＭＳ Ｐゴシック"/>
            </a:rPr>
            <a:t>下水道事業特別会計の累積赤字解消に向け、今後も一定程度の基準外の繰出金が必要であり、また、施設の老朽化による更新等、簡易水道事業等でも繰出金の増加が見込まれるが、安易に一般会計等の繰出しに頼ることなく、独立採算の原則に立った経営改善努力等、普通会計の負担額の縮減を図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54610</xdr:rowOff>
    </xdr:to>
    <xdr:cxnSp macro="">
      <xdr:nvCxnSpPr>
        <xdr:cNvPr id="245" name="直線コネクタ 244"/>
        <xdr:cNvCxnSpPr/>
      </xdr:nvCxnSpPr>
      <xdr:spPr>
        <a:xfrm flipV="1">
          <a:off x="15671800" y="9781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57</xdr:row>
      <xdr:rowOff>54610</xdr:rowOff>
    </xdr:to>
    <xdr:cxnSp macro="">
      <xdr:nvCxnSpPr>
        <xdr:cNvPr id="248" name="直線コネクタ 247"/>
        <xdr:cNvCxnSpPr/>
      </xdr:nvCxnSpPr>
      <xdr:spPr>
        <a:xfrm>
          <a:off x="14782800" y="9712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111760</xdr:rowOff>
    </xdr:to>
    <xdr:cxnSp macro="">
      <xdr:nvCxnSpPr>
        <xdr:cNvPr id="251" name="直線コネクタ 250"/>
        <xdr:cNvCxnSpPr/>
      </xdr:nvCxnSpPr>
      <xdr:spPr>
        <a:xfrm>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57</xdr:row>
      <xdr:rowOff>1270</xdr:rowOff>
    </xdr:to>
    <xdr:cxnSp macro="">
      <xdr:nvCxnSpPr>
        <xdr:cNvPr id="254" name="直線コネクタ 253"/>
        <xdr:cNvCxnSpPr/>
      </xdr:nvCxnSpPr>
      <xdr:spPr>
        <a:xfrm flipV="1">
          <a:off x="13004800" y="969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4" name="円/楕円 263"/>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65"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6" name="円/楕円 265"/>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67" name="テキスト ボックス 266"/>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68" name="円/楕円 267"/>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69" name="テキスト ボックス 268"/>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0" name="円/楕円 269"/>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1" name="テキスト ボックス 270"/>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2" name="円/楕円 271"/>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3" name="テキスト ボックス 272"/>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にかかる負担金等で若干の増加も見られるが、類似団体平均を下回る数値で推移している。今後、白浜医療福祉財団の新本館建設に係る借入金の元利償還が本格化するなど、債務負担行為を設定した補助金の増加が予想される。その他経常的な支出を要する団体補助金等については、平成</a:t>
          </a:r>
          <a:r>
            <a:rPr kumimoji="1" lang="en-US" altLang="ja-JP" sz="1300">
              <a:latin typeface="ＭＳ Ｐゴシック"/>
            </a:rPr>
            <a:t>25</a:t>
          </a:r>
          <a:r>
            <a:rPr kumimoji="1" lang="ja-JP" altLang="en-US" sz="1300">
              <a:latin typeface="ＭＳ Ｐゴシック"/>
            </a:rPr>
            <a:t>年度に定めた補助金等交付基準に照らし、更なる支出の透明性・公平性に努める。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46990</xdr:rowOff>
    </xdr:to>
    <xdr:cxnSp macro="">
      <xdr:nvCxnSpPr>
        <xdr:cNvPr id="306" name="直線コネクタ 305"/>
        <xdr:cNvCxnSpPr/>
      </xdr:nvCxnSpPr>
      <xdr:spPr>
        <a:xfrm>
          <a:off x="15671800" y="6047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69850</xdr:rowOff>
    </xdr:to>
    <xdr:cxnSp macro="">
      <xdr:nvCxnSpPr>
        <xdr:cNvPr id="309" name="直線コネクタ 308"/>
        <xdr:cNvCxnSpPr/>
      </xdr:nvCxnSpPr>
      <xdr:spPr>
        <a:xfrm flipV="1">
          <a:off x="14782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69850</xdr:rowOff>
    </xdr:to>
    <xdr:cxnSp macro="">
      <xdr:nvCxnSpPr>
        <xdr:cNvPr id="312" name="直線コネクタ 311"/>
        <xdr:cNvCxnSpPr/>
      </xdr:nvCxnSpPr>
      <xdr:spPr>
        <a:xfrm>
          <a:off x="13893800" y="601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77470</xdr:rowOff>
    </xdr:to>
    <xdr:cxnSp macro="">
      <xdr:nvCxnSpPr>
        <xdr:cNvPr id="315" name="直線コネクタ 314"/>
        <xdr:cNvCxnSpPr/>
      </xdr:nvCxnSpPr>
      <xdr:spPr>
        <a:xfrm flipV="1">
          <a:off x="130048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5" name="円/楕円 324"/>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6"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27" name="円/楕円 326"/>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28" name="テキスト ボックス 327"/>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29" name="円/楕円 328"/>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0" name="テキスト ボックス 329"/>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1" name="円/楕円 330"/>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2" name="テキスト ボックス 331"/>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33" name="円/楕円 332"/>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34" name="テキスト ボックス 333"/>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学校施設耐震化事業等、合併以降の大型建設事業実施に伴う起債発行残高の増加に合わせ、元利償還金はＨ</a:t>
          </a:r>
          <a:r>
            <a:rPr kumimoji="1" lang="en-US" altLang="ja-JP" sz="1300">
              <a:latin typeface="ＭＳ Ｐゴシック"/>
            </a:rPr>
            <a:t>23</a:t>
          </a:r>
          <a:r>
            <a:rPr kumimoji="1" lang="ja-JP" altLang="en-US" sz="1300">
              <a:latin typeface="ＭＳ Ｐゴシック"/>
            </a:rPr>
            <a:t>以降増加傾向にあり、類似団体平均を</a:t>
          </a:r>
          <a:r>
            <a:rPr kumimoji="1" lang="en-US" altLang="ja-JP" sz="1300">
              <a:latin typeface="ＭＳ Ｐゴシック"/>
            </a:rPr>
            <a:t>2.7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起債発行に際しては交付税算入措置の有利な起債を活用することはもとより、事業内容の精査による発行額の抑制等に努める。また、将来の財政運営に支障を来すことのないよう、減債基金等必要な財源の確保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40132</xdr:rowOff>
    </xdr:to>
    <xdr:cxnSp macro="">
      <xdr:nvCxnSpPr>
        <xdr:cNvPr id="364" name="直線コネクタ 363"/>
        <xdr:cNvCxnSpPr/>
      </xdr:nvCxnSpPr>
      <xdr:spPr>
        <a:xfrm flipV="1">
          <a:off x="3987800" y="133766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40132</xdr:rowOff>
    </xdr:to>
    <xdr:cxnSp macro="">
      <xdr:nvCxnSpPr>
        <xdr:cNvPr id="367" name="直線コネクタ 366"/>
        <xdr:cNvCxnSpPr/>
      </xdr:nvCxnSpPr>
      <xdr:spPr>
        <a:xfrm>
          <a:off x="3098800" y="13385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78</xdr:row>
      <xdr:rowOff>12700</xdr:rowOff>
    </xdr:to>
    <xdr:cxnSp macro="">
      <xdr:nvCxnSpPr>
        <xdr:cNvPr id="370" name="直線コネクタ 369"/>
        <xdr:cNvCxnSpPr/>
      </xdr:nvCxnSpPr>
      <xdr:spPr>
        <a:xfrm>
          <a:off x="2209800" y="133675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165863</xdr:rowOff>
    </xdr:from>
    <xdr:to>
      <xdr:col>3</xdr:col>
      <xdr:colOff>142875</xdr:colOff>
      <xdr:row>78</xdr:row>
      <xdr:rowOff>163576</xdr:rowOff>
    </xdr:to>
    <xdr:cxnSp macro="">
      <xdr:nvCxnSpPr>
        <xdr:cNvPr id="373" name="直線コネクタ 372"/>
        <xdr:cNvCxnSpPr/>
      </xdr:nvCxnSpPr>
      <xdr:spPr>
        <a:xfrm flipV="1">
          <a:off x="1320800" y="13367513"/>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3" name="円/楕円 382"/>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4"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5" name="円/楕円 384"/>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6" name="テキスト ボックス 385"/>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87" name="円/楕円 386"/>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88" name="テキスト ボックス 387"/>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89" name="円/楕円 388"/>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29990</xdr:rowOff>
    </xdr:from>
    <xdr:ext cx="762000" cy="259045"/>
    <xdr:sp macro="" textlink="">
      <xdr:nvSpPr>
        <xdr:cNvPr id="390" name="テキスト ボックス 389"/>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91" name="円/楕円 390"/>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92" name="テキスト ボックス 391"/>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いた経費に係る数値については、類似団体と同程度で推移しているが、今後少子高齢化が益々深刻化していく中、限られた財源で多面化する行政需要に柔軟に対応するため、予算編成時点における経常経費のマイナスシーリング、職員数の更なる規模適正化等、経常経費充当一般財源の確保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157480</xdr:rowOff>
    </xdr:from>
    <xdr:to>
      <xdr:col>24</xdr:col>
      <xdr:colOff>31750</xdr:colOff>
      <xdr:row>78</xdr:row>
      <xdr:rowOff>27939</xdr:rowOff>
    </xdr:to>
    <xdr:cxnSp macro="">
      <xdr:nvCxnSpPr>
        <xdr:cNvPr id="425" name="直線コネクタ 424"/>
        <xdr:cNvCxnSpPr/>
      </xdr:nvCxnSpPr>
      <xdr:spPr>
        <a:xfrm flipV="1">
          <a:off x="15671800" y="133591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85089</xdr:rowOff>
    </xdr:to>
    <xdr:cxnSp macro="">
      <xdr:nvCxnSpPr>
        <xdr:cNvPr id="428" name="直線コネクタ 427"/>
        <xdr:cNvCxnSpPr/>
      </xdr:nvCxnSpPr>
      <xdr:spPr>
        <a:xfrm flipV="1">
          <a:off x="14782800" y="134010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78</xdr:row>
      <xdr:rowOff>85089</xdr:rowOff>
    </xdr:to>
    <xdr:cxnSp macro="">
      <xdr:nvCxnSpPr>
        <xdr:cNvPr id="431" name="直線コネクタ 430"/>
        <xdr:cNvCxnSpPr/>
      </xdr:nvCxnSpPr>
      <xdr:spPr>
        <a:xfrm>
          <a:off x="13893800" y="1326388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78</xdr:row>
      <xdr:rowOff>20320</xdr:rowOff>
    </xdr:to>
    <xdr:cxnSp macro="">
      <xdr:nvCxnSpPr>
        <xdr:cNvPr id="434" name="直線コネクタ 433"/>
        <xdr:cNvCxnSpPr/>
      </xdr:nvCxnSpPr>
      <xdr:spPr>
        <a:xfrm flipV="1">
          <a:off x="13004800" y="13263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44" name="円/楕円 443"/>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123207</xdr:rowOff>
    </xdr:from>
    <xdr:ext cx="762000" cy="259045"/>
    <xdr:sp macro="" textlink="">
      <xdr:nvSpPr>
        <xdr:cNvPr id="445" name="公債費以外該当値テキスト"/>
        <xdr:cNvSpPr txBox="1"/>
      </xdr:nvSpPr>
      <xdr:spPr>
        <a:xfrm>
          <a:off x="165989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46" name="円/楕円 445"/>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47" name="テキスト ボックス 446"/>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34289</xdr:rowOff>
    </xdr:from>
    <xdr:to>
      <xdr:col>21</xdr:col>
      <xdr:colOff>412750</xdr:colOff>
      <xdr:row>78</xdr:row>
      <xdr:rowOff>135889</xdr:rowOff>
    </xdr:to>
    <xdr:sp macro="" textlink="">
      <xdr:nvSpPr>
        <xdr:cNvPr id="448" name="円/楕円 447"/>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120666</xdr:rowOff>
    </xdr:from>
    <xdr:ext cx="762000" cy="259045"/>
    <xdr:sp macro="" textlink="">
      <xdr:nvSpPr>
        <xdr:cNvPr id="449" name="テキスト ボックス 448"/>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0" name="円/楕円 449"/>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1" name="テキスト ボックス 45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52" name="円/楕円 451"/>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55897</xdr:rowOff>
    </xdr:from>
    <xdr:ext cx="762000" cy="259045"/>
    <xdr:sp macro="" textlink="">
      <xdr:nvSpPr>
        <xdr:cNvPr id="453" name="テキスト ボックス 452"/>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和歌山県白浜町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29627</xdr:rowOff>
    </xdr:from>
    <xdr:to>
      <xdr:col>4</xdr:col>
      <xdr:colOff>1117600</xdr:colOff>
      <xdr:row>15</xdr:row>
      <xdr:rowOff>58899</xdr:rowOff>
    </xdr:to>
    <xdr:cxnSp macro="">
      <xdr:nvCxnSpPr>
        <xdr:cNvPr id="52" name="直線コネクタ 51"/>
        <xdr:cNvCxnSpPr/>
      </xdr:nvCxnSpPr>
      <xdr:spPr bwMode="auto">
        <a:xfrm>
          <a:off x="5003800" y="2649002"/>
          <a:ext cx="647700" cy="29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29627</xdr:rowOff>
    </xdr:from>
    <xdr:to>
      <xdr:col>4</xdr:col>
      <xdr:colOff>469900</xdr:colOff>
      <xdr:row>15</xdr:row>
      <xdr:rowOff>31293</xdr:rowOff>
    </xdr:to>
    <xdr:cxnSp macro="">
      <xdr:nvCxnSpPr>
        <xdr:cNvPr id="55" name="直線コネクタ 54"/>
        <xdr:cNvCxnSpPr/>
      </xdr:nvCxnSpPr>
      <xdr:spPr bwMode="auto">
        <a:xfrm flipV="1">
          <a:off x="4305300" y="2649002"/>
          <a:ext cx="698500" cy="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31293</xdr:rowOff>
    </xdr:from>
    <xdr:to>
      <xdr:col>3</xdr:col>
      <xdr:colOff>904875</xdr:colOff>
      <xdr:row>15</xdr:row>
      <xdr:rowOff>81138</xdr:rowOff>
    </xdr:to>
    <xdr:cxnSp macro="">
      <xdr:nvCxnSpPr>
        <xdr:cNvPr id="58" name="直線コネクタ 57"/>
        <xdr:cNvCxnSpPr/>
      </xdr:nvCxnSpPr>
      <xdr:spPr bwMode="auto">
        <a:xfrm flipV="1">
          <a:off x="3606800" y="2650668"/>
          <a:ext cx="698500" cy="49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31217</xdr:rowOff>
    </xdr:from>
    <xdr:to>
      <xdr:col>3</xdr:col>
      <xdr:colOff>206375</xdr:colOff>
      <xdr:row>15</xdr:row>
      <xdr:rowOff>81138</xdr:rowOff>
    </xdr:to>
    <xdr:cxnSp macro="">
      <xdr:nvCxnSpPr>
        <xdr:cNvPr id="61" name="直線コネクタ 60"/>
        <xdr:cNvCxnSpPr/>
      </xdr:nvCxnSpPr>
      <xdr:spPr bwMode="auto">
        <a:xfrm>
          <a:off x="2908300" y="2650592"/>
          <a:ext cx="698500" cy="4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8099</xdr:rowOff>
    </xdr:from>
    <xdr:to>
      <xdr:col>5</xdr:col>
      <xdr:colOff>34925</xdr:colOff>
      <xdr:row>15</xdr:row>
      <xdr:rowOff>109699</xdr:rowOff>
    </xdr:to>
    <xdr:sp macro="" textlink="">
      <xdr:nvSpPr>
        <xdr:cNvPr id="71" name="円/楕円 70"/>
        <xdr:cNvSpPr/>
      </xdr:nvSpPr>
      <xdr:spPr bwMode="auto">
        <a:xfrm>
          <a:off x="5600700" y="2627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24626</xdr:rowOff>
    </xdr:from>
    <xdr:ext cx="762000" cy="259045"/>
    <xdr:sp macro="" textlink="">
      <xdr:nvSpPr>
        <xdr:cNvPr id="72" name="人口1人当たり決算額の推移該当値テキスト130"/>
        <xdr:cNvSpPr txBox="1"/>
      </xdr:nvSpPr>
      <xdr:spPr>
        <a:xfrm>
          <a:off x="5740400" y="247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115,631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150277</xdr:rowOff>
    </xdr:from>
    <xdr:to>
      <xdr:col>4</xdr:col>
      <xdr:colOff>520700</xdr:colOff>
      <xdr:row>15</xdr:row>
      <xdr:rowOff>80427</xdr:rowOff>
    </xdr:to>
    <xdr:sp macro="" textlink="">
      <xdr:nvSpPr>
        <xdr:cNvPr id="73" name="円/楕円 72"/>
        <xdr:cNvSpPr/>
      </xdr:nvSpPr>
      <xdr:spPr bwMode="auto">
        <a:xfrm>
          <a:off x="4953000" y="259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90604</xdr:rowOff>
    </xdr:from>
    <xdr:ext cx="736600" cy="259045"/>
    <xdr:sp macro="" textlink="">
      <xdr:nvSpPr>
        <xdr:cNvPr id="74" name="テキスト ボックス 73"/>
        <xdr:cNvSpPr txBox="1"/>
      </xdr:nvSpPr>
      <xdr:spPr>
        <a:xfrm>
          <a:off x="4622800" y="236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118,320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151943</xdr:rowOff>
    </xdr:from>
    <xdr:to>
      <xdr:col>3</xdr:col>
      <xdr:colOff>955675</xdr:colOff>
      <xdr:row>15</xdr:row>
      <xdr:rowOff>82093</xdr:rowOff>
    </xdr:to>
    <xdr:sp macro="" textlink="">
      <xdr:nvSpPr>
        <xdr:cNvPr id="75" name="円/楕円 74"/>
        <xdr:cNvSpPr/>
      </xdr:nvSpPr>
      <xdr:spPr bwMode="auto">
        <a:xfrm>
          <a:off x="4254500" y="259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92270</xdr:rowOff>
    </xdr:from>
    <xdr:ext cx="762000" cy="259045"/>
    <xdr:sp macro="" textlink="">
      <xdr:nvSpPr>
        <xdr:cNvPr id="76" name="テキスト ボックス 75"/>
        <xdr:cNvSpPr txBox="1"/>
      </xdr:nvSpPr>
      <xdr:spPr>
        <a:xfrm>
          <a:off x="3924300" y="23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118,167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30338</xdr:rowOff>
    </xdr:from>
    <xdr:to>
      <xdr:col>3</xdr:col>
      <xdr:colOff>257175</xdr:colOff>
      <xdr:row>15</xdr:row>
      <xdr:rowOff>131938</xdr:rowOff>
    </xdr:to>
    <xdr:sp macro="" textlink="">
      <xdr:nvSpPr>
        <xdr:cNvPr id="77" name="円/楕円 76"/>
        <xdr:cNvSpPr/>
      </xdr:nvSpPr>
      <xdr:spPr bwMode="auto">
        <a:xfrm>
          <a:off x="3556000" y="264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142115</xdr:rowOff>
    </xdr:from>
    <xdr:ext cx="762000" cy="259045"/>
    <xdr:sp macro="" textlink="">
      <xdr:nvSpPr>
        <xdr:cNvPr id="78" name="テキスト ボックス 77"/>
        <xdr:cNvSpPr txBox="1"/>
      </xdr:nvSpPr>
      <xdr:spPr>
        <a:xfrm>
          <a:off x="3225800" y="241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113,588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151867</xdr:rowOff>
    </xdr:from>
    <xdr:to>
      <xdr:col>2</xdr:col>
      <xdr:colOff>692150</xdr:colOff>
      <xdr:row>15</xdr:row>
      <xdr:rowOff>82017</xdr:rowOff>
    </xdr:to>
    <xdr:sp macro="" textlink="">
      <xdr:nvSpPr>
        <xdr:cNvPr id="79" name="円/楕円 78"/>
        <xdr:cNvSpPr/>
      </xdr:nvSpPr>
      <xdr:spPr bwMode="auto">
        <a:xfrm>
          <a:off x="2857500" y="259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92194</xdr:rowOff>
    </xdr:from>
    <xdr:ext cx="762000" cy="259045"/>
    <xdr:sp macro="" textlink="">
      <xdr:nvSpPr>
        <xdr:cNvPr id="80" name="テキスト ボックス 79"/>
        <xdr:cNvSpPr txBox="1"/>
      </xdr:nvSpPr>
      <xdr:spPr>
        <a:xfrm>
          <a:off x="2527300" y="236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147612</xdr:rowOff>
    </xdr:from>
    <xdr:to>
      <xdr:col>4</xdr:col>
      <xdr:colOff>1117600</xdr:colOff>
      <xdr:row>35</xdr:row>
      <xdr:rowOff>182931</xdr:rowOff>
    </xdr:to>
    <xdr:cxnSp macro="">
      <xdr:nvCxnSpPr>
        <xdr:cNvPr id="113" name="直線コネクタ 112"/>
        <xdr:cNvCxnSpPr/>
      </xdr:nvCxnSpPr>
      <xdr:spPr bwMode="auto">
        <a:xfrm>
          <a:off x="5003800" y="6757962"/>
          <a:ext cx="647700" cy="3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147612</xdr:rowOff>
    </xdr:from>
    <xdr:to>
      <xdr:col>4</xdr:col>
      <xdr:colOff>469900</xdr:colOff>
      <xdr:row>35</xdr:row>
      <xdr:rowOff>151403</xdr:rowOff>
    </xdr:to>
    <xdr:cxnSp macro="">
      <xdr:nvCxnSpPr>
        <xdr:cNvPr id="116" name="直線コネクタ 115"/>
        <xdr:cNvCxnSpPr/>
      </xdr:nvCxnSpPr>
      <xdr:spPr bwMode="auto">
        <a:xfrm flipV="1">
          <a:off x="4305300" y="6757962"/>
          <a:ext cx="698500" cy="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106521</xdr:rowOff>
    </xdr:from>
    <xdr:to>
      <xdr:col>3</xdr:col>
      <xdr:colOff>904875</xdr:colOff>
      <xdr:row>35</xdr:row>
      <xdr:rowOff>151403</xdr:rowOff>
    </xdr:to>
    <xdr:cxnSp macro="">
      <xdr:nvCxnSpPr>
        <xdr:cNvPr id="119" name="直線コネクタ 118"/>
        <xdr:cNvCxnSpPr/>
      </xdr:nvCxnSpPr>
      <xdr:spPr bwMode="auto">
        <a:xfrm>
          <a:off x="3606800" y="6716871"/>
          <a:ext cx="698500" cy="4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266332</xdr:rowOff>
    </xdr:from>
    <xdr:to>
      <xdr:col>3</xdr:col>
      <xdr:colOff>206375</xdr:colOff>
      <xdr:row>35</xdr:row>
      <xdr:rowOff>106521</xdr:rowOff>
    </xdr:to>
    <xdr:cxnSp macro="">
      <xdr:nvCxnSpPr>
        <xdr:cNvPr id="122" name="直線コネクタ 121"/>
        <xdr:cNvCxnSpPr/>
      </xdr:nvCxnSpPr>
      <xdr:spPr bwMode="auto">
        <a:xfrm>
          <a:off x="2908300" y="6533782"/>
          <a:ext cx="698500" cy="18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132131</xdr:rowOff>
    </xdr:from>
    <xdr:to>
      <xdr:col>5</xdr:col>
      <xdr:colOff>34925</xdr:colOff>
      <xdr:row>35</xdr:row>
      <xdr:rowOff>233731</xdr:rowOff>
    </xdr:to>
    <xdr:sp macro="" textlink="">
      <xdr:nvSpPr>
        <xdr:cNvPr id="132" name="円/楕円 131"/>
        <xdr:cNvSpPr/>
      </xdr:nvSpPr>
      <xdr:spPr bwMode="auto">
        <a:xfrm>
          <a:off x="5600700" y="6742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320108</xdr:rowOff>
    </xdr:from>
    <xdr:ext cx="762000" cy="259045"/>
    <xdr:sp macro="" textlink="">
      <xdr:nvSpPr>
        <xdr:cNvPr id="133" name="人口1人当たり決算額の推移該当値テキスト445"/>
        <xdr:cNvSpPr txBox="1"/>
      </xdr:nvSpPr>
      <xdr:spPr>
        <a:xfrm>
          <a:off x="5740400" y="658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96812</xdr:rowOff>
    </xdr:from>
    <xdr:to>
      <xdr:col>4</xdr:col>
      <xdr:colOff>520700</xdr:colOff>
      <xdr:row>35</xdr:row>
      <xdr:rowOff>198412</xdr:rowOff>
    </xdr:to>
    <xdr:sp macro="" textlink="">
      <xdr:nvSpPr>
        <xdr:cNvPr id="134" name="円/楕円 133"/>
        <xdr:cNvSpPr/>
      </xdr:nvSpPr>
      <xdr:spPr bwMode="auto">
        <a:xfrm>
          <a:off x="4953000" y="670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208589</xdr:rowOff>
    </xdr:from>
    <xdr:ext cx="736600" cy="259045"/>
    <xdr:sp macro="" textlink="">
      <xdr:nvSpPr>
        <xdr:cNvPr id="135" name="テキスト ボックス 134"/>
        <xdr:cNvSpPr txBox="1"/>
      </xdr:nvSpPr>
      <xdr:spPr>
        <a:xfrm>
          <a:off x="4622800" y="647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100603</xdr:rowOff>
    </xdr:from>
    <xdr:to>
      <xdr:col>3</xdr:col>
      <xdr:colOff>955675</xdr:colOff>
      <xdr:row>35</xdr:row>
      <xdr:rowOff>202203</xdr:rowOff>
    </xdr:to>
    <xdr:sp macro="" textlink="">
      <xdr:nvSpPr>
        <xdr:cNvPr id="136" name="円/楕円 135"/>
        <xdr:cNvSpPr/>
      </xdr:nvSpPr>
      <xdr:spPr bwMode="auto">
        <a:xfrm>
          <a:off x="4254500" y="671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212380</xdr:rowOff>
    </xdr:from>
    <xdr:ext cx="762000" cy="259045"/>
    <xdr:sp macro="" textlink="">
      <xdr:nvSpPr>
        <xdr:cNvPr id="137" name="テキスト ボックス 136"/>
        <xdr:cNvSpPr txBox="1"/>
      </xdr:nvSpPr>
      <xdr:spPr>
        <a:xfrm>
          <a:off x="3924300" y="647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55721</xdr:rowOff>
    </xdr:from>
    <xdr:to>
      <xdr:col>3</xdr:col>
      <xdr:colOff>257175</xdr:colOff>
      <xdr:row>35</xdr:row>
      <xdr:rowOff>157321</xdr:rowOff>
    </xdr:to>
    <xdr:sp macro="" textlink="">
      <xdr:nvSpPr>
        <xdr:cNvPr id="138" name="円/楕円 137"/>
        <xdr:cNvSpPr/>
      </xdr:nvSpPr>
      <xdr:spPr bwMode="auto">
        <a:xfrm>
          <a:off x="3556000" y="666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167498</xdr:rowOff>
    </xdr:from>
    <xdr:ext cx="762000" cy="259045"/>
    <xdr:sp macro="" textlink="">
      <xdr:nvSpPr>
        <xdr:cNvPr id="139" name="テキスト ボックス 138"/>
        <xdr:cNvSpPr txBox="1"/>
      </xdr:nvSpPr>
      <xdr:spPr>
        <a:xfrm>
          <a:off x="3225800" y="643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215532</xdr:rowOff>
    </xdr:from>
    <xdr:to>
      <xdr:col>2</xdr:col>
      <xdr:colOff>692150</xdr:colOff>
      <xdr:row>34</xdr:row>
      <xdr:rowOff>317132</xdr:rowOff>
    </xdr:to>
    <xdr:sp macro="" textlink="">
      <xdr:nvSpPr>
        <xdr:cNvPr id="140" name="円/楕円 139"/>
        <xdr:cNvSpPr/>
      </xdr:nvSpPr>
      <xdr:spPr bwMode="auto">
        <a:xfrm>
          <a:off x="2857500" y="648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327309</xdr:rowOff>
    </xdr:from>
    <xdr:ext cx="762000" cy="259045"/>
    <xdr:sp macro="" textlink="">
      <xdr:nvSpPr>
        <xdr:cNvPr id="141" name="テキスト ボックス 140"/>
        <xdr:cNvSpPr txBox="1"/>
      </xdr:nvSpPr>
      <xdr:spPr>
        <a:xfrm>
          <a:off x="2527300" y="625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年度末財政調整基金目標残高を</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億円と定め、平成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年度から歳出抑制等計画的な積立を行い、平成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年度末で約</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億円の基金残高を確保することができたが、庁舎を含めた公共施設の耐震化や防災行政無線のデジタル化を含めた防災・減災事業等、山積する課題に対応するため、更なる歳出の削減等、財源確保に向けた取り組みが必要である。また、実質収支・実質単年度収支で約１億円程度の減少がみられるが、これらは、将来の公債費増加に向け減債基金への積立をおこ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将来的な公債費の増加に備え、平成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年度で減債基金へ１億円の積立を行うなど、単年度収支額は前年度よりも減少したが、標準財政規模に占める割合としては同程度で推移している。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累積赤字を抱える下水道事業会計については、</a:t>
          </a:r>
          <a:r>
            <a:rPr kumimoji="1" lang="ja-JP" altLang="ja-JP" sz="1400">
              <a:solidFill>
                <a:schemeClr val="dk1"/>
              </a:solidFill>
              <a:effectLst/>
              <a:latin typeface="+mn-lt"/>
              <a:ea typeface="+mn-ea"/>
              <a:cs typeface="+mn-cs"/>
            </a:rPr>
            <a:t>現存する累積赤字解消までの期間は普通会計から一定程度の基準外繰出を要する状況ではあえるが</a:t>
          </a:r>
          <a:r>
            <a:rPr kumimoji="1" lang="ja-JP" altLang="en-US" sz="1400">
              <a:solidFill>
                <a:schemeClr val="dk1"/>
              </a:solidFill>
              <a:effectLst/>
              <a:latin typeface="+mn-lt"/>
              <a:ea typeface="+mn-ea"/>
              <a:cs typeface="+mn-cs"/>
            </a:rPr>
            <a:t>、</a:t>
          </a:r>
          <a:r>
            <a:rPr kumimoji="1" lang="ja-JP" altLang="en-US" sz="1400">
              <a:latin typeface="ＭＳ ゴシック" pitchFamily="49" charset="-128"/>
              <a:ea typeface="ＭＳ ゴシック" pitchFamily="49" charset="-128"/>
            </a:rPr>
            <a:t>計画区域を見直し、今後は既存施設の維持・更新に方向性を転換するなど、経営健全化に向けた取り組みを進めているところである。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簡易水道事業や農業集落排水事業といった法非適用公営企業会計でも施設の更新時期を迎えており、今後普通会計からの繰出金の増加が予想されるが、施設更新にあたっては、公営企業債に限らず、過疎債等交付税算入措置の有利な起債を最大限活用し、普通会計負担額の圧縮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また、特別会計の黒字額の大半を占める水道事業会計でも給水人口の減少、施設更新に伴う減価償却費の増加といった不安要素を抱えており、安定した事業運営に向けた経営改善計画を平成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年度に策定し、取組を進めている。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一部起債の償還終了（Ｈ</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発行過疎対策事業債）により、一般会計等における元利償還金額は減少し、また、起債発行に際しては交付税算入措置の有利な起債を活用するなど、実質公債費比率の分子は前年度から</a:t>
          </a:r>
          <a:r>
            <a:rPr kumimoji="1" lang="en-US" altLang="ja-JP" sz="1300">
              <a:latin typeface="ＭＳ ゴシック" pitchFamily="49" charset="-128"/>
              <a:ea typeface="ＭＳ ゴシック" pitchFamily="49" charset="-128"/>
            </a:rPr>
            <a:t>47</a:t>
          </a:r>
          <a:r>
            <a:rPr kumimoji="1" lang="ja-JP" altLang="en-US" sz="1300">
              <a:latin typeface="ＭＳ ゴシック" pitchFamily="49" charset="-128"/>
              <a:ea typeface="ＭＳ ゴシック" pitchFamily="49" charset="-128"/>
            </a:rPr>
            <a:t>百万円減少した。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また、公営企業・一部事務組合等元利償還金に相当する繰出金等も減少しているが、今後施設の更新等、関連する数値は増加することが予想される。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更に、合併優遇措置終了以降には、交付税総額の減少等分母となる数値の大幅な減少が見込まれるため、起債発行額の抑制等数値の改善に向けた取り組みが必要である。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公営企業債残高、退職手当負担等見込額等で数値の改善もみられるが、平成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年度以降取り組む学校施設耐震化事業、国体関連施設整備事業等の大型建設事業の借入額増加により、一般会計等に係る地方債残高が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百万円増加し、また、白浜医療福祉財団新本館建設に係る借入金に対する債務負担行為の設定等、将来負担額は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百万円の大幅な増加となった。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年度から取り組む財政調整基金残高の確保等により、充当可能財源全体で</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百万円増加したため、将来負担比率全体としては、</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ポイントの悪化に留まっている。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13335813</v>
      </c>
      <c r="BO4" s="379"/>
      <c r="BP4" s="379"/>
      <c r="BQ4" s="379"/>
      <c r="BR4" s="379"/>
      <c r="BS4" s="379"/>
      <c r="BT4" s="379"/>
      <c r="BU4" s="380"/>
      <c r="BV4" s="378">
        <v>12562830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8.3000000000000007</v>
      </c>
      <c r="CU4" s="554"/>
      <c r="CV4" s="554"/>
      <c r="CW4" s="554"/>
      <c r="CX4" s="554"/>
      <c r="CY4" s="554"/>
      <c r="CZ4" s="554"/>
      <c r="DA4" s="555"/>
      <c r="DB4" s="553">
        <v>9.3000000000000007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12605729</v>
      </c>
      <c r="BO5" s="384"/>
      <c r="BP5" s="384"/>
      <c r="BQ5" s="384"/>
      <c r="BR5" s="384"/>
      <c r="BS5" s="384"/>
      <c r="BT5" s="384"/>
      <c r="BU5" s="385"/>
      <c r="BV5" s="383">
        <v>11814560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89.6</v>
      </c>
      <c r="CU5" s="354"/>
      <c r="CV5" s="354"/>
      <c r="CW5" s="354"/>
      <c r="CX5" s="354"/>
      <c r="CY5" s="354"/>
      <c r="CZ5" s="354"/>
      <c r="DA5" s="355"/>
      <c r="DB5" s="353">
        <v>91.5</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730084</v>
      </c>
      <c r="BO6" s="384"/>
      <c r="BP6" s="384"/>
      <c r="BQ6" s="384"/>
      <c r="BR6" s="384"/>
      <c r="BS6" s="384"/>
      <c r="BT6" s="384"/>
      <c r="BU6" s="385"/>
      <c r="BV6" s="383">
        <v>748270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96.8</v>
      </c>
      <c r="CU6" s="528"/>
      <c r="CV6" s="528"/>
      <c r="CW6" s="528"/>
      <c r="CX6" s="528"/>
      <c r="CY6" s="528"/>
      <c r="CZ6" s="528"/>
      <c r="DA6" s="529"/>
      <c r="DB6" s="527">
        <v>98.6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144978</v>
      </c>
      <c r="BO7" s="384"/>
      <c r="BP7" s="384"/>
      <c r="BQ7" s="384"/>
      <c r="BR7" s="384"/>
      <c r="BS7" s="384"/>
      <c r="BT7" s="384"/>
      <c r="BU7" s="385"/>
      <c r="BV7" s="383">
        <v>86660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7085633</v>
      </c>
      <c r="CU7" s="384"/>
      <c r="CV7" s="384"/>
      <c r="CW7" s="384"/>
      <c r="CX7" s="384"/>
      <c r="CY7" s="384"/>
      <c r="CZ7" s="384"/>
      <c r="DA7" s="385"/>
      <c r="DB7" s="383">
        <v>7077231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585106</v>
      </c>
      <c r="BO8" s="384"/>
      <c r="BP8" s="384"/>
      <c r="BQ8" s="384"/>
      <c r="BR8" s="384"/>
      <c r="BS8" s="384"/>
      <c r="BT8" s="384"/>
      <c r="BU8" s="385"/>
      <c r="BV8" s="383">
        <v>661610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0.47</v>
      </c>
      <c r="CU8" s="491"/>
      <c r="CV8" s="491"/>
      <c r="CW8" s="491"/>
      <c r="CX8" s="491"/>
      <c r="CY8" s="491"/>
      <c r="CZ8" s="491"/>
      <c r="DA8" s="492"/>
      <c r="DB8" s="490">
        <v>0.48</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22696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-76504</v>
      </c>
      <c r="BO9" s="384"/>
      <c r="BP9" s="384"/>
      <c r="BQ9" s="384"/>
      <c r="BR9" s="384"/>
      <c r="BS9" s="384"/>
      <c r="BT9" s="384"/>
      <c r="BU9" s="385"/>
      <c r="BV9" s="383">
        <v>56797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15.2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23642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320443</v>
      </c>
      <c r="BO10" s="384"/>
      <c r="BP10" s="384"/>
      <c r="BQ10" s="384"/>
      <c r="BR10" s="384"/>
      <c r="BS10" s="384"/>
      <c r="BT10" s="384"/>
      <c r="BU10" s="385"/>
      <c r="BV10" s="383">
        <v>282604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22833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22720</v>
      </c>
      <c r="S13" s="483"/>
      <c r="T13" s="483"/>
      <c r="U13" s="483"/>
      <c r="V13" s="484"/>
      <c r="W13" s="470" t="s">
        <v>124</v>
      </c>
      <c r="X13" s="396"/>
      <c r="Y13" s="396"/>
      <c r="Z13" s="396"/>
      <c r="AA13" s="396"/>
      <c r="AB13" s="397"/>
      <c r="AC13" s="359">
        <v>653</v>
      </c>
      <c r="AD13" s="360"/>
      <c r="AE13" s="360"/>
      <c r="AF13" s="360"/>
      <c r="AG13" s="361"/>
      <c r="AH13" s="359">
        <v>792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243939</v>
      </c>
      <c r="BO13" s="384"/>
      <c r="BP13" s="384"/>
      <c r="BQ13" s="384"/>
      <c r="BR13" s="384"/>
      <c r="BS13" s="384"/>
      <c r="BT13" s="384"/>
      <c r="BU13" s="385"/>
      <c r="BV13" s="383">
        <v>339401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23024</v>
      </c>
      <c r="S14" s="483"/>
      <c r="T14" s="483"/>
      <c r="U14" s="483"/>
      <c r="V14" s="484"/>
      <c r="W14" s="485"/>
      <c r="X14" s="399"/>
      <c r="Y14" s="399"/>
      <c r="Z14" s="399"/>
      <c r="AA14" s="399"/>
      <c r="AB14" s="400"/>
      <c r="AC14" s="475">
        <v>6.5</v>
      </c>
      <c r="AD14" s="476"/>
      <c r="AE14" s="476"/>
      <c r="AF14" s="476"/>
      <c r="AG14" s="477"/>
      <c r="AH14" s="475">
        <v>7.2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87.8</v>
      </c>
      <c r="CU14" s="454"/>
      <c r="CV14" s="454"/>
      <c r="CW14" s="454"/>
      <c r="CX14" s="454"/>
      <c r="CY14" s="454"/>
      <c r="CZ14" s="454"/>
      <c r="DA14" s="455"/>
      <c r="DB14" s="486">
        <v>77.2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22925</v>
      </c>
      <c r="S15" s="483"/>
      <c r="T15" s="483"/>
      <c r="U15" s="483"/>
      <c r="V15" s="484"/>
      <c r="W15" s="470" t="s">
        <v>131</v>
      </c>
      <c r="X15" s="396"/>
      <c r="Y15" s="396"/>
      <c r="Z15" s="396"/>
      <c r="AA15" s="396"/>
      <c r="AB15" s="397"/>
      <c r="AC15" s="359">
        <v>1728</v>
      </c>
      <c r="AD15" s="360"/>
      <c r="AE15" s="360"/>
      <c r="AF15" s="360"/>
      <c r="AG15" s="361"/>
      <c r="AH15" s="359">
        <v>1980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2457421</v>
      </c>
      <c r="BO15" s="379"/>
      <c r="BP15" s="379"/>
      <c r="BQ15" s="379"/>
      <c r="BR15" s="379"/>
      <c r="BS15" s="379"/>
      <c r="BT15" s="379"/>
      <c r="BU15" s="380"/>
      <c r="BV15" s="378">
        <v>2451703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17.2</v>
      </c>
      <c r="AD16" s="476"/>
      <c r="AE16" s="476"/>
      <c r="AF16" s="476"/>
      <c r="AG16" s="477"/>
      <c r="AH16" s="475">
        <v>18.100000000000001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5275193</v>
      </c>
      <c r="BO16" s="384"/>
      <c r="BP16" s="384"/>
      <c r="BQ16" s="384"/>
      <c r="BR16" s="384"/>
      <c r="BS16" s="384"/>
      <c r="BT16" s="384"/>
      <c r="BU16" s="385"/>
      <c r="BV16" s="383">
        <v>5275678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7639</v>
      </c>
      <c r="AD17" s="360"/>
      <c r="AE17" s="360"/>
      <c r="AF17" s="360"/>
      <c r="AG17" s="361"/>
      <c r="AH17" s="359">
        <v>8166</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3172961</v>
      </c>
      <c r="BO17" s="384"/>
      <c r="BP17" s="384"/>
      <c r="BQ17" s="384"/>
      <c r="BR17" s="384"/>
      <c r="BS17" s="384"/>
      <c r="BT17" s="384"/>
      <c r="BU17" s="385"/>
      <c r="BV17" s="383">
        <v>3169943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201.05</v>
      </c>
      <c r="M18" s="446"/>
      <c r="N18" s="446"/>
      <c r="O18" s="446"/>
      <c r="P18" s="446"/>
      <c r="Q18" s="446"/>
      <c r="R18" s="447"/>
      <c r="S18" s="447"/>
      <c r="T18" s="447"/>
      <c r="U18" s="447"/>
      <c r="V18" s="448"/>
      <c r="W18" s="462"/>
      <c r="X18" s="463"/>
      <c r="Y18" s="463"/>
      <c r="Z18" s="463"/>
      <c r="AA18" s="463"/>
      <c r="AB18" s="471"/>
      <c r="AC18" s="347">
        <v>76.2</v>
      </c>
      <c r="AD18" s="348"/>
      <c r="AE18" s="348"/>
      <c r="AF18" s="348"/>
      <c r="AG18" s="449"/>
      <c r="AH18" s="347">
        <v>74.5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6611458</v>
      </c>
      <c r="BO18" s="384"/>
      <c r="BP18" s="384"/>
      <c r="BQ18" s="384"/>
      <c r="BR18" s="384"/>
      <c r="BS18" s="384"/>
      <c r="BT18" s="384"/>
      <c r="BU18" s="385"/>
      <c r="BV18" s="383">
        <v>6710664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113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8901981</v>
      </c>
      <c r="BO19" s="384"/>
      <c r="BP19" s="384"/>
      <c r="BQ19" s="384"/>
      <c r="BR19" s="384"/>
      <c r="BS19" s="384"/>
      <c r="BT19" s="384"/>
      <c r="BU19" s="385"/>
      <c r="BV19" s="383">
        <v>8706132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9616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14490982</v>
      </c>
      <c r="BO23" s="384"/>
      <c r="BP23" s="384"/>
      <c r="BQ23" s="384"/>
      <c r="BR23" s="384"/>
      <c r="BS23" s="384"/>
      <c r="BT23" s="384"/>
      <c r="BU23" s="385"/>
      <c r="BV23" s="383">
        <v>13673561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6480</v>
      </c>
      <c r="R24" s="360"/>
      <c r="S24" s="360"/>
      <c r="T24" s="360"/>
      <c r="U24" s="360"/>
      <c r="V24" s="361"/>
      <c r="W24" s="425"/>
      <c r="X24" s="416"/>
      <c r="Y24" s="417"/>
      <c r="Z24" s="356" t="s">
        <v>155</v>
      </c>
      <c r="AA24" s="357"/>
      <c r="AB24" s="357"/>
      <c r="AC24" s="357"/>
      <c r="AD24" s="357"/>
      <c r="AE24" s="357"/>
      <c r="AF24" s="357"/>
      <c r="AG24" s="358"/>
      <c r="AH24" s="359">
        <v>283</v>
      </c>
      <c r="AI24" s="360"/>
      <c r="AJ24" s="360"/>
      <c r="AK24" s="360"/>
      <c r="AL24" s="361"/>
      <c r="AM24" s="359">
        <v>820983</v>
      </c>
      <c r="AN24" s="360"/>
      <c r="AO24" s="360"/>
      <c r="AP24" s="360"/>
      <c r="AQ24" s="360"/>
      <c r="AR24" s="361"/>
      <c r="AS24" s="359">
        <v>2901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12129443</v>
      </c>
      <c r="BO24" s="384"/>
      <c r="BP24" s="384"/>
      <c r="BQ24" s="384"/>
      <c r="BR24" s="384"/>
      <c r="BS24" s="384"/>
      <c r="BT24" s="384"/>
      <c r="BU24" s="385"/>
      <c r="BV24" s="383">
        <v>11361873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5500</v>
      </c>
      <c r="R25" s="360"/>
      <c r="S25" s="360"/>
      <c r="T25" s="360"/>
      <c r="U25" s="360"/>
      <c r="V25" s="361"/>
      <c r="W25" s="425"/>
      <c r="X25" s="416"/>
      <c r="Y25" s="417"/>
      <c r="Z25" s="356" t="s">
        <v>158</v>
      </c>
      <c r="AA25" s="357"/>
      <c r="AB25" s="357"/>
      <c r="AC25" s="357"/>
      <c r="AD25" s="357"/>
      <c r="AE25" s="357"/>
      <c r="AF25" s="357"/>
      <c r="AG25" s="358"/>
      <c r="AH25" s="359">
        <v>78</v>
      </c>
      <c r="AI25" s="360"/>
      <c r="AJ25" s="360"/>
      <c r="AK25" s="360"/>
      <c r="AL25" s="361"/>
      <c r="AM25" s="359">
        <v>219726</v>
      </c>
      <c r="AN25" s="360"/>
      <c r="AO25" s="360"/>
      <c r="AP25" s="360"/>
      <c r="AQ25" s="360"/>
      <c r="AR25" s="361"/>
      <c r="AS25" s="359">
        <v>2817</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997429</v>
      </c>
      <c r="BO25" s="379"/>
      <c r="BP25" s="379"/>
      <c r="BQ25" s="379"/>
      <c r="BR25" s="379"/>
      <c r="BS25" s="379"/>
      <c r="BT25" s="379"/>
      <c r="BU25" s="380"/>
      <c r="BV25" s="378">
        <v>806873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5250</v>
      </c>
      <c r="R26" s="360"/>
      <c r="S26" s="360"/>
      <c r="T26" s="360"/>
      <c r="U26" s="360"/>
      <c r="V26" s="361"/>
      <c r="W26" s="425"/>
      <c r="X26" s="416"/>
      <c r="Y26" s="417"/>
      <c r="Z26" s="356" t="s">
        <v>161</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3000</v>
      </c>
      <c r="R27" s="360"/>
      <c r="S27" s="360"/>
      <c r="T27" s="360"/>
      <c r="U27" s="360"/>
      <c r="V27" s="361"/>
      <c r="W27" s="425"/>
      <c r="X27" s="416"/>
      <c r="Y27" s="417"/>
      <c r="Z27" s="356" t="s">
        <v>164</v>
      </c>
      <c r="AA27" s="357"/>
      <c r="AB27" s="357"/>
      <c r="AC27" s="357"/>
      <c r="AD27" s="357"/>
      <c r="AE27" s="357"/>
      <c r="AF27" s="357"/>
      <c r="AG27" s="358"/>
      <c r="AH27" s="359">
        <v>7</v>
      </c>
      <c r="AI27" s="360"/>
      <c r="AJ27" s="360"/>
      <c r="AK27" s="360"/>
      <c r="AL27" s="361"/>
      <c r="AM27" s="359">
        <v>20770</v>
      </c>
      <c r="AN27" s="360"/>
      <c r="AO27" s="360"/>
      <c r="AP27" s="360"/>
      <c r="AQ27" s="360"/>
      <c r="AR27" s="361"/>
      <c r="AS27" s="359">
        <v>2967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59840</v>
      </c>
      <c r="BO27" s="387"/>
      <c r="BP27" s="387"/>
      <c r="BQ27" s="387"/>
      <c r="BR27" s="387"/>
      <c r="BS27" s="387"/>
      <c r="BT27" s="387"/>
      <c r="BU27" s="388"/>
      <c r="BV27" s="386">
        <v>59710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2500</v>
      </c>
      <c r="R28" s="360"/>
      <c r="S28" s="360"/>
      <c r="T28" s="360"/>
      <c r="U28" s="360"/>
      <c r="V28" s="361"/>
      <c r="W28" s="425"/>
      <c r="X28" s="416"/>
      <c r="Y28" s="417"/>
      <c r="Z28" s="356" t="s">
        <v>167</v>
      </c>
      <c r="AA28" s="357"/>
      <c r="AB28" s="357"/>
      <c r="AC28" s="357"/>
      <c r="AD28" s="357"/>
      <c r="AE28" s="357"/>
      <c r="AF28" s="357"/>
      <c r="AG28" s="358"/>
      <c r="AH28" s="359">
        <v>28</v>
      </c>
      <c r="AI28" s="360"/>
      <c r="AJ28" s="360"/>
      <c r="AK28" s="360"/>
      <c r="AL28" s="361"/>
      <c r="AM28" s="359">
        <v>64792</v>
      </c>
      <c r="AN28" s="360"/>
      <c r="AO28" s="360"/>
      <c r="AP28" s="360"/>
      <c r="AQ28" s="360"/>
      <c r="AR28" s="361"/>
      <c r="AS28" s="359">
        <v>2314</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1898021</v>
      </c>
      <c r="BO28" s="379"/>
      <c r="BP28" s="379"/>
      <c r="BQ28" s="379"/>
      <c r="BR28" s="379"/>
      <c r="BS28" s="379"/>
      <c r="BT28" s="379"/>
      <c r="BU28" s="380"/>
      <c r="BV28" s="378">
        <v>1577578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2300</v>
      </c>
      <c r="R29" s="360"/>
      <c r="S29" s="360"/>
      <c r="T29" s="360"/>
      <c r="U29" s="360"/>
      <c r="V29" s="361"/>
      <c r="W29" s="425"/>
      <c r="X29" s="416"/>
      <c r="Y29" s="417"/>
      <c r="Z29" s="356" t="s">
        <v>171</v>
      </c>
      <c r="AA29" s="357"/>
      <c r="AB29" s="357"/>
      <c r="AC29" s="357"/>
      <c r="AD29" s="357"/>
      <c r="AE29" s="357"/>
      <c r="AF29" s="357"/>
      <c r="AG29" s="358"/>
      <c r="AH29" s="359">
        <v>318</v>
      </c>
      <c r="AI29" s="360"/>
      <c r="AJ29" s="360"/>
      <c r="AK29" s="360"/>
      <c r="AL29" s="361"/>
      <c r="AM29" s="359">
        <v>906545</v>
      </c>
      <c r="AN29" s="360"/>
      <c r="AO29" s="360"/>
      <c r="AP29" s="360"/>
      <c r="AQ29" s="360"/>
      <c r="AR29" s="361"/>
      <c r="AS29" s="359">
        <v>2851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101015</v>
      </c>
      <c r="BO29" s="384"/>
      <c r="BP29" s="384"/>
      <c r="BQ29" s="384"/>
      <c r="BR29" s="384"/>
      <c r="BS29" s="384"/>
      <c r="BT29" s="384"/>
      <c r="BU29" s="385"/>
      <c r="BV29" s="383">
        <v>1013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1584638</v>
      </c>
      <c r="BO30" s="387"/>
      <c r="BP30" s="387"/>
      <c r="BQ30" s="387"/>
      <c r="BR30" s="387"/>
      <c r="BS30" s="387"/>
      <c r="BT30" s="387"/>
      <c r="BU30" s="388"/>
      <c r="BV30" s="386">
        <v>1450543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IF('各会計、関係団体の財政状況及び健全化判断比率'!B34="","",'各会計、関係団体の財政状況及び健全化判断比率'!B34)</f>
        <v>水道事業特別会計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紀南地方児童福祉施設組合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白浜観光自動車道株式会社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住宅資金貸付事業特別会計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国民健康保険事業特別会計直営日置診療施設勘定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富田川衛生施設組合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公益財団法人白浜医療福祉財団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国民健康保険事業特別会計直営三舞診療施設勘定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IF('各会計、関係団体の財政状況及び健全化判断比率'!B37="","",'各会計、関係団体の財政状況及び健全化判断比率'!B37)</f>
        <v>簡易水道事業特別会計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富田川治水組合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南白浜温泉株式会社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健康交流拠点施設特別会計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国民健康保険事業特別会計直営川添診療施設勘定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和歌山地方税回収機構</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南紀白浜コミュニティ放送株式会社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介護保険特別会計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紀南地方老人福祉施設組合（普通会計）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白浜町土地開発公社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10</v>
      </c>
      <c r="V39" s="343"/>
      <c r="W39" s="342" t="str">
        <f>IF('各会計、関係団体の財政状況及び健全化判断比率'!B33="","",'各会計、関係団体の財政状況及び健全化判断比率'!B33)</f>
        <v>後期高齢者医療特別会計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紀南地方老人福祉施設組合（公営企業会計）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田辺周辺広域市町村圏組合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大辺路衛生施設組合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公立紀南病院組合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24</v>
      </c>
      <c r="BX43" s="343"/>
      <c r="BY43" s="342" t="str">
        <f>IF('各会計、関係団体の財政状況及び健全化判断比率'!B77="","",'各会計、関係団体の財政状況及び健全化判断比率'!B77)</f>
        <v>和歌山県市町村総合事務組合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A8" sqref="A8:XFD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79" t="s">
        <v>23</v>
      </c>
      <c r="C41" s="1180"/>
      <c r="D41" s="81"/>
      <c r="E41" s="1181" t="s">
        <v>24</v>
      </c>
      <c r="F41" s="1181"/>
      <c r="G41" s="1181"/>
      <c r="H41" s="1182"/>
      <c r="I41" s="82">
        <v>12764</v>
      </c>
      <c r="J41" s="83">
        <v>12701</v>
      </c>
      <c r="K41" s="83">
        <v>13315</v>
      </c>
      <c r="L41" s="83">
        <v>13748</v>
      </c>
      <c r="M41" s="84">
        <v>14590</v>
      </c>
    </row>
    <row r="42" spans="2:13" ht="27.75" customHeight="1">
      <c r="B42" s="1169"/>
      <c r="C42" s="1170"/>
      <c r="D42" s="85"/>
      <c r="E42" s="1173" t="s">
        <v>25</v>
      </c>
      <c r="F42" s="1173"/>
      <c r="G42" s="1173"/>
      <c r="H42" s="1174"/>
      <c r="I42" s="86" t="s">
        <v>483</v>
      </c>
      <c r="J42" s="87" t="s">
        <v>483</v>
      </c>
      <c r="K42" s="87">
        <v>120</v>
      </c>
      <c r="L42" s="87">
        <v>105</v>
      </c>
      <c r="M42" s="88">
        <v>856</v>
      </c>
    </row>
    <row r="43" spans="2:13" ht="27.75" customHeight="1">
      <c r="B43" s="1169"/>
      <c r="C43" s="1170"/>
      <c r="D43" s="85"/>
      <c r="E43" s="1173" t="s">
        <v>26</v>
      </c>
      <c r="F43" s="1173"/>
      <c r="G43" s="1173"/>
      <c r="H43" s="1174"/>
      <c r="I43" s="86">
        <v>2594</v>
      </c>
      <c r="J43" s="87">
        <v>2630</v>
      </c>
      <c r="K43" s="87">
        <v>2582</v>
      </c>
      <c r="L43" s="87">
        <v>2513</v>
      </c>
      <c r="M43" s="88">
        <v>2347</v>
      </c>
    </row>
    <row r="44" spans="2:13" ht="27.75" customHeight="1">
      <c r="B44" s="1169"/>
      <c r="C44" s="1170"/>
      <c r="D44" s="85"/>
      <c r="E44" s="1173" t="s">
        <v>27</v>
      </c>
      <c r="F44" s="1173"/>
      <c r="G44" s="1173"/>
      <c r="H44" s="1174"/>
      <c r="I44" s="86">
        <v>1978</v>
      </c>
      <c r="J44" s="87">
        <v>1827</v>
      </c>
      <c r="K44" s="87">
        <v>1668</v>
      </c>
      <c r="L44" s="87">
        <v>1521</v>
      </c>
      <c r="M44" s="88">
        <v>1532</v>
      </c>
    </row>
    <row r="45" spans="2:13" ht="27.75" customHeight="1">
      <c r="B45" s="1169"/>
      <c r="C45" s="1170"/>
      <c r="D45" s="85"/>
      <c r="E45" s="1173" t="s">
        <v>28</v>
      </c>
      <c r="F45" s="1173"/>
      <c r="G45" s="1173"/>
      <c r="H45" s="1174"/>
      <c r="I45" s="86">
        <v>3046</v>
      </c>
      <c r="J45" s="87">
        <v>2928</v>
      </c>
      <c r="K45" s="87">
        <v>2863</v>
      </c>
      <c r="L45" s="87">
        <v>2747</v>
      </c>
      <c r="M45" s="88">
        <v>2670</v>
      </c>
    </row>
    <row r="46" spans="2:13" ht="27.75" customHeight="1">
      <c r="B46" s="1169"/>
      <c r="C46" s="1170"/>
      <c r="D46" s="85"/>
      <c r="E46" s="1173" t="s">
        <v>29</v>
      </c>
      <c r="F46" s="1173"/>
      <c r="G46" s="1173"/>
      <c r="H46" s="1174"/>
      <c r="I46" s="86">
        <v>85</v>
      </c>
      <c r="J46" s="87">
        <v>83</v>
      </c>
      <c r="K46" s="87">
        <v>80</v>
      </c>
      <c r="L46" s="87">
        <v>71</v>
      </c>
      <c r="M46" s="88">
        <v>55</v>
      </c>
    </row>
    <row r="47" spans="2:13" ht="27.75" customHeight="1">
      <c r="B47" s="1169"/>
      <c r="C47" s="1170"/>
      <c r="D47" s="85"/>
      <c r="E47" s="1173" t="s">
        <v>30</v>
      </c>
      <c r="F47" s="1173"/>
      <c r="G47" s="1173"/>
      <c r="H47" s="1174"/>
      <c r="I47" s="86" t="s">
        <v>483</v>
      </c>
      <c r="J47" s="87" t="s">
        <v>483</v>
      </c>
      <c r="K47" s="87" t="s">
        <v>483</v>
      </c>
      <c r="L47" s="87" t="s">
        <v>483</v>
      </c>
      <c r="M47" s="88" t="s">
        <v>483</v>
      </c>
    </row>
    <row r="48" spans="2:13" ht="27.75" customHeight="1">
      <c r="B48" s="1171"/>
      <c r="C48" s="1172"/>
      <c r="D48" s="85"/>
      <c r="E48" s="1173" t="s">
        <v>31</v>
      </c>
      <c r="F48" s="1173"/>
      <c r="G48" s="1173"/>
      <c r="H48" s="1174"/>
      <c r="I48" s="86">
        <v>9</v>
      </c>
      <c r="J48" s="87" t="s">
        <v>483</v>
      </c>
      <c r="K48" s="87" t="s">
        <v>483</v>
      </c>
      <c r="L48" s="87" t="s">
        <v>483</v>
      </c>
      <c r="M48" s="88" t="s">
        <v>483</v>
      </c>
    </row>
    <row r="49" spans="2:13" ht="27.75" customHeight="1">
      <c r="B49" s="1167" t="s">
        <v>32</v>
      </c>
      <c r="C49" s="1168"/>
      <c r="D49" s="89"/>
      <c r="E49" s="1173" t="s">
        <v>33</v>
      </c>
      <c r="F49" s="1173"/>
      <c r="G49" s="1173"/>
      <c r="H49" s="1174"/>
      <c r="I49" s="86">
        <v>1585</v>
      </c>
      <c r="J49" s="87">
        <v>1777</v>
      </c>
      <c r="K49" s="87">
        <v>2105</v>
      </c>
      <c r="L49" s="87">
        <v>2473</v>
      </c>
      <c r="M49" s="88">
        <v>2892</v>
      </c>
    </row>
    <row r="50" spans="2:13" ht="27.75" customHeight="1">
      <c r="B50" s="1169"/>
      <c r="C50" s="1170"/>
      <c r="D50" s="85"/>
      <c r="E50" s="1173" t="s">
        <v>34</v>
      </c>
      <c r="F50" s="1173"/>
      <c r="G50" s="1173"/>
      <c r="H50" s="1174"/>
      <c r="I50" s="86">
        <v>1737</v>
      </c>
      <c r="J50" s="87">
        <v>1688</v>
      </c>
      <c r="K50" s="87">
        <v>1600</v>
      </c>
      <c r="L50" s="87">
        <v>1551</v>
      </c>
      <c r="M50" s="88">
        <v>1346</v>
      </c>
    </row>
    <row r="51" spans="2:13" ht="27.75" customHeight="1">
      <c r="B51" s="1171"/>
      <c r="C51" s="1172"/>
      <c r="D51" s="85"/>
      <c r="E51" s="1173" t="s">
        <v>35</v>
      </c>
      <c r="F51" s="1173"/>
      <c r="G51" s="1173"/>
      <c r="H51" s="1174"/>
      <c r="I51" s="86">
        <v>11052</v>
      </c>
      <c r="J51" s="87">
        <v>11250</v>
      </c>
      <c r="K51" s="87">
        <v>11700</v>
      </c>
      <c r="L51" s="87">
        <v>12095</v>
      </c>
      <c r="M51" s="88">
        <v>12589</v>
      </c>
    </row>
    <row r="52" spans="2:13" ht="27.75" customHeight="1" thickBot="1">
      <c r="B52" s="1175" t="s">
        <v>36</v>
      </c>
      <c r="C52" s="1176"/>
      <c r="D52" s="90"/>
      <c r="E52" s="1177" t="s">
        <v>37</v>
      </c>
      <c r="F52" s="1177"/>
      <c r="G52" s="1177"/>
      <c r="H52" s="1178"/>
      <c r="I52" s="91">
        <v>6102</v>
      </c>
      <c r="J52" s="92">
        <v>5454</v>
      </c>
      <c r="K52" s="92">
        <v>5223</v>
      </c>
      <c r="L52" s="92">
        <v>4586</v>
      </c>
      <c r="M52" s="93">
        <v>5223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100547</v>
      </c>
      <c r="E3" s="116"/>
      <c r="F3" s="117">
        <v>47258</v>
      </c>
      <c r="G3" s="118"/>
      <c r="H3" s="119"/>
    </row>
    <row r="4" spans="1:8">
      <c r="A4" s="120"/>
      <c r="B4" s="121"/>
      <c r="C4" s="122"/>
      <c r="D4" s="123">
        <v>33612</v>
      </c>
      <c r="E4" s="124"/>
      <c r="F4" s="125">
        <v>27842</v>
      </c>
      <c r="G4" s="126"/>
      <c r="H4" s="127"/>
    </row>
    <row r="5" spans="1:8">
      <c r="A5" s="108" t="s">
        <v>517</v>
      </c>
      <c r="B5" s="113"/>
      <c r="C5" s="114"/>
      <c r="D5" s="115">
        <v>50778</v>
      </c>
      <c r="E5" s="116"/>
      <c r="F5" s="117">
        <v>49426</v>
      </c>
      <c r="G5" s="118"/>
      <c r="H5" s="119"/>
    </row>
    <row r="6" spans="1:8">
      <c r="A6" s="120"/>
      <c r="B6" s="121"/>
      <c r="C6" s="122"/>
      <c r="D6" s="123">
        <v>25292</v>
      </c>
      <c r="E6" s="124"/>
      <c r="F6" s="125">
        <v>26568</v>
      </c>
      <c r="G6" s="126"/>
      <c r="H6" s="127"/>
    </row>
    <row r="7" spans="1:8">
      <c r="A7" s="108" t="s">
        <v>518</v>
      </c>
      <c r="B7" s="113"/>
      <c r="C7" s="114"/>
      <c r="D7" s="115">
        <v>70624</v>
      </c>
      <c r="E7" s="116"/>
      <c r="F7" s="117">
        <v>42839</v>
      </c>
      <c r="G7" s="118"/>
      <c r="H7" s="119"/>
    </row>
    <row r="8" spans="1:8">
      <c r="A8" s="120"/>
      <c r="B8" s="121"/>
      <c r="C8" s="122"/>
      <c r="D8" s="123">
        <v>45238</v>
      </c>
      <c r="E8" s="124"/>
      <c r="F8" s="125">
        <v>22027</v>
      </c>
      <c r="G8" s="126"/>
      <c r="H8" s="127"/>
    </row>
    <row r="9" spans="1:8">
      <c r="A9" s="108" t="s">
        <v>519</v>
      </c>
      <c r="B9" s="113"/>
      <c r="C9" s="114"/>
      <c r="D9" s="115">
        <v>78566</v>
      </c>
      <c r="E9" s="116"/>
      <c r="F9" s="117">
        <v>46819</v>
      </c>
      <c r="G9" s="118"/>
      <c r="H9" s="119"/>
    </row>
    <row r="10" spans="1:8">
      <c r="A10" s="120"/>
      <c r="B10" s="121"/>
      <c r="C10" s="122"/>
      <c r="D10" s="123">
        <v>26490</v>
      </c>
      <c r="E10" s="124"/>
      <c r="F10" s="125">
        <v>24121</v>
      </c>
      <c r="G10" s="126"/>
      <c r="H10" s="127"/>
    </row>
    <row r="11" spans="1:8">
      <c r="A11" s="108" t="s">
        <v>520</v>
      </c>
      <c r="B11" s="113"/>
      <c r="C11" s="114"/>
      <c r="D11" s="115">
        <v>116047</v>
      </c>
      <c r="E11" s="116"/>
      <c r="F11" s="117">
        <v>53270</v>
      </c>
      <c r="G11" s="118"/>
      <c r="H11" s="119"/>
    </row>
    <row r="12" spans="1:8">
      <c r="A12" s="120"/>
      <c r="B12" s="121"/>
      <c r="C12" s="128"/>
      <c r="D12" s="123">
        <v>48483</v>
      </c>
      <c r="E12" s="124"/>
      <c r="F12" s="125">
        <v>24316</v>
      </c>
      <c r="G12" s="126"/>
      <c r="H12" s="127"/>
    </row>
    <row r="13" spans="1:8">
      <c r="A13" s="108"/>
      <c r="B13" s="113"/>
      <c r="C13" s="129"/>
      <c r="D13" s="130">
        <v>83312</v>
      </c>
      <c r="E13" s="131"/>
      <c r="F13" s="132">
        <v>47922</v>
      </c>
      <c r="G13" s="133"/>
      <c r="H13" s="119"/>
    </row>
    <row r="14" spans="1:8">
      <c r="A14" s="120"/>
      <c r="B14" s="121"/>
      <c r="C14" s="122"/>
      <c r="D14" s="123">
        <v>35823</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3.28</v>
      </c>
      <c r="C19" s="134">
        <f>ROUND(VALUE(SUBSTITUTE(実質収支比率等に係る経年分析!G$48,"▲","-")),2)</f>
        <v>10.57</v>
      </c>
      <c r="D19" s="134">
        <f>ROUND(VALUE(SUBSTITUTE(実質収支比率等に係る経年分析!H$48,"▲","-")),2)</f>
        <v>8.57</v>
      </c>
      <c r="E19" s="134">
        <f>ROUND(VALUE(SUBSTITUTE(実質収支比率等に係る経年分析!I$48,"▲","-")),2)</f>
        <v>9.35</v>
      </c>
      <c r="F19" s="134">
        <f>ROUND(VALUE(SUBSTITUTE(実質収支比率等に係る経年分析!J$48,"▲","-")),2)</f>
        <v>8.26</v>
      </c>
    </row>
    <row r="20" spans="1:11">
      <c r="A20" s="134" t="s">
        <v>42</v>
      </c>
      <c r="B20" s="134">
        <f>ROUND(VALUE(SUBSTITUTE(実質収支比率等に係る経年分析!F$47,"▲","-")),2)</f>
        <v>9.43</v>
      </c>
      <c r="C20" s="134">
        <f>ROUND(VALUE(SUBSTITUTE(実質収支比率等に係る経年分析!G$47,"▲","-")),2)</f>
        <v>13.27</v>
      </c>
      <c r="D20" s="134">
        <f>ROUND(VALUE(SUBSTITUTE(実質収支比率等に係る経年分析!H$47,"▲","-")),2)</f>
        <v>18.350000000000001</v>
      </c>
      <c r="E20" s="134">
        <f>ROUND(VALUE(SUBSTITUTE(実質収支比率等に係る経年分析!I$47,"▲","-")),2)</f>
        <v>22.29</v>
      </c>
      <c r="F20" s="134">
        <f>ROUND(VALUE(SUBSTITUTE(実質収支比率等に係る経年分析!J$47,"▲","-")),2)</f>
        <v>26.79</v>
      </c>
    </row>
    <row r="21" spans="1:11">
      <c r="A21" s="134" t="s">
        <v>43</v>
      </c>
      <c r="B21" s="134">
        <f>IF(ISNUMBER(VALUE(SUBSTITUTE(実質収支比率等に係る経年分析!F$49,"▲","-"))),ROUND(VALUE(SUBSTITUTE(実質収支比率等に係る経年分析!F$49,"▲","-")),2),NA())</f>
        <v>2.41</v>
      </c>
      <c r="C21" s="134">
        <f>IF(ISNUMBER(VALUE(SUBSTITUTE(実質収支比率等に係る経年分析!G$49,"▲","-"))),ROUND(VALUE(SUBSTITUTE(実質収支比率等に係る経年分析!G$49,"▲","-")),2),NA())</f>
        <v>11.49</v>
      </c>
      <c r="D21" s="134">
        <f>IF(ISNUMBER(VALUE(SUBSTITUTE(実質収支比率等に係る経年分析!H$49,"▲","-"))),ROUND(VALUE(SUBSTITUTE(実質収支比率等に係る経年分析!H$49,"▲","-")),2),NA())</f>
        <v>2.98</v>
      </c>
      <c r="E21" s="134">
        <f>IF(ISNUMBER(VALUE(SUBSTITUTE(実質収支比率等に係る経年分析!I$49,"▲","-"))),ROUND(VALUE(SUBSTITUTE(実質収支比率等に係る経年分析!I$49,"▲","-")),2),NA())</f>
        <v>4.8</v>
      </c>
      <c r="F21" s="134">
        <f>IF(ISNUMBER(VALUE(SUBSTITUTE(実質収支比率等に係る経年分析!J$49,"▲","-"))),ROUND(VALUE(SUBSTITUTE(実質収支比率等に係る経年分析!J$49,"▲","-")),2),NA())</f>
        <v>3.44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0.71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健康交流拠点施設特別会計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住宅資金貸付事業特別会計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c r="A32" s="135" t="str">
        <f>IF(連結実質赤字比率に係る赤字・黒字の構成分析!C$38="",NA(),連結実質赤字比率に係る赤字・黒字の構成分析!C$38)</f>
        <v>土地取得特別会計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8.7200000000000006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24.77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1289</v>
      </c>
      <c r="E42" s="136"/>
      <c r="F42" s="136"/>
      <c r="G42" s="136">
        <f>'実質公債費比率（分子）の構造'!L$52</f>
        <v>1186</v>
      </c>
      <c r="H42" s="136"/>
      <c r="I42" s="136"/>
      <c r="J42" s="136">
        <f>'実質公債費比率（分子）の構造'!M$52</f>
        <v>1232</v>
      </c>
      <c r="K42" s="136"/>
      <c r="L42" s="136"/>
      <c r="M42" s="136">
        <f>'実質公債費比率（分子）の構造'!N$52</f>
        <v>1292</v>
      </c>
      <c r="N42" s="136"/>
      <c r="O42" s="136"/>
      <c r="P42" s="136">
        <f>'実質公債費比率（分子）の構造'!O$52</f>
        <v>1275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246</v>
      </c>
      <c r="C45" s="136"/>
      <c r="D45" s="136"/>
      <c r="E45" s="136">
        <f>'実質公債費比率（分子）の構造'!L$49</f>
        <v>129</v>
      </c>
      <c r="F45" s="136"/>
      <c r="G45" s="136"/>
      <c r="H45" s="136">
        <f>'実質公債費比率（分子）の構造'!M$49</f>
        <v>127</v>
      </c>
      <c r="I45" s="136"/>
      <c r="J45" s="136"/>
      <c r="K45" s="136">
        <f>'実質公債費比率（分子）の構造'!N$49</f>
        <v>129</v>
      </c>
      <c r="L45" s="136"/>
      <c r="M45" s="136"/>
      <c r="N45" s="136">
        <f>'実質公債費比率（分子）の構造'!O$49</f>
        <v>127</v>
      </c>
      <c r="O45" s="136"/>
      <c r="P45" s="136"/>
    </row>
    <row r="46" spans="1:16">
      <c r="A46" s="136" t="s">
        <v>54</v>
      </c>
      <c r="B46" s="136">
        <f>'実質公債費比率（分子）の構造'!K$48</f>
        <v>276</v>
      </c>
      <c r="C46" s="136"/>
      <c r="D46" s="136"/>
      <c r="E46" s="136">
        <f>'実質公債費比率（分子）の構造'!L$48</f>
        <v>284</v>
      </c>
      <c r="F46" s="136"/>
      <c r="G46" s="136"/>
      <c r="H46" s="136">
        <f>'実質公債費比率（分子）の構造'!M$48</f>
        <v>282</v>
      </c>
      <c r="I46" s="136"/>
      <c r="J46" s="136"/>
      <c r="K46" s="136">
        <f>'実質公債費比率（分子）の構造'!N$48</f>
        <v>280</v>
      </c>
      <c r="L46" s="136"/>
      <c r="M46" s="136"/>
      <c r="N46" s="136">
        <f>'実質公債費比率（分子）の構造'!O$48</f>
        <v>266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1561</v>
      </c>
      <c r="C49" s="136"/>
      <c r="D49" s="136"/>
      <c r="E49" s="136">
        <f>'実質公債費比率（分子）の構造'!L$45</f>
        <v>1337</v>
      </c>
      <c r="F49" s="136"/>
      <c r="G49" s="136"/>
      <c r="H49" s="136">
        <f>'実質公債費比率（分子）の構造'!M$45</f>
        <v>1327</v>
      </c>
      <c r="I49" s="136"/>
      <c r="J49" s="136"/>
      <c r="K49" s="136">
        <f>'実質公債費比率（分子）の構造'!N$45</f>
        <v>1388</v>
      </c>
      <c r="L49" s="136"/>
      <c r="M49" s="136"/>
      <c r="N49" s="136">
        <f>'実質公債費比率（分子）の構造'!O$45</f>
        <v>1340</v>
      </c>
      <c r="O49" s="136"/>
      <c r="P49" s="136"/>
    </row>
    <row r="50" spans="1:16">
      <c r="A50" s="136" t="s">
        <v>58</v>
      </c>
      <c r="B50" s="136" t="e">
        <f>NA()</f>
        <v>#N/A</v>
      </c>
      <c r="C50" s="136">
        <f>IF(ISNUMBER('実質公債費比率（分子）の構造'!K$53),'実質公債費比率（分子）の構造'!K$53,NA())</f>
        <v>794</v>
      </c>
      <c r="D50" s="136" t="e">
        <f>NA()</f>
        <v>#N/A</v>
      </c>
      <c r="E50" s="136" t="e">
        <f>NA()</f>
        <v>#N/A</v>
      </c>
      <c r="F50" s="136">
        <f>IF(ISNUMBER('実質公債費比率（分子）の構造'!L$53),'実質公債費比率（分子）の構造'!L$53,NA())</f>
        <v>564</v>
      </c>
      <c r="G50" s="136" t="e">
        <f>NA()</f>
        <v>#N/A</v>
      </c>
      <c r="H50" s="136" t="e">
        <f>NA()</f>
        <v>#N/A</v>
      </c>
      <c r="I50" s="136">
        <f>IF(ISNUMBER('実質公債費比率（分子）の構造'!M$53),'実質公債費比率（分子）の構造'!M$53,NA())</f>
        <v>504</v>
      </c>
      <c r="J50" s="136" t="e">
        <f>NA()</f>
        <v>#N/A</v>
      </c>
      <c r="K50" s="136" t="e">
        <f>NA()</f>
        <v>#N/A</v>
      </c>
      <c r="L50" s="136">
        <f>IF(ISNUMBER('実質公債費比率（分子）の構造'!N$53),'実質公債費比率（分子）の構造'!N$53,NA())</f>
        <v>505</v>
      </c>
      <c r="M50" s="136" t="e">
        <f>NA()</f>
        <v>#N/A</v>
      </c>
      <c r="N50" s="136" t="e">
        <f>NA()</f>
        <v>#N/A</v>
      </c>
      <c r="O50" s="136">
        <f>IF(ISNUMBER('実質公債費比率（分子）の構造'!O$53),'実質公債費比率（分子）の構造'!O$53,NA())</f>
        <v>458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11052</v>
      </c>
      <c r="E56" s="135"/>
      <c r="F56" s="135"/>
      <c r="G56" s="135">
        <f>'将来負担比率（分子）の構造'!J$51</f>
        <v>11250</v>
      </c>
      <c r="H56" s="135"/>
      <c r="I56" s="135"/>
      <c r="J56" s="135">
        <f>'将来負担比率（分子）の構造'!K$51</f>
        <v>11700</v>
      </c>
      <c r="K56" s="135"/>
      <c r="L56" s="135"/>
      <c r="M56" s="135">
        <f>'将来負担比率（分子）の構造'!L$51</f>
        <v>12095</v>
      </c>
      <c r="N56" s="135"/>
      <c r="O56" s="135"/>
      <c r="P56" s="135">
        <f>'将来負担比率（分子）の構造'!M$51</f>
        <v>12589</v>
      </c>
    </row>
    <row r="57" spans="1:16">
      <c r="A57" s="135" t="s">
        <v>34</v>
      </c>
      <c r="B57" s="135"/>
      <c r="C57" s="135"/>
      <c r="D57" s="135">
        <f>'将来負担比率（分子）の構造'!I$50</f>
        <v>1737</v>
      </c>
      <c r="E57" s="135"/>
      <c r="F57" s="135"/>
      <c r="G57" s="135">
        <f>'将来負担比率（分子）の構造'!J$50</f>
        <v>1688</v>
      </c>
      <c r="H57" s="135"/>
      <c r="I57" s="135"/>
      <c r="J57" s="135">
        <f>'将来負担比率（分子）の構造'!K$50</f>
        <v>1600</v>
      </c>
      <c r="K57" s="135"/>
      <c r="L57" s="135"/>
      <c r="M57" s="135">
        <f>'将来負担比率（分子）の構造'!L$50</f>
        <v>1551</v>
      </c>
      <c r="N57" s="135"/>
      <c r="O57" s="135"/>
      <c r="P57" s="135">
        <f>'将来負担比率（分子）の構造'!M$50</f>
        <v>1346</v>
      </c>
    </row>
    <row r="58" spans="1:16">
      <c r="A58" s="135" t="s">
        <v>33</v>
      </c>
      <c r="B58" s="135"/>
      <c r="C58" s="135"/>
      <c r="D58" s="135">
        <f>'将来負担比率（分子）の構造'!I$49</f>
        <v>1585</v>
      </c>
      <c r="E58" s="135"/>
      <c r="F58" s="135"/>
      <c r="G58" s="135">
        <f>'将来負担比率（分子）の構造'!J$49</f>
        <v>1777</v>
      </c>
      <c r="H58" s="135"/>
      <c r="I58" s="135"/>
      <c r="J58" s="135">
        <f>'将来負担比率（分子）の構造'!K$49</f>
        <v>2105</v>
      </c>
      <c r="K58" s="135"/>
      <c r="L58" s="135"/>
      <c r="M58" s="135">
        <f>'将来負担比率（分子）の構造'!L$49</f>
        <v>2473</v>
      </c>
      <c r="N58" s="135"/>
      <c r="O58" s="135"/>
      <c r="P58" s="135">
        <f>'将来負担比率（分子）の構造'!M$49</f>
        <v>2892</v>
      </c>
    </row>
    <row r="59" spans="1:16">
      <c r="A59" s="135" t="s">
        <v>31</v>
      </c>
      <c r="B59" s="135">
        <f>'将来負担比率（分子）の構造'!I$48</f>
        <v>9</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85</v>
      </c>
      <c r="C61" s="135"/>
      <c r="D61" s="135"/>
      <c r="E61" s="135">
        <f>'将来負担比率（分子）の構造'!J$46</f>
        <v>83</v>
      </c>
      <c r="F61" s="135"/>
      <c r="G61" s="135"/>
      <c r="H61" s="135">
        <f>'将来負担比率（分子）の構造'!K$46</f>
        <v>80</v>
      </c>
      <c r="I61" s="135"/>
      <c r="J61" s="135"/>
      <c r="K61" s="135">
        <f>'将来負担比率（分子）の構造'!L$46</f>
        <v>71</v>
      </c>
      <c r="L61" s="135"/>
      <c r="M61" s="135"/>
      <c r="N61" s="135">
        <f>'将来負担比率（分子）の構造'!M$46</f>
        <v>55</v>
      </c>
      <c r="O61" s="135"/>
      <c r="P61" s="135"/>
    </row>
    <row r="62" spans="1:16">
      <c r="A62" s="135" t="s">
        <v>28</v>
      </c>
      <c r="B62" s="135">
        <f>'将来負担比率（分子）の構造'!I$45</f>
        <v>3046</v>
      </c>
      <c r="C62" s="135"/>
      <c r="D62" s="135"/>
      <c r="E62" s="135">
        <f>'将来負担比率（分子）の構造'!J$45</f>
        <v>2928</v>
      </c>
      <c r="F62" s="135"/>
      <c r="G62" s="135"/>
      <c r="H62" s="135">
        <f>'将来負担比率（分子）の構造'!K$45</f>
        <v>2863</v>
      </c>
      <c r="I62" s="135"/>
      <c r="J62" s="135"/>
      <c r="K62" s="135">
        <f>'将来負担比率（分子）の構造'!L$45</f>
        <v>2747</v>
      </c>
      <c r="L62" s="135"/>
      <c r="M62" s="135"/>
      <c r="N62" s="135">
        <f>'将来負担比率（分子）の構造'!M$45</f>
        <v>2670</v>
      </c>
      <c r="O62" s="135"/>
      <c r="P62" s="135"/>
    </row>
    <row r="63" spans="1:16">
      <c r="A63" s="135" t="s">
        <v>27</v>
      </c>
      <c r="B63" s="135">
        <f>'将来負担比率（分子）の構造'!I$44</f>
        <v>1978</v>
      </c>
      <c r="C63" s="135"/>
      <c r="D63" s="135"/>
      <c r="E63" s="135">
        <f>'将来負担比率（分子）の構造'!J$44</f>
        <v>1827</v>
      </c>
      <c r="F63" s="135"/>
      <c r="G63" s="135"/>
      <c r="H63" s="135">
        <f>'将来負担比率（分子）の構造'!K$44</f>
        <v>1668</v>
      </c>
      <c r="I63" s="135"/>
      <c r="J63" s="135"/>
      <c r="K63" s="135">
        <f>'将来負担比率（分子）の構造'!L$44</f>
        <v>1521</v>
      </c>
      <c r="L63" s="135"/>
      <c r="M63" s="135"/>
      <c r="N63" s="135">
        <f>'将来負担比率（分子）の構造'!M$44</f>
        <v>1532</v>
      </c>
      <c r="O63" s="135"/>
      <c r="P63" s="135"/>
    </row>
    <row r="64" spans="1:16">
      <c r="A64" s="135" t="s">
        <v>26</v>
      </c>
      <c r="B64" s="135">
        <f>'将来負担比率（分子）の構造'!I$43</f>
        <v>2594</v>
      </c>
      <c r="C64" s="135"/>
      <c r="D64" s="135"/>
      <c r="E64" s="135">
        <f>'将来負担比率（分子）の構造'!J$43</f>
        <v>2630</v>
      </c>
      <c r="F64" s="135"/>
      <c r="G64" s="135"/>
      <c r="H64" s="135">
        <f>'将来負担比率（分子）の構造'!K$43</f>
        <v>2582</v>
      </c>
      <c r="I64" s="135"/>
      <c r="J64" s="135"/>
      <c r="K64" s="135">
        <f>'将来負担比率（分子）の構造'!L$43</f>
        <v>2513</v>
      </c>
      <c r="L64" s="135"/>
      <c r="M64" s="135"/>
      <c r="N64" s="135">
        <f>'将来負担比率（分子）の構造'!M$43</f>
        <v>2347</v>
      </c>
      <c r="O64" s="135"/>
      <c r="P64" s="135"/>
    </row>
    <row r="65" spans="1:16">
      <c r="A65" s="135" t="s">
        <v>25</v>
      </c>
      <c r="B65" s="135" t="str">
        <f>'将来負担比率（分子）の構造'!I$42</f>
        <v>-</v>
      </c>
      <c r="C65" s="135"/>
      <c r="D65" s="135"/>
      <c r="E65" s="135" t="str">
        <f>'将来負担比率（分子）の構造'!J$42</f>
        <v>-</v>
      </c>
      <c r="F65" s="135"/>
      <c r="G65" s="135"/>
      <c r="H65" s="135">
        <f>'将来負担比率（分子）の構造'!K$42</f>
        <v>120</v>
      </c>
      <c r="I65" s="135"/>
      <c r="J65" s="135"/>
      <c r="K65" s="135">
        <f>'将来負担比率（分子）の構造'!L$42</f>
        <v>105</v>
      </c>
      <c r="L65" s="135"/>
      <c r="M65" s="135"/>
      <c r="N65" s="135">
        <f>'将来負担比率（分子）の構造'!M$42</f>
        <v>856</v>
      </c>
      <c r="O65" s="135"/>
      <c r="P65" s="135"/>
    </row>
    <row r="66" spans="1:16">
      <c r="A66" s="135" t="s">
        <v>24</v>
      </c>
      <c r="B66" s="135">
        <f>'将来負担比率（分子）の構造'!I$41</f>
        <v>12764</v>
      </c>
      <c r="C66" s="135"/>
      <c r="D66" s="135"/>
      <c r="E66" s="135">
        <f>'将来負担比率（分子）の構造'!J$41</f>
        <v>12701</v>
      </c>
      <c r="F66" s="135"/>
      <c r="G66" s="135"/>
      <c r="H66" s="135">
        <f>'将来負担比率（分子）の構造'!K$41</f>
        <v>13315</v>
      </c>
      <c r="I66" s="135"/>
      <c r="J66" s="135"/>
      <c r="K66" s="135">
        <f>'将来負担比率（分子）の構造'!L$41</f>
        <v>13748</v>
      </c>
      <c r="L66" s="135"/>
      <c r="M66" s="135"/>
      <c r="N66" s="135">
        <f>'将来負担比率（分子）の構造'!M$41</f>
        <v>14590</v>
      </c>
      <c r="O66" s="135"/>
      <c r="P66" s="135"/>
    </row>
    <row r="67" spans="1:16">
      <c r="A67" s="135" t="s">
        <v>62</v>
      </c>
      <c r="B67" s="135" t="e">
        <f>NA()</f>
        <v>#N/A</v>
      </c>
      <c r="C67" s="135">
        <f>IF(ISNUMBER('将来負担比率（分子）の構造'!I$52), IF('将来負担比率（分子）の構造'!I$52 &lt; 0, 0, '将来負担比率（分子）の構造'!I$52), NA())</f>
        <v>6102</v>
      </c>
      <c r="D67" s="135" t="e">
        <f>NA()</f>
        <v>#N/A</v>
      </c>
      <c r="E67" s="135" t="e">
        <f>NA()</f>
        <v>#N/A</v>
      </c>
      <c r="F67" s="135">
        <f>IF(ISNUMBER('将来負担比率（分子）の構造'!J$52), IF('将来負担比率（分子）の構造'!J$52 &lt; 0, 0, '将来負担比率（分子）の構造'!J$52), NA())</f>
        <v>5454</v>
      </c>
      <c r="G67" s="135" t="e">
        <f>NA()</f>
        <v>#N/A</v>
      </c>
      <c r="H67" s="135" t="e">
        <f>NA()</f>
        <v>#N/A</v>
      </c>
      <c r="I67" s="135">
        <f>IF(ISNUMBER('将来負担比率（分子）の構造'!K$52), IF('将来負担比率（分子）の構造'!K$52 &lt; 0, 0, '将来負担比率（分子）の構造'!K$52), NA())</f>
        <v>5223</v>
      </c>
      <c r="J67" s="135" t="e">
        <f>NA()</f>
        <v>#N/A</v>
      </c>
      <c r="K67" s="135" t="e">
        <f>NA()</f>
        <v>#N/A</v>
      </c>
      <c r="L67" s="135">
        <f>IF(ISNUMBER('将来負担比率（分子）の構造'!L$52), IF('将来負担比率（分子）の構造'!L$52 &lt; 0, 0, '将来負担比率（分子）の構造'!L$52), NA())</f>
        <v>4586</v>
      </c>
      <c r="M67" s="135" t="e">
        <f>NA()</f>
        <v>#N/A</v>
      </c>
      <c r="N67" s="135" t="e">
        <f>NA()</f>
        <v>#N/A</v>
      </c>
      <c r="O67" s="135">
        <f>IF(ISNUMBER('将来負担比率（分子）の構造'!M$52), IF('将来負担比率（分子）の構造'!M$52 &lt; 0, 0, '将来負担比率（分子）の構造'!M$52), NA())</f>
        <v>5223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3162152</v>
      </c>
      <c r="S5" s="637"/>
      <c r="T5" s="637"/>
      <c r="U5" s="637"/>
      <c r="V5" s="637"/>
      <c r="W5" s="637"/>
      <c r="X5" s="637"/>
      <c r="Y5" s="684"/>
      <c r="Z5" s="697">
        <v>23.7</v>
      </c>
      <c r="AA5" s="697"/>
      <c r="AB5" s="697"/>
      <c r="AC5" s="697"/>
      <c r="AD5" s="698">
        <v>3027139</v>
      </c>
      <c r="AE5" s="698"/>
      <c r="AF5" s="698"/>
      <c r="AG5" s="698"/>
      <c r="AH5" s="698"/>
      <c r="AI5" s="698"/>
      <c r="AJ5" s="698"/>
      <c r="AK5" s="698"/>
      <c r="AL5" s="685">
        <v>44.3</v>
      </c>
      <c r="AM5" s="654"/>
      <c r="AN5" s="654"/>
      <c r="AO5" s="686"/>
      <c r="AP5" s="673" t="s">
        <v>209</v>
      </c>
      <c r="AQ5" s="674"/>
      <c r="AR5" s="674"/>
      <c r="AS5" s="674"/>
      <c r="AT5" s="674"/>
      <c r="AU5" s="674"/>
      <c r="AV5" s="674"/>
      <c r="AW5" s="674"/>
      <c r="AX5" s="674"/>
      <c r="AY5" s="674"/>
      <c r="AZ5" s="674"/>
      <c r="BA5" s="674"/>
      <c r="BB5" s="674"/>
      <c r="BC5" s="674"/>
      <c r="BD5" s="674"/>
      <c r="BE5" s="674"/>
      <c r="BF5" s="675"/>
      <c r="BG5" s="586">
        <v>2840851</v>
      </c>
      <c r="BH5" s="587"/>
      <c r="BI5" s="587"/>
      <c r="BJ5" s="587"/>
      <c r="BK5" s="587"/>
      <c r="BL5" s="587"/>
      <c r="BM5" s="587"/>
      <c r="BN5" s="588"/>
      <c r="BO5" s="639">
        <v>89.8</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104671</v>
      </c>
      <c r="S6" s="587"/>
      <c r="T6" s="587"/>
      <c r="U6" s="587"/>
      <c r="V6" s="587"/>
      <c r="W6" s="587"/>
      <c r="X6" s="587"/>
      <c r="Y6" s="588"/>
      <c r="Z6" s="639">
        <v>0.8</v>
      </c>
      <c r="AA6" s="639"/>
      <c r="AB6" s="639"/>
      <c r="AC6" s="639"/>
      <c r="AD6" s="640">
        <v>104671</v>
      </c>
      <c r="AE6" s="640"/>
      <c r="AF6" s="640"/>
      <c r="AG6" s="640"/>
      <c r="AH6" s="640"/>
      <c r="AI6" s="640"/>
      <c r="AJ6" s="640"/>
      <c r="AK6" s="640"/>
      <c r="AL6" s="609">
        <v>1.5</v>
      </c>
      <c r="AM6" s="641"/>
      <c r="AN6" s="641"/>
      <c r="AO6" s="642"/>
      <c r="AP6" s="583" t="s">
        <v>215</v>
      </c>
      <c r="AQ6" s="584"/>
      <c r="AR6" s="584"/>
      <c r="AS6" s="584"/>
      <c r="AT6" s="584"/>
      <c r="AU6" s="584"/>
      <c r="AV6" s="584"/>
      <c r="AW6" s="584"/>
      <c r="AX6" s="584"/>
      <c r="AY6" s="584"/>
      <c r="AZ6" s="584"/>
      <c r="BA6" s="584"/>
      <c r="BB6" s="584"/>
      <c r="BC6" s="584"/>
      <c r="BD6" s="584"/>
      <c r="BE6" s="584"/>
      <c r="BF6" s="585"/>
      <c r="BG6" s="586">
        <v>2840851</v>
      </c>
      <c r="BH6" s="587"/>
      <c r="BI6" s="587"/>
      <c r="BJ6" s="587"/>
      <c r="BK6" s="587"/>
      <c r="BL6" s="587"/>
      <c r="BM6" s="587"/>
      <c r="BN6" s="588"/>
      <c r="BO6" s="639">
        <v>89.8</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102066</v>
      </c>
      <c r="CS6" s="587"/>
      <c r="CT6" s="587"/>
      <c r="CU6" s="587"/>
      <c r="CV6" s="587"/>
      <c r="CW6" s="587"/>
      <c r="CX6" s="587"/>
      <c r="CY6" s="588"/>
      <c r="CZ6" s="639">
        <v>0.8</v>
      </c>
      <c r="DA6" s="639"/>
      <c r="DB6" s="639"/>
      <c r="DC6" s="639"/>
      <c r="DD6" s="592" t="s">
        <v>210</v>
      </c>
      <c r="DE6" s="587"/>
      <c r="DF6" s="587"/>
      <c r="DG6" s="587"/>
      <c r="DH6" s="587"/>
      <c r="DI6" s="587"/>
      <c r="DJ6" s="587"/>
      <c r="DK6" s="587"/>
      <c r="DL6" s="587"/>
      <c r="DM6" s="587"/>
      <c r="DN6" s="587"/>
      <c r="DO6" s="587"/>
      <c r="DP6" s="588"/>
      <c r="DQ6" s="592">
        <v>102042</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8841</v>
      </c>
      <c r="S7" s="587"/>
      <c r="T7" s="587"/>
      <c r="U7" s="587"/>
      <c r="V7" s="587"/>
      <c r="W7" s="587"/>
      <c r="X7" s="587"/>
      <c r="Y7" s="588"/>
      <c r="Z7" s="639">
        <v>0.1</v>
      </c>
      <c r="AA7" s="639"/>
      <c r="AB7" s="639"/>
      <c r="AC7" s="639"/>
      <c r="AD7" s="640">
        <v>8841</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951087</v>
      </c>
      <c r="BH7" s="587"/>
      <c r="BI7" s="587"/>
      <c r="BJ7" s="587"/>
      <c r="BK7" s="587"/>
      <c r="BL7" s="587"/>
      <c r="BM7" s="587"/>
      <c r="BN7" s="588"/>
      <c r="BO7" s="639">
        <v>30.1</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2001505</v>
      </c>
      <c r="CS7" s="587"/>
      <c r="CT7" s="587"/>
      <c r="CU7" s="587"/>
      <c r="CV7" s="587"/>
      <c r="CW7" s="587"/>
      <c r="CX7" s="587"/>
      <c r="CY7" s="588"/>
      <c r="CZ7" s="639">
        <v>15.9</v>
      </c>
      <c r="DA7" s="639"/>
      <c r="DB7" s="639"/>
      <c r="DC7" s="639"/>
      <c r="DD7" s="592">
        <v>398731</v>
      </c>
      <c r="DE7" s="587"/>
      <c r="DF7" s="587"/>
      <c r="DG7" s="587"/>
      <c r="DH7" s="587"/>
      <c r="DI7" s="587"/>
      <c r="DJ7" s="587"/>
      <c r="DK7" s="587"/>
      <c r="DL7" s="587"/>
      <c r="DM7" s="587"/>
      <c r="DN7" s="587"/>
      <c r="DO7" s="587"/>
      <c r="DP7" s="588"/>
      <c r="DQ7" s="592">
        <v>1370324</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13017</v>
      </c>
      <c r="S8" s="587"/>
      <c r="T8" s="587"/>
      <c r="U8" s="587"/>
      <c r="V8" s="587"/>
      <c r="W8" s="587"/>
      <c r="X8" s="587"/>
      <c r="Y8" s="588"/>
      <c r="Z8" s="639">
        <v>0.1</v>
      </c>
      <c r="AA8" s="639"/>
      <c r="AB8" s="639"/>
      <c r="AC8" s="639"/>
      <c r="AD8" s="640">
        <v>13017</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36715</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3043442</v>
      </c>
      <c r="CS8" s="587"/>
      <c r="CT8" s="587"/>
      <c r="CU8" s="587"/>
      <c r="CV8" s="587"/>
      <c r="CW8" s="587"/>
      <c r="CX8" s="587"/>
      <c r="CY8" s="588"/>
      <c r="CZ8" s="639">
        <v>24.1</v>
      </c>
      <c r="DA8" s="639"/>
      <c r="DB8" s="639"/>
      <c r="DC8" s="639"/>
      <c r="DD8" s="592">
        <v>66515</v>
      </c>
      <c r="DE8" s="587"/>
      <c r="DF8" s="587"/>
      <c r="DG8" s="587"/>
      <c r="DH8" s="587"/>
      <c r="DI8" s="587"/>
      <c r="DJ8" s="587"/>
      <c r="DK8" s="587"/>
      <c r="DL8" s="587"/>
      <c r="DM8" s="587"/>
      <c r="DN8" s="587"/>
      <c r="DO8" s="587"/>
      <c r="DP8" s="588"/>
      <c r="DQ8" s="592">
        <v>1765268</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16921</v>
      </c>
      <c r="S9" s="587"/>
      <c r="T9" s="587"/>
      <c r="U9" s="587"/>
      <c r="V9" s="587"/>
      <c r="W9" s="587"/>
      <c r="X9" s="587"/>
      <c r="Y9" s="588"/>
      <c r="Z9" s="639">
        <v>0.1</v>
      </c>
      <c r="AA9" s="639"/>
      <c r="AB9" s="639"/>
      <c r="AC9" s="639"/>
      <c r="AD9" s="640">
        <v>16921</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695141</v>
      </c>
      <c r="BH9" s="587"/>
      <c r="BI9" s="587"/>
      <c r="BJ9" s="587"/>
      <c r="BK9" s="587"/>
      <c r="BL9" s="587"/>
      <c r="BM9" s="587"/>
      <c r="BN9" s="588"/>
      <c r="BO9" s="639">
        <v>22</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1674478</v>
      </c>
      <c r="CS9" s="587"/>
      <c r="CT9" s="587"/>
      <c r="CU9" s="587"/>
      <c r="CV9" s="587"/>
      <c r="CW9" s="587"/>
      <c r="CX9" s="587"/>
      <c r="CY9" s="588"/>
      <c r="CZ9" s="639">
        <v>13.3</v>
      </c>
      <c r="DA9" s="639"/>
      <c r="DB9" s="639"/>
      <c r="DC9" s="639"/>
      <c r="DD9" s="592">
        <v>393142</v>
      </c>
      <c r="DE9" s="587"/>
      <c r="DF9" s="587"/>
      <c r="DG9" s="587"/>
      <c r="DH9" s="587"/>
      <c r="DI9" s="587"/>
      <c r="DJ9" s="587"/>
      <c r="DK9" s="587"/>
      <c r="DL9" s="587"/>
      <c r="DM9" s="587"/>
      <c r="DN9" s="587"/>
      <c r="DO9" s="587"/>
      <c r="DP9" s="588"/>
      <c r="DQ9" s="592">
        <v>1120577</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205424</v>
      </c>
      <c r="S10" s="587"/>
      <c r="T10" s="587"/>
      <c r="U10" s="587"/>
      <c r="V10" s="587"/>
      <c r="W10" s="587"/>
      <c r="X10" s="587"/>
      <c r="Y10" s="588"/>
      <c r="Z10" s="639">
        <v>1.5</v>
      </c>
      <c r="AA10" s="639"/>
      <c r="AB10" s="639"/>
      <c r="AC10" s="639"/>
      <c r="AD10" s="640">
        <v>205424</v>
      </c>
      <c r="AE10" s="640"/>
      <c r="AF10" s="640"/>
      <c r="AG10" s="640"/>
      <c r="AH10" s="640"/>
      <c r="AI10" s="640"/>
      <c r="AJ10" s="640"/>
      <c r="AK10" s="640"/>
      <c r="AL10" s="609">
        <v>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131551</v>
      </c>
      <c r="BH10" s="587"/>
      <c r="BI10" s="587"/>
      <c r="BJ10" s="587"/>
      <c r="BK10" s="587"/>
      <c r="BL10" s="587"/>
      <c r="BM10" s="587"/>
      <c r="BN10" s="588"/>
      <c r="BO10" s="639">
        <v>4.2</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22970</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18</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13643</v>
      </c>
      <c r="S11" s="587"/>
      <c r="T11" s="587"/>
      <c r="U11" s="587"/>
      <c r="V11" s="587"/>
      <c r="W11" s="587"/>
      <c r="X11" s="587"/>
      <c r="Y11" s="588"/>
      <c r="Z11" s="639">
        <v>0.1</v>
      </c>
      <c r="AA11" s="639"/>
      <c r="AB11" s="639"/>
      <c r="AC11" s="639"/>
      <c r="AD11" s="640">
        <v>13643</v>
      </c>
      <c r="AE11" s="640"/>
      <c r="AF11" s="640"/>
      <c r="AG11" s="640"/>
      <c r="AH11" s="640"/>
      <c r="AI11" s="640"/>
      <c r="AJ11" s="640"/>
      <c r="AK11" s="640"/>
      <c r="AL11" s="609">
        <v>0.2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87680</v>
      </c>
      <c r="BH11" s="587"/>
      <c r="BI11" s="587"/>
      <c r="BJ11" s="587"/>
      <c r="BK11" s="587"/>
      <c r="BL11" s="587"/>
      <c r="BM11" s="587"/>
      <c r="BN11" s="588"/>
      <c r="BO11" s="639">
        <v>2.8</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971274</v>
      </c>
      <c r="CS11" s="587"/>
      <c r="CT11" s="587"/>
      <c r="CU11" s="587"/>
      <c r="CV11" s="587"/>
      <c r="CW11" s="587"/>
      <c r="CX11" s="587"/>
      <c r="CY11" s="588"/>
      <c r="CZ11" s="639">
        <v>7.7</v>
      </c>
      <c r="DA11" s="639"/>
      <c r="DB11" s="639"/>
      <c r="DC11" s="639"/>
      <c r="DD11" s="592">
        <v>631591</v>
      </c>
      <c r="DE11" s="587"/>
      <c r="DF11" s="587"/>
      <c r="DG11" s="587"/>
      <c r="DH11" s="587"/>
      <c r="DI11" s="587"/>
      <c r="DJ11" s="587"/>
      <c r="DK11" s="587"/>
      <c r="DL11" s="587"/>
      <c r="DM11" s="587"/>
      <c r="DN11" s="587"/>
      <c r="DO11" s="587"/>
      <c r="DP11" s="588"/>
      <c r="DQ11" s="592">
        <v>352020</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1639163</v>
      </c>
      <c r="BH12" s="587"/>
      <c r="BI12" s="587"/>
      <c r="BJ12" s="587"/>
      <c r="BK12" s="587"/>
      <c r="BL12" s="587"/>
      <c r="BM12" s="587"/>
      <c r="BN12" s="588"/>
      <c r="BO12" s="639">
        <v>51.8</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222584</v>
      </c>
      <c r="CS12" s="587"/>
      <c r="CT12" s="587"/>
      <c r="CU12" s="587"/>
      <c r="CV12" s="587"/>
      <c r="CW12" s="587"/>
      <c r="CX12" s="587"/>
      <c r="CY12" s="588"/>
      <c r="CZ12" s="639">
        <v>1.8</v>
      </c>
      <c r="DA12" s="639"/>
      <c r="DB12" s="639"/>
      <c r="DC12" s="639"/>
      <c r="DD12" s="592">
        <v>26037</v>
      </c>
      <c r="DE12" s="587"/>
      <c r="DF12" s="587"/>
      <c r="DG12" s="587"/>
      <c r="DH12" s="587"/>
      <c r="DI12" s="587"/>
      <c r="DJ12" s="587"/>
      <c r="DK12" s="587"/>
      <c r="DL12" s="587"/>
      <c r="DM12" s="587"/>
      <c r="DN12" s="587"/>
      <c r="DO12" s="587"/>
      <c r="DP12" s="588"/>
      <c r="DQ12" s="592">
        <v>190464</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27101</v>
      </c>
      <c r="S13" s="587"/>
      <c r="T13" s="587"/>
      <c r="U13" s="587"/>
      <c r="V13" s="587"/>
      <c r="W13" s="587"/>
      <c r="X13" s="587"/>
      <c r="Y13" s="588"/>
      <c r="Z13" s="639">
        <v>0.2</v>
      </c>
      <c r="AA13" s="639"/>
      <c r="AB13" s="639"/>
      <c r="AC13" s="639"/>
      <c r="AD13" s="640">
        <v>27101</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1622634</v>
      </c>
      <c r="BH13" s="587"/>
      <c r="BI13" s="587"/>
      <c r="BJ13" s="587"/>
      <c r="BK13" s="587"/>
      <c r="BL13" s="587"/>
      <c r="BM13" s="587"/>
      <c r="BN13" s="588"/>
      <c r="BO13" s="639">
        <v>51.3</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1008212</v>
      </c>
      <c r="CS13" s="587"/>
      <c r="CT13" s="587"/>
      <c r="CU13" s="587"/>
      <c r="CV13" s="587"/>
      <c r="CW13" s="587"/>
      <c r="CX13" s="587"/>
      <c r="CY13" s="588"/>
      <c r="CZ13" s="639">
        <v>8</v>
      </c>
      <c r="DA13" s="639"/>
      <c r="DB13" s="639"/>
      <c r="DC13" s="639"/>
      <c r="DD13" s="592">
        <v>335781</v>
      </c>
      <c r="DE13" s="587"/>
      <c r="DF13" s="587"/>
      <c r="DG13" s="587"/>
      <c r="DH13" s="587"/>
      <c r="DI13" s="587"/>
      <c r="DJ13" s="587"/>
      <c r="DK13" s="587"/>
      <c r="DL13" s="587"/>
      <c r="DM13" s="587"/>
      <c r="DN13" s="587"/>
      <c r="DO13" s="587"/>
      <c r="DP13" s="588"/>
      <c r="DQ13" s="592">
        <v>771413</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61781</v>
      </c>
      <c r="BH14" s="587"/>
      <c r="BI14" s="587"/>
      <c r="BJ14" s="587"/>
      <c r="BK14" s="587"/>
      <c r="BL14" s="587"/>
      <c r="BM14" s="587"/>
      <c r="BN14" s="588"/>
      <c r="BO14" s="639">
        <v>2</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825578</v>
      </c>
      <c r="CS14" s="587"/>
      <c r="CT14" s="587"/>
      <c r="CU14" s="587"/>
      <c r="CV14" s="587"/>
      <c r="CW14" s="587"/>
      <c r="CX14" s="587"/>
      <c r="CY14" s="588"/>
      <c r="CZ14" s="639">
        <v>6.5</v>
      </c>
      <c r="DA14" s="639"/>
      <c r="DB14" s="639"/>
      <c r="DC14" s="639"/>
      <c r="DD14" s="592">
        <v>204103</v>
      </c>
      <c r="DE14" s="587"/>
      <c r="DF14" s="587"/>
      <c r="DG14" s="587"/>
      <c r="DH14" s="587"/>
      <c r="DI14" s="587"/>
      <c r="DJ14" s="587"/>
      <c r="DK14" s="587"/>
      <c r="DL14" s="587"/>
      <c r="DM14" s="587"/>
      <c r="DN14" s="587"/>
      <c r="DO14" s="587"/>
      <c r="DP14" s="588"/>
      <c r="DQ14" s="592">
        <v>508195</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8540</v>
      </c>
      <c r="S15" s="587"/>
      <c r="T15" s="587"/>
      <c r="U15" s="587"/>
      <c r="V15" s="587"/>
      <c r="W15" s="587"/>
      <c r="X15" s="587"/>
      <c r="Y15" s="588"/>
      <c r="Z15" s="639">
        <v>0.1</v>
      </c>
      <c r="AA15" s="639"/>
      <c r="AB15" s="639"/>
      <c r="AC15" s="639"/>
      <c r="AD15" s="640">
        <v>8540</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188820</v>
      </c>
      <c r="BH15" s="587"/>
      <c r="BI15" s="587"/>
      <c r="BJ15" s="587"/>
      <c r="BK15" s="587"/>
      <c r="BL15" s="587"/>
      <c r="BM15" s="587"/>
      <c r="BN15" s="588"/>
      <c r="BO15" s="639">
        <v>6</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1238217</v>
      </c>
      <c r="CS15" s="587"/>
      <c r="CT15" s="587"/>
      <c r="CU15" s="587"/>
      <c r="CV15" s="587"/>
      <c r="CW15" s="587"/>
      <c r="CX15" s="587"/>
      <c r="CY15" s="588"/>
      <c r="CZ15" s="639">
        <v>9.8000000000000007</v>
      </c>
      <c r="DA15" s="639"/>
      <c r="DB15" s="639"/>
      <c r="DC15" s="639"/>
      <c r="DD15" s="592">
        <v>593799</v>
      </c>
      <c r="DE15" s="587"/>
      <c r="DF15" s="587"/>
      <c r="DG15" s="587"/>
      <c r="DH15" s="587"/>
      <c r="DI15" s="587"/>
      <c r="DJ15" s="587"/>
      <c r="DK15" s="587"/>
      <c r="DL15" s="587"/>
      <c r="DM15" s="587"/>
      <c r="DN15" s="587"/>
      <c r="DO15" s="587"/>
      <c r="DP15" s="588"/>
      <c r="DQ15" s="592">
        <v>658668</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3838928</v>
      </c>
      <c r="S16" s="587"/>
      <c r="T16" s="587"/>
      <c r="U16" s="587"/>
      <c r="V16" s="587"/>
      <c r="W16" s="587"/>
      <c r="X16" s="587"/>
      <c r="Y16" s="588"/>
      <c r="Z16" s="639">
        <v>28.8</v>
      </c>
      <c r="AA16" s="639"/>
      <c r="AB16" s="639"/>
      <c r="AC16" s="639"/>
      <c r="AD16" s="640">
        <v>3361852</v>
      </c>
      <c r="AE16" s="640"/>
      <c r="AF16" s="640"/>
      <c r="AG16" s="640"/>
      <c r="AH16" s="640"/>
      <c r="AI16" s="640"/>
      <c r="AJ16" s="640"/>
      <c r="AK16" s="640"/>
      <c r="AL16" s="609">
        <v>49.2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123865</v>
      </c>
      <c r="CS16" s="587"/>
      <c r="CT16" s="587"/>
      <c r="CU16" s="587"/>
      <c r="CV16" s="587"/>
      <c r="CW16" s="587"/>
      <c r="CX16" s="587"/>
      <c r="CY16" s="588"/>
      <c r="CZ16" s="639">
        <v>1</v>
      </c>
      <c r="DA16" s="639"/>
      <c r="DB16" s="639"/>
      <c r="DC16" s="639"/>
      <c r="DD16" s="592" t="s">
        <v>112</v>
      </c>
      <c r="DE16" s="587"/>
      <c r="DF16" s="587"/>
      <c r="DG16" s="587"/>
      <c r="DH16" s="587"/>
      <c r="DI16" s="587"/>
      <c r="DJ16" s="587"/>
      <c r="DK16" s="587"/>
      <c r="DL16" s="587"/>
      <c r="DM16" s="587"/>
      <c r="DN16" s="587"/>
      <c r="DO16" s="587"/>
      <c r="DP16" s="588"/>
      <c r="DQ16" s="592">
        <v>21222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3361852</v>
      </c>
      <c r="S17" s="587"/>
      <c r="T17" s="587"/>
      <c r="U17" s="587"/>
      <c r="V17" s="587"/>
      <c r="W17" s="587"/>
      <c r="X17" s="587"/>
      <c r="Y17" s="588"/>
      <c r="Z17" s="639">
        <v>25.2</v>
      </c>
      <c r="AA17" s="639"/>
      <c r="AB17" s="639"/>
      <c r="AC17" s="639"/>
      <c r="AD17" s="640">
        <v>3361852</v>
      </c>
      <c r="AE17" s="640"/>
      <c r="AF17" s="640"/>
      <c r="AG17" s="640"/>
      <c r="AH17" s="640"/>
      <c r="AI17" s="640"/>
      <c r="AJ17" s="640"/>
      <c r="AK17" s="640"/>
      <c r="AL17" s="609">
        <v>49.2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1371538</v>
      </c>
      <c r="CS17" s="587"/>
      <c r="CT17" s="587"/>
      <c r="CU17" s="587"/>
      <c r="CV17" s="587"/>
      <c r="CW17" s="587"/>
      <c r="CX17" s="587"/>
      <c r="CY17" s="588"/>
      <c r="CZ17" s="639">
        <v>10.9</v>
      </c>
      <c r="DA17" s="639"/>
      <c r="DB17" s="639"/>
      <c r="DC17" s="639"/>
      <c r="DD17" s="592" t="s">
        <v>112</v>
      </c>
      <c r="DE17" s="587"/>
      <c r="DF17" s="587"/>
      <c r="DG17" s="587"/>
      <c r="DH17" s="587"/>
      <c r="DI17" s="587"/>
      <c r="DJ17" s="587"/>
      <c r="DK17" s="587"/>
      <c r="DL17" s="587"/>
      <c r="DM17" s="587"/>
      <c r="DN17" s="587"/>
      <c r="DO17" s="587"/>
      <c r="DP17" s="588"/>
      <c r="DQ17" s="592">
        <v>1311686</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477076</v>
      </c>
      <c r="S18" s="587"/>
      <c r="T18" s="587"/>
      <c r="U18" s="587"/>
      <c r="V18" s="587"/>
      <c r="W18" s="587"/>
      <c r="X18" s="587"/>
      <c r="Y18" s="588"/>
      <c r="Z18" s="639">
        <v>3.6</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321301</v>
      </c>
      <c r="BH19" s="587"/>
      <c r="BI19" s="587"/>
      <c r="BJ19" s="587"/>
      <c r="BK19" s="587"/>
      <c r="BL19" s="587"/>
      <c r="BM19" s="587"/>
      <c r="BN19" s="588"/>
      <c r="BO19" s="639">
        <v>10.199999999999999</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7399238</v>
      </c>
      <c r="S20" s="587"/>
      <c r="T20" s="587"/>
      <c r="U20" s="587"/>
      <c r="V20" s="587"/>
      <c r="W20" s="587"/>
      <c r="X20" s="587"/>
      <c r="Y20" s="588"/>
      <c r="Z20" s="639">
        <v>55.5</v>
      </c>
      <c r="AA20" s="639"/>
      <c r="AB20" s="639"/>
      <c r="AC20" s="639"/>
      <c r="AD20" s="640">
        <v>6787149</v>
      </c>
      <c r="AE20" s="640"/>
      <c r="AF20" s="640"/>
      <c r="AG20" s="640"/>
      <c r="AH20" s="640"/>
      <c r="AI20" s="640"/>
      <c r="AJ20" s="640"/>
      <c r="AK20" s="640"/>
      <c r="AL20" s="609">
        <v>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321301</v>
      </c>
      <c r="BH20" s="587"/>
      <c r="BI20" s="587"/>
      <c r="BJ20" s="587"/>
      <c r="BK20" s="587"/>
      <c r="BL20" s="587"/>
      <c r="BM20" s="587"/>
      <c r="BN20" s="588"/>
      <c r="BO20" s="639">
        <v>10.199999999999999</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12605729</v>
      </c>
      <c r="CS20" s="587"/>
      <c r="CT20" s="587"/>
      <c r="CU20" s="587"/>
      <c r="CV20" s="587"/>
      <c r="CW20" s="587"/>
      <c r="CX20" s="587"/>
      <c r="CY20" s="588"/>
      <c r="CZ20" s="639">
        <v>100</v>
      </c>
      <c r="DA20" s="639"/>
      <c r="DB20" s="639"/>
      <c r="DC20" s="639"/>
      <c r="DD20" s="592">
        <v>2649699</v>
      </c>
      <c r="DE20" s="587"/>
      <c r="DF20" s="587"/>
      <c r="DG20" s="587"/>
      <c r="DH20" s="587"/>
      <c r="DI20" s="587"/>
      <c r="DJ20" s="587"/>
      <c r="DK20" s="587"/>
      <c r="DL20" s="587"/>
      <c r="DM20" s="587"/>
      <c r="DN20" s="587"/>
      <c r="DO20" s="587"/>
      <c r="DP20" s="588"/>
      <c r="DQ20" s="592">
        <v>8171897</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3195</v>
      </c>
      <c r="S21" s="587"/>
      <c r="T21" s="587"/>
      <c r="U21" s="587"/>
      <c r="V21" s="587"/>
      <c r="W21" s="587"/>
      <c r="X21" s="587"/>
      <c r="Y21" s="588"/>
      <c r="Z21" s="639">
        <v>0</v>
      </c>
      <c r="AA21" s="639"/>
      <c r="AB21" s="639"/>
      <c r="AC21" s="639"/>
      <c r="AD21" s="640">
        <v>3195</v>
      </c>
      <c r="AE21" s="640"/>
      <c r="AF21" s="640"/>
      <c r="AG21" s="640"/>
      <c r="AH21" s="640"/>
      <c r="AI21" s="640"/>
      <c r="AJ21" s="640"/>
      <c r="AK21" s="640"/>
      <c r="AL21" s="609">
        <v>0</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186288</v>
      </c>
      <c r="BH21" s="587"/>
      <c r="BI21" s="587"/>
      <c r="BJ21" s="587"/>
      <c r="BK21" s="587"/>
      <c r="BL21" s="587"/>
      <c r="BM21" s="587"/>
      <c r="BN21" s="588"/>
      <c r="BO21" s="639">
        <v>5.9</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231934</v>
      </c>
      <c r="S22" s="587"/>
      <c r="T22" s="587"/>
      <c r="U22" s="587"/>
      <c r="V22" s="587"/>
      <c r="W22" s="587"/>
      <c r="X22" s="587"/>
      <c r="Y22" s="588"/>
      <c r="Z22" s="639">
        <v>1.7</v>
      </c>
      <c r="AA22" s="639"/>
      <c r="AB22" s="639"/>
      <c r="AC22" s="639"/>
      <c r="AD22" s="640">
        <v>633</v>
      </c>
      <c r="AE22" s="640"/>
      <c r="AF22" s="640"/>
      <c r="AG22" s="640"/>
      <c r="AH22" s="640"/>
      <c r="AI22" s="640"/>
      <c r="AJ22" s="640"/>
      <c r="AK22" s="640"/>
      <c r="AL22" s="609">
        <v>0</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275188</v>
      </c>
      <c r="S23" s="587"/>
      <c r="T23" s="587"/>
      <c r="U23" s="587"/>
      <c r="V23" s="587"/>
      <c r="W23" s="587"/>
      <c r="X23" s="587"/>
      <c r="Y23" s="588"/>
      <c r="Z23" s="639">
        <v>2.1</v>
      </c>
      <c r="AA23" s="639"/>
      <c r="AB23" s="639"/>
      <c r="AC23" s="639"/>
      <c r="AD23" s="640">
        <v>13592</v>
      </c>
      <c r="AE23" s="640"/>
      <c r="AF23" s="640"/>
      <c r="AG23" s="640"/>
      <c r="AH23" s="640"/>
      <c r="AI23" s="640"/>
      <c r="AJ23" s="640"/>
      <c r="AK23" s="640"/>
      <c r="AL23" s="609">
        <v>0.2</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v>135013</v>
      </c>
      <c r="BH23" s="587"/>
      <c r="BI23" s="587"/>
      <c r="BJ23" s="587"/>
      <c r="BK23" s="587"/>
      <c r="BL23" s="587"/>
      <c r="BM23" s="587"/>
      <c r="BN23" s="588"/>
      <c r="BO23" s="639">
        <v>4.3</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102900</v>
      </c>
      <c r="S24" s="587"/>
      <c r="T24" s="587"/>
      <c r="U24" s="587"/>
      <c r="V24" s="587"/>
      <c r="W24" s="587"/>
      <c r="X24" s="587"/>
      <c r="Y24" s="588"/>
      <c r="Z24" s="639">
        <v>0.8</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4954701</v>
      </c>
      <c r="CS24" s="637"/>
      <c r="CT24" s="637"/>
      <c r="CU24" s="637"/>
      <c r="CV24" s="637"/>
      <c r="CW24" s="637"/>
      <c r="CX24" s="637"/>
      <c r="CY24" s="684"/>
      <c r="CZ24" s="688">
        <v>39.299999999999997</v>
      </c>
      <c r="DA24" s="689"/>
      <c r="DB24" s="689"/>
      <c r="DC24" s="690"/>
      <c r="DD24" s="683">
        <v>3686192</v>
      </c>
      <c r="DE24" s="637"/>
      <c r="DF24" s="637"/>
      <c r="DG24" s="637"/>
      <c r="DH24" s="637"/>
      <c r="DI24" s="637"/>
      <c r="DJ24" s="637"/>
      <c r="DK24" s="684"/>
      <c r="DL24" s="683">
        <v>3620746</v>
      </c>
      <c r="DM24" s="637"/>
      <c r="DN24" s="637"/>
      <c r="DO24" s="637"/>
      <c r="DP24" s="637"/>
      <c r="DQ24" s="637"/>
      <c r="DR24" s="637"/>
      <c r="DS24" s="637"/>
      <c r="DT24" s="637"/>
      <c r="DU24" s="637"/>
      <c r="DV24" s="684"/>
      <c r="DW24" s="685">
        <v>49.1</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1289254</v>
      </c>
      <c r="S25" s="587"/>
      <c r="T25" s="587"/>
      <c r="U25" s="587"/>
      <c r="V25" s="587"/>
      <c r="W25" s="587"/>
      <c r="X25" s="587"/>
      <c r="Y25" s="588"/>
      <c r="Z25" s="639">
        <v>9.6999999999999993</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2369854</v>
      </c>
      <c r="CS25" s="605"/>
      <c r="CT25" s="605"/>
      <c r="CU25" s="605"/>
      <c r="CV25" s="605"/>
      <c r="CW25" s="605"/>
      <c r="CX25" s="605"/>
      <c r="CY25" s="606"/>
      <c r="CZ25" s="589">
        <v>18.8</v>
      </c>
      <c r="DA25" s="607"/>
      <c r="DB25" s="607"/>
      <c r="DC25" s="608"/>
      <c r="DD25" s="592">
        <v>2024233</v>
      </c>
      <c r="DE25" s="605"/>
      <c r="DF25" s="605"/>
      <c r="DG25" s="605"/>
      <c r="DH25" s="605"/>
      <c r="DI25" s="605"/>
      <c r="DJ25" s="605"/>
      <c r="DK25" s="606"/>
      <c r="DL25" s="592">
        <v>1990937</v>
      </c>
      <c r="DM25" s="605"/>
      <c r="DN25" s="605"/>
      <c r="DO25" s="605"/>
      <c r="DP25" s="605"/>
      <c r="DQ25" s="605"/>
      <c r="DR25" s="605"/>
      <c r="DS25" s="605"/>
      <c r="DT25" s="605"/>
      <c r="DU25" s="605"/>
      <c r="DV25" s="606"/>
      <c r="DW25" s="609">
        <v>27</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1588346</v>
      </c>
      <c r="CS26" s="587"/>
      <c r="CT26" s="587"/>
      <c r="CU26" s="587"/>
      <c r="CV26" s="587"/>
      <c r="CW26" s="587"/>
      <c r="CX26" s="587"/>
      <c r="CY26" s="588"/>
      <c r="CZ26" s="589">
        <v>12.6</v>
      </c>
      <c r="DA26" s="607"/>
      <c r="DB26" s="607"/>
      <c r="DC26" s="608"/>
      <c r="DD26" s="592">
        <v>1284242</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946387</v>
      </c>
      <c r="S27" s="587"/>
      <c r="T27" s="587"/>
      <c r="U27" s="587"/>
      <c r="V27" s="587"/>
      <c r="W27" s="587"/>
      <c r="X27" s="587"/>
      <c r="Y27" s="588"/>
      <c r="Z27" s="639">
        <v>7.1</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3162152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1213309</v>
      </c>
      <c r="CS27" s="605"/>
      <c r="CT27" s="605"/>
      <c r="CU27" s="605"/>
      <c r="CV27" s="605"/>
      <c r="CW27" s="605"/>
      <c r="CX27" s="605"/>
      <c r="CY27" s="606"/>
      <c r="CZ27" s="589">
        <v>9.6</v>
      </c>
      <c r="DA27" s="607"/>
      <c r="DB27" s="607"/>
      <c r="DC27" s="608"/>
      <c r="DD27" s="592">
        <v>350273</v>
      </c>
      <c r="DE27" s="605"/>
      <c r="DF27" s="605"/>
      <c r="DG27" s="605"/>
      <c r="DH27" s="605"/>
      <c r="DI27" s="605"/>
      <c r="DJ27" s="605"/>
      <c r="DK27" s="606"/>
      <c r="DL27" s="592">
        <v>350223</v>
      </c>
      <c r="DM27" s="605"/>
      <c r="DN27" s="605"/>
      <c r="DO27" s="605"/>
      <c r="DP27" s="605"/>
      <c r="DQ27" s="605"/>
      <c r="DR27" s="605"/>
      <c r="DS27" s="605"/>
      <c r="DT27" s="605"/>
      <c r="DU27" s="605"/>
      <c r="DV27" s="606"/>
      <c r="DW27" s="609">
        <v>4.7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97305</v>
      </c>
      <c r="S28" s="587"/>
      <c r="T28" s="587"/>
      <c r="U28" s="587"/>
      <c r="V28" s="587"/>
      <c r="W28" s="587"/>
      <c r="X28" s="587"/>
      <c r="Y28" s="588"/>
      <c r="Z28" s="639">
        <v>0.7</v>
      </c>
      <c r="AA28" s="639"/>
      <c r="AB28" s="639"/>
      <c r="AC28" s="639"/>
      <c r="AD28" s="640">
        <v>21932</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1371538</v>
      </c>
      <c r="CS28" s="587"/>
      <c r="CT28" s="587"/>
      <c r="CU28" s="587"/>
      <c r="CV28" s="587"/>
      <c r="CW28" s="587"/>
      <c r="CX28" s="587"/>
      <c r="CY28" s="588"/>
      <c r="CZ28" s="589">
        <v>10.9</v>
      </c>
      <c r="DA28" s="607"/>
      <c r="DB28" s="607"/>
      <c r="DC28" s="608"/>
      <c r="DD28" s="592">
        <v>1311686</v>
      </c>
      <c r="DE28" s="587"/>
      <c r="DF28" s="587"/>
      <c r="DG28" s="587"/>
      <c r="DH28" s="587"/>
      <c r="DI28" s="587"/>
      <c r="DJ28" s="587"/>
      <c r="DK28" s="588"/>
      <c r="DL28" s="592">
        <v>1279586</v>
      </c>
      <c r="DM28" s="587"/>
      <c r="DN28" s="587"/>
      <c r="DO28" s="587"/>
      <c r="DP28" s="587"/>
      <c r="DQ28" s="587"/>
      <c r="DR28" s="587"/>
      <c r="DS28" s="587"/>
      <c r="DT28" s="587"/>
      <c r="DU28" s="587"/>
      <c r="DV28" s="588"/>
      <c r="DW28" s="609">
        <v>17.3</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15266</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1371516</v>
      </c>
      <c r="CS29" s="605"/>
      <c r="CT29" s="605"/>
      <c r="CU29" s="605"/>
      <c r="CV29" s="605"/>
      <c r="CW29" s="605"/>
      <c r="CX29" s="605"/>
      <c r="CY29" s="606"/>
      <c r="CZ29" s="589">
        <v>10.9</v>
      </c>
      <c r="DA29" s="607"/>
      <c r="DB29" s="607"/>
      <c r="DC29" s="608"/>
      <c r="DD29" s="592">
        <v>1311664</v>
      </c>
      <c r="DE29" s="605"/>
      <c r="DF29" s="605"/>
      <c r="DG29" s="605"/>
      <c r="DH29" s="605"/>
      <c r="DI29" s="605"/>
      <c r="DJ29" s="605"/>
      <c r="DK29" s="606"/>
      <c r="DL29" s="592">
        <v>1279564</v>
      </c>
      <c r="DM29" s="605"/>
      <c r="DN29" s="605"/>
      <c r="DO29" s="605"/>
      <c r="DP29" s="605"/>
      <c r="DQ29" s="605"/>
      <c r="DR29" s="605"/>
      <c r="DS29" s="605"/>
      <c r="DT29" s="605"/>
      <c r="DU29" s="605"/>
      <c r="DV29" s="606"/>
      <c r="DW29" s="609">
        <v>17.3</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28120</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97.3</v>
      </c>
      <c r="BH30" s="653"/>
      <c r="BI30" s="653"/>
      <c r="BJ30" s="653"/>
      <c r="BK30" s="653"/>
      <c r="BL30" s="653"/>
      <c r="BM30" s="654">
        <v>89.1</v>
      </c>
      <c r="BN30" s="653"/>
      <c r="BO30" s="653"/>
      <c r="BP30" s="653"/>
      <c r="BQ30" s="655"/>
      <c r="BR30" s="652">
        <v>97</v>
      </c>
      <c r="BS30" s="653"/>
      <c r="BT30" s="653"/>
      <c r="BU30" s="653"/>
      <c r="BV30" s="653"/>
      <c r="BW30" s="653"/>
      <c r="BX30" s="654">
        <v>86</v>
      </c>
      <c r="BY30" s="653"/>
      <c r="BZ30" s="653"/>
      <c r="CA30" s="653"/>
      <c r="CB30" s="655"/>
      <c r="CD30" s="658"/>
      <c r="CE30" s="659"/>
      <c r="CF30" s="623" t="s">
        <v>293</v>
      </c>
      <c r="CG30" s="620"/>
      <c r="CH30" s="620"/>
      <c r="CI30" s="620"/>
      <c r="CJ30" s="620"/>
      <c r="CK30" s="620"/>
      <c r="CL30" s="620"/>
      <c r="CM30" s="620"/>
      <c r="CN30" s="620"/>
      <c r="CO30" s="620"/>
      <c r="CP30" s="620"/>
      <c r="CQ30" s="621"/>
      <c r="CR30" s="586">
        <v>1175479</v>
      </c>
      <c r="CS30" s="587"/>
      <c r="CT30" s="587"/>
      <c r="CU30" s="587"/>
      <c r="CV30" s="587"/>
      <c r="CW30" s="587"/>
      <c r="CX30" s="587"/>
      <c r="CY30" s="588"/>
      <c r="CZ30" s="589">
        <v>9.3000000000000007</v>
      </c>
      <c r="DA30" s="607"/>
      <c r="DB30" s="607"/>
      <c r="DC30" s="608"/>
      <c r="DD30" s="592">
        <v>1116266</v>
      </c>
      <c r="DE30" s="587"/>
      <c r="DF30" s="587"/>
      <c r="DG30" s="587"/>
      <c r="DH30" s="587"/>
      <c r="DI30" s="587"/>
      <c r="DJ30" s="587"/>
      <c r="DK30" s="588"/>
      <c r="DL30" s="592">
        <v>1084166</v>
      </c>
      <c r="DM30" s="587"/>
      <c r="DN30" s="587"/>
      <c r="DO30" s="587"/>
      <c r="DP30" s="587"/>
      <c r="DQ30" s="587"/>
      <c r="DR30" s="587"/>
      <c r="DS30" s="587"/>
      <c r="DT30" s="587"/>
      <c r="DU30" s="587"/>
      <c r="DV30" s="588"/>
      <c r="DW30" s="609">
        <v>14.7</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748270</v>
      </c>
      <c r="S31" s="587"/>
      <c r="T31" s="587"/>
      <c r="U31" s="587"/>
      <c r="V31" s="587"/>
      <c r="W31" s="587"/>
      <c r="X31" s="587"/>
      <c r="Y31" s="588"/>
      <c r="Z31" s="639">
        <v>5.6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98.3</v>
      </c>
      <c r="BH31" s="605"/>
      <c r="BI31" s="605"/>
      <c r="BJ31" s="605"/>
      <c r="BK31" s="605"/>
      <c r="BL31" s="605"/>
      <c r="BM31" s="641">
        <v>92.5</v>
      </c>
      <c r="BN31" s="651"/>
      <c r="BO31" s="651"/>
      <c r="BP31" s="651"/>
      <c r="BQ31" s="615"/>
      <c r="BR31" s="650">
        <v>97.7</v>
      </c>
      <c r="BS31" s="605"/>
      <c r="BT31" s="605"/>
      <c r="BU31" s="605"/>
      <c r="BV31" s="605"/>
      <c r="BW31" s="605"/>
      <c r="BX31" s="641">
        <v>91</v>
      </c>
      <c r="BY31" s="651"/>
      <c r="BZ31" s="651"/>
      <c r="CA31" s="651"/>
      <c r="CB31" s="615"/>
      <c r="CD31" s="658"/>
      <c r="CE31" s="659"/>
      <c r="CF31" s="623" t="s">
        <v>297</v>
      </c>
      <c r="CG31" s="620"/>
      <c r="CH31" s="620"/>
      <c r="CI31" s="620"/>
      <c r="CJ31" s="620"/>
      <c r="CK31" s="620"/>
      <c r="CL31" s="620"/>
      <c r="CM31" s="620"/>
      <c r="CN31" s="620"/>
      <c r="CO31" s="620"/>
      <c r="CP31" s="620"/>
      <c r="CQ31" s="621"/>
      <c r="CR31" s="586">
        <v>196037</v>
      </c>
      <c r="CS31" s="605"/>
      <c r="CT31" s="605"/>
      <c r="CU31" s="605"/>
      <c r="CV31" s="605"/>
      <c r="CW31" s="605"/>
      <c r="CX31" s="605"/>
      <c r="CY31" s="606"/>
      <c r="CZ31" s="589">
        <v>1.6</v>
      </c>
      <c r="DA31" s="607"/>
      <c r="DB31" s="607"/>
      <c r="DC31" s="608"/>
      <c r="DD31" s="592">
        <v>195398</v>
      </c>
      <c r="DE31" s="605"/>
      <c r="DF31" s="605"/>
      <c r="DG31" s="605"/>
      <c r="DH31" s="605"/>
      <c r="DI31" s="605"/>
      <c r="DJ31" s="605"/>
      <c r="DK31" s="606"/>
      <c r="DL31" s="592">
        <v>195398</v>
      </c>
      <c r="DM31" s="605"/>
      <c r="DN31" s="605"/>
      <c r="DO31" s="605"/>
      <c r="DP31" s="605"/>
      <c r="DQ31" s="605"/>
      <c r="DR31" s="605"/>
      <c r="DS31" s="605"/>
      <c r="DT31" s="605"/>
      <c r="DU31" s="605"/>
      <c r="DV31" s="606"/>
      <c r="DW31" s="609">
        <v>2.6</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205856</v>
      </c>
      <c r="S32" s="587"/>
      <c r="T32" s="587"/>
      <c r="U32" s="587"/>
      <c r="V32" s="587"/>
      <c r="W32" s="587"/>
      <c r="X32" s="587"/>
      <c r="Y32" s="588"/>
      <c r="Z32" s="639">
        <v>1.5</v>
      </c>
      <c r="AA32" s="639"/>
      <c r="AB32" s="639"/>
      <c r="AC32" s="639"/>
      <c r="AD32" s="640">
        <v>105</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96.2</v>
      </c>
      <c r="BH32" s="571"/>
      <c r="BI32" s="571"/>
      <c r="BJ32" s="571"/>
      <c r="BK32" s="571"/>
      <c r="BL32" s="571"/>
      <c r="BM32" s="634">
        <v>85.6</v>
      </c>
      <c r="BN32" s="571"/>
      <c r="BO32" s="571"/>
      <c r="BP32" s="571"/>
      <c r="BQ32" s="628"/>
      <c r="BR32" s="649">
        <v>96.1</v>
      </c>
      <c r="BS32" s="571"/>
      <c r="BT32" s="571"/>
      <c r="BU32" s="571"/>
      <c r="BV32" s="571"/>
      <c r="BW32" s="571"/>
      <c r="BX32" s="634">
        <v>81.599999999999994</v>
      </c>
      <c r="BY32" s="571"/>
      <c r="BZ32" s="571"/>
      <c r="CA32" s="571"/>
      <c r="CB32" s="628"/>
      <c r="CD32" s="660"/>
      <c r="CE32" s="661"/>
      <c r="CF32" s="623" t="s">
        <v>300</v>
      </c>
      <c r="CG32" s="620"/>
      <c r="CH32" s="620"/>
      <c r="CI32" s="620"/>
      <c r="CJ32" s="620"/>
      <c r="CK32" s="620"/>
      <c r="CL32" s="620"/>
      <c r="CM32" s="620"/>
      <c r="CN32" s="620"/>
      <c r="CO32" s="620"/>
      <c r="CP32" s="620"/>
      <c r="CQ32" s="621"/>
      <c r="CR32" s="586">
        <v>22</v>
      </c>
      <c r="CS32" s="587"/>
      <c r="CT32" s="587"/>
      <c r="CU32" s="587"/>
      <c r="CV32" s="587"/>
      <c r="CW32" s="587"/>
      <c r="CX32" s="587"/>
      <c r="CY32" s="588"/>
      <c r="CZ32" s="589">
        <v>0</v>
      </c>
      <c r="DA32" s="607"/>
      <c r="DB32" s="607"/>
      <c r="DC32" s="608"/>
      <c r="DD32" s="592">
        <v>22</v>
      </c>
      <c r="DE32" s="587"/>
      <c r="DF32" s="587"/>
      <c r="DG32" s="587"/>
      <c r="DH32" s="587"/>
      <c r="DI32" s="587"/>
      <c r="DJ32" s="587"/>
      <c r="DK32" s="588"/>
      <c r="DL32" s="592">
        <v>22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1992900</v>
      </c>
      <c r="S33" s="587"/>
      <c r="T33" s="587"/>
      <c r="U33" s="587"/>
      <c r="V33" s="587"/>
      <c r="W33" s="587"/>
      <c r="X33" s="587"/>
      <c r="Y33" s="588"/>
      <c r="Z33" s="639">
        <v>14.9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4877464</v>
      </c>
      <c r="CS33" s="605"/>
      <c r="CT33" s="605"/>
      <c r="CU33" s="605"/>
      <c r="CV33" s="605"/>
      <c r="CW33" s="605"/>
      <c r="CX33" s="605"/>
      <c r="CY33" s="606"/>
      <c r="CZ33" s="589">
        <v>38.700000000000003</v>
      </c>
      <c r="DA33" s="607"/>
      <c r="DB33" s="607"/>
      <c r="DC33" s="608"/>
      <c r="DD33" s="592">
        <v>4029396</v>
      </c>
      <c r="DE33" s="605"/>
      <c r="DF33" s="605"/>
      <c r="DG33" s="605"/>
      <c r="DH33" s="605"/>
      <c r="DI33" s="605"/>
      <c r="DJ33" s="605"/>
      <c r="DK33" s="606"/>
      <c r="DL33" s="592">
        <v>2990712</v>
      </c>
      <c r="DM33" s="605"/>
      <c r="DN33" s="605"/>
      <c r="DO33" s="605"/>
      <c r="DP33" s="605"/>
      <c r="DQ33" s="605"/>
      <c r="DR33" s="605"/>
      <c r="DS33" s="605"/>
      <c r="DT33" s="605"/>
      <c r="DU33" s="605"/>
      <c r="DV33" s="606"/>
      <c r="DW33" s="609">
        <v>40.5</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1803419</v>
      </c>
      <c r="CS34" s="587"/>
      <c r="CT34" s="587"/>
      <c r="CU34" s="587"/>
      <c r="CV34" s="587"/>
      <c r="CW34" s="587"/>
      <c r="CX34" s="587"/>
      <c r="CY34" s="588"/>
      <c r="CZ34" s="589">
        <v>14.3</v>
      </c>
      <c r="DA34" s="607"/>
      <c r="DB34" s="607"/>
      <c r="DC34" s="608"/>
      <c r="DD34" s="592">
        <v>1354162</v>
      </c>
      <c r="DE34" s="587"/>
      <c r="DF34" s="587"/>
      <c r="DG34" s="587"/>
      <c r="DH34" s="587"/>
      <c r="DI34" s="587"/>
      <c r="DJ34" s="587"/>
      <c r="DK34" s="588"/>
      <c r="DL34" s="592">
        <v>1193201</v>
      </c>
      <c r="DM34" s="587"/>
      <c r="DN34" s="587"/>
      <c r="DO34" s="587"/>
      <c r="DP34" s="587"/>
      <c r="DQ34" s="587"/>
      <c r="DR34" s="587"/>
      <c r="DS34" s="587"/>
      <c r="DT34" s="587"/>
      <c r="DU34" s="587"/>
      <c r="DV34" s="588"/>
      <c r="DW34" s="609">
        <v>16.2</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550700</v>
      </c>
      <c r="S35" s="587"/>
      <c r="T35" s="587"/>
      <c r="U35" s="587"/>
      <c r="V35" s="587"/>
      <c r="W35" s="587"/>
      <c r="X35" s="587"/>
      <c r="Y35" s="588"/>
      <c r="Z35" s="639">
        <v>4.0999999999999996</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1495591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114344</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136845</v>
      </c>
      <c r="CS35" s="605"/>
      <c r="CT35" s="605"/>
      <c r="CU35" s="605"/>
      <c r="CV35" s="605"/>
      <c r="CW35" s="605"/>
      <c r="CX35" s="605"/>
      <c r="CY35" s="606"/>
      <c r="CZ35" s="589">
        <v>1.1000000000000001</v>
      </c>
      <c r="DA35" s="607"/>
      <c r="DB35" s="607"/>
      <c r="DC35" s="608"/>
      <c r="DD35" s="592">
        <v>125242</v>
      </c>
      <c r="DE35" s="605"/>
      <c r="DF35" s="605"/>
      <c r="DG35" s="605"/>
      <c r="DH35" s="605"/>
      <c r="DI35" s="605"/>
      <c r="DJ35" s="605"/>
      <c r="DK35" s="606"/>
      <c r="DL35" s="592">
        <v>125242</v>
      </c>
      <c r="DM35" s="605"/>
      <c r="DN35" s="605"/>
      <c r="DO35" s="605"/>
      <c r="DP35" s="605"/>
      <c r="DQ35" s="605"/>
      <c r="DR35" s="605"/>
      <c r="DS35" s="605"/>
      <c r="DT35" s="605"/>
      <c r="DU35" s="605"/>
      <c r="DV35" s="606"/>
      <c r="DW35" s="609">
        <v>1.7</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13335813</v>
      </c>
      <c r="S36" s="627"/>
      <c r="T36" s="627"/>
      <c r="U36" s="627"/>
      <c r="V36" s="627"/>
      <c r="W36" s="627"/>
      <c r="X36" s="627"/>
      <c r="Y36" s="630"/>
      <c r="Z36" s="631">
        <v>100</v>
      </c>
      <c r="AA36" s="631"/>
      <c r="AB36" s="631"/>
      <c r="AC36" s="631"/>
      <c r="AD36" s="632">
        <v>6826606</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356164</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49062</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978047</v>
      </c>
      <c r="CS36" s="587"/>
      <c r="CT36" s="587"/>
      <c r="CU36" s="587"/>
      <c r="CV36" s="587"/>
      <c r="CW36" s="587"/>
      <c r="CX36" s="587"/>
      <c r="CY36" s="588"/>
      <c r="CZ36" s="589">
        <v>7.8</v>
      </c>
      <c r="DA36" s="607"/>
      <c r="DB36" s="607"/>
      <c r="DC36" s="608"/>
      <c r="DD36" s="592">
        <v>875069</v>
      </c>
      <c r="DE36" s="587"/>
      <c r="DF36" s="587"/>
      <c r="DG36" s="587"/>
      <c r="DH36" s="587"/>
      <c r="DI36" s="587"/>
      <c r="DJ36" s="587"/>
      <c r="DK36" s="588"/>
      <c r="DL36" s="592">
        <v>749261</v>
      </c>
      <c r="DM36" s="587"/>
      <c r="DN36" s="587"/>
      <c r="DO36" s="587"/>
      <c r="DP36" s="587"/>
      <c r="DQ36" s="587"/>
      <c r="DR36" s="587"/>
      <c r="DS36" s="587"/>
      <c r="DT36" s="587"/>
      <c r="DU36" s="587"/>
      <c r="DV36" s="588"/>
      <c r="DW36" s="609">
        <v>10.199999999999999</v>
      </c>
      <c r="DX36" s="610"/>
      <c r="DY36" s="610"/>
      <c r="DZ36" s="610"/>
      <c r="EA36" s="610"/>
      <c r="EB36" s="610"/>
      <c r="EC36" s="611"/>
    </row>
    <row r="37" spans="2:133" ht="11.25" customHeight="1">
      <c r="AQ37" s="612" t="s">
        <v>315</v>
      </c>
      <c r="AR37" s="613"/>
      <c r="AS37" s="613"/>
      <c r="AT37" s="613"/>
      <c r="AU37" s="613"/>
      <c r="AV37" s="613"/>
      <c r="AW37" s="613"/>
      <c r="AX37" s="613"/>
      <c r="AY37" s="614"/>
      <c r="AZ37" s="586">
        <v>115501</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4815</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347853</v>
      </c>
      <c r="CS37" s="605"/>
      <c r="CT37" s="605"/>
      <c r="CU37" s="605"/>
      <c r="CV37" s="605"/>
      <c r="CW37" s="605"/>
      <c r="CX37" s="605"/>
      <c r="CY37" s="606"/>
      <c r="CZ37" s="589">
        <v>2.8</v>
      </c>
      <c r="DA37" s="607"/>
      <c r="DB37" s="607"/>
      <c r="DC37" s="608"/>
      <c r="DD37" s="592">
        <v>347853</v>
      </c>
      <c r="DE37" s="605"/>
      <c r="DF37" s="605"/>
      <c r="DG37" s="605"/>
      <c r="DH37" s="605"/>
      <c r="DI37" s="605"/>
      <c r="DJ37" s="605"/>
      <c r="DK37" s="606"/>
      <c r="DL37" s="592">
        <v>326134</v>
      </c>
      <c r="DM37" s="605"/>
      <c r="DN37" s="605"/>
      <c r="DO37" s="605"/>
      <c r="DP37" s="605"/>
      <c r="DQ37" s="605"/>
      <c r="DR37" s="605"/>
      <c r="DS37" s="605"/>
      <c r="DT37" s="605"/>
      <c r="DU37" s="605"/>
      <c r="DV37" s="606"/>
      <c r="DW37" s="609">
        <v>4.4000000000000004</v>
      </c>
      <c r="DX37" s="610"/>
      <c r="DY37" s="610"/>
      <c r="DZ37" s="610"/>
      <c r="EA37" s="610"/>
      <c r="EB37" s="610"/>
      <c r="EC37" s="611"/>
    </row>
    <row r="38" spans="2:133" ht="11.25" customHeight="1">
      <c r="AQ38" s="612" t="s">
        <v>318</v>
      </c>
      <c r="AR38" s="613"/>
      <c r="AS38" s="613"/>
      <c r="AT38" s="613"/>
      <c r="AU38" s="613"/>
      <c r="AV38" s="613"/>
      <c r="AW38" s="613"/>
      <c r="AX38" s="613"/>
      <c r="AY38" s="614"/>
      <c r="AZ38" s="586">
        <v>26645</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8078</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1377090</v>
      </c>
      <c r="CS38" s="587"/>
      <c r="CT38" s="587"/>
      <c r="CU38" s="587"/>
      <c r="CV38" s="587"/>
      <c r="CW38" s="587"/>
      <c r="CX38" s="587"/>
      <c r="CY38" s="588"/>
      <c r="CZ38" s="589">
        <v>10.9</v>
      </c>
      <c r="DA38" s="607"/>
      <c r="DB38" s="607"/>
      <c r="DC38" s="608"/>
      <c r="DD38" s="592">
        <v>1213041</v>
      </c>
      <c r="DE38" s="587"/>
      <c r="DF38" s="587"/>
      <c r="DG38" s="587"/>
      <c r="DH38" s="587"/>
      <c r="DI38" s="587"/>
      <c r="DJ38" s="587"/>
      <c r="DK38" s="588"/>
      <c r="DL38" s="592">
        <v>923008</v>
      </c>
      <c r="DM38" s="587"/>
      <c r="DN38" s="587"/>
      <c r="DO38" s="587"/>
      <c r="DP38" s="587"/>
      <c r="DQ38" s="587"/>
      <c r="DR38" s="587"/>
      <c r="DS38" s="587"/>
      <c r="DT38" s="587"/>
      <c r="DU38" s="587"/>
      <c r="DV38" s="588"/>
      <c r="DW38" s="609">
        <v>12.5</v>
      </c>
      <c r="DX38" s="610"/>
      <c r="DY38" s="610"/>
      <c r="DZ38" s="610"/>
      <c r="EA38" s="610"/>
      <c r="EB38" s="610"/>
      <c r="EC38" s="611"/>
    </row>
    <row r="39" spans="2:133" ht="11.25" customHeight="1">
      <c r="AQ39" s="612" t="s">
        <v>321</v>
      </c>
      <c r="AR39" s="613"/>
      <c r="AS39" s="613"/>
      <c r="AT39" s="613"/>
      <c r="AU39" s="613"/>
      <c r="AV39" s="613"/>
      <c r="AW39" s="613"/>
      <c r="AX39" s="613"/>
      <c r="AY39" s="614"/>
      <c r="AZ39" s="586">
        <v>17633</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578863</v>
      </c>
      <c r="CS39" s="605"/>
      <c r="CT39" s="605"/>
      <c r="CU39" s="605"/>
      <c r="CV39" s="605"/>
      <c r="CW39" s="605"/>
      <c r="CX39" s="605"/>
      <c r="CY39" s="606"/>
      <c r="CZ39" s="589">
        <v>4.5999999999999996</v>
      </c>
      <c r="DA39" s="607"/>
      <c r="DB39" s="607"/>
      <c r="DC39" s="608"/>
      <c r="DD39" s="592">
        <v>461682</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257194</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97</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3200</v>
      </c>
      <c r="CS40" s="587"/>
      <c r="CT40" s="587"/>
      <c r="CU40" s="587"/>
      <c r="CV40" s="587"/>
      <c r="CW40" s="587"/>
      <c r="CX40" s="587"/>
      <c r="CY40" s="588"/>
      <c r="CZ40" s="589">
        <v>0</v>
      </c>
      <c r="DA40" s="607"/>
      <c r="DB40" s="607"/>
      <c r="DC40" s="608"/>
      <c r="DD40" s="592">
        <v>200</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722454</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255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2773564</v>
      </c>
      <c r="CS42" s="587"/>
      <c r="CT42" s="587"/>
      <c r="CU42" s="587"/>
      <c r="CV42" s="587"/>
      <c r="CW42" s="587"/>
      <c r="CX42" s="587"/>
      <c r="CY42" s="588"/>
      <c r="CZ42" s="589">
        <v>22</v>
      </c>
      <c r="DA42" s="590"/>
      <c r="DB42" s="590"/>
      <c r="DC42" s="591"/>
      <c r="DD42" s="592">
        <v>456309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24435</v>
      </c>
      <c r="CS43" s="605"/>
      <c r="CT43" s="605"/>
      <c r="CU43" s="605"/>
      <c r="CV43" s="605"/>
      <c r="CW43" s="605"/>
      <c r="CX43" s="605"/>
      <c r="CY43" s="606"/>
      <c r="CZ43" s="589">
        <v>0.2</v>
      </c>
      <c r="DA43" s="607"/>
      <c r="DB43" s="607"/>
      <c r="DC43" s="608"/>
      <c r="DD43" s="592">
        <v>24435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2649699</v>
      </c>
      <c r="CS44" s="587"/>
      <c r="CT44" s="587"/>
      <c r="CU44" s="587"/>
      <c r="CV44" s="587"/>
      <c r="CW44" s="587"/>
      <c r="CX44" s="587"/>
      <c r="CY44" s="588"/>
      <c r="CZ44" s="589">
        <v>21</v>
      </c>
      <c r="DA44" s="590"/>
      <c r="DB44" s="590"/>
      <c r="DC44" s="591"/>
      <c r="DD44" s="592">
        <v>435087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1468761</v>
      </c>
      <c r="CS45" s="605"/>
      <c r="CT45" s="605"/>
      <c r="CU45" s="605"/>
      <c r="CV45" s="605"/>
      <c r="CW45" s="605"/>
      <c r="CX45" s="605"/>
      <c r="CY45" s="606"/>
      <c r="CZ45" s="589">
        <v>11.7</v>
      </c>
      <c r="DA45" s="607"/>
      <c r="DB45" s="607"/>
      <c r="DC45" s="608"/>
      <c r="DD45" s="592">
        <v>93010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1107016</v>
      </c>
      <c r="CS46" s="587"/>
      <c r="CT46" s="587"/>
      <c r="CU46" s="587"/>
      <c r="CV46" s="587"/>
      <c r="CW46" s="587"/>
      <c r="CX46" s="587"/>
      <c r="CY46" s="588"/>
      <c r="CZ46" s="589">
        <v>8.8000000000000007</v>
      </c>
      <c r="DA46" s="590"/>
      <c r="DB46" s="590"/>
      <c r="DC46" s="591"/>
      <c r="DD46" s="592">
        <v>341063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123865</v>
      </c>
      <c r="CS47" s="605"/>
      <c r="CT47" s="605"/>
      <c r="CU47" s="605"/>
      <c r="CV47" s="605"/>
      <c r="CW47" s="605"/>
      <c r="CX47" s="605"/>
      <c r="CY47" s="606"/>
      <c r="CZ47" s="589">
        <v>1</v>
      </c>
      <c r="DA47" s="607"/>
      <c r="DB47" s="607"/>
      <c r="DC47" s="608"/>
      <c r="DD47" s="592">
        <v>21222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12605729</v>
      </c>
      <c r="CS49" s="571"/>
      <c r="CT49" s="571"/>
      <c r="CU49" s="571"/>
      <c r="CV49" s="571"/>
      <c r="CW49" s="571"/>
      <c r="CX49" s="571"/>
      <c r="CY49" s="572"/>
      <c r="CZ49" s="573">
        <v>100</v>
      </c>
      <c r="DA49" s="574"/>
      <c r="DB49" s="574"/>
      <c r="DC49" s="575"/>
      <c r="DD49" s="576">
        <v>8171897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13200</v>
      </c>
      <c r="R7" s="1099"/>
      <c r="S7" s="1099"/>
      <c r="T7" s="1099"/>
      <c r="U7" s="1099"/>
      <c r="V7" s="1099">
        <v>12530</v>
      </c>
      <c r="W7" s="1099"/>
      <c r="X7" s="1099"/>
      <c r="Y7" s="1099"/>
      <c r="Z7" s="1099"/>
      <c r="AA7" s="1099">
        <v>669</v>
      </c>
      <c r="AB7" s="1099"/>
      <c r="AC7" s="1099"/>
      <c r="AD7" s="1099"/>
      <c r="AE7" s="1100"/>
      <c r="AF7" s="1101">
        <v>524</v>
      </c>
      <c r="AG7" s="1102"/>
      <c r="AH7" s="1102"/>
      <c r="AI7" s="1102"/>
      <c r="AJ7" s="1103"/>
      <c r="AK7" s="1085">
        <v>24</v>
      </c>
      <c r="AL7" s="1086"/>
      <c r="AM7" s="1086"/>
      <c r="AN7" s="1086"/>
      <c r="AO7" s="1086"/>
      <c r="AP7" s="1086">
        <v>14348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561</v>
      </c>
      <c r="BT7" s="1090"/>
      <c r="BU7" s="1090"/>
      <c r="BV7" s="1090"/>
      <c r="BW7" s="1090"/>
      <c r="BX7" s="1090"/>
      <c r="BY7" s="1090"/>
      <c r="BZ7" s="1090"/>
      <c r="CA7" s="1090"/>
      <c r="CB7" s="1090"/>
      <c r="CC7" s="1090"/>
      <c r="CD7" s="1090"/>
      <c r="CE7" s="1090"/>
      <c r="CF7" s="1090"/>
      <c r="CG7" s="1091"/>
      <c r="CH7" s="1082">
        <v>-3</v>
      </c>
      <c r="CI7" s="1083"/>
      <c r="CJ7" s="1083"/>
      <c r="CK7" s="1083"/>
      <c r="CL7" s="1084"/>
      <c r="CM7" s="1082">
        <v>22</v>
      </c>
      <c r="CN7" s="1083"/>
      <c r="CO7" s="1083"/>
      <c r="CP7" s="1083"/>
      <c r="CQ7" s="1084"/>
      <c r="CR7" s="1082">
        <v>50</v>
      </c>
      <c r="CS7" s="1083"/>
      <c r="CT7" s="1083"/>
      <c r="CU7" s="1083"/>
      <c r="CV7" s="1084"/>
      <c r="CW7" s="1082" t="s">
        <v>540</v>
      </c>
      <c r="CX7" s="1083"/>
      <c r="CY7" s="1083"/>
      <c r="CZ7" s="1083"/>
      <c r="DA7" s="1084"/>
      <c r="DB7" s="1082" t="s">
        <v>558</v>
      </c>
      <c r="DC7" s="1083"/>
      <c r="DD7" s="1083"/>
      <c r="DE7" s="1083"/>
      <c r="DF7" s="1084"/>
      <c r="DG7" s="1082" t="s">
        <v>540</v>
      </c>
      <c r="DH7" s="1083"/>
      <c r="DI7" s="1083"/>
      <c r="DJ7" s="1083"/>
      <c r="DK7" s="1084"/>
      <c r="DL7" s="1082">
        <v>30</v>
      </c>
      <c r="DM7" s="1083"/>
      <c r="DN7" s="1083"/>
      <c r="DO7" s="1083"/>
      <c r="DP7" s="1084"/>
      <c r="DQ7" s="1082">
        <v>9</v>
      </c>
      <c r="DR7" s="1083"/>
      <c r="DS7" s="1083"/>
      <c r="DT7" s="1083"/>
      <c r="DU7" s="1084"/>
      <c r="DV7" s="1109"/>
      <c r="DW7" s="1110"/>
      <c r="DX7" s="1110"/>
      <c r="DY7" s="1110"/>
      <c r="DZ7" s="1111"/>
      <c r="EA7" s="205"/>
    </row>
    <row r="8" spans="1:131" s="206" customFormat="1" ht="26.25" customHeight="1">
      <c r="A8" s="212">
        <v>2</v>
      </c>
      <c r="B8" s="1025" t="s">
        <v>367</v>
      </c>
      <c r="C8" s="1026"/>
      <c r="D8" s="1026"/>
      <c r="E8" s="1026"/>
      <c r="F8" s="1026"/>
      <c r="G8" s="1026"/>
      <c r="H8" s="1026"/>
      <c r="I8" s="1026"/>
      <c r="J8" s="1026"/>
      <c r="K8" s="1026"/>
      <c r="L8" s="1026"/>
      <c r="M8" s="1026"/>
      <c r="N8" s="1026"/>
      <c r="O8" s="1026"/>
      <c r="P8" s="1027"/>
      <c r="Q8" s="1037">
        <v>36</v>
      </c>
      <c r="R8" s="1038"/>
      <c r="S8" s="1038"/>
      <c r="T8" s="1038"/>
      <c r="U8" s="1038"/>
      <c r="V8" s="1038">
        <v>6</v>
      </c>
      <c r="W8" s="1038"/>
      <c r="X8" s="1038"/>
      <c r="Y8" s="1038"/>
      <c r="Z8" s="1038"/>
      <c r="AA8" s="1038">
        <v>29</v>
      </c>
      <c r="AB8" s="1038"/>
      <c r="AC8" s="1038"/>
      <c r="AD8" s="1038"/>
      <c r="AE8" s="1039"/>
      <c r="AF8" s="1031">
        <v>29</v>
      </c>
      <c r="AG8" s="1032"/>
      <c r="AH8" s="1032"/>
      <c r="AI8" s="1032"/>
      <c r="AJ8" s="1033"/>
      <c r="AK8" s="1080" t="s">
        <v>539</v>
      </c>
      <c r="AL8" s="1081"/>
      <c r="AM8" s="1081"/>
      <c r="AN8" s="1081"/>
      <c r="AO8" s="1081"/>
      <c r="AP8" s="1081">
        <v>10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562</v>
      </c>
      <c r="BT8" s="1009"/>
      <c r="BU8" s="1009"/>
      <c r="BV8" s="1009"/>
      <c r="BW8" s="1009"/>
      <c r="BX8" s="1009"/>
      <c r="BY8" s="1009"/>
      <c r="BZ8" s="1009"/>
      <c r="CA8" s="1009"/>
      <c r="CB8" s="1009"/>
      <c r="CC8" s="1009"/>
      <c r="CD8" s="1009"/>
      <c r="CE8" s="1009"/>
      <c r="CF8" s="1009"/>
      <c r="CG8" s="1010"/>
      <c r="CH8" s="983">
        <v>103</v>
      </c>
      <c r="CI8" s="984"/>
      <c r="CJ8" s="984"/>
      <c r="CK8" s="984"/>
      <c r="CL8" s="985"/>
      <c r="CM8" s="983">
        <v>4364</v>
      </c>
      <c r="CN8" s="984"/>
      <c r="CO8" s="984"/>
      <c r="CP8" s="984"/>
      <c r="CQ8" s="985"/>
      <c r="CR8" s="983">
        <v>50</v>
      </c>
      <c r="CS8" s="984"/>
      <c r="CT8" s="984"/>
      <c r="CU8" s="984"/>
      <c r="CV8" s="985"/>
      <c r="CW8" s="983">
        <v>63</v>
      </c>
      <c r="CX8" s="984"/>
      <c r="CY8" s="984"/>
      <c r="CZ8" s="984"/>
      <c r="DA8" s="985"/>
      <c r="DB8" s="983" t="s">
        <v>556</v>
      </c>
      <c r="DC8" s="984"/>
      <c r="DD8" s="984"/>
      <c r="DE8" s="984"/>
      <c r="DF8" s="985"/>
      <c r="DG8" s="983" t="s">
        <v>556</v>
      </c>
      <c r="DH8" s="984"/>
      <c r="DI8" s="984"/>
      <c r="DJ8" s="984"/>
      <c r="DK8" s="985"/>
      <c r="DL8" s="983">
        <v>457</v>
      </c>
      <c r="DM8" s="984"/>
      <c r="DN8" s="984"/>
      <c r="DO8" s="984"/>
      <c r="DP8" s="985"/>
      <c r="DQ8" s="983">
        <v>46</v>
      </c>
      <c r="DR8" s="984"/>
      <c r="DS8" s="984"/>
      <c r="DT8" s="984"/>
      <c r="DU8" s="985"/>
      <c r="DV8" s="986"/>
      <c r="DW8" s="987"/>
      <c r="DX8" s="987"/>
      <c r="DY8" s="987"/>
      <c r="DZ8" s="988"/>
      <c r="EA8" s="205"/>
    </row>
    <row r="9" spans="1:131" s="206" customFormat="1" ht="26.25" customHeight="1">
      <c r="A9" s="212">
        <v>3</v>
      </c>
      <c r="B9" s="1025" t="s">
        <v>368</v>
      </c>
      <c r="C9" s="1026"/>
      <c r="D9" s="1026"/>
      <c r="E9" s="1026"/>
      <c r="F9" s="1026"/>
      <c r="G9" s="1026"/>
      <c r="H9" s="1026"/>
      <c r="I9" s="1026"/>
      <c r="J9" s="1026"/>
      <c r="K9" s="1026"/>
      <c r="L9" s="1026"/>
      <c r="M9" s="1026"/>
      <c r="N9" s="1026"/>
      <c r="O9" s="1026"/>
      <c r="P9" s="1027"/>
      <c r="Q9" s="1037">
        <v>31</v>
      </c>
      <c r="R9" s="1038"/>
      <c r="S9" s="1038"/>
      <c r="T9" s="1038"/>
      <c r="U9" s="1038"/>
      <c r="V9" s="1038">
        <v>0</v>
      </c>
      <c r="W9" s="1038"/>
      <c r="X9" s="1038"/>
      <c r="Y9" s="1038"/>
      <c r="Z9" s="1038"/>
      <c r="AA9" s="1038">
        <v>31</v>
      </c>
      <c r="AB9" s="1038"/>
      <c r="AC9" s="1038"/>
      <c r="AD9" s="1038"/>
      <c r="AE9" s="1039"/>
      <c r="AF9" s="1031">
        <v>31</v>
      </c>
      <c r="AG9" s="1032"/>
      <c r="AH9" s="1032"/>
      <c r="AI9" s="1032"/>
      <c r="AJ9" s="1033"/>
      <c r="AK9" s="1080" t="s">
        <v>539</v>
      </c>
      <c r="AL9" s="1081"/>
      <c r="AM9" s="1081"/>
      <c r="AN9" s="1081"/>
      <c r="AO9" s="1081"/>
      <c r="AP9" s="1081" t="s">
        <v>566</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563</v>
      </c>
      <c r="BT9" s="1009"/>
      <c r="BU9" s="1009"/>
      <c r="BV9" s="1009"/>
      <c r="BW9" s="1009"/>
      <c r="BX9" s="1009"/>
      <c r="BY9" s="1009"/>
      <c r="BZ9" s="1009"/>
      <c r="CA9" s="1009"/>
      <c r="CB9" s="1009"/>
      <c r="CC9" s="1009"/>
      <c r="CD9" s="1009"/>
      <c r="CE9" s="1009"/>
      <c r="CF9" s="1009"/>
      <c r="CG9" s="1010"/>
      <c r="CH9" s="983">
        <v>1</v>
      </c>
      <c r="CI9" s="984"/>
      <c r="CJ9" s="984"/>
      <c r="CK9" s="984"/>
      <c r="CL9" s="985"/>
      <c r="CM9" s="983">
        <v>43</v>
      </c>
      <c r="CN9" s="984"/>
      <c r="CO9" s="984"/>
      <c r="CP9" s="984"/>
      <c r="CQ9" s="985"/>
      <c r="CR9" s="983">
        <v>5</v>
      </c>
      <c r="CS9" s="984"/>
      <c r="CT9" s="984"/>
      <c r="CU9" s="984"/>
      <c r="CV9" s="985"/>
      <c r="CW9" s="983" t="s">
        <v>558</v>
      </c>
      <c r="CX9" s="984"/>
      <c r="CY9" s="984"/>
      <c r="CZ9" s="984"/>
      <c r="DA9" s="985"/>
      <c r="DB9" s="983" t="s">
        <v>556</v>
      </c>
      <c r="DC9" s="984"/>
      <c r="DD9" s="984"/>
      <c r="DE9" s="984"/>
      <c r="DF9" s="985"/>
      <c r="DG9" s="983" t="s">
        <v>556</v>
      </c>
      <c r="DH9" s="984"/>
      <c r="DI9" s="984"/>
      <c r="DJ9" s="984"/>
      <c r="DK9" s="985"/>
      <c r="DL9" s="983" t="s">
        <v>540</v>
      </c>
      <c r="DM9" s="984"/>
      <c r="DN9" s="984"/>
      <c r="DO9" s="984"/>
      <c r="DP9" s="985"/>
      <c r="DQ9" s="983" t="s">
        <v>540</v>
      </c>
      <c r="DR9" s="984"/>
      <c r="DS9" s="984"/>
      <c r="DT9" s="984"/>
      <c r="DU9" s="985"/>
      <c r="DV9" s="986"/>
      <c r="DW9" s="987"/>
      <c r="DX9" s="987"/>
      <c r="DY9" s="987"/>
      <c r="DZ9" s="988"/>
      <c r="EA9" s="205"/>
    </row>
    <row r="10" spans="1:131" s="206" customFormat="1" ht="26.25" customHeight="1">
      <c r="A10" s="212">
        <v>4</v>
      </c>
      <c r="B10" s="1025" t="s">
        <v>369</v>
      </c>
      <c r="C10" s="1026"/>
      <c r="D10" s="1026"/>
      <c r="E10" s="1026"/>
      <c r="F10" s="1026"/>
      <c r="G10" s="1026"/>
      <c r="H10" s="1026"/>
      <c r="I10" s="1026"/>
      <c r="J10" s="1026"/>
      <c r="K10" s="1026"/>
      <c r="L10" s="1026"/>
      <c r="M10" s="1026"/>
      <c r="N10" s="1026"/>
      <c r="O10" s="1026"/>
      <c r="P10" s="1027"/>
      <c r="Q10" s="1037">
        <v>143</v>
      </c>
      <c r="R10" s="1038"/>
      <c r="S10" s="1038"/>
      <c r="T10" s="1038"/>
      <c r="U10" s="1038"/>
      <c r="V10" s="1038">
        <v>143</v>
      </c>
      <c r="W10" s="1038"/>
      <c r="X10" s="1038"/>
      <c r="Y10" s="1038"/>
      <c r="Z10" s="1038"/>
      <c r="AA10" s="1038" t="s">
        <v>539</v>
      </c>
      <c r="AB10" s="1038"/>
      <c r="AC10" s="1038"/>
      <c r="AD10" s="1038"/>
      <c r="AE10" s="1039"/>
      <c r="AF10" s="1031" t="s">
        <v>112</v>
      </c>
      <c r="AG10" s="1032"/>
      <c r="AH10" s="1032"/>
      <c r="AI10" s="1032"/>
      <c r="AJ10" s="1033"/>
      <c r="AK10" s="1080">
        <v>116</v>
      </c>
      <c r="AL10" s="1081"/>
      <c r="AM10" s="1081"/>
      <c r="AN10" s="1081"/>
      <c r="AO10" s="1081"/>
      <c r="AP10" s="1081">
        <v>231</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564</v>
      </c>
      <c r="BT10" s="1009"/>
      <c r="BU10" s="1009"/>
      <c r="BV10" s="1009"/>
      <c r="BW10" s="1009"/>
      <c r="BX10" s="1009"/>
      <c r="BY10" s="1009"/>
      <c r="BZ10" s="1009"/>
      <c r="CA10" s="1009"/>
      <c r="CB10" s="1009"/>
      <c r="CC10" s="1009"/>
      <c r="CD10" s="1009"/>
      <c r="CE10" s="1009"/>
      <c r="CF10" s="1009"/>
      <c r="CG10" s="1010"/>
      <c r="CH10" s="983">
        <v>2</v>
      </c>
      <c r="CI10" s="984"/>
      <c r="CJ10" s="984"/>
      <c r="CK10" s="984"/>
      <c r="CL10" s="985"/>
      <c r="CM10" s="983">
        <v>41</v>
      </c>
      <c r="CN10" s="984"/>
      <c r="CO10" s="984"/>
      <c r="CP10" s="984"/>
      <c r="CQ10" s="985"/>
      <c r="CR10" s="983">
        <v>25</v>
      </c>
      <c r="CS10" s="984"/>
      <c r="CT10" s="984"/>
      <c r="CU10" s="984"/>
      <c r="CV10" s="985"/>
      <c r="CW10" s="983" t="s">
        <v>540</v>
      </c>
      <c r="CX10" s="984"/>
      <c r="CY10" s="984"/>
      <c r="CZ10" s="984"/>
      <c r="DA10" s="985"/>
      <c r="DB10" s="983" t="s">
        <v>556</v>
      </c>
      <c r="DC10" s="984"/>
      <c r="DD10" s="984"/>
      <c r="DE10" s="984"/>
      <c r="DF10" s="985"/>
      <c r="DG10" s="983" t="s">
        <v>556</v>
      </c>
      <c r="DH10" s="984"/>
      <c r="DI10" s="984"/>
      <c r="DJ10" s="984"/>
      <c r="DK10" s="985"/>
      <c r="DL10" s="983" t="s">
        <v>556</v>
      </c>
      <c r="DM10" s="984"/>
      <c r="DN10" s="984"/>
      <c r="DO10" s="984"/>
      <c r="DP10" s="985"/>
      <c r="DQ10" s="983" t="s">
        <v>556</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565</v>
      </c>
      <c r="BT11" s="1009"/>
      <c r="BU11" s="1009"/>
      <c r="BV11" s="1009"/>
      <c r="BW11" s="1009"/>
      <c r="BX11" s="1009"/>
      <c r="BY11" s="1009"/>
      <c r="BZ11" s="1009"/>
      <c r="CA11" s="1009"/>
      <c r="CB11" s="1009"/>
      <c r="CC11" s="1009"/>
      <c r="CD11" s="1009"/>
      <c r="CE11" s="1009"/>
      <c r="CF11" s="1009"/>
      <c r="CG11" s="1010"/>
      <c r="CH11" s="983">
        <v>-2</v>
      </c>
      <c r="CI11" s="984"/>
      <c r="CJ11" s="984"/>
      <c r="CK11" s="984"/>
      <c r="CL11" s="985"/>
      <c r="CM11" s="983">
        <v>62</v>
      </c>
      <c r="CN11" s="984"/>
      <c r="CO11" s="984"/>
      <c r="CP11" s="984"/>
      <c r="CQ11" s="985"/>
      <c r="CR11" s="983">
        <v>10</v>
      </c>
      <c r="CS11" s="984"/>
      <c r="CT11" s="984"/>
      <c r="CU11" s="984"/>
      <c r="CV11" s="985"/>
      <c r="CW11" s="983" t="s">
        <v>556</v>
      </c>
      <c r="CX11" s="984"/>
      <c r="CY11" s="984"/>
      <c r="CZ11" s="984"/>
      <c r="DA11" s="985"/>
      <c r="DB11" s="983" t="s">
        <v>556</v>
      </c>
      <c r="DC11" s="984"/>
      <c r="DD11" s="984"/>
      <c r="DE11" s="984"/>
      <c r="DF11" s="985"/>
      <c r="DG11" s="983">
        <v>370</v>
      </c>
      <c r="DH11" s="984"/>
      <c r="DI11" s="984"/>
      <c r="DJ11" s="984"/>
      <c r="DK11" s="985"/>
      <c r="DL11" s="983" t="s">
        <v>556</v>
      </c>
      <c r="DM11" s="984"/>
      <c r="DN11" s="984"/>
      <c r="DO11" s="984"/>
      <c r="DP11" s="985"/>
      <c r="DQ11" s="983" t="s">
        <v>556</v>
      </c>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370</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371</v>
      </c>
      <c r="B23" s="938" t="s">
        <v>372</v>
      </c>
      <c r="C23" s="939"/>
      <c r="D23" s="939"/>
      <c r="E23" s="939"/>
      <c r="F23" s="939"/>
      <c r="G23" s="939"/>
      <c r="H23" s="939"/>
      <c r="I23" s="939"/>
      <c r="J23" s="939"/>
      <c r="K23" s="939"/>
      <c r="L23" s="939"/>
      <c r="M23" s="939"/>
      <c r="N23" s="939"/>
      <c r="O23" s="939"/>
      <c r="P23" s="940"/>
      <c r="Q23" s="1062">
        <v>13336</v>
      </c>
      <c r="R23" s="1063"/>
      <c r="S23" s="1063"/>
      <c r="T23" s="1063"/>
      <c r="U23" s="1063"/>
      <c r="V23" s="1063">
        <v>12606</v>
      </c>
      <c r="W23" s="1063"/>
      <c r="X23" s="1063"/>
      <c r="Y23" s="1063"/>
      <c r="Z23" s="1063"/>
      <c r="AA23" s="1063">
        <v>730</v>
      </c>
      <c r="AB23" s="1063"/>
      <c r="AC23" s="1063"/>
      <c r="AD23" s="1063"/>
      <c r="AE23" s="1064"/>
      <c r="AF23" s="1065">
        <v>585</v>
      </c>
      <c r="AG23" s="1063"/>
      <c r="AH23" s="1063"/>
      <c r="AI23" s="1063"/>
      <c r="AJ23" s="1066"/>
      <c r="AK23" s="1067"/>
      <c r="AL23" s="1068"/>
      <c r="AM23" s="1068"/>
      <c r="AN23" s="1068"/>
      <c r="AO23" s="1068"/>
      <c r="AP23" s="1063">
        <v>14590</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383</v>
      </c>
      <c r="C28" s="1045"/>
      <c r="D28" s="1045"/>
      <c r="E28" s="1045"/>
      <c r="F28" s="1045"/>
      <c r="G28" s="1045"/>
      <c r="H28" s="1045"/>
      <c r="I28" s="1045"/>
      <c r="J28" s="1045"/>
      <c r="K28" s="1045"/>
      <c r="L28" s="1045"/>
      <c r="M28" s="1045"/>
      <c r="N28" s="1045"/>
      <c r="O28" s="1045"/>
      <c r="P28" s="1046"/>
      <c r="Q28" s="1047">
        <v>3353</v>
      </c>
      <c r="R28" s="1048"/>
      <c r="S28" s="1048"/>
      <c r="T28" s="1048"/>
      <c r="U28" s="1048"/>
      <c r="V28" s="1048">
        <v>3239</v>
      </c>
      <c r="W28" s="1048"/>
      <c r="X28" s="1048"/>
      <c r="Y28" s="1048"/>
      <c r="Z28" s="1048"/>
      <c r="AA28" s="1048">
        <v>114</v>
      </c>
      <c r="AB28" s="1048"/>
      <c r="AC28" s="1048"/>
      <c r="AD28" s="1048"/>
      <c r="AE28" s="1049"/>
      <c r="AF28" s="1050">
        <v>114</v>
      </c>
      <c r="AG28" s="1048"/>
      <c r="AH28" s="1048"/>
      <c r="AI28" s="1048"/>
      <c r="AJ28" s="1051"/>
      <c r="AK28" s="1052">
        <v>328</v>
      </c>
      <c r="AL28" s="1040"/>
      <c r="AM28" s="1040"/>
      <c r="AN28" s="1040"/>
      <c r="AO28" s="1040"/>
      <c r="AP28" s="1040" t="s">
        <v>539</v>
      </c>
      <c r="AQ28" s="1040"/>
      <c r="AR28" s="1040"/>
      <c r="AS28" s="1040"/>
      <c r="AT28" s="1040"/>
      <c r="AU28" s="1040" t="s">
        <v>541</v>
      </c>
      <c r="AV28" s="1040"/>
      <c r="AW28" s="1040"/>
      <c r="AX28" s="1040"/>
      <c r="AY28" s="1040"/>
      <c r="AZ28" s="1041" t="s">
        <v>539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384</v>
      </c>
      <c r="C29" s="1026"/>
      <c r="D29" s="1026"/>
      <c r="E29" s="1026"/>
      <c r="F29" s="1026"/>
      <c r="G29" s="1026"/>
      <c r="H29" s="1026"/>
      <c r="I29" s="1026"/>
      <c r="J29" s="1026"/>
      <c r="K29" s="1026"/>
      <c r="L29" s="1026"/>
      <c r="M29" s="1026"/>
      <c r="N29" s="1026"/>
      <c r="O29" s="1026"/>
      <c r="P29" s="1027"/>
      <c r="Q29" s="1037">
        <v>5</v>
      </c>
      <c r="R29" s="1038"/>
      <c r="S29" s="1038"/>
      <c r="T29" s="1038"/>
      <c r="U29" s="1038"/>
      <c r="V29" s="1038">
        <v>5</v>
      </c>
      <c r="W29" s="1038"/>
      <c r="X29" s="1038"/>
      <c r="Y29" s="1038"/>
      <c r="Z29" s="1038"/>
      <c r="AA29" s="1038" t="s">
        <v>539</v>
      </c>
      <c r="AB29" s="1038"/>
      <c r="AC29" s="1038"/>
      <c r="AD29" s="1038"/>
      <c r="AE29" s="1039"/>
      <c r="AF29" s="1031" t="s">
        <v>112</v>
      </c>
      <c r="AG29" s="1032"/>
      <c r="AH29" s="1032"/>
      <c r="AI29" s="1032"/>
      <c r="AJ29" s="1033"/>
      <c r="AK29" s="974">
        <v>4</v>
      </c>
      <c r="AL29" s="965"/>
      <c r="AM29" s="965"/>
      <c r="AN29" s="965"/>
      <c r="AO29" s="965"/>
      <c r="AP29" s="965">
        <v>11</v>
      </c>
      <c r="AQ29" s="965"/>
      <c r="AR29" s="965"/>
      <c r="AS29" s="965"/>
      <c r="AT29" s="965"/>
      <c r="AU29" s="965">
        <v>3</v>
      </c>
      <c r="AV29" s="965"/>
      <c r="AW29" s="965"/>
      <c r="AX29" s="965"/>
      <c r="AY29" s="965"/>
      <c r="AZ29" s="1036" t="s">
        <v>539</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385</v>
      </c>
      <c r="C30" s="1026"/>
      <c r="D30" s="1026"/>
      <c r="E30" s="1026"/>
      <c r="F30" s="1026"/>
      <c r="G30" s="1026"/>
      <c r="H30" s="1026"/>
      <c r="I30" s="1026"/>
      <c r="J30" s="1026"/>
      <c r="K30" s="1026"/>
      <c r="L30" s="1026"/>
      <c r="M30" s="1026"/>
      <c r="N30" s="1026"/>
      <c r="O30" s="1026"/>
      <c r="P30" s="1027"/>
      <c r="Q30" s="1037">
        <v>7</v>
      </c>
      <c r="R30" s="1038"/>
      <c r="S30" s="1038"/>
      <c r="T30" s="1038"/>
      <c r="U30" s="1038"/>
      <c r="V30" s="1038">
        <v>7</v>
      </c>
      <c r="W30" s="1038"/>
      <c r="X30" s="1038"/>
      <c r="Y30" s="1038"/>
      <c r="Z30" s="1038"/>
      <c r="AA30" s="1038" t="s">
        <v>539</v>
      </c>
      <c r="AB30" s="1038"/>
      <c r="AC30" s="1038"/>
      <c r="AD30" s="1038"/>
      <c r="AE30" s="1039"/>
      <c r="AF30" s="1031" t="s">
        <v>112</v>
      </c>
      <c r="AG30" s="1032"/>
      <c r="AH30" s="1032"/>
      <c r="AI30" s="1032"/>
      <c r="AJ30" s="1033"/>
      <c r="AK30" s="974">
        <v>7</v>
      </c>
      <c r="AL30" s="965"/>
      <c r="AM30" s="965"/>
      <c r="AN30" s="965"/>
      <c r="AO30" s="965"/>
      <c r="AP30" s="965">
        <v>6</v>
      </c>
      <c r="AQ30" s="965"/>
      <c r="AR30" s="965"/>
      <c r="AS30" s="965"/>
      <c r="AT30" s="965"/>
      <c r="AU30" s="965">
        <v>1</v>
      </c>
      <c r="AV30" s="965"/>
      <c r="AW30" s="965"/>
      <c r="AX30" s="965"/>
      <c r="AY30" s="965"/>
      <c r="AZ30" s="1036" t="s">
        <v>539</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386</v>
      </c>
      <c r="C31" s="1026"/>
      <c r="D31" s="1026"/>
      <c r="E31" s="1026"/>
      <c r="F31" s="1026"/>
      <c r="G31" s="1026"/>
      <c r="H31" s="1026"/>
      <c r="I31" s="1026"/>
      <c r="J31" s="1026"/>
      <c r="K31" s="1026"/>
      <c r="L31" s="1026"/>
      <c r="M31" s="1026"/>
      <c r="N31" s="1026"/>
      <c r="O31" s="1026"/>
      <c r="P31" s="1027"/>
      <c r="Q31" s="1037">
        <v>28</v>
      </c>
      <c r="R31" s="1038"/>
      <c r="S31" s="1038"/>
      <c r="T31" s="1038"/>
      <c r="U31" s="1038"/>
      <c r="V31" s="1038">
        <v>28</v>
      </c>
      <c r="W31" s="1038"/>
      <c r="X31" s="1038"/>
      <c r="Y31" s="1038"/>
      <c r="Z31" s="1038"/>
      <c r="AA31" s="1038" t="s">
        <v>542</v>
      </c>
      <c r="AB31" s="1038"/>
      <c r="AC31" s="1038"/>
      <c r="AD31" s="1038"/>
      <c r="AE31" s="1039"/>
      <c r="AF31" s="1031" t="s">
        <v>112</v>
      </c>
      <c r="AG31" s="1032"/>
      <c r="AH31" s="1032"/>
      <c r="AI31" s="1032"/>
      <c r="AJ31" s="1033"/>
      <c r="AK31" s="974">
        <v>28</v>
      </c>
      <c r="AL31" s="965"/>
      <c r="AM31" s="965"/>
      <c r="AN31" s="965"/>
      <c r="AO31" s="965"/>
      <c r="AP31" s="965">
        <v>44</v>
      </c>
      <c r="AQ31" s="965"/>
      <c r="AR31" s="965"/>
      <c r="AS31" s="965"/>
      <c r="AT31" s="965"/>
      <c r="AU31" s="965">
        <v>11</v>
      </c>
      <c r="AV31" s="965"/>
      <c r="AW31" s="965"/>
      <c r="AX31" s="965"/>
      <c r="AY31" s="965"/>
      <c r="AZ31" s="1036" t="s">
        <v>539</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387</v>
      </c>
      <c r="C32" s="1026"/>
      <c r="D32" s="1026"/>
      <c r="E32" s="1026"/>
      <c r="F32" s="1026"/>
      <c r="G32" s="1026"/>
      <c r="H32" s="1026"/>
      <c r="I32" s="1026"/>
      <c r="J32" s="1026"/>
      <c r="K32" s="1026"/>
      <c r="L32" s="1026"/>
      <c r="M32" s="1026"/>
      <c r="N32" s="1026"/>
      <c r="O32" s="1026"/>
      <c r="P32" s="1027"/>
      <c r="Q32" s="1037">
        <v>2682</v>
      </c>
      <c r="R32" s="1038"/>
      <c r="S32" s="1038"/>
      <c r="T32" s="1038"/>
      <c r="U32" s="1038"/>
      <c r="V32" s="1038">
        <v>2621</v>
      </c>
      <c r="W32" s="1038"/>
      <c r="X32" s="1038"/>
      <c r="Y32" s="1038"/>
      <c r="Z32" s="1038"/>
      <c r="AA32" s="1038">
        <v>62</v>
      </c>
      <c r="AB32" s="1038"/>
      <c r="AC32" s="1038"/>
      <c r="AD32" s="1038"/>
      <c r="AE32" s="1039"/>
      <c r="AF32" s="1031">
        <v>62</v>
      </c>
      <c r="AG32" s="1032"/>
      <c r="AH32" s="1032"/>
      <c r="AI32" s="1032"/>
      <c r="AJ32" s="1033"/>
      <c r="AK32" s="974">
        <v>381</v>
      </c>
      <c r="AL32" s="965"/>
      <c r="AM32" s="965"/>
      <c r="AN32" s="965"/>
      <c r="AO32" s="965"/>
      <c r="AP32" s="965" t="s">
        <v>539</v>
      </c>
      <c r="AQ32" s="965"/>
      <c r="AR32" s="965"/>
      <c r="AS32" s="965"/>
      <c r="AT32" s="965"/>
      <c r="AU32" s="965" t="s">
        <v>539</v>
      </c>
      <c r="AV32" s="965"/>
      <c r="AW32" s="965"/>
      <c r="AX32" s="965"/>
      <c r="AY32" s="965"/>
      <c r="AZ32" s="1036" t="s">
        <v>539</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388</v>
      </c>
      <c r="C33" s="1026"/>
      <c r="D33" s="1026"/>
      <c r="E33" s="1026"/>
      <c r="F33" s="1026"/>
      <c r="G33" s="1026"/>
      <c r="H33" s="1026"/>
      <c r="I33" s="1026"/>
      <c r="J33" s="1026"/>
      <c r="K33" s="1026"/>
      <c r="L33" s="1026"/>
      <c r="M33" s="1026"/>
      <c r="N33" s="1026"/>
      <c r="O33" s="1026"/>
      <c r="P33" s="1027"/>
      <c r="Q33" s="1037">
        <v>525</v>
      </c>
      <c r="R33" s="1038"/>
      <c r="S33" s="1038"/>
      <c r="T33" s="1038"/>
      <c r="U33" s="1038"/>
      <c r="V33" s="1038">
        <v>525</v>
      </c>
      <c r="W33" s="1038"/>
      <c r="X33" s="1038"/>
      <c r="Y33" s="1038"/>
      <c r="Z33" s="1038"/>
      <c r="AA33" s="1038">
        <v>0</v>
      </c>
      <c r="AB33" s="1038"/>
      <c r="AC33" s="1038"/>
      <c r="AD33" s="1038"/>
      <c r="AE33" s="1039"/>
      <c r="AF33" s="1031">
        <v>0</v>
      </c>
      <c r="AG33" s="1032"/>
      <c r="AH33" s="1032"/>
      <c r="AI33" s="1032"/>
      <c r="AJ33" s="1033"/>
      <c r="AK33" s="974">
        <v>336</v>
      </c>
      <c r="AL33" s="965"/>
      <c r="AM33" s="965"/>
      <c r="AN33" s="965"/>
      <c r="AO33" s="965"/>
      <c r="AP33" s="965" t="s">
        <v>539</v>
      </c>
      <c r="AQ33" s="965"/>
      <c r="AR33" s="965"/>
      <c r="AS33" s="965"/>
      <c r="AT33" s="965"/>
      <c r="AU33" s="965" t="s">
        <v>539</v>
      </c>
      <c r="AV33" s="965"/>
      <c r="AW33" s="965"/>
      <c r="AX33" s="965"/>
      <c r="AY33" s="965"/>
      <c r="AZ33" s="1036" t="s">
        <v>539</v>
      </c>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389</v>
      </c>
      <c r="C34" s="1026"/>
      <c r="D34" s="1026"/>
      <c r="E34" s="1026"/>
      <c r="F34" s="1026"/>
      <c r="G34" s="1026"/>
      <c r="H34" s="1026"/>
      <c r="I34" s="1026"/>
      <c r="J34" s="1026"/>
      <c r="K34" s="1026"/>
      <c r="L34" s="1026"/>
      <c r="M34" s="1026"/>
      <c r="N34" s="1026"/>
      <c r="O34" s="1026"/>
      <c r="P34" s="1027"/>
      <c r="Q34" s="1037">
        <v>612</v>
      </c>
      <c r="R34" s="1038"/>
      <c r="S34" s="1038"/>
      <c r="T34" s="1038"/>
      <c r="U34" s="1038"/>
      <c r="V34" s="1038">
        <v>596</v>
      </c>
      <c r="W34" s="1038"/>
      <c r="X34" s="1038"/>
      <c r="Y34" s="1038"/>
      <c r="Z34" s="1038"/>
      <c r="AA34" s="1038">
        <v>16</v>
      </c>
      <c r="AB34" s="1038"/>
      <c r="AC34" s="1038"/>
      <c r="AD34" s="1038"/>
      <c r="AE34" s="1039"/>
      <c r="AF34" s="1031">
        <v>1755</v>
      </c>
      <c r="AG34" s="1032"/>
      <c r="AH34" s="1032"/>
      <c r="AI34" s="1032"/>
      <c r="AJ34" s="1033"/>
      <c r="AK34" s="974">
        <v>3</v>
      </c>
      <c r="AL34" s="965"/>
      <c r="AM34" s="965"/>
      <c r="AN34" s="965"/>
      <c r="AO34" s="965"/>
      <c r="AP34" s="965">
        <v>1547</v>
      </c>
      <c r="AQ34" s="965"/>
      <c r="AR34" s="965"/>
      <c r="AS34" s="965"/>
      <c r="AT34" s="965"/>
      <c r="AU34" s="965" t="s">
        <v>539</v>
      </c>
      <c r="AV34" s="965"/>
      <c r="AW34" s="965"/>
      <c r="AX34" s="965"/>
      <c r="AY34" s="965"/>
      <c r="AZ34" s="1036" t="s">
        <v>539</v>
      </c>
      <c r="BA34" s="1036"/>
      <c r="BB34" s="1036"/>
      <c r="BC34" s="1036"/>
      <c r="BD34" s="1036"/>
      <c r="BE34" s="1020" t="s">
        <v>390</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391</v>
      </c>
      <c r="C35" s="1026"/>
      <c r="D35" s="1026"/>
      <c r="E35" s="1026"/>
      <c r="F35" s="1026"/>
      <c r="G35" s="1026"/>
      <c r="H35" s="1026"/>
      <c r="I35" s="1026"/>
      <c r="J35" s="1026"/>
      <c r="K35" s="1026"/>
      <c r="L35" s="1026"/>
      <c r="M35" s="1026"/>
      <c r="N35" s="1026"/>
      <c r="O35" s="1026"/>
      <c r="P35" s="1027"/>
      <c r="Q35" s="1037">
        <v>528</v>
      </c>
      <c r="R35" s="1038"/>
      <c r="S35" s="1038"/>
      <c r="T35" s="1038"/>
      <c r="U35" s="1038"/>
      <c r="V35" s="1038">
        <v>851</v>
      </c>
      <c r="W35" s="1038"/>
      <c r="X35" s="1038"/>
      <c r="Y35" s="1038"/>
      <c r="Z35" s="1038"/>
      <c r="AA35" s="1038">
        <v>-324</v>
      </c>
      <c r="AB35" s="1038"/>
      <c r="AC35" s="1038"/>
      <c r="AD35" s="1038"/>
      <c r="AE35" s="1039"/>
      <c r="AF35" s="1031" t="s">
        <v>112</v>
      </c>
      <c r="AG35" s="1032"/>
      <c r="AH35" s="1032"/>
      <c r="AI35" s="1032"/>
      <c r="AJ35" s="1033"/>
      <c r="AK35" s="974">
        <v>350</v>
      </c>
      <c r="AL35" s="965"/>
      <c r="AM35" s="965"/>
      <c r="AN35" s="965"/>
      <c r="AO35" s="965"/>
      <c r="AP35" s="965">
        <v>2717</v>
      </c>
      <c r="AQ35" s="965"/>
      <c r="AR35" s="965"/>
      <c r="AS35" s="965"/>
      <c r="AT35" s="965"/>
      <c r="AU35" s="965">
        <v>2280</v>
      </c>
      <c r="AV35" s="965"/>
      <c r="AW35" s="965"/>
      <c r="AX35" s="965"/>
      <c r="AY35" s="965"/>
      <c r="AZ35" s="1036" t="s">
        <v>539</v>
      </c>
      <c r="BA35" s="1036"/>
      <c r="BB35" s="1036"/>
      <c r="BC35" s="1036"/>
      <c r="BD35" s="1036"/>
      <c r="BE35" s="1020" t="s">
        <v>392</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393</v>
      </c>
      <c r="C36" s="1026"/>
      <c r="D36" s="1026"/>
      <c r="E36" s="1026"/>
      <c r="F36" s="1026"/>
      <c r="G36" s="1026"/>
      <c r="H36" s="1026"/>
      <c r="I36" s="1026"/>
      <c r="J36" s="1026"/>
      <c r="K36" s="1026"/>
      <c r="L36" s="1026"/>
      <c r="M36" s="1026"/>
      <c r="N36" s="1026"/>
      <c r="O36" s="1026"/>
      <c r="P36" s="1027"/>
      <c r="Q36" s="1037">
        <v>10</v>
      </c>
      <c r="R36" s="1038"/>
      <c r="S36" s="1038"/>
      <c r="T36" s="1038"/>
      <c r="U36" s="1038"/>
      <c r="V36" s="1038">
        <v>10</v>
      </c>
      <c r="W36" s="1038"/>
      <c r="X36" s="1038"/>
      <c r="Y36" s="1038"/>
      <c r="Z36" s="1038"/>
      <c r="AA36" s="1038" t="s">
        <v>539</v>
      </c>
      <c r="AB36" s="1038"/>
      <c r="AC36" s="1038"/>
      <c r="AD36" s="1038"/>
      <c r="AE36" s="1039"/>
      <c r="AF36" s="1031" t="s">
        <v>112</v>
      </c>
      <c r="AG36" s="1032"/>
      <c r="AH36" s="1032"/>
      <c r="AI36" s="1032"/>
      <c r="AJ36" s="1033"/>
      <c r="AK36" s="974">
        <v>7</v>
      </c>
      <c r="AL36" s="965"/>
      <c r="AM36" s="965"/>
      <c r="AN36" s="965"/>
      <c r="AO36" s="965"/>
      <c r="AP36" s="965">
        <v>57</v>
      </c>
      <c r="AQ36" s="965"/>
      <c r="AR36" s="965"/>
      <c r="AS36" s="965"/>
      <c r="AT36" s="965"/>
      <c r="AU36" s="965">
        <v>48</v>
      </c>
      <c r="AV36" s="965"/>
      <c r="AW36" s="965"/>
      <c r="AX36" s="965"/>
      <c r="AY36" s="965"/>
      <c r="AZ36" s="1036" t="s">
        <v>539</v>
      </c>
      <c r="BA36" s="1036"/>
      <c r="BB36" s="1036"/>
      <c r="BC36" s="1036"/>
      <c r="BD36" s="1036"/>
      <c r="BE36" s="1020" t="s">
        <v>392</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394</v>
      </c>
      <c r="C37" s="1026"/>
      <c r="D37" s="1026"/>
      <c r="E37" s="1026"/>
      <c r="F37" s="1026"/>
      <c r="G37" s="1026"/>
      <c r="H37" s="1026"/>
      <c r="I37" s="1026"/>
      <c r="J37" s="1026"/>
      <c r="K37" s="1026"/>
      <c r="L37" s="1026"/>
      <c r="M37" s="1026"/>
      <c r="N37" s="1026"/>
      <c r="O37" s="1026"/>
      <c r="P37" s="1027"/>
      <c r="Q37" s="1037">
        <v>38</v>
      </c>
      <c r="R37" s="1038"/>
      <c r="S37" s="1038"/>
      <c r="T37" s="1038"/>
      <c r="U37" s="1038"/>
      <c r="V37" s="1038">
        <v>38</v>
      </c>
      <c r="W37" s="1038"/>
      <c r="X37" s="1038"/>
      <c r="Y37" s="1038"/>
      <c r="Z37" s="1038"/>
      <c r="AA37" s="1038" t="s">
        <v>539</v>
      </c>
      <c r="AB37" s="1038"/>
      <c r="AC37" s="1038"/>
      <c r="AD37" s="1038"/>
      <c r="AE37" s="1039"/>
      <c r="AF37" s="1031" t="s">
        <v>112</v>
      </c>
      <c r="AG37" s="1032"/>
      <c r="AH37" s="1032"/>
      <c r="AI37" s="1032"/>
      <c r="AJ37" s="1033"/>
      <c r="AK37" s="974">
        <v>27</v>
      </c>
      <c r="AL37" s="965"/>
      <c r="AM37" s="965"/>
      <c r="AN37" s="965"/>
      <c r="AO37" s="965"/>
      <c r="AP37" s="965">
        <v>5</v>
      </c>
      <c r="AQ37" s="965"/>
      <c r="AR37" s="965"/>
      <c r="AS37" s="965"/>
      <c r="AT37" s="965"/>
      <c r="AU37" s="965">
        <v>5</v>
      </c>
      <c r="AV37" s="965"/>
      <c r="AW37" s="965"/>
      <c r="AX37" s="965"/>
      <c r="AY37" s="965"/>
      <c r="AZ37" s="1036" t="s">
        <v>539</v>
      </c>
      <c r="BA37" s="1036"/>
      <c r="BB37" s="1036"/>
      <c r="BC37" s="1036"/>
      <c r="BD37" s="1036"/>
      <c r="BE37" s="1020" t="s">
        <v>392</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371</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1932</v>
      </c>
      <c r="AG63" s="953"/>
      <c r="AH63" s="953"/>
      <c r="AI63" s="953"/>
      <c r="AJ63" s="1018"/>
      <c r="AK63" s="1019"/>
      <c r="AL63" s="957"/>
      <c r="AM63" s="957"/>
      <c r="AN63" s="957"/>
      <c r="AO63" s="957"/>
      <c r="AP63" s="953">
        <v>4387</v>
      </c>
      <c r="AQ63" s="953"/>
      <c r="AR63" s="953"/>
      <c r="AS63" s="953"/>
      <c r="AT63" s="953"/>
      <c r="AU63" s="953">
        <v>2348</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398</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399</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543</v>
      </c>
      <c r="C68" s="980"/>
      <c r="D68" s="980"/>
      <c r="E68" s="980"/>
      <c r="F68" s="980"/>
      <c r="G68" s="980"/>
      <c r="H68" s="980"/>
      <c r="I68" s="980"/>
      <c r="J68" s="980"/>
      <c r="K68" s="980"/>
      <c r="L68" s="980"/>
      <c r="M68" s="980"/>
      <c r="N68" s="980"/>
      <c r="O68" s="980"/>
      <c r="P68" s="981"/>
      <c r="Q68" s="982">
        <v>37</v>
      </c>
      <c r="R68" s="976"/>
      <c r="S68" s="976"/>
      <c r="T68" s="976"/>
      <c r="U68" s="976"/>
      <c r="V68" s="976">
        <v>36</v>
      </c>
      <c r="W68" s="976"/>
      <c r="X68" s="976"/>
      <c r="Y68" s="976"/>
      <c r="Z68" s="976"/>
      <c r="AA68" s="976">
        <v>1</v>
      </c>
      <c r="AB68" s="976"/>
      <c r="AC68" s="976"/>
      <c r="AD68" s="976"/>
      <c r="AE68" s="976"/>
      <c r="AF68" s="976">
        <v>1</v>
      </c>
      <c r="AG68" s="976"/>
      <c r="AH68" s="976"/>
      <c r="AI68" s="976"/>
      <c r="AJ68" s="976"/>
      <c r="AK68" s="976">
        <v>4</v>
      </c>
      <c r="AL68" s="976"/>
      <c r="AM68" s="976"/>
      <c r="AN68" s="976"/>
      <c r="AO68" s="976"/>
      <c r="AP68" s="976" t="s">
        <v>540</v>
      </c>
      <c r="AQ68" s="976"/>
      <c r="AR68" s="976"/>
      <c r="AS68" s="976"/>
      <c r="AT68" s="976"/>
      <c r="AU68" s="976" t="s">
        <v>540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544</v>
      </c>
      <c r="C69" s="969"/>
      <c r="D69" s="969"/>
      <c r="E69" s="969"/>
      <c r="F69" s="969"/>
      <c r="G69" s="969"/>
      <c r="H69" s="969"/>
      <c r="I69" s="969"/>
      <c r="J69" s="969"/>
      <c r="K69" s="969"/>
      <c r="L69" s="969"/>
      <c r="M69" s="969"/>
      <c r="N69" s="969"/>
      <c r="O69" s="969"/>
      <c r="P69" s="970"/>
      <c r="Q69" s="971">
        <v>373</v>
      </c>
      <c r="R69" s="965"/>
      <c r="S69" s="965"/>
      <c r="T69" s="965"/>
      <c r="U69" s="965"/>
      <c r="V69" s="965">
        <v>356</v>
      </c>
      <c r="W69" s="965"/>
      <c r="X69" s="965"/>
      <c r="Y69" s="965"/>
      <c r="Z69" s="965"/>
      <c r="AA69" s="965">
        <v>17</v>
      </c>
      <c r="AB69" s="965"/>
      <c r="AC69" s="965"/>
      <c r="AD69" s="965"/>
      <c r="AE69" s="965"/>
      <c r="AF69" s="965">
        <v>17</v>
      </c>
      <c r="AG69" s="965"/>
      <c r="AH69" s="965"/>
      <c r="AI69" s="965"/>
      <c r="AJ69" s="965"/>
      <c r="AK69" s="965" t="s">
        <v>540</v>
      </c>
      <c r="AL69" s="965"/>
      <c r="AM69" s="965"/>
      <c r="AN69" s="965"/>
      <c r="AO69" s="965"/>
      <c r="AP69" s="965">
        <v>1101</v>
      </c>
      <c r="AQ69" s="965"/>
      <c r="AR69" s="965"/>
      <c r="AS69" s="965"/>
      <c r="AT69" s="965"/>
      <c r="AU69" s="965">
        <v>501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545</v>
      </c>
      <c r="C70" s="969"/>
      <c r="D70" s="969"/>
      <c r="E70" s="969"/>
      <c r="F70" s="969"/>
      <c r="G70" s="969"/>
      <c r="H70" s="969"/>
      <c r="I70" s="969"/>
      <c r="J70" s="969"/>
      <c r="K70" s="969"/>
      <c r="L70" s="969"/>
      <c r="M70" s="969"/>
      <c r="N70" s="969"/>
      <c r="O70" s="969"/>
      <c r="P70" s="970"/>
      <c r="Q70" s="971">
        <v>18</v>
      </c>
      <c r="R70" s="965"/>
      <c r="S70" s="965"/>
      <c r="T70" s="965"/>
      <c r="U70" s="965"/>
      <c r="V70" s="965">
        <v>15</v>
      </c>
      <c r="W70" s="965"/>
      <c r="X70" s="965"/>
      <c r="Y70" s="965"/>
      <c r="Z70" s="965"/>
      <c r="AA70" s="965">
        <v>3</v>
      </c>
      <c r="AB70" s="965"/>
      <c r="AC70" s="965"/>
      <c r="AD70" s="965"/>
      <c r="AE70" s="965"/>
      <c r="AF70" s="965">
        <v>3</v>
      </c>
      <c r="AG70" s="965"/>
      <c r="AH70" s="965"/>
      <c r="AI70" s="965"/>
      <c r="AJ70" s="965"/>
      <c r="AK70" s="965" t="s">
        <v>542</v>
      </c>
      <c r="AL70" s="965"/>
      <c r="AM70" s="965"/>
      <c r="AN70" s="965"/>
      <c r="AO70" s="965"/>
      <c r="AP70" s="965" t="s">
        <v>540</v>
      </c>
      <c r="AQ70" s="965"/>
      <c r="AR70" s="965"/>
      <c r="AS70" s="965"/>
      <c r="AT70" s="965"/>
      <c r="AU70" s="965" t="s">
        <v>556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546</v>
      </c>
      <c r="C71" s="969"/>
      <c r="D71" s="969"/>
      <c r="E71" s="969"/>
      <c r="F71" s="969"/>
      <c r="G71" s="969"/>
      <c r="H71" s="969"/>
      <c r="I71" s="969"/>
      <c r="J71" s="969"/>
      <c r="K71" s="969"/>
      <c r="L71" s="969"/>
      <c r="M71" s="969"/>
      <c r="N71" s="969"/>
      <c r="O71" s="969"/>
      <c r="P71" s="970"/>
      <c r="Q71" s="971">
        <v>149</v>
      </c>
      <c r="R71" s="965"/>
      <c r="S71" s="965"/>
      <c r="T71" s="965"/>
      <c r="U71" s="965"/>
      <c r="V71" s="965">
        <v>137</v>
      </c>
      <c r="W71" s="965"/>
      <c r="X71" s="965"/>
      <c r="Y71" s="965"/>
      <c r="Z71" s="965"/>
      <c r="AA71" s="965">
        <v>12</v>
      </c>
      <c r="AB71" s="965"/>
      <c r="AC71" s="965"/>
      <c r="AD71" s="965"/>
      <c r="AE71" s="965"/>
      <c r="AF71" s="965">
        <v>12</v>
      </c>
      <c r="AG71" s="965"/>
      <c r="AH71" s="965"/>
      <c r="AI71" s="965"/>
      <c r="AJ71" s="965"/>
      <c r="AK71" s="965">
        <v>20</v>
      </c>
      <c r="AL71" s="965"/>
      <c r="AM71" s="965"/>
      <c r="AN71" s="965"/>
      <c r="AO71" s="965"/>
      <c r="AP71" s="965" t="s">
        <v>556</v>
      </c>
      <c r="AQ71" s="965"/>
      <c r="AR71" s="965"/>
      <c r="AS71" s="965"/>
      <c r="AT71" s="965"/>
      <c r="AU71" s="965" t="s">
        <v>540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547</v>
      </c>
      <c r="C72" s="969"/>
      <c r="D72" s="969"/>
      <c r="E72" s="969"/>
      <c r="F72" s="969"/>
      <c r="G72" s="969"/>
      <c r="H72" s="969"/>
      <c r="I72" s="969"/>
      <c r="J72" s="969"/>
      <c r="K72" s="969"/>
      <c r="L72" s="969"/>
      <c r="M72" s="969"/>
      <c r="N72" s="969"/>
      <c r="O72" s="969"/>
      <c r="P72" s="970"/>
      <c r="Q72" s="971">
        <v>299</v>
      </c>
      <c r="R72" s="965"/>
      <c r="S72" s="965"/>
      <c r="T72" s="965"/>
      <c r="U72" s="965"/>
      <c r="V72" s="965">
        <v>269</v>
      </c>
      <c r="W72" s="965"/>
      <c r="X72" s="965"/>
      <c r="Y72" s="965"/>
      <c r="Z72" s="965"/>
      <c r="AA72" s="965">
        <v>30</v>
      </c>
      <c r="AB72" s="965"/>
      <c r="AC72" s="965"/>
      <c r="AD72" s="965"/>
      <c r="AE72" s="965"/>
      <c r="AF72" s="965">
        <v>30</v>
      </c>
      <c r="AG72" s="965"/>
      <c r="AH72" s="965"/>
      <c r="AI72" s="965"/>
      <c r="AJ72" s="965"/>
      <c r="AK72" s="965">
        <v>19</v>
      </c>
      <c r="AL72" s="965"/>
      <c r="AM72" s="965"/>
      <c r="AN72" s="965"/>
      <c r="AO72" s="965"/>
      <c r="AP72" s="965" t="s">
        <v>540</v>
      </c>
      <c r="AQ72" s="965"/>
      <c r="AR72" s="965"/>
      <c r="AS72" s="965"/>
      <c r="AT72" s="965"/>
      <c r="AU72" s="965" t="s">
        <v>557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548</v>
      </c>
      <c r="C73" s="969"/>
      <c r="D73" s="969"/>
      <c r="E73" s="969"/>
      <c r="F73" s="969"/>
      <c r="G73" s="969"/>
      <c r="H73" s="969"/>
      <c r="I73" s="969"/>
      <c r="J73" s="969"/>
      <c r="K73" s="969"/>
      <c r="L73" s="969"/>
      <c r="M73" s="969"/>
      <c r="N73" s="969"/>
      <c r="O73" s="969"/>
      <c r="P73" s="970"/>
      <c r="Q73" s="971">
        <v>334</v>
      </c>
      <c r="R73" s="965"/>
      <c r="S73" s="965"/>
      <c r="T73" s="965"/>
      <c r="U73" s="965"/>
      <c r="V73" s="965">
        <v>333</v>
      </c>
      <c r="W73" s="965"/>
      <c r="X73" s="965"/>
      <c r="Y73" s="965"/>
      <c r="Z73" s="965"/>
      <c r="AA73" s="965">
        <v>1</v>
      </c>
      <c r="AB73" s="965"/>
      <c r="AC73" s="965"/>
      <c r="AD73" s="965"/>
      <c r="AE73" s="965"/>
      <c r="AF73" s="965">
        <v>1</v>
      </c>
      <c r="AG73" s="965"/>
      <c r="AH73" s="965"/>
      <c r="AI73" s="965"/>
      <c r="AJ73" s="965"/>
      <c r="AK73" s="965" t="s">
        <v>540</v>
      </c>
      <c r="AL73" s="965"/>
      <c r="AM73" s="965"/>
      <c r="AN73" s="965"/>
      <c r="AO73" s="965"/>
      <c r="AP73" s="965">
        <v>336</v>
      </c>
      <c r="AQ73" s="965"/>
      <c r="AR73" s="965"/>
      <c r="AS73" s="965"/>
      <c r="AT73" s="965"/>
      <c r="AU73" s="965">
        <v>117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549</v>
      </c>
      <c r="C74" s="969"/>
      <c r="D74" s="969"/>
      <c r="E74" s="969"/>
      <c r="F74" s="969"/>
      <c r="G74" s="969"/>
      <c r="H74" s="969"/>
      <c r="I74" s="969"/>
      <c r="J74" s="969"/>
      <c r="K74" s="969"/>
      <c r="L74" s="969"/>
      <c r="M74" s="969"/>
      <c r="N74" s="969"/>
      <c r="O74" s="969"/>
      <c r="P74" s="970"/>
      <c r="Q74" s="971">
        <v>153</v>
      </c>
      <c r="R74" s="965"/>
      <c r="S74" s="965"/>
      <c r="T74" s="965"/>
      <c r="U74" s="965"/>
      <c r="V74" s="965">
        <v>132</v>
      </c>
      <c r="W74" s="965"/>
      <c r="X74" s="965"/>
      <c r="Y74" s="965"/>
      <c r="Z74" s="965"/>
      <c r="AA74" s="965">
        <v>21</v>
      </c>
      <c r="AB74" s="965"/>
      <c r="AC74" s="965"/>
      <c r="AD74" s="965"/>
      <c r="AE74" s="965"/>
      <c r="AF74" s="965">
        <v>21</v>
      </c>
      <c r="AG74" s="965"/>
      <c r="AH74" s="965"/>
      <c r="AI74" s="965"/>
      <c r="AJ74" s="965"/>
      <c r="AK74" s="965" t="s">
        <v>540</v>
      </c>
      <c r="AL74" s="965"/>
      <c r="AM74" s="965"/>
      <c r="AN74" s="965"/>
      <c r="AO74" s="965"/>
      <c r="AP74" s="965" t="s">
        <v>558</v>
      </c>
      <c r="AQ74" s="965"/>
      <c r="AR74" s="965"/>
      <c r="AS74" s="965"/>
      <c r="AT74" s="965"/>
      <c r="AU74" s="965" t="s">
        <v>556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550</v>
      </c>
      <c r="C75" s="969"/>
      <c r="D75" s="969"/>
      <c r="E75" s="969"/>
      <c r="F75" s="969"/>
      <c r="G75" s="969"/>
      <c r="H75" s="969"/>
      <c r="I75" s="969"/>
      <c r="J75" s="969"/>
      <c r="K75" s="969"/>
      <c r="L75" s="969"/>
      <c r="M75" s="969"/>
      <c r="N75" s="969"/>
      <c r="O75" s="969"/>
      <c r="P75" s="970"/>
      <c r="Q75" s="972">
        <v>123</v>
      </c>
      <c r="R75" s="973"/>
      <c r="S75" s="973"/>
      <c r="T75" s="973"/>
      <c r="U75" s="974"/>
      <c r="V75" s="975">
        <v>117</v>
      </c>
      <c r="W75" s="973"/>
      <c r="X75" s="973"/>
      <c r="Y75" s="973"/>
      <c r="Z75" s="974"/>
      <c r="AA75" s="975">
        <v>7</v>
      </c>
      <c r="AB75" s="973"/>
      <c r="AC75" s="973"/>
      <c r="AD75" s="973"/>
      <c r="AE75" s="974"/>
      <c r="AF75" s="975">
        <v>7</v>
      </c>
      <c r="AG75" s="973"/>
      <c r="AH75" s="973"/>
      <c r="AI75" s="973"/>
      <c r="AJ75" s="974"/>
      <c r="AK75" s="975" t="s">
        <v>540</v>
      </c>
      <c r="AL75" s="973"/>
      <c r="AM75" s="973"/>
      <c r="AN75" s="973"/>
      <c r="AO75" s="974"/>
      <c r="AP75" s="975" t="s">
        <v>556</v>
      </c>
      <c r="AQ75" s="973"/>
      <c r="AR75" s="973"/>
      <c r="AS75" s="973"/>
      <c r="AT75" s="974"/>
      <c r="AU75" s="975" t="s">
        <v>542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551</v>
      </c>
      <c r="C76" s="969"/>
      <c r="D76" s="969"/>
      <c r="E76" s="969"/>
      <c r="F76" s="969"/>
      <c r="G76" s="969"/>
      <c r="H76" s="969"/>
      <c r="I76" s="969"/>
      <c r="J76" s="969"/>
      <c r="K76" s="969"/>
      <c r="L76" s="969"/>
      <c r="M76" s="969"/>
      <c r="N76" s="969"/>
      <c r="O76" s="969"/>
      <c r="P76" s="970"/>
      <c r="Q76" s="972">
        <v>12000</v>
      </c>
      <c r="R76" s="973"/>
      <c r="S76" s="973"/>
      <c r="T76" s="973"/>
      <c r="U76" s="974"/>
      <c r="V76" s="975">
        <v>11746</v>
      </c>
      <c r="W76" s="973"/>
      <c r="X76" s="973"/>
      <c r="Y76" s="973"/>
      <c r="Z76" s="974"/>
      <c r="AA76" s="975">
        <v>254</v>
      </c>
      <c r="AB76" s="973"/>
      <c r="AC76" s="973"/>
      <c r="AD76" s="973"/>
      <c r="AE76" s="974"/>
      <c r="AF76" s="975">
        <v>2401</v>
      </c>
      <c r="AG76" s="973"/>
      <c r="AH76" s="973"/>
      <c r="AI76" s="973"/>
      <c r="AJ76" s="974"/>
      <c r="AK76" s="975" t="s">
        <v>540</v>
      </c>
      <c r="AL76" s="973"/>
      <c r="AM76" s="973"/>
      <c r="AN76" s="973"/>
      <c r="AO76" s="974"/>
      <c r="AP76" s="975">
        <v>5206</v>
      </c>
      <c r="AQ76" s="973"/>
      <c r="AR76" s="973"/>
      <c r="AS76" s="973"/>
      <c r="AT76" s="974"/>
      <c r="AU76" s="975">
        <v>915</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552</v>
      </c>
      <c r="C77" s="969"/>
      <c r="D77" s="969"/>
      <c r="E77" s="969"/>
      <c r="F77" s="969"/>
      <c r="G77" s="969"/>
      <c r="H77" s="969"/>
      <c r="I77" s="969"/>
      <c r="J77" s="969"/>
      <c r="K77" s="969"/>
      <c r="L77" s="969"/>
      <c r="M77" s="969"/>
      <c r="N77" s="969"/>
      <c r="O77" s="969"/>
      <c r="P77" s="970"/>
      <c r="Q77" s="972">
        <v>8651</v>
      </c>
      <c r="R77" s="973"/>
      <c r="S77" s="973"/>
      <c r="T77" s="973"/>
      <c r="U77" s="974"/>
      <c r="V77" s="975">
        <v>7360</v>
      </c>
      <c r="W77" s="973"/>
      <c r="X77" s="973"/>
      <c r="Y77" s="973"/>
      <c r="Z77" s="974"/>
      <c r="AA77" s="975">
        <v>1291</v>
      </c>
      <c r="AB77" s="973"/>
      <c r="AC77" s="973"/>
      <c r="AD77" s="973"/>
      <c r="AE77" s="974"/>
      <c r="AF77" s="975">
        <v>1291</v>
      </c>
      <c r="AG77" s="973"/>
      <c r="AH77" s="973"/>
      <c r="AI77" s="973"/>
      <c r="AJ77" s="974"/>
      <c r="AK77" s="975" t="s">
        <v>540</v>
      </c>
      <c r="AL77" s="973"/>
      <c r="AM77" s="973"/>
      <c r="AN77" s="973"/>
      <c r="AO77" s="974"/>
      <c r="AP77" s="975" t="s">
        <v>542</v>
      </c>
      <c r="AQ77" s="973"/>
      <c r="AR77" s="973"/>
      <c r="AS77" s="973"/>
      <c r="AT77" s="974"/>
      <c r="AU77" s="975" t="s">
        <v>542</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553</v>
      </c>
      <c r="C78" s="969"/>
      <c r="D78" s="969"/>
      <c r="E78" s="969"/>
      <c r="F78" s="969"/>
      <c r="G78" s="969"/>
      <c r="H78" s="969"/>
      <c r="I78" s="969"/>
      <c r="J78" s="969"/>
      <c r="K78" s="969"/>
      <c r="L78" s="969"/>
      <c r="M78" s="969"/>
      <c r="N78" s="969"/>
      <c r="O78" s="969"/>
      <c r="P78" s="970"/>
      <c r="Q78" s="971">
        <v>141</v>
      </c>
      <c r="R78" s="965"/>
      <c r="S78" s="965"/>
      <c r="T78" s="965"/>
      <c r="U78" s="965"/>
      <c r="V78" s="965">
        <v>137</v>
      </c>
      <c r="W78" s="965"/>
      <c r="X78" s="965"/>
      <c r="Y78" s="965"/>
      <c r="Z78" s="965"/>
      <c r="AA78" s="965">
        <v>4</v>
      </c>
      <c r="AB78" s="965"/>
      <c r="AC78" s="965"/>
      <c r="AD78" s="965"/>
      <c r="AE78" s="965"/>
      <c r="AF78" s="965">
        <v>4</v>
      </c>
      <c r="AG78" s="965"/>
      <c r="AH78" s="965"/>
      <c r="AI78" s="965"/>
      <c r="AJ78" s="965"/>
      <c r="AK78" s="965" t="s">
        <v>540</v>
      </c>
      <c r="AL78" s="965"/>
      <c r="AM78" s="965"/>
      <c r="AN78" s="965"/>
      <c r="AO78" s="965"/>
      <c r="AP78" s="965" t="s">
        <v>559</v>
      </c>
      <c r="AQ78" s="965"/>
      <c r="AR78" s="965"/>
      <c r="AS78" s="965"/>
      <c r="AT78" s="965"/>
      <c r="AU78" s="965" t="s">
        <v>558</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554</v>
      </c>
      <c r="C79" s="969"/>
      <c r="D79" s="969"/>
      <c r="E79" s="969"/>
      <c r="F79" s="969"/>
      <c r="G79" s="969"/>
      <c r="H79" s="969"/>
      <c r="I79" s="969"/>
      <c r="J79" s="969"/>
      <c r="K79" s="969"/>
      <c r="L79" s="969"/>
      <c r="M79" s="969"/>
      <c r="N79" s="969"/>
      <c r="O79" s="969"/>
      <c r="P79" s="970"/>
      <c r="Q79" s="971">
        <v>133401</v>
      </c>
      <c r="R79" s="965"/>
      <c r="S79" s="965"/>
      <c r="T79" s="965"/>
      <c r="U79" s="965"/>
      <c r="V79" s="965">
        <v>129433</v>
      </c>
      <c r="W79" s="965"/>
      <c r="X79" s="965"/>
      <c r="Y79" s="965"/>
      <c r="Z79" s="965"/>
      <c r="AA79" s="965">
        <v>3967</v>
      </c>
      <c r="AB79" s="965"/>
      <c r="AC79" s="965"/>
      <c r="AD79" s="965"/>
      <c r="AE79" s="965"/>
      <c r="AF79" s="965">
        <v>3967</v>
      </c>
      <c r="AG79" s="965"/>
      <c r="AH79" s="965"/>
      <c r="AI79" s="965"/>
      <c r="AJ79" s="965"/>
      <c r="AK79" s="965">
        <v>1884</v>
      </c>
      <c r="AL79" s="965"/>
      <c r="AM79" s="965"/>
      <c r="AN79" s="965"/>
      <c r="AO79" s="965"/>
      <c r="AP79" s="965" t="s">
        <v>540</v>
      </c>
      <c r="AQ79" s="965"/>
      <c r="AR79" s="965"/>
      <c r="AS79" s="965"/>
      <c r="AT79" s="965"/>
      <c r="AU79" s="965" t="s">
        <v>559</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555</v>
      </c>
      <c r="C80" s="969"/>
      <c r="D80" s="969"/>
      <c r="E80" s="969"/>
      <c r="F80" s="969"/>
      <c r="G80" s="969"/>
      <c r="H80" s="969"/>
      <c r="I80" s="969"/>
      <c r="J80" s="969"/>
      <c r="K80" s="969"/>
      <c r="L80" s="969"/>
      <c r="M80" s="969"/>
      <c r="N80" s="969"/>
      <c r="O80" s="969"/>
      <c r="P80" s="970"/>
      <c r="Q80" s="971">
        <v>26</v>
      </c>
      <c r="R80" s="965"/>
      <c r="S80" s="965"/>
      <c r="T80" s="965"/>
      <c r="U80" s="965"/>
      <c r="V80" s="965">
        <v>26</v>
      </c>
      <c r="W80" s="965"/>
      <c r="X80" s="965"/>
      <c r="Y80" s="965"/>
      <c r="Z80" s="965"/>
      <c r="AA80" s="965" t="s">
        <v>559</v>
      </c>
      <c r="AB80" s="965"/>
      <c r="AC80" s="965"/>
      <c r="AD80" s="965"/>
      <c r="AE80" s="965"/>
      <c r="AF80" s="965" t="s">
        <v>558</v>
      </c>
      <c r="AG80" s="965"/>
      <c r="AH80" s="965"/>
      <c r="AI80" s="965"/>
      <c r="AJ80" s="965"/>
      <c r="AK80" s="965" t="s">
        <v>558</v>
      </c>
      <c r="AL80" s="965"/>
      <c r="AM80" s="965"/>
      <c r="AN80" s="965"/>
      <c r="AO80" s="965"/>
      <c r="AP80" s="965" t="s">
        <v>557</v>
      </c>
      <c r="AQ80" s="965"/>
      <c r="AR80" s="965"/>
      <c r="AS80" s="965"/>
      <c r="AT80" s="965"/>
      <c r="AU80" s="965" t="s">
        <v>560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371</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7755</v>
      </c>
      <c r="AG88" s="953"/>
      <c r="AH88" s="953"/>
      <c r="AI88" s="953"/>
      <c r="AJ88" s="953"/>
      <c r="AK88" s="957"/>
      <c r="AL88" s="957"/>
      <c r="AM88" s="957"/>
      <c r="AN88" s="957"/>
      <c r="AO88" s="957"/>
      <c r="AP88" s="953">
        <v>6643</v>
      </c>
      <c r="AQ88" s="953"/>
      <c r="AR88" s="953"/>
      <c r="AS88" s="953"/>
      <c r="AT88" s="953"/>
      <c r="AU88" s="953">
        <v>1533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140</v>
      </c>
      <c r="CS102" s="945"/>
      <c r="CT102" s="945"/>
      <c r="CU102" s="945"/>
      <c r="CV102" s="946"/>
      <c r="CW102" s="944">
        <v>63</v>
      </c>
      <c r="CX102" s="945"/>
      <c r="CY102" s="945"/>
      <c r="CZ102" s="945"/>
      <c r="DA102" s="946"/>
      <c r="DB102" s="944" t="s">
        <v>556</v>
      </c>
      <c r="DC102" s="945"/>
      <c r="DD102" s="945"/>
      <c r="DE102" s="945"/>
      <c r="DF102" s="946"/>
      <c r="DG102" s="944">
        <v>370</v>
      </c>
      <c r="DH102" s="945"/>
      <c r="DI102" s="945"/>
      <c r="DJ102" s="945"/>
      <c r="DK102" s="946"/>
      <c r="DL102" s="944">
        <v>487</v>
      </c>
      <c r="DM102" s="945"/>
      <c r="DN102" s="945"/>
      <c r="DO102" s="945"/>
      <c r="DP102" s="946"/>
      <c r="DQ102" s="944">
        <v>55</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287</v>
      </c>
      <c r="AG109" s="886"/>
      <c r="AH109" s="886"/>
      <c r="AI109" s="886"/>
      <c r="AJ109" s="887"/>
      <c r="AK109" s="888" t="s">
        <v>286</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287</v>
      </c>
      <c r="BW109" s="886"/>
      <c r="BX109" s="886"/>
      <c r="BY109" s="886"/>
      <c r="BZ109" s="887"/>
      <c r="CA109" s="888" t="s">
        <v>286</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287</v>
      </c>
      <c r="DM109" s="886"/>
      <c r="DN109" s="886"/>
      <c r="DO109" s="886"/>
      <c r="DP109" s="887"/>
      <c r="DQ109" s="888" t="s">
        <v>286</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1326716</v>
      </c>
      <c r="AB110" s="871"/>
      <c r="AC110" s="871"/>
      <c r="AD110" s="871"/>
      <c r="AE110" s="872"/>
      <c r="AF110" s="873">
        <v>1387667</v>
      </c>
      <c r="AG110" s="871"/>
      <c r="AH110" s="871"/>
      <c r="AI110" s="871"/>
      <c r="AJ110" s="872"/>
      <c r="AK110" s="873">
        <v>1339941</v>
      </c>
      <c r="AL110" s="871"/>
      <c r="AM110" s="871"/>
      <c r="AN110" s="871"/>
      <c r="AO110" s="872"/>
      <c r="AP110" s="874">
        <v>22.5</v>
      </c>
      <c r="AQ110" s="875"/>
      <c r="AR110" s="875"/>
      <c r="AS110" s="875"/>
      <c r="AT110" s="876"/>
      <c r="AU110" s="918" t="s">
        <v>60</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13314649</v>
      </c>
      <c r="BR110" s="798"/>
      <c r="BS110" s="798"/>
      <c r="BT110" s="798"/>
      <c r="BU110" s="798"/>
      <c r="BV110" s="798">
        <v>13747761</v>
      </c>
      <c r="BW110" s="798"/>
      <c r="BX110" s="798"/>
      <c r="BY110" s="798"/>
      <c r="BZ110" s="798"/>
      <c r="CA110" s="798">
        <v>14589882</v>
      </c>
      <c r="CB110" s="798"/>
      <c r="CC110" s="798"/>
      <c r="CD110" s="798"/>
      <c r="CE110" s="798"/>
      <c r="CF110" s="859">
        <v>245.4</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120000</v>
      </c>
      <c r="BR111" s="769"/>
      <c r="BS111" s="769"/>
      <c r="BT111" s="769"/>
      <c r="BU111" s="769"/>
      <c r="BV111" s="769">
        <v>105000</v>
      </c>
      <c r="BW111" s="769"/>
      <c r="BX111" s="769"/>
      <c r="BY111" s="769"/>
      <c r="BZ111" s="769"/>
      <c r="CA111" s="769">
        <v>855830</v>
      </c>
      <c r="CB111" s="769"/>
      <c r="CC111" s="769"/>
      <c r="CD111" s="769"/>
      <c r="CE111" s="769"/>
      <c r="CF111" s="846">
        <v>14.4</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2582461</v>
      </c>
      <c r="BR112" s="769"/>
      <c r="BS112" s="769"/>
      <c r="BT112" s="769"/>
      <c r="BU112" s="769"/>
      <c r="BV112" s="769">
        <v>2513142</v>
      </c>
      <c r="BW112" s="769"/>
      <c r="BX112" s="769"/>
      <c r="BY112" s="769"/>
      <c r="BZ112" s="769"/>
      <c r="CA112" s="769">
        <v>2347379</v>
      </c>
      <c r="CB112" s="769"/>
      <c r="CC112" s="769"/>
      <c r="CD112" s="769"/>
      <c r="CE112" s="769"/>
      <c r="CF112" s="846">
        <v>39.5</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282233</v>
      </c>
      <c r="AB113" s="907"/>
      <c r="AC113" s="907"/>
      <c r="AD113" s="907"/>
      <c r="AE113" s="908"/>
      <c r="AF113" s="909">
        <v>279986</v>
      </c>
      <c r="AG113" s="907"/>
      <c r="AH113" s="907"/>
      <c r="AI113" s="907"/>
      <c r="AJ113" s="908"/>
      <c r="AK113" s="909">
        <v>265736</v>
      </c>
      <c r="AL113" s="907"/>
      <c r="AM113" s="907"/>
      <c r="AN113" s="907"/>
      <c r="AO113" s="908"/>
      <c r="AP113" s="910">
        <v>4.5</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v>1668062</v>
      </c>
      <c r="BR113" s="769"/>
      <c r="BS113" s="769"/>
      <c r="BT113" s="769"/>
      <c r="BU113" s="769"/>
      <c r="BV113" s="769">
        <v>1520823</v>
      </c>
      <c r="BW113" s="769"/>
      <c r="BX113" s="769"/>
      <c r="BY113" s="769"/>
      <c r="BZ113" s="769"/>
      <c r="CA113" s="769">
        <v>1532357</v>
      </c>
      <c r="CB113" s="769"/>
      <c r="CC113" s="769"/>
      <c r="CD113" s="769"/>
      <c r="CE113" s="769"/>
      <c r="CF113" s="846">
        <v>25.8</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127180</v>
      </c>
      <c r="AB114" s="782"/>
      <c r="AC114" s="782"/>
      <c r="AD114" s="782"/>
      <c r="AE114" s="783"/>
      <c r="AF114" s="784">
        <v>129315</v>
      </c>
      <c r="AG114" s="782"/>
      <c r="AH114" s="782"/>
      <c r="AI114" s="782"/>
      <c r="AJ114" s="783"/>
      <c r="AK114" s="784">
        <v>127156</v>
      </c>
      <c r="AL114" s="782"/>
      <c r="AM114" s="782"/>
      <c r="AN114" s="782"/>
      <c r="AO114" s="783"/>
      <c r="AP114" s="752">
        <v>2.1</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2862745</v>
      </c>
      <c r="BR114" s="769"/>
      <c r="BS114" s="769"/>
      <c r="BT114" s="769"/>
      <c r="BU114" s="769"/>
      <c r="BV114" s="769">
        <v>2746549</v>
      </c>
      <c r="BW114" s="769"/>
      <c r="BX114" s="769"/>
      <c r="BY114" s="769"/>
      <c r="BZ114" s="769"/>
      <c r="CA114" s="769">
        <v>2669601</v>
      </c>
      <c r="CB114" s="769"/>
      <c r="CC114" s="769"/>
      <c r="CD114" s="769"/>
      <c r="CE114" s="769"/>
      <c r="CF114" s="846">
        <v>44.9</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v>80314</v>
      </c>
      <c r="BR115" s="769"/>
      <c r="BS115" s="769"/>
      <c r="BT115" s="769"/>
      <c r="BU115" s="769"/>
      <c r="BV115" s="769">
        <v>70991</v>
      </c>
      <c r="BW115" s="769"/>
      <c r="BX115" s="769"/>
      <c r="BY115" s="769"/>
      <c r="BZ115" s="769"/>
      <c r="CA115" s="769">
        <v>54722</v>
      </c>
      <c r="CB115" s="769"/>
      <c r="CC115" s="769"/>
      <c r="CD115" s="769"/>
      <c r="CE115" s="769"/>
      <c r="CF115" s="846">
        <v>0.9</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1736129</v>
      </c>
      <c r="AB117" s="893"/>
      <c r="AC117" s="893"/>
      <c r="AD117" s="893"/>
      <c r="AE117" s="894"/>
      <c r="AF117" s="896">
        <v>1796968</v>
      </c>
      <c r="AG117" s="893"/>
      <c r="AH117" s="893"/>
      <c r="AI117" s="893"/>
      <c r="AJ117" s="894"/>
      <c r="AK117" s="896">
        <v>1732833</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287</v>
      </c>
      <c r="AG118" s="886"/>
      <c r="AH118" s="886"/>
      <c r="AI118" s="886"/>
      <c r="AJ118" s="887"/>
      <c r="AK118" s="888" t="s">
        <v>286</v>
      </c>
      <c r="AL118" s="886"/>
      <c r="AM118" s="886"/>
      <c r="AN118" s="886"/>
      <c r="AO118" s="887"/>
      <c r="AP118" s="889" t="s">
        <v>410</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438</v>
      </c>
      <c r="BP118" s="836"/>
      <c r="BQ118" s="855">
        <v>20628231</v>
      </c>
      <c r="BR118" s="856"/>
      <c r="BS118" s="856"/>
      <c r="BT118" s="856"/>
      <c r="BU118" s="856"/>
      <c r="BV118" s="856">
        <v>20704266</v>
      </c>
      <c r="BW118" s="856"/>
      <c r="BX118" s="856"/>
      <c r="BY118" s="856"/>
      <c r="BZ118" s="856"/>
      <c r="CA118" s="856">
        <v>22049771</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440</v>
      </c>
      <c r="AV119" s="878"/>
      <c r="AW119" s="878"/>
      <c r="AX119" s="878"/>
      <c r="AY119" s="879"/>
      <c r="AZ119" s="814" t="s">
        <v>441</v>
      </c>
      <c r="BA119" s="756"/>
      <c r="BB119" s="756"/>
      <c r="BC119" s="756"/>
      <c r="BD119" s="756"/>
      <c r="BE119" s="756"/>
      <c r="BF119" s="756"/>
      <c r="BG119" s="756"/>
      <c r="BH119" s="756"/>
      <c r="BI119" s="756"/>
      <c r="BJ119" s="756"/>
      <c r="BK119" s="756"/>
      <c r="BL119" s="756"/>
      <c r="BM119" s="756"/>
      <c r="BN119" s="756"/>
      <c r="BO119" s="756"/>
      <c r="BP119" s="757"/>
      <c r="BQ119" s="797">
        <v>2105124</v>
      </c>
      <c r="BR119" s="798"/>
      <c r="BS119" s="798"/>
      <c r="BT119" s="798"/>
      <c r="BU119" s="798"/>
      <c r="BV119" s="798">
        <v>2472761</v>
      </c>
      <c r="BW119" s="798"/>
      <c r="BX119" s="798"/>
      <c r="BY119" s="798"/>
      <c r="BZ119" s="798"/>
      <c r="CA119" s="798">
        <v>2892045</v>
      </c>
      <c r="CB119" s="798"/>
      <c r="CC119" s="798"/>
      <c r="CD119" s="798"/>
      <c r="CE119" s="798"/>
      <c r="CF119" s="859">
        <v>48.7</v>
      </c>
      <c r="CG119" s="860"/>
      <c r="CH119" s="860"/>
      <c r="CI119" s="860"/>
      <c r="CJ119" s="860"/>
      <c r="CK119" s="916"/>
      <c r="CL119" s="866"/>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120000</v>
      </c>
      <c r="DH119" s="715"/>
      <c r="DI119" s="715"/>
      <c r="DJ119" s="715"/>
      <c r="DK119" s="716"/>
      <c r="DL119" s="717">
        <v>105000</v>
      </c>
      <c r="DM119" s="715"/>
      <c r="DN119" s="715"/>
      <c r="DO119" s="715"/>
      <c r="DP119" s="716"/>
      <c r="DQ119" s="717">
        <v>855830</v>
      </c>
      <c r="DR119" s="715"/>
      <c r="DS119" s="715"/>
      <c r="DT119" s="715"/>
      <c r="DU119" s="716"/>
      <c r="DV119" s="805">
        <v>14.4</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443</v>
      </c>
      <c r="BA120" s="766"/>
      <c r="BB120" s="766"/>
      <c r="BC120" s="766"/>
      <c r="BD120" s="766"/>
      <c r="BE120" s="766"/>
      <c r="BF120" s="766"/>
      <c r="BG120" s="766"/>
      <c r="BH120" s="766"/>
      <c r="BI120" s="766"/>
      <c r="BJ120" s="766"/>
      <c r="BK120" s="766"/>
      <c r="BL120" s="766"/>
      <c r="BM120" s="766"/>
      <c r="BN120" s="766"/>
      <c r="BO120" s="766"/>
      <c r="BP120" s="767"/>
      <c r="BQ120" s="768">
        <v>1599866</v>
      </c>
      <c r="BR120" s="769"/>
      <c r="BS120" s="769"/>
      <c r="BT120" s="769"/>
      <c r="BU120" s="769"/>
      <c r="BV120" s="769">
        <v>1550722</v>
      </c>
      <c r="BW120" s="769"/>
      <c r="BX120" s="769"/>
      <c r="BY120" s="769"/>
      <c r="BZ120" s="769"/>
      <c r="CA120" s="769">
        <v>1345507</v>
      </c>
      <c r="CB120" s="769"/>
      <c r="CC120" s="769"/>
      <c r="CD120" s="769"/>
      <c r="CE120" s="769"/>
      <c r="CF120" s="846">
        <v>22.6</v>
      </c>
      <c r="CG120" s="847"/>
      <c r="CH120" s="847"/>
      <c r="CI120" s="847"/>
      <c r="CJ120" s="847"/>
      <c r="CK120" s="848" t="s">
        <v>444</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2477132</v>
      </c>
      <c r="DH120" s="798"/>
      <c r="DI120" s="798"/>
      <c r="DJ120" s="798"/>
      <c r="DK120" s="798"/>
      <c r="DL120" s="798">
        <v>2437826</v>
      </c>
      <c r="DM120" s="798"/>
      <c r="DN120" s="798"/>
      <c r="DO120" s="798"/>
      <c r="DP120" s="798"/>
      <c r="DQ120" s="798">
        <v>2279851</v>
      </c>
      <c r="DR120" s="798"/>
      <c r="DS120" s="798"/>
      <c r="DT120" s="798"/>
      <c r="DU120" s="798"/>
      <c r="DV120" s="799">
        <v>38.4</v>
      </c>
      <c r="DW120" s="799"/>
      <c r="DX120" s="799"/>
      <c r="DY120" s="799"/>
      <c r="DZ120" s="800"/>
    </row>
    <row r="121" spans="1:130" s="197" customFormat="1" ht="26.25" customHeight="1">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11700389</v>
      </c>
      <c r="BR121" s="856"/>
      <c r="BS121" s="856"/>
      <c r="BT121" s="856"/>
      <c r="BU121" s="856"/>
      <c r="BV121" s="856">
        <v>12094501</v>
      </c>
      <c r="BW121" s="856"/>
      <c r="BX121" s="856"/>
      <c r="BY121" s="856"/>
      <c r="BZ121" s="856"/>
      <c r="CA121" s="856">
        <v>12589074</v>
      </c>
      <c r="CB121" s="856"/>
      <c r="CC121" s="856"/>
      <c r="CD121" s="856"/>
      <c r="CE121" s="856"/>
      <c r="CF121" s="857">
        <v>211.8</v>
      </c>
      <c r="CG121" s="858"/>
      <c r="CH121" s="858"/>
      <c r="CI121" s="858"/>
      <c r="CJ121" s="858"/>
      <c r="CK121" s="849"/>
      <c r="CL121" s="810"/>
      <c r="CM121" s="810"/>
      <c r="CN121" s="810"/>
      <c r="CO121" s="811"/>
      <c r="CP121" s="826" t="s">
        <v>393</v>
      </c>
      <c r="CQ121" s="827"/>
      <c r="CR121" s="827"/>
      <c r="CS121" s="827"/>
      <c r="CT121" s="827"/>
      <c r="CU121" s="827"/>
      <c r="CV121" s="827"/>
      <c r="CW121" s="827"/>
      <c r="CX121" s="827"/>
      <c r="CY121" s="827"/>
      <c r="CZ121" s="827"/>
      <c r="DA121" s="827"/>
      <c r="DB121" s="827"/>
      <c r="DC121" s="827"/>
      <c r="DD121" s="827"/>
      <c r="DE121" s="827"/>
      <c r="DF121" s="828"/>
      <c r="DG121" s="768">
        <v>58305</v>
      </c>
      <c r="DH121" s="769"/>
      <c r="DI121" s="769"/>
      <c r="DJ121" s="769"/>
      <c r="DK121" s="769"/>
      <c r="DL121" s="769">
        <v>52288</v>
      </c>
      <c r="DM121" s="769"/>
      <c r="DN121" s="769"/>
      <c r="DO121" s="769"/>
      <c r="DP121" s="769"/>
      <c r="DQ121" s="769">
        <v>47591</v>
      </c>
      <c r="DR121" s="769"/>
      <c r="DS121" s="769"/>
      <c r="DT121" s="769"/>
      <c r="DU121" s="769"/>
      <c r="DV121" s="821">
        <v>0.8</v>
      </c>
      <c r="DW121" s="821"/>
      <c r="DX121" s="821"/>
      <c r="DY121" s="821"/>
      <c r="DZ121" s="822"/>
    </row>
    <row r="122" spans="1:130" s="197" customFormat="1" ht="26.25" customHeight="1">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447</v>
      </c>
      <c r="BP122" s="836"/>
      <c r="BQ122" s="837">
        <v>15405379</v>
      </c>
      <c r="BR122" s="838"/>
      <c r="BS122" s="838"/>
      <c r="BT122" s="838"/>
      <c r="BU122" s="838"/>
      <c r="BV122" s="838">
        <v>16117984</v>
      </c>
      <c r="BW122" s="838"/>
      <c r="BX122" s="838"/>
      <c r="BY122" s="838"/>
      <c r="BZ122" s="838"/>
      <c r="CA122" s="838">
        <v>16826626</v>
      </c>
      <c r="CB122" s="838"/>
      <c r="CC122" s="838"/>
      <c r="CD122" s="838"/>
      <c r="CE122" s="838"/>
      <c r="CF122" s="741"/>
      <c r="CG122" s="742"/>
      <c r="CH122" s="742"/>
      <c r="CI122" s="742"/>
      <c r="CJ122" s="839"/>
      <c r="CK122" s="849"/>
      <c r="CL122" s="810"/>
      <c r="CM122" s="810"/>
      <c r="CN122" s="810"/>
      <c r="CO122" s="811"/>
      <c r="CP122" s="826" t="s">
        <v>394</v>
      </c>
      <c r="CQ122" s="827"/>
      <c r="CR122" s="827"/>
      <c r="CS122" s="827"/>
      <c r="CT122" s="827"/>
      <c r="CU122" s="827"/>
      <c r="CV122" s="827"/>
      <c r="CW122" s="827"/>
      <c r="CX122" s="827"/>
      <c r="CY122" s="827"/>
      <c r="CZ122" s="827"/>
      <c r="DA122" s="827"/>
      <c r="DB122" s="827"/>
      <c r="DC122" s="827"/>
      <c r="DD122" s="827"/>
      <c r="DE122" s="827"/>
      <c r="DF122" s="828"/>
      <c r="DG122" s="768">
        <v>9566</v>
      </c>
      <c r="DH122" s="769"/>
      <c r="DI122" s="769"/>
      <c r="DJ122" s="769"/>
      <c r="DK122" s="769"/>
      <c r="DL122" s="769">
        <v>6692</v>
      </c>
      <c r="DM122" s="769"/>
      <c r="DN122" s="769"/>
      <c r="DO122" s="769"/>
      <c r="DP122" s="769"/>
      <c r="DQ122" s="769">
        <v>4502</v>
      </c>
      <c r="DR122" s="769"/>
      <c r="DS122" s="769"/>
      <c r="DT122" s="769"/>
      <c r="DU122" s="769"/>
      <c r="DV122" s="821">
        <v>0.1</v>
      </c>
      <c r="DW122" s="821"/>
      <c r="DX122" s="821"/>
      <c r="DY122" s="821"/>
      <c r="DZ122" s="822"/>
    </row>
    <row r="123" spans="1:130" s="197" customFormat="1" ht="26.25" customHeight="1" thickBot="1">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87.1</v>
      </c>
      <c r="BR123" s="830"/>
      <c r="BS123" s="830"/>
      <c r="BT123" s="830"/>
      <c r="BU123" s="830"/>
      <c r="BV123" s="830">
        <v>77.2</v>
      </c>
      <c r="BW123" s="830"/>
      <c r="BX123" s="830"/>
      <c r="BY123" s="830"/>
      <c r="BZ123" s="830"/>
      <c r="CA123" s="830">
        <v>87.8</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458</v>
      </c>
      <c r="AY127" s="756"/>
      <c r="AZ127" s="756"/>
      <c r="BA127" s="756"/>
      <c r="BB127" s="756"/>
      <c r="BC127" s="756"/>
      <c r="BD127" s="756"/>
      <c r="BE127" s="757"/>
      <c r="BF127" s="758" t="s">
        <v>112</v>
      </c>
      <c r="BG127" s="759"/>
      <c r="BH127" s="759"/>
      <c r="BI127" s="759"/>
      <c r="BJ127" s="759"/>
      <c r="BK127" s="759"/>
      <c r="BL127" s="760"/>
      <c r="BM127" s="758">
        <v>14.02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v>80314</v>
      </c>
      <c r="DH127" s="818"/>
      <c r="DI127" s="818"/>
      <c r="DJ127" s="818"/>
      <c r="DK127" s="818"/>
      <c r="DL127" s="818">
        <v>70991</v>
      </c>
      <c r="DM127" s="818"/>
      <c r="DN127" s="818"/>
      <c r="DO127" s="818"/>
      <c r="DP127" s="818"/>
      <c r="DQ127" s="818">
        <v>54722</v>
      </c>
      <c r="DR127" s="818"/>
      <c r="DS127" s="818"/>
      <c r="DT127" s="818"/>
      <c r="DU127" s="818"/>
      <c r="DV127" s="819">
        <v>0.9</v>
      </c>
      <c r="DW127" s="819"/>
      <c r="DX127" s="819"/>
      <c r="DY127" s="819"/>
      <c r="DZ127" s="820"/>
    </row>
    <row r="128" spans="1:130" s="197" customFormat="1" ht="26.25" customHeight="1">
      <c r="A128" s="793" t="s">
        <v>460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461</v>
      </c>
      <c r="X128" s="795"/>
      <c r="Y128" s="795"/>
      <c r="Z128" s="796"/>
      <c r="AA128" s="721">
        <v>169760</v>
      </c>
      <c r="AB128" s="722"/>
      <c r="AC128" s="722"/>
      <c r="AD128" s="722"/>
      <c r="AE128" s="723"/>
      <c r="AF128" s="724">
        <v>149418</v>
      </c>
      <c r="AG128" s="722"/>
      <c r="AH128" s="722"/>
      <c r="AI128" s="722"/>
      <c r="AJ128" s="723"/>
      <c r="AK128" s="724">
        <v>133278</v>
      </c>
      <c r="AL128" s="722"/>
      <c r="AM128" s="722"/>
      <c r="AN128" s="722"/>
      <c r="AO128" s="723"/>
      <c r="AP128" s="725"/>
      <c r="AQ128" s="726"/>
      <c r="AR128" s="726"/>
      <c r="AS128" s="726"/>
      <c r="AT128" s="727"/>
      <c r="AU128" s="235"/>
      <c r="AV128" s="235"/>
      <c r="AW128" s="235"/>
      <c r="AX128" s="770" t="s">
        <v>462</v>
      </c>
      <c r="AY128" s="766"/>
      <c r="AZ128" s="766"/>
      <c r="BA128" s="766"/>
      <c r="BB128" s="766"/>
      <c r="BC128" s="766"/>
      <c r="BD128" s="766"/>
      <c r="BE128" s="767"/>
      <c r="BF128" s="788" t="s">
        <v>112</v>
      </c>
      <c r="BG128" s="789"/>
      <c r="BH128" s="789"/>
      <c r="BI128" s="789"/>
      <c r="BJ128" s="789"/>
      <c r="BK128" s="789"/>
      <c r="BL128" s="790"/>
      <c r="BM128" s="788">
        <v>19.02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463</v>
      </c>
      <c r="X129" s="779"/>
      <c r="Y129" s="779"/>
      <c r="Z129" s="780"/>
      <c r="AA129" s="781">
        <v>7058670</v>
      </c>
      <c r="AB129" s="782"/>
      <c r="AC129" s="782"/>
      <c r="AD129" s="782"/>
      <c r="AE129" s="783"/>
      <c r="AF129" s="784">
        <v>7077231</v>
      </c>
      <c r="AG129" s="782"/>
      <c r="AH129" s="782"/>
      <c r="AI129" s="782"/>
      <c r="AJ129" s="783"/>
      <c r="AK129" s="784">
        <v>7085633</v>
      </c>
      <c r="AL129" s="782"/>
      <c r="AM129" s="782"/>
      <c r="AN129" s="782"/>
      <c r="AO129" s="783"/>
      <c r="AP129" s="785"/>
      <c r="AQ129" s="786"/>
      <c r="AR129" s="786"/>
      <c r="AS129" s="786"/>
      <c r="AT129" s="787"/>
      <c r="AU129" s="235"/>
      <c r="AV129" s="235"/>
      <c r="AW129" s="235"/>
      <c r="AX129" s="770" t="s">
        <v>464</v>
      </c>
      <c r="AY129" s="766"/>
      <c r="AZ129" s="766"/>
      <c r="BA129" s="766"/>
      <c r="BB129" s="766"/>
      <c r="BC129" s="766"/>
      <c r="BD129" s="766"/>
      <c r="BE129" s="767"/>
      <c r="BF129" s="771">
        <v>8.1999999999999993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466</v>
      </c>
      <c r="X130" s="779"/>
      <c r="Y130" s="779"/>
      <c r="Z130" s="780"/>
      <c r="AA130" s="781">
        <v>1062369</v>
      </c>
      <c r="AB130" s="782"/>
      <c r="AC130" s="782"/>
      <c r="AD130" s="782"/>
      <c r="AE130" s="783"/>
      <c r="AF130" s="784">
        <v>1142914</v>
      </c>
      <c r="AG130" s="782"/>
      <c r="AH130" s="782"/>
      <c r="AI130" s="782"/>
      <c r="AJ130" s="783"/>
      <c r="AK130" s="784">
        <v>1141437</v>
      </c>
      <c r="AL130" s="782"/>
      <c r="AM130" s="782"/>
      <c r="AN130" s="782"/>
      <c r="AO130" s="783"/>
      <c r="AP130" s="785"/>
      <c r="AQ130" s="786"/>
      <c r="AR130" s="786"/>
      <c r="AS130" s="786"/>
      <c r="AT130" s="787"/>
      <c r="AU130" s="235"/>
      <c r="AV130" s="235"/>
      <c r="AW130" s="235"/>
      <c r="AX130" s="749" t="s">
        <v>467</v>
      </c>
      <c r="AY130" s="750"/>
      <c r="AZ130" s="750"/>
      <c r="BA130" s="750"/>
      <c r="BB130" s="750"/>
      <c r="BC130" s="750"/>
      <c r="BD130" s="750"/>
      <c r="BE130" s="751"/>
      <c r="BF130" s="703">
        <v>87.8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468</v>
      </c>
      <c r="X131" s="712"/>
      <c r="Y131" s="712"/>
      <c r="Z131" s="713"/>
      <c r="AA131" s="714">
        <v>5996301</v>
      </c>
      <c r="AB131" s="715"/>
      <c r="AC131" s="715"/>
      <c r="AD131" s="715"/>
      <c r="AE131" s="716"/>
      <c r="AF131" s="717">
        <v>5934317</v>
      </c>
      <c r="AG131" s="715"/>
      <c r="AH131" s="715"/>
      <c r="AI131" s="715"/>
      <c r="AJ131" s="716"/>
      <c r="AK131" s="717">
        <v>5944196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470</v>
      </c>
      <c r="W132" s="735"/>
      <c r="X132" s="735"/>
      <c r="Y132" s="735"/>
      <c r="Z132" s="736"/>
      <c r="AA132" s="737">
        <v>8.4051817950000007</v>
      </c>
      <c r="AB132" s="738"/>
      <c r="AC132" s="738"/>
      <c r="AD132" s="738"/>
      <c r="AE132" s="739"/>
      <c r="AF132" s="740">
        <v>8.5036913260000002</v>
      </c>
      <c r="AG132" s="738"/>
      <c r="AH132" s="738"/>
      <c r="AI132" s="738"/>
      <c r="AJ132" s="739"/>
      <c r="AK132" s="740">
        <v>7.7069800519999996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471</v>
      </c>
      <c r="W133" s="744"/>
      <c r="X133" s="744"/>
      <c r="Y133" s="744"/>
      <c r="Z133" s="745"/>
      <c r="AA133" s="746">
        <v>10.4</v>
      </c>
      <c r="AB133" s="747"/>
      <c r="AC133" s="747"/>
      <c r="AD133" s="747"/>
      <c r="AE133" s="748"/>
      <c r="AF133" s="746">
        <v>8.6999999999999993</v>
      </c>
      <c r="AG133" s="747"/>
      <c r="AH133" s="747"/>
      <c r="AI133" s="747"/>
      <c r="AJ133" s="748"/>
      <c r="AK133" s="746">
        <v>8.1999999999999993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31" t="s">
        <v>479</v>
      </c>
      <c r="H9" s="1132"/>
      <c r="I9" s="1132"/>
      <c r="J9" s="1133"/>
      <c r="K9" s="263">
        <v>2369854</v>
      </c>
      <c r="L9" s="264">
        <v>103791</v>
      </c>
      <c r="M9" s="265">
        <v>58739</v>
      </c>
      <c r="N9" s="266">
        <v>76.7</v>
      </c>
    </row>
    <row r="10" spans="1:16">
      <c r="A10" s="248"/>
      <c r="B10" s="244"/>
      <c r="C10" s="244"/>
      <c r="D10" s="244"/>
      <c r="E10" s="244"/>
      <c r="F10" s="244"/>
      <c r="G10" s="1131" t="s">
        <v>480</v>
      </c>
      <c r="H10" s="1132"/>
      <c r="I10" s="1132"/>
      <c r="J10" s="1133"/>
      <c r="K10" s="267">
        <v>334590</v>
      </c>
      <c r="L10" s="268">
        <v>14654</v>
      </c>
      <c r="M10" s="269">
        <v>5215</v>
      </c>
      <c r="N10" s="270">
        <v>181</v>
      </c>
    </row>
    <row r="11" spans="1:16" ht="13.5" customHeight="1">
      <c r="A11" s="248"/>
      <c r="B11" s="244"/>
      <c r="C11" s="244"/>
      <c r="D11" s="244"/>
      <c r="E11" s="244"/>
      <c r="F11" s="244"/>
      <c r="G11" s="1131" t="s">
        <v>481</v>
      </c>
      <c r="H11" s="1132"/>
      <c r="I11" s="1132"/>
      <c r="J11" s="1133"/>
      <c r="K11" s="267">
        <v>83898</v>
      </c>
      <c r="L11" s="268">
        <v>3674</v>
      </c>
      <c r="M11" s="269">
        <v>7772</v>
      </c>
      <c r="N11" s="270">
        <v>-52.7</v>
      </c>
    </row>
    <row r="12" spans="1:16" ht="13.5" customHeight="1">
      <c r="A12" s="248"/>
      <c r="B12" s="244"/>
      <c r="C12" s="244"/>
      <c r="D12" s="244"/>
      <c r="E12" s="244"/>
      <c r="F12" s="244"/>
      <c r="G12" s="1131" t="s">
        <v>482</v>
      </c>
      <c r="H12" s="1132"/>
      <c r="I12" s="1132"/>
      <c r="J12" s="1133"/>
      <c r="K12" s="267" t="s">
        <v>483</v>
      </c>
      <c r="L12" s="268" t="s">
        <v>483</v>
      </c>
      <c r="M12" s="269">
        <v>135</v>
      </c>
      <c r="N12" s="270" t="s">
        <v>483</v>
      </c>
    </row>
    <row r="13" spans="1:16" ht="13.5" customHeight="1">
      <c r="A13" s="248"/>
      <c r="B13" s="244"/>
      <c r="C13" s="244"/>
      <c r="D13" s="244"/>
      <c r="E13" s="244"/>
      <c r="F13" s="244"/>
      <c r="G13" s="1131" t="s">
        <v>484</v>
      </c>
      <c r="H13" s="1132"/>
      <c r="I13" s="1132"/>
      <c r="J13" s="1133"/>
      <c r="K13" s="267" t="s">
        <v>483</v>
      </c>
      <c r="L13" s="268" t="s">
        <v>483</v>
      </c>
      <c r="M13" s="269">
        <v>6</v>
      </c>
      <c r="N13" s="270" t="s">
        <v>483</v>
      </c>
    </row>
    <row r="14" spans="1:16" ht="13.5" customHeight="1">
      <c r="A14" s="248"/>
      <c r="B14" s="244"/>
      <c r="C14" s="244"/>
      <c r="D14" s="244"/>
      <c r="E14" s="244"/>
      <c r="F14" s="244"/>
      <c r="G14" s="1131" t="s">
        <v>485</v>
      </c>
      <c r="H14" s="1132"/>
      <c r="I14" s="1132"/>
      <c r="J14" s="1133"/>
      <c r="K14" s="267">
        <v>110489</v>
      </c>
      <c r="L14" s="268">
        <v>4839</v>
      </c>
      <c r="M14" s="269">
        <v>2905</v>
      </c>
      <c r="N14" s="270">
        <v>66.599999999999994</v>
      </c>
    </row>
    <row r="15" spans="1:16" ht="13.5" customHeight="1">
      <c r="A15" s="248"/>
      <c r="B15" s="244"/>
      <c r="C15" s="244"/>
      <c r="D15" s="244"/>
      <c r="E15" s="244"/>
      <c r="F15" s="244"/>
      <c r="G15" s="1131" t="s">
        <v>486</v>
      </c>
      <c r="H15" s="1132"/>
      <c r="I15" s="1132"/>
      <c r="J15" s="1133"/>
      <c r="K15" s="267">
        <v>24435</v>
      </c>
      <c r="L15" s="268">
        <v>1070</v>
      </c>
      <c r="M15" s="269">
        <v>1221</v>
      </c>
      <c r="N15" s="270">
        <v>-12.4</v>
      </c>
    </row>
    <row r="16" spans="1:16">
      <c r="A16" s="248"/>
      <c r="B16" s="244"/>
      <c r="C16" s="244"/>
      <c r="D16" s="244"/>
      <c r="E16" s="244"/>
      <c r="F16" s="244"/>
      <c r="G16" s="1134" t="s">
        <v>487</v>
      </c>
      <c r="H16" s="1135"/>
      <c r="I16" s="1135"/>
      <c r="J16" s="1136"/>
      <c r="K16" s="268">
        <v>-283058</v>
      </c>
      <c r="L16" s="268">
        <v>-12397</v>
      </c>
      <c r="M16" s="269">
        <v>-6578</v>
      </c>
      <c r="N16" s="270">
        <v>88.5</v>
      </c>
    </row>
    <row r="17" spans="1:16">
      <c r="A17" s="248"/>
      <c r="B17" s="244"/>
      <c r="C17" s="244"/>
      <c r="D17" s="244"/>
      <c r="E17" s="244"/>
      <c r="F17" s="244"/>
      <c r="G17" s="1134" t="s">
        <v>171</v>
      </c>
      <c r="H17" s="1135"/>
      <c r="I17" s="1135"/>
      <c r="J17" s="1136"/>
      <c r="K17" s="268">
        <v>2640208</v>
      </c>
      <c r="L17" s="268">
        <v>115631</v>
      </c>
      <c r="M17" s="269">
        <v>69416</v>
      </c>
      <c r="N17" s="270">
        <v>66.599999999999994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28" t="s">
        <v>492</v>
      </c>
      <c r="H21" s="1129"/>
      <c r="I21" s="1129"/>
      <c r="J21" s="1130"/>
      <c r="K21" s="280">
        <v>13.93</v>
      </c>
      <c r="L21" s="281">
        <v>6.74</v>
      </c>
      <c r="M21" s="282">
        <v>7.19</v>
      </c>
      <c r="N21" s="249"/>
      <c r="O21" s="283"/>
      <c r="P21" s="279"/>
    </row>
    <row r="22" spans="1:16" s="284" customFormat="1">
      <c r="A22" s="279"/>
      <c r="B22" s="249"/>
      <c r="C22" s="249"/>
      <c r="D22" s="249"/>
      <c r="E22" s="249"/>
      <c r="F22" s="249"/>
      <c r="G22" s="1128" t="s">
        <v>493</v>
      </c>
      <c r="H22" s="1129"/>
      <c r="I22" s="1129"/>
      <c r="J22" s="1130"/>
      <c r="K22" s="285">
        <v>98.7</v>
      </c>
      <c r="L22" s="286">
        <v>96.7</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19" t="s">
        <v>497</v>
      </c>
      <c r="H32" s="1120"/>
      <c r="I32" s="1120"/>
      <c r="J32" s="1121"/>
      <c r="K32" s="294">
        <v>1339941</v>
      </c>
      <c r="L32" s="294">
        <v>58684</v>
      </c>
      <c r="M32" s="295">
        <v>33867</v>
      </c>
      <c r="N32" s="296">
        <v>73.3</v>
      </c>
    </row>
    <row r="33" spans="1:16" ht="13.5" customHeight="1">
      <c r="A33" s="248"/>
      <c r="B33" s="244"/>
      <c r="C33" s="244"/>
      <c r="D33" s="244"/>
      <c r="E33" s="244"/>
      <c r="F33" s="244"/>
      <c r="G33" s="1119" t="s">
        <v>498</v>
      </c>
      <c r="H33" s="1120"/>
      <c r="I33" s="1120"/>
      <c r="J33" s="1121"/>
      <c r="K33" s="294" t="s">
        <v>483</v>
      </c>
      <c r="L33" s="294" t="s">
        <v>483</v>
      </c>
      <c r="M33" s="295" t="s">
        <v>483</v>
      </c>
      <c r="N33" s="296" t="s">
        <v>483</v>
      </c>
    </row>
    <row r="34" spans="1:16" ht="27" customHeight="1">
      <c r="A34" s="248"/>
      <c r="B34" s="244"/>
      <c r="C34" s="244"/>
      <c r="D34" s="244"/>
      <c r="E34" s="244"/>
      <c r="F34" s="244"/>
      <c r="G34" s="1119" t="s">
        <v>499</v>
      </c>
      <c r="H34" s="1120"/>
      <c r="I34" s="1120"/>
      <c r="J34" s="1121"/>
      <c r="K34" s="294" t="s">
        <v>483</v>
      </c>
      <c r="L34" s="294" t="s">
        <v>483</v>
      </c>
      <c r="M34" s="295">
        <v>5</v>
      </c>
      <c r="N34" s="296" t="s">
        <v>483</v>
      </c>
    </row>
    <row r="35" spans="1:16" ht="27" customHeight="1">
      <c r="A35" s="248"/>
      <c r="B35" s="244"/>
      <c r="C35" s="244"/>
      <c r="D35" s="244"/>
      <c r="E35" s="244"/>
      <c r="F35" s="244"/>
      <c r="G35" s="1119" t="s">
        <v>500</v>
      </c>
      <c r="H35" s="1120"/>
      <c r="I35" s="1120"/>
      <c r="J35" s="1121"/>
      <c r="K35" s="294">
        <v>265736</v>
      </c>
      <c r="L35" s="294">
        <v>11638</v>
      </c>
      <c r="M35" s="295">
        <v>10553</v>
      </c>
      <c r="N35" s="296">
        <v>10.3</v>
      </c>
    </row>
    <row r="36" spans="1:16" ht="27" customHeight="1">
      <c r="A36" s="248"/>
      <c r="B36" s="244"/>
      <c r="C36" s="244"/>
      <c r="D36" s="244"/>
      <c r="E36" s="244"/>
      <c r="F36" s="244"/>
      <c r="G36" s="1119" t="s">
        <v>501</v>
      </c>
      <c r="H36" s="1120"/>
      <c r="I36" s="1120"/>
      <c r="J36" s="1121"/>
      <c r="K36" s="294">
        <v>127156</v>
      </c>
      <c r="L36" s="294">
        <v>5569</v>
      </c>
      <c r="M36" s="295">
        <v>2741</v>
      </c>
      <c r="N36" s="296">
        <v>103.2</v>
      </c>
    </row>
    <row r="37" spans="1:16" ht="13.5" customHeight="1">
      <c r="A37" s="248"/>
      <c r="B37" s="244"/>
      <c r="C37" s="244"/>
      <c r="D37" s="244"/>
      <c r="E37" s="244"/>
      <c r="F37" s="244"/>
      <c r="G37" s="1119" t="s">
        <v>502</v>
      </c>
      <c r="H37" s="1120"/>
      <c r="I37" s="1120"/>
      <c r="J37" s="1121"/>
      <c r="K37" s="294" t="s">
        <v>483</v>
      </c>
      <c r="L37" s="294" t="s">
        <v>483</v>
      </c>
      <c r="M37" s="295">
        <v>1442</v>
      </c>
      <c r="N37" s="296" t="s">
        <v>483</v>
      </c>
    </row>
    <row r="38" spans="1:16" ht="27" customHeight="1">
      <c r="A38" s="248"/>
      <c r="B38" s="244"/>
      <c r="C38" s="244"/>
      <c r="D38" s="244"/>
      <c r="E38" s="244"/>
      <c r="F38" s="244"/>
      <c r="G38" s="1122" t="s">
        <v>503</v>
      </c>
      <c r="H38" s="1123"/>
      <c r="I38" s="1123"/>
      <c r="J38" s="1124"/>
      <c r="K38" s="297" t="s">
        <v>483</v>
      </c>
      <c r="L38" s="297" t="s">
        <v>483</v>
      </c>
      <c r="M38" s="298">
        <v>2</v>
      </c>
      <c r="N38" s="299" t="s">
        <v>483</v>
      </c>
      <c r="O38" s="293"/>
    </row>
    <row r="39" spans="1:16">
      <c r="A39" s="248"/>
      <c r="B39" s="244"/>
      <c r="C39" s="244"/>
      <c r="D39" s="244"/>
      <c r="E39" s="244"/>
      <c r="F39" s="244"/>
      <c r="G39" s="1122" t="s">
        <v>504</v>
      </c>
      <c r="H39" s="1123"/>
      <c r="I39" s="1123"/>
      <c r="J39" s="1124"/>
      <c r="K39" s="300">
        <v>-133278</v>
      </c>
      <c r="L39" s="300">
        <v>-5837</v>
      </c>
      <c r="M39" s="301">
        <v>-3178</v>
      </c>
      <c r="N39" s="302">
        <v>83.7</v>
      </c>
      <c r="O39" s="293"/>
    </row>
    <row r="40" spans="1:16" ht="27" customHeight="1">
      <c r="A40" s="248"/>
      <c r="B40" s="244"/>
      <c r="C40" s="244"/>
      <c r="D40" s="244"/>
      <c r="E40" s="244"/>
      <c r="F40" s="244"/>
      <c r="G40" s="1119" t="s">
        <v>505</v>
      </c>
      <c r="H40" s="1120"/>
      <c r="I40" s="1120"/>
      <c r="J40" s="1121"/>
      <c r="K40" s="300">
        <v>-1141437</v>
      </c>
      <c r="L40" s="300">
        <v>-49991</v>
      </c>
      <c r="M40" s="301">
        <v>-30469</v>
      </c>
      <c r="N40" s="302">
        <v>64.099999999999994</v>
      </c>
      <c r="O40" s="293"/>
    </row>
    <row r="41" spans="1:16">
      <c r="A41" s="248"/>
      <c r="B41" s="244"/>
      <c r="C41" s="244"/>
      <c r="D41" s="244"/>
      <c r="E41" s="244"/>
      <c r="F41" s="244"/>
      <c r="G41" s="1125" t="s">
        <v>281</v>
      </c>
      <c r="H41" s="1126"/>
      <c r="I41" s="1126"/>
      <c r="J41" s="1127"/>
      <c r="K41" s="294">
        <v>458118</v>
      </c>
      <c r="L41" s="300">
        <v>20064</v>
      </c>
      <c r="M41" s="301">
        <v>14963</v>
      </c>
      <c r="N41" s="302">
        <v>34.1</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2" t="s">
        <v>474</v>
      </c>
      <c r="J49" s="1114" t="s">
        <v>509</v>
      </c>
      <c r="K49" s="1115"/>
      <c r="L49" s="1115"/>
      <c r="M49" s="1115"/>
      <c r="N49" s="1116"/>
    </row>
    <row r="50" spans="1:14">
      <c r="A50" s="248"/>
      <c r="B50" s="244"/>
      <c r="C50" s="244"/>
      <c r="D50" s="244"/>
      <c r="E50" s="244"/>
      <c r="F50" s="244"/>
      <c r="G50" s="312"/>
      <c r="H50" s="313"/>
      <c r="I50" s="1113"/>
      <c r="J50" s="314" t="s">
        <v>510</v>
      </c>
      <c r="K50" s="315" t="s">
        <v>511</v>
      </c>
      <c r="L50" s="316" t="s">
        <v>512</v>
      </c>
      <c r="M50" s="317" t="s">
        <v>513</v>
      </c>
      <c r="N50" s="318" t="s">
        <v>514</v>
      </c>
    </row>
    <row r="51" spans="1:14">
      <c r="A51" s="248"/>
      <c r="B51" s="244"/>
      <c r="C51" s="244"/>
      <c r="D51" s="244"/>
      <c r="E51" s="244"/>
      <c r="F51" s="244"/>
      <c r="G51" s="310" t="s">
        <v>515</v>
      </c>
      <c r="H51" s="311"/>
      <c r="I51" s="319">
        <v>2372899</v>
      </c>
      <c r="J51" s="320">
        <v>100547</v>
      </c>
      <c r="K51" s="321">
        <v>111.8</v>
      </c>
      <c r="L51" s="322">
        <v>47258</v>
      </c>
      <c r="M51" s="323">
        <v>34.5</v>
      </c>
      <c r="N51" s="324">
        <v>77.3</v>
      </c>
    </row>
    <row r="52" spans="1:14">
      <c r="A52" s="248"/>
      <c r="B52" s="244"/>
      <c r="C52" s="244"/>
      <c r="D52" s="244"/>
      <c r="E52" s="244"/>
      <c r="F52" s="244"/>
      <c r="G52" s="325"/>
      <c r="H52" s="326" t="s">
        <v>516</v>
      </c>
      <c r="I52" s="327">
        <v>793235</v>
      </c>
      <c r="J52" s="328">
        <v>33612</v>
      </c>
      <c r="K52" s="329">
        <v>-1.2</v>
      </c>
      <c r="L52" s="330">
        <v>27842</v>
      </c>
      <c r="M52" s="331">
        <v>35.9</v>
      </c>
      <c r="N52" s="332">
        <v>-37.1</v>
      </c>
    </row>
    <row r="53" spans="1:14">
      <c r="A53" s="248"/>
      <c r="B53" s="244"/>
      <c r="C53" s="244"/>
      <c r="D53" s="244"/>
      <c r="E53" s="244"/>
      <c r="F53" s="244"/>
      <c r="G53" s="310" t="s">
        <v>517</v>
      </c>
      <c r="H53" s="311"/>
      <c r="I53" s="319">
        <v>1189114</v>
      </c>
      <c r="J53" s="320">
        <v>50778</v>
      </c>
      <c r="K53" s="321">
        <v>-49.5</v>
      </c>
      <c r="L53" s="322">
        <v>49426</v>
      </c>
      <c r="M53" s="323">
        <v>4.5999999999999996</v>
      </c>
      <c r="N53" s="324">
        <v>-54.1</v>
      </c>
    </row>
    <row r="54" spans="1:14">
      <c r="A54" s="248"/>
      <c r="B54" s="244"/>
      <c r="C54" s="244"/>
      <c r="D54" s="244"/>
      <c r="E54" s="244"/>
      <c r="F54" s="244"/>
      <c r="G54" s="325"/>
      <c r="H54" s="326" t="s">
        <v>516</v>
      </c>
      <c r="I54" s="327">
        <v>592294</v>
      </c>
      <c r="J54" s="328">
        <v>25292</v>
      </c>
      <c r="K54" s="329">
        <v>-24.8</v>
      </c>
      <c r="L54" s="330">
        <v>26568</v>
      </c>
      <c r="M54" s="331">
        <v>-4.5999999999999996</v>
      </c>
      <c r="N54" s="332">
        <v>-20.2</v>
      </c>
    </row>
    <row r="55" spans="1:14">
      <c r="A55" s="248"/>
      <c r="B55" s="244"/>
      <c r="C55" s="244"/>
      <c r="D55" s="244"/>
      <c r="E55" s="244"/>
      <c r="F55" s="244"/>
      <c r="G55" s="310" t="s">
        <v>518</v>
      </c>
      <c r="H55" s="311"/>
      <c r="I55" s="319">
        <v>1638893</v>
      </c>
      <c r="J55" s="320">
        <v>70624</v>
      </c>
      <c r="K55" s="321">
        <v>39.1</v>
      </c>
      <c r="L55" s="322">
        <v>42839</v>
      </c>
      <c r="M55" s="323">
        <v>-13.3</v>
      </c>
      <c r="N55" s="324">
        <v>52.4</v>
      </c>
    </row>
    <row r="56" spans="1:14">
      <c r="A56" s="248"/>
      <c r="B56" s="244"/>
      <c r="C56" s="244"/>
      <c r="D56" s="244"/>
      <c r="E56" s="244"/>
      <c r="F56" s="244"/>
      <c r="G56" s="325"/>
      <c r="H56" s="326" t="s">
        <v>516</v>
      </c>
      <c r="I56" s="327">
        <v>1049790</v>
      </c>
      <c r="J56" s="328">
        <v>45238</v>
      </c>
      <c r="K56" s="329">
        <v>78.900000000000006</v>
      </c>
      <c r="L56" s="330">
        <v>22027</v>
      </c>
      <c r="M56" s="331">
        <v>-17.100000000000001</v>
      </c>
      <c r="N56" s="332">
        <v>96</v>
      </c>
    </row>
    <row r="57" spans="1:14">
      <c r="A57" s="248"/>
      <c r="B57" s="244"/>
      <c r="C57" s="244"/>
      <c r="D57" s="244"/>
      <c r="E57" s="244"/>
      <c r="F57" s="244"/>
      <c r="G57" s="310" t="s">
        <v>519</v>
      </c>
      <c r="H57" s="311"/>
      <c r="I57" s="319">
        <v>1808909</v>
      </c>
      <c r="J57" s="320">
        <v>78566</v>
      </c>
      <c r="K57" s="321">
        <v>11.2</v>
      </c>
      <c r="L57" s="322">
        <v>46819</v>
      </c>
      <c r="M57" s="323">
        <v>9.3000000000000007</v>
      </c>
      <c r="N57" s="324">
        <v>1.9</v>
      </c>
    </row>
    <row r="58" spans="1:14">
      <c r="A58" s="248"/>
      <c r="B58" s="244"/>
      <c r="C58" s="244"/>
      <c r="D58" s="244"/>
      <c r="E58" s="244"/>
      <c r="F58" s="244"/>
      <c r="G58" s="325"/>
      <c r="H58" s="326" t="s">
        <v>516</v>
      </c>
      <c r="I58" s="327">
        <v>609904</v>
      </c>
      <c r="J58" s="328">
        <v>26490</v>
      </c>
      <c r="K58" s="329">
        <v>-41.4</v>
      </c>
      <c r="L58" s="330">
        <v>24121</v>
      </c>
      <c r="M58" s="331">
        <v>9.5</v>
      </c>
      <c r="N58" s="332">
        <v>-50.9</v>
      </c>
    </row>
    <row r="59" spans="1:14">
      <c r="A59" s="248"/>
      <c r="B59" s="244"/>
      <c r="C59" s="244"/>
      <c r="D59" s="244"/>
      <c r="E59" s="244"/>
      <c r="F59" s="244"/>
      <c r="G59" s="310" t="s">
        <v>520</v>
      </c>
      <c r="H59" s="311"/>
      <c r="I59" s="319">
        <v>2649699</v>
      </c>
      <c r="J59" s="320">
        <v>116047</v>
      </c>
      <c r="K59" s="321">
        <v>47.7</v>
      </c>
      <c r="L59" s="322">
        <v>53270</v>
      </c>
      <c r="M59" s="323">
        <v>13.8</v>
      </c>
      <c r="N59" s="324">
        <v>33.9</v>
      </c>
    </row>
    <row r="60" spans="1:14">
      <c r="A60" s="248"/>
      <c r="B60" s="244"/>
      <c r="C60" s="244"/>
      <c r="D60" s="244"/>
      <c r="E60" s="244"/>
      <c r="F60" s="244"/>
      <c r="G60" s="325"/>
      <c r="H60" s="326" t="s">
        <v>516</v>
      </c>
      <c r="I60" s="333">
        <v>1107016</v>
      </c>
      <c r="J60" s="328">
        <v>48483</v>
      </c>
      <c r="K60" s="329">
        <v>83</v>
      </c>
      <c r="L60" s="330">
        <v>24316</v>
      </c>
      <c r="M60" s="331">
        <v>0.8</v>
      </c>
      <c r="N60" s="332">
        <v>82.2</v>
      </c>
    </row>
    <row r="61" spans="1:14">
      <c r="A61" s="248"/>
      <c r="B61" s="244"/>
      <c r="C61" s="244"/>
      <c r="D61" s="244"/>
      <c r="E61" s="244"/>
      <c r="F61" s="244"/>
      <c r="G61" s="310" t="s">
        <v>521</v>
      </c>
      <c r="H61" s="334"/>
      <c r="I61" s="335">
        <v>1931903</v>
      </c>
      <c r="J61" s="336">
        <v>83312</v>
      </c>
      <c r="K61" s="337">
        <v>32.1</v>
      </c>
      <c r="L61" s="338">
        <v>47922</v>
      </c>
      <c r="M61" s="339">
        <v>9.8000000000000007</v>
      </c>
      <c r="N61" s="324">
        <v>22.3</v>
      </c>
    </row>
    <row r="62" spans="1:14">
      <c r="A62" s="248"/>
      <c r="B62" s="244"/>
      <c r="C62" s="244"/>
      <c r="D62" s="244"/>
      <c r="E62" s="244"/>
      <c r="F62" s="244"/>
      <c r="G62" s="325"/>
      <c r="H62" s="326" t="s">
        <v>516</v>
      </c>
      <c r="I62" s="327">
        <v>830448</v>
      </c>
      <c r="J62" s="328">
        <v>35823</v>
      </c>
      <c r="K62" s="329">
        <v>18.899999999999999</v>
      </c>
      <c r="L62" s="330">
        <v>24975</v>
      </c>
      <c r="M62" s="331">
        <v>4.9000000000000004</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7" t="s">
        <v>3</v>
      </c>
      <c r="D47" s="1137"/>
      <c r="E47" s="1138"/>
      <c r="F47" s="11">
        <v>9.43</v>
      </c>
      <c r="G47" s="12">
        <v>13.27</v>
      </c>
      <c r="H47" s="12">
        <v>18.350000000000001</v>
      </c>
      <c r="I47" s="12">
        <v>22.29</v>
      </c>
      <c r="J47" s="13">
        <v>26.79</v>
      </c>
    </row>
    <row r="48" spans="2:10" ht="57.75" customHeight="1">
      <c r="B48" s="14"/>
      <c r="C48" s="1139" t="s">
        <v>4</v>
      </c>
      <c r="D48" s="1139"/>
      <c r="E48" s="1140"/>
      <c r="F48" s="15">
        <v>3.28</v>
      </c>
      <c r="G48" s="16">
        <v>10.57</v>
      </c>
      <c r="H48" s="16">
        <v>8.57</v>
      </c>
      <c r="I48" s="16">
        <v>9.35</v>
      </c>
      <c r="J48" s="17">
        <v>8.26</v>
      </c>
    </row>
    <row r="49" spans="2:10" ht="57.75" customHeight="1" thickBot="1">
      <c r="B49" s="18"/>
      <c r="C49" s="1141" t="s">
        <v>5</v>
      </c>
      <c r="D49" s="1141"/>
      <c r="E49" s="1142"/>
      <c r="F49" s="19">
        <v>2.41</v>
      </c>
      <c r="G49" s="20">
        <v>11.49</v>
      </c>
      <c r="H49" s="20">
        <v>2.98</v>
      </c>
      <c r="I49" s="20">
        <v>4.8</v>
      </c>
      <c r="J49" s="21">
        <v>3.44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9" t="s">
        <v>528</v>
      </c>
      <c r="D34" s="1149"/>
      <c r="E34" s="1150"/>
      <c r="F34" s="32">
        <v>21.03</v>
      </c>
      <c r="G34" s="33">
        <v>21.76</v>
      </c>
      <c r="H34" s="33">
        <v>22.71</v>
      </c>
      <c r="I34" s="33">
        <v>23.24</v>
      </c>
      <c r="J34" s="34">
        <v>24.77</v>
      </c>
      <c r="K34" s="22"/>
      <c r="L34" s="22"/>
      <c r="M34" s="22"/>
      <c r="N34" s="22"/>
      <c r="O34" s="22"/>
      <c r="P34" s="22"/>
    </row>
    <row r="35" spans="1:16" ht="39" customHeight="1">
      <c r="A35" s="22"/>
      <c r="B35" s="35"/>
      <c r="C35" s="1143" t="s">
        <v>529</v>
      </c>
      <c r="D35" s="1144"/>
      <c r="E35" s="1145"/>
      <c r="F35" s="36">
        <v>2.82</v>
      </c>
      <c r="G35" s="37">
        <v>10</v>
      </c>
      <c r="H35" s="37">
        <v>7.97</v>
      </c>
      <c r="I35" s="37">
        <v>8.7200000000000006</v>
      </c>
      <c r="J35" s="38">
        <v>7.4</v>
      </c>
      <c r="K35" s="22"/>
      <c r="L35" s="22"/>
      <c r="M35" s="22"/>
      <c r="N35" s="22"/>
      <c r="O35" s="22"/>
      <c r="P35" s="22"/>
    </row>
    <row r="36" spans="1:16" ht="39" customHeight="1">
      <c r="A36" s="22"/>
      <c r="B36" s="35"/>
      <c r="C36" s="1143" t="s">
        <v>530</v>
      </c>
      <c r="D36" s="1144"/>
      <c r="E36" s="1145"/>
      <c r="F36" s="36">
        <v>0.95</v>
      </c>
      <c r="G36" s="37">
        <v>0.86</v>
      </c>
      <c r="H36" s="37">
        <v>2.46</v>
      </c>
      <c r="I36" s="37">
        <v>1.76</v>
      </c>
      <c r="J36" s="38">
        <v>1.61</v>
      </c>
      <c r="K36" s="22"/>
      <c r="L36" s="22"/>
      <c r="M36" s="22"/>
      <c r="N36" s="22"/>
      <c r="O36" s="22"/>
      <c r="P36" s="22"/>
    </row>
    <row r="37" spans="1:16" ht="39" customHeight="1">
      <c r="A37" s="22"/>
      <c r="B37" s="35"/>
      <c r="C37" s="1143" t="s">
        <v>531</v>
      </c>
      <c r="D37" s="1144"/>
      <c r="E37" s="1145"/>
      <c r="F37" s="36">
        <v>0.28999999999999998</v>
      </c>
      <c r="G37" s="37">
        <v>0.6</v>
      </c>
      <c r="H37" s="37">
        <v>0.8</v>
      </c>
      <c r="I37" s="37">
        <v>1.19</v>
      </c>
      <c r="J37" s="38">
        <v>0.87</v>
      </c>
      <c r="K37" s="22"/>
      <c r="L37" s="22"/>
      <c r="M37" s="22"/>
      <c r="N37" s="22"/>
      <c r="O37" s="22"/>
      <c r="P37" s="22"/>
    </row>
    <row r="38" spans="1:16" ht="39" customHeight="1">
      <c r="A38" s="22"/>
      <c r="B38" s="35"/>
      <c r="C38" s="1143" t="s">
        <v>532</v>
      </c>
      <c r="D38" s="1144"/>
      <c r="E38" s="1145"/>
      <c r="F38" s="36">
        <v>0.28000000000000003</v>
      </c>
      <c r="G38" s="37">
        <v>0.28000000000000003</v>
      </c>
      <c r="H38" s="37">
        <v>0.28000000000000003</v>
      </c>
      <c r="I38" s="37">
        <v>0.28000000000000003</v>
      </c>
      <c r="J38" s="38">
        <v>0.44</v>
      </c>
      <c r="K38" s="22"/>
      <c r="L38" s="22"/>
      <c r="M38" s="22"/>
      <c r="N38" s="22"/>
      <c r="O38" s="22"/>
      <c r="P38" s="22"/>
    </row>
    <row r="39" spans="1:16" ht="39" customHeight="1">
      <c r="A39" s="22"/>
      <c r="B39" s="35"/>
      <c r="C39" s="1143" t="s">
        <v>533</v>
      </c>
      <c r="D39" s="1144"/>
      <c r="E39" s="1145"/>
      <c r="F39" s="36">
        <v>0.18</v>
      </c>
      <c r="G39" s="37">
        <v>0.3</v>
      </c>
      <c r="H39" s="37">
        <v>0.32</v>
      </c>
      <c r="I39" s="37">
        <v>0.35</v>
      </c>
      <c r="J39" s="38">
        <v>0.42</v>
      </c>
      <c r="K39" s="22"/>
      <c r="L39" s="22"/>
      <c r="M39" s="22"/>
      <c r="N39" s="22"/>
      <c r="O39" s="22"/>
      <c r="P39" s="22"/>
    </row>
    <row r="40" spans="1:16" ht="39" customHeight="1">
      <c r="A40" s="22"/>
      <c r="B40" s="35"/>
      <c r="C40" s="1143" t="s">
        <v>534</v>
      </c>
      <c r="D40" s="1144"/>
      <c r="E40" s="1145"/>
      <c r="F40" s="36">
        <v>0.01</v>
      </c>
      <c r="G40" s="37">
        <v>0.01</v>
      </c>
      <c r="H40" s="37">
        <v>0.01</v>
      </c>
      <c r="I40" s="37">
        <v>0</v>
      </c>
      <c r="J40" s="38">
        <v>0</v>
      </c>
      <c r="K40" s="22"/>
      <c r="L40" s="22"/>
      <c r="M40" s="22"/>
      <c r="N40" s="22"/>
      <c r="O40" s="22"/>
      <c r="P40" s="22"/>
    </row>
    <row r="41" spans="1:16" ht="39" customHeight="1">
      <c r="A41" s="22"/>
      <c r="B41" s="35"/>
      <c r="C41" s="1143" t="s">
        <v>535</v>
      </c>
      <c r="D41" s="1144"/>
      <c r="E41" s="1145"/>
      <c r="F41" s="36">
        <v>0</v>
      </c>
      <c r="G41" s="37">
        <v>0</v>
      </c>
      <c r="H41" s="37">
        <v>0</v>
      </c>
      <c r="I41" s="37">
        <v>0</v>
      </c>
      <c r="J41" s="38">
        <v>0</v>
      </c>
      <c r="K41" s="22"/>
      <c r="L41" s="22"/>
      <c r="M41" s="22"/>
      <c r="N41" s="22"/>
      <c r="O41" s="22"/>
      <c r="P41" s="22"/>
    </row>
    <row r="42" spans="1:16" ht="39" customHeight="1">
      <c r="A42" s="22"/>
      <c r="B42" s="39"/>
      <c r="C42" s="1143" t="s">
        <v>536</v>
      </c>
      <c r="D42" s="1144"/>
      <c r="E42" s="1145"/>
      <c r="F42" s="36" t="s">
        <v>537</v>
      </c>
      <c r="G42" s="37" t="s">
        <v>483</v>
      </c>
      <c r="H42" s="37" t="s">
        <v>483</v>
      </c>
      <c r="I42" s="37" t="s">
        <v>483</v>
      </c>
      <c r="J42" s="38" t="s">
        <v>483</v>
      </c>
      <c r="K42" s="22"/>
      <c r="L42" s="22"/>
      <c r="M42" s="22"/>
      <c r="N42" s="22"/>
      <c r="O42" s="22"/>
      <c r="P42" s="22"/>
    </row>
    <row r="43" spans="1:16" ht="39" customHeight="1" thickBot="1">
      <c r="A43" s="22"/>
      <c r="B43" s="40"/>
      <c r="C43" s="1146" t="s">
        <v>538</v>
      </c>
      <c r="D43" s="1147"/>
      <c r="E43" s="1148"/>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A6" sqref="A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9" t="s">
        <v>10</v>
      </c>
      <c r="C45" s="1160"/>
      <c r="D45" s="58"/>
      <c r="E45" s="1165" t="s">
        <v>11</v>
      </c>
      <c r="F45" s="1165"/>
      <c r="G45" s="1165"/>
      <c r="H45" s="1165"/>
      <c r="I45" s="1165"/>
      <c r="J45" s="1166"/>
      <c r="K45" s="59">
        <v>1561</v>
      </c>
      <c r="L45" s="60">
        <v>1337</v>
      </c>
      <c r="M45" s="60">
        <v>1327</v>
      </c>
      <c r="N45" s="60">
        <v>1388</v>
      </c>
      <c r="O45" s="61">
        <v>1340</v>
      </c>
      <c r="P45" s="48"/>
      <c r="Q45" s="48"/>
      <c r="R45" s="48"/>
      <c r="S45" s="48"/>
      <c r="T45" s="48"/>
      <c r="U45" s="48"/>
    </row>
    <row r="46" spans="1:21" ht="30.75" customHeight="1">
      <c r="A46" s="48"/>
      <c r="B46" s="1161"/>
      <c r="C46" s="1162"/>
      <c r="D46" s="62"/>
      <c r="E46" s="1153" t="s">
        <v>12</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13</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c r="A48" s="48"/>
      <c r="B48" s="1161"/>
      <c r="C48" s="1162"/>
      <c r="D48" s="62"/>
      <c r="E48" s="1153" t="s">
        <v>14</v>
      </c>
      <c r="F48" s="1153"/>
      <c r="G48" s="1153"/>
      <c r="H48" s="1153"/>
      <c r="I48" s="1153"/>
      <c r="J48" s="1154"/>
      <c r="K48" s="63">
        <v>276</v>
      </c>
      <c r="L48" s="64">
        <v>284</v>
      </c>
      <c r="M48" s="64">
        <v>282</v>
      </c>
      <c r="N48" s="64">
        <v>280</v>
      </c>
      <c r="O48" s="65">
        <v>266</v>
      </c>
      <c r="P48" s="48"/>
      <c r="Q48" s="48"/>
      <c r="R48" s="48"/>
      <c r="S48" s="48"/>
      <c r="T48" s="48"/>
      <c r="U48" s="48"/>
    </row>
    <row r="49" spans="1:21" ht="30.75" customHeight="1">
      <c r="A49" s="48"/>
      <c r="B49" s="1161"/>
      <c r="C49" s="1162"/>
      <c r="D49" s="62"/>
      <c r="E49" s="1153" t="s">
        <v>15</v>
      </c>
      <c r="F49" s="1153"/>
      <c r="G49" s="1153"/>
      <c r="H49" s="1153"/>
      <c r="I49" s="1153"/>
      <c r="J49" s="1154"/>
      <c r="K49" s="63">
        <v>246</v>
      </c>
      <c r="L49" s="64">
        <v>129</v>
      </c>
      <c r="M49" s="64">
        <v>127</v>
      </c>
      <c r="N49" s="64">
        <v>129</v>
      </c>
      <c r="O49" s="65">
        <v>127</v>
      </c>
      <c r="P49" s="48"/>
      <c r="Q49" s="48"/>
      <c r="R49" s="48"/>
      <c r="S49" s="48"/>
      <c r="T49" s="48"/>
      <c r="U49" s="48"/>
    </row>
    <row r="50" spans="1:21" ht="30.75" customHeight="1">
      <c r="A50" s="48"/>
      <c r="B50" s="1161"/>
      <c r="C50" s="1162"/>
      <c r="D50" s="62"/>
      <c r="E50" s="1153" t="s">
        <v>16</v>
      </c>
      <c r="F50" s="1153"/>
      <c r="G50" s="1153"/>
      <c r="H50" s="1153"/>
      <c r="I50" s="1153"/>
      <c r="J50" s="1154"/>
      <c r="K50" s="63" t="s">
        <v>483</v>
      </c>
      <c r="L50" s="64" t="s">
        <v>483</v>
      </c>
      <c r="M50" s="64" t="s">
        <v>483</v>
      </c>
      <c r="N50" s="64" t="s">
        <v>483</v>
      </c>
      <c r="O50" s="65" t="s">
        <v>483</v>
      </c>
      <c r="P50" s="48"/>
      <c r="Q50" s="48"/>
      <c r="R50" s="48"/>
      <c r="S50" s="48"/>
      <c r="T50" s="48"/>
      <c r="U50" s="48"/>
    </row>
    <row r="51" spans="1:21" ht="30.75" customHeight="1">
      <c r="A51" s="48"/>
      <c r="B51" s="1163"/>
      <c r="C51" s="1164"/>
      <c r="D51" s="66"/>
      <c r="E51" s="1153" t="s">
        <v>17</v>
      </c>
      <c r="F51" s="1153"/>
      <c r="G51" s="1153"/>
      <c r="H51" s="1153"/>
      <c r="I51" s="1153"/>
      <c r="J51" s="1154"/>
      <c r="K51" s="63" t="s">
        <v>483</v>
      </c>
      <c r="L51" s="64" t="s">
        <v>483</v>
      </c>
      <c r="M51" s="64" t="s">
        <v>483</v>
      </c>
      <c r="N51" s="64" t="s">
        <v>483</v>
      </c>
      <c r="O51" s="65" t="s">
        <v>483</v>
      </c>
      <c r="P51" s="48"/>
      <c r="Q51" s="48"/>
      <c r="R51" s="48"/>
      <c r="S51" s="48"/>
      <c r="T51" s="48"/>
      <c r="U51" s="48"/>
    </row>
    <row r="52" spans="1:21" ht="30.75" customHeight="1">
      <c r="A52" s="48"/>
      <c r="B52" s="1151" t="s">
        <v>18</v>
      </c>
      <c r="C52" s="1152"/>
      <c r="D52" s="66"/>
      <c r="E52" s="1153" t="s">
        <v>19</v>
      </c>
      <c r="F52" s="1153"/>
      <c r="G52" s="1153"/>
      <c r="H52" s="1153"/>
      <c r="I52" s="1153"/>
      <c r="J52" s="1154"/>
      <c r="K52" s="63">
        <v>1289</v>
      </c>
      <c r="L52" s="64">
        <v>1186</v>
      </c>
      <c r="M52" s="64">
        <v>1232</v>
      </c>
      <c r="N52" s="64">
        <v>1292</v>
      </c>
      <c r="O52" s="65">
        <v>1275</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794</v>
      </c>
      <c r="L53" s="69">
        <v>564</v>
      </c>
      <c r="M53" s="69">
        <v>504</v>
      </c>
      <c r="N53" s="69">
        <v>505</v>
      </c>
      <c r="O53" s="70">
        <v>458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2015-04-14T08:53:41Z</cp:lastPrinted>
  <dcterms:created xsi:type="dcterms:W3CDTF">2015-02-17T07:21:59Z</dcterms:created>
  <dcterms:modified xsi:type="dcterms:W3CDTF">2016-02-16T02:15:50Z</dcterms:modified>
  <cp:category/>
</cp:coreProperties>
</file>