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0245" windowHeight="9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P23" i="11" l="1"/>
  <c r="AF23" i="11"/>
  <c r="AA23" i="11"/>
  <c r="AU63" i="11"/>
  <c r="AP63" i="11"/>
  <c r="AF63" i="11"/>
  <c r="AF88" i="11"/>
  <c r="AP88" i="11"/>
  <c r="AU88" i="1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U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<sst xmlns="http://schemas.openxmlformats.org/spreadsheetml/2006/main" count="998" uniqueCount="552">
  <si>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</si>
  <si>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</si>
  <si>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</si>
  <si>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</si>
  <si>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</si>
  <si>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</si>
  <si>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</si>
  <si>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</si>
  <si>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</si>
  <si>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</si>
  <si>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</si>
  <si>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</si>
  <si>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</si>
  <si>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</si>
  <si>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</si>
  <si>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</si>
  <si>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</si>
  <si>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</si>
  <si>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</si>
  <si>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</si>
  <si>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</si>
  <si>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</si>
  <si>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</si>
  <si>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</si>
  <si>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</si>
  <si>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</si>
  <si>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</si>
  <si>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</si>
  <si>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</si>
  <si>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</si>
  <si>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</si>
  <si>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</si>
  <si>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</si>
  <si>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</si>
  <si>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</si>
  <si>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</si>
  <si>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</si>
  <si>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</si>
  <si>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</si>
  <si>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</si>
  <si>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</si>
  <si>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</si>
  <si>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</si>
  <si>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</si>
  <si>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</si>
  <si>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</si>
  <si>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</si>
  <si>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</si>
  <si>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</si>
  <si>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</si>
  <si>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</si>
  <si>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</si>
  <si>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</si>
  <si>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</si>
  <si>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</si>
  <si>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</si>
  <si>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</si>
  <si>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</si>
  <si>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</si>
  <si>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</si>
  <si>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</si>
  <si>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</si>
  <si>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</si>
  <si>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</si>
  <si>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</si>
  <si>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</si>
  <si>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</si>
  <si>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</si>
  <si>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</si>
  <si>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</si>
  <si>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</si>
  <si>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</si>
  <si>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</si>
  <si>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</si>
  <si>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</si>
  <si>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</si>
  <si>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</si>
  <si>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</si>
  <si>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</si>
  <si>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</si>
  <si>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</si>
  <si>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紀美野町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</si>
  <si>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</si>
  <si>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</si>
  <si>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</si>
  <si>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</si>
  <si>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</si>
  <si>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</si>
  <si>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</si>
  <si>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</si>
  <si>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</si>
  <si>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</si>
  <si>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</si>
  <si>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</si>
  <si>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</si>
  <si>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</si>
  <si>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</si>
  <si>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</si>
  <si>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</si>
  <si>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</si>
  <si>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</si>
  <si>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</si>
  <si>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</si>
  <si>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</si>
  <si>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</si>
  <si>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</si>
  <si>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</si>
  <si>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</si>
  <si>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</si>
  <si>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</si>
  <si>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</si>
  <si>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</si>
  <si>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</si>
  <si>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</si>
  <si>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</si>
  <si>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</si>
  <si>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</si>
  <si>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</si>
  <si>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</si>
  <si>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</si>
  <si>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</si>
  <si>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</si>
  <si>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</si>
  <si>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</si>
  <si>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</si>
  <si>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</si>
  <si>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</si>
  <si>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</si>
  <si>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</si>
  <si>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</si>
  <si>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</si>
  <si>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</si>
  <si>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</si>
  <si>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</si>
  <si>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</si>
  <si>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</si>
  <si>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</si>
  <si>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</si>
  <si>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</si>
  <si>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</si>
  <si>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</si>
  <si>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</si>
  <si>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</si>
  <si>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</si>
  <si>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</si>
  <si>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</si>
  <si>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</si>
  <si>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</si>
  <si>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</si>
  <si>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</si>
  <si>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</si>
  <si>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</si>
  <si>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</si>
  <si>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</si>
  <si>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</si>
  <si>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</si>
  <si>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</si>
  <si>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</si>
  <si>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</si>
  <si>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</si>
  <si>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</si>
  <si>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</si>
  <si>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</si>
  <si>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</si>
  <si>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</si>
  <si>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</si>
  <si>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</si>
  <si>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</si>
  <si>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</si>
  <si>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</si>
  <si>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</si>
  <si>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</si>
  <si>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</si>
  <si>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</si>
  <si>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</si>
  <si>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</si>
  <si>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</si>
  <si>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</si>
  <si>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</si>
  <si>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</si>
  <si>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</si>
  <si>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</si>
  <si>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</si>
  <si>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</si>
  <si>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</si>
  <si>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</si>
  <si>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</si>
  <si>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</si>
  <si>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</si>
  <si>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</si>
  <si>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</si>
  <si>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</si>
  <si>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</si>
  <si>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</si>
  <si>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</si>
  <si>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</si>
  <si>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和歌山県紀美野町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</si>
  <si>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</si>
  <si>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</si>
  <si>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</si>
  <si>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</si>
  <si>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</si>
  <si>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</si>
  <si>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</si>
  <si>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</si>
  <si>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</si>
  <si>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</si>
  <si>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</si>
  <si>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</si>
  <si>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</si>
  <si>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</si>
  <si>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</si>
  <si>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</si>
  <si>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</si>
  <si>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</si>
  <si>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</si>
  <si>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</si>
  <si>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</si>
  <si>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</si>
  <si>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</si>
  <si>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</si>
  <si>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</si>
  <si>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</si>
  <si>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</si>
  <si>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</si>
  <si>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</si>
  <si>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</si>
  <si>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</si>
  <si>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</si>
  <si>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</si>
  <si>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</si>
  <si>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</si>
  <si>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</si>
  <si>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</si>
  <si>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</si>
  <si>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</si>
  <si>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</si>
  <si>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</si>
  <si>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</si>
  <si>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</si>
  <si>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</si>
  <si>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</si>
  <si>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</si>
  <si>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</si>
  <si>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</si>
  <si>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</si>
  <si>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</si>
  <si>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</si>
  <si>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</si>
  <si>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</si>
  <si>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</si>
  <si>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</si>
  <si>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</si>
  <si>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</si>
  <si>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</si>
  <si>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</si>
  <si>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</si>
  <si>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</si>
  <si>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</si>
  <si>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</si>
  <si>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</si>
  <si>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</si>
  <si>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</si>
  <si>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</si>
  <si>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</si>
  <si>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</si>
  <si>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</si>
  <si>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</si>
  <si>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</si>
  <si>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</si>
  <si>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</si>
  <si>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</si>
  <si>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</si>
  <si>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</si>
  <si>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</si>
  <si>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</si>
  <si>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</si>
  <si>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</si>
  <si>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</si>
  <si>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</si>
  <si>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</si>
  <si>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</si>
  <si>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</si>
  <si>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</si>
  <si>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</si>
  <si>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</si>
  <si>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</si>
  <si>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</si>
  <si>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</si>
  <si>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</si>
  <si>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</si>
  <si>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</si>
  <si>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</si>
  <si>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</si>
  <si>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</si>
  <si>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</si>
  <si>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</si>
  <si>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</si>
  <si>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</si>
  <si>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</si>
  <si>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</si>
  <si>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</si>
  <si>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</si>
  <si>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</si>
  <si>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</si>
  <si>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</si>
  <si>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</si>
  <si>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</si>
  <si>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</si>
  <si>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</si>
  <si>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</si>
  <si>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</si>
  <si>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</si>
  <si>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</si>
  <si>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</si>
  <si>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</si>
  <si>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</si>
  <si>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</si>
  <si>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</si>
  <si>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</si>
  <si>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</si>
  <si>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</si>
  <si>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</si>
  <si>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</si>
  <si>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</si>
  <si>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</si>
  <si>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</si>
  <si>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</si>
  <si>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</si>
  <si>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</si>
  <si>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</si>
  <si>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</si>
  <si>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</si>
  <si>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</si>
  <si>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</si>
  <si>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</si>
  <si>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</si>
  <si>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</si>
  <si>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</si>
  <si>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</si>
  <si>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</si>
  <si>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</si>
  <si>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</si>
  <si>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</si>
  <si>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</si>
  <si>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</si>
  <si>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和歌山県紀美野町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</si>
  <si>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</si>
  <si>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</si>
  <si>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</si>
  <si>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</si>
  <si>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</si>
  <si>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</si>
  <si>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</si>
  <si>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</si>
  <si>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</si>
  <si>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</si>
  <si>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</si>
  <si>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</si>
  <si>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</si>
  <si>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</si>
  <si>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</si>
  <si>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</si>
  <si>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</si>
  <si>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</si>
  <si>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</si>
  <si>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</si>
  <si>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のかみふれあい公園運営事業会計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</si>
  <si>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</si>
  <si>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</si>
  <si>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</si>
  <si>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</si>
  <si>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</si>
  <si>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</si>
  <si>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</si>
  <si>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</si>
  <si>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</si>
  <si>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</si>
  <si>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</si>
  <si>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</si>
  <si>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</si>
  <si>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</si>
  <si>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国民健康保険診療所事業会計</t>
    <phoneticPr fontId="5"/>
  </si>
  <si>
    <t>介護保険事業会計</t>
    <phoneticPr fontId="5"/>
  </si>
  <si>
    <t>後期高齢者医療会計</t>
    <phoneticPr fontId="5"/>
  </si>
  <si>
    <t>上水道事業会計</t>
    <phoneticPr fontId="5"/>
  </si>
  <si>
    <t>法適用企業</t>
    <phoneticPr fontId="5"/>
  </si>
  <si>
    <t>野上簡易水道事業会計</t>
    <phoneticPr fontId="5"/>
  </si>
  <si>
    <t>法非適用企業</t>
    <phoneticPr fontId="5"/>
  </si>
  <si>
    <t>美里簡易水道事業会計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</si>
  <si>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</si>
  <si>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</si>
  <si>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</si>
  <si>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</si>
  <si>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</si>
  <si>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</si>
  <si>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</si>
  <si>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</si>
  <si>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</si>
  <si>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</si>
  <si>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</si>
  <si>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</si>
  <si>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</si>
  <si>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</si>
  <si>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</si>
  <si>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</si>
  <si>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</si>
  <si>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</si>
  <si>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</si>
  <si>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</si>
  <si>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</si>
  <si>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</si>
  <si>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</si>
  <si>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</si>
  <si>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</si>
  <si>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</si>
  <si>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</si>
  <si>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</si>
  <si>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</si>
  <si>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</si>
  <si>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</si>
  <si>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</si>
  <si>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</si>
  <si>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</si>
  <si>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</si>
  <si>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</si>
  <si>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</si>
  <si>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</si>
  <si>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</si>
  <si>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</si>
  <si>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</si>
  <si>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</si>
  <si>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</si>
  <si>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</si>
  <si>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</si>
  <si>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</si>
  <si>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</si>
  <si>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</si>
  <si>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</si>
  <si>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</si>
  <si>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</si>
  <si>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</si>
  <si>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</si>
  <si>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</si>
  <si>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</si>
  <si>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</si>
  <si>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</si>
  <si>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</si>
  <si>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</si>
  <si>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</si>
  <si>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</si>
  <si>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</si>
  <si>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</si>
  <si>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</si>
  <si>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</si>
  <si>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</si>
  <si>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</si>
  <si>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</si>
  <si>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</si>
  <si>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</si>
  <si>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</si>
  <si>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</si>
  <si>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</si>
  <si>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</si>
  <si>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</si>
  <si>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</si>
  <si>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</si>
  <si>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</si>
  <si>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</si>
  <si>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</si>
  <si>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</si>
  <si>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</si>
  <si>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</si>
  <si>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</si>
  <si>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</si>
  <si>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</si>
  <si>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</si>
  <si>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</si>
  <si>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</si>
  <si>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</si>
  <si>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</si>
  <si>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</si>
  <si>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</si>
  <si>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</si>
  <si>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</si>
  <si>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</si>
  <si>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</si>
  <si>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</si>
  <si>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</si>
  <si>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</si>
  <si>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</si>
  <si>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</si>
  <si>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</si>
  <si>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</si>
  <si>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</si>
  <si>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</si>
  <si>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</si>
  <si>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</si>
  <si>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</si>
  <si>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</si>
  <si>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</si>
  <si>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</si>
  <si>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</si>
  <si>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</si>
  <si>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</si>
  <si>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</si>
  <si>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</si>
  <si>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</si>
  <si>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</si>
  <si>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</si>
  <si>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</si>
  <si>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</si>
  <si>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</si>
  <si>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</si>
  <si>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</si>
  <si>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</si>
  <si>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</si>
  <si>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</si>
  <si>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</si>
  <si>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</si>
  <si>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</si>
  <si>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</si>
  <si>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</si>
  <si>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</si>
  <si>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</si>
  <si>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上水道事業会計</t>
  </si>
  <si>
    <t>国民健康保険事業会計</t>
  </si>
  <si>
    <t>介護保険事業会計</t>
  </si>
  <si>
    <t>野上簡易水道事業会計</t>
  </si>
  <si>
    <t>国民健康保険診療所事業会計</t>
  </si>
  <si>
    <t>後期高齢者医療会計</t>
  </si>
  <si>
    <t>のかみふれあい公園運営事業会計</t>
  </si>
  <si>
    <t>その他会計（赤字）</t>
  </si>
  <si>
    <t>▲ 0.00</t>
  </si>
  <si>
    <t>その他会計（黒字）</t>
  </si>
  <si>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</si>
  <si>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
  </si>
  <si>
    <t>五色台広域施設組合</t>
    <rPh sb="0" eb="2">
      <t>ゴシキ</t>
    </rPh>
    <rPh sb="2" eb="3">
      <t>ダイ</t>
    </rPh>
    <rPh sb="3" eb="5">
      <t>コウイキ</t>
    </rPh>
    <rPh sb="5" eb="7">
      <t>シセツ</t>
    </rPh>
    <rPh sb="7" eb="9">
      <t>クミアイ</t>
    </rPh>
    <phoneticPr fontId="2"/>
  </si>
  <si>
    <t>海南海草環境衛生施設組合</t>
    <rPh sb="0" eb="2">
      <t>カイナン</t>
    </rPh>
    <rPh sb="2" eb="4">
      <t>カイソウ</t>
    </rPh>
    <rPh sb="4" eb="6">
      <t>カンキョウ</t>
    </rPh>
    <rPh sb="6" eb="8">
      <t>エイセイ</t>
    </rPh>
    <rPh sb="8" eb="10">
      <t>シセツ</t>
    </rPh>
    <rPh sb="10" eb="12">
      <t>クミアイ</t>
    </rPh>
    <phoneticPr fontId="2"/>
  </si>
  <si>
    <t>和歌山県市町村総合事務組合</t>
    <rPh sb="0" eb="4">
      <t>ワカヤマケン</t>
    </rPh>
    <rPh sb="4" eb="7">
      <t>シチョウソン</t>
    </rPh>
    <rPh sb="7" eb="9">
      <t>ソウゴウ</t>
    </rPh>
    <rPh sb="9" eb="11">
      <t>ジム</t>
    </rPh>
    <rPh sb="11" eb="13">
      <t>クミアイ</t>
    </rPh>
    <phoneticPr fontId="2"/>
  </si>
  <si>
    <t>紀の海広域施設組合</t>
    <rPh sb="0" eb="1">
      <t>キ</t>
    </rPh>
    <rPh sb="2" eb="3">
      <t>ウミ</t>
    </rPh>
    <rPh sb="3" eb="5">
      <t>コウイキ</t>
    </rPh>
    <rPh sb="5" eb="7">
      <t>シセツ</t>
    </rPh>
    <rPh sb="7" eb="9">
      <t>クミアイ</t>
    </rPh>
    <phoneticPr fontId="2"/>
  </si>
  <si>
    <t>和歌山地方税回収機構</t>
    <rPh sb="0" eb="3">
      <t>ワカヤマ</t>
    </rPh>
    <rPh sb="3" eb="5">
      <t>チホウ</t>
    </rPh>
    <rPh sb="5" eb="6">
      <t>ゼイ</t>
    </rPh>
    <rPh sb="6" eb="8">
      <t>カイシュウ</t>
    </rPh>
    <rPh sb="8" eb="10">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</si>
  <si>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</si>
  <si>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紀美野町土地開発公社</t>
    <rPh sb="0" eb="4">
      <t>キミノチョウ</t>
    </rPh>
    <rPh sb="4" eb="6">
      <t>トチ</t>
    </rPh>
    <rPh sb="6" eb="8">
      <t>カイハツ</t>
    </rPh>
    <rPh sb="8" eb="10">
      <t>コウシャ</t>
    </rPh>
    <phoneticPr fontId="2"/>
  </si>
  <si>
    <t>財団法人ふるさと公社</t>
    <rPh sb="0" eb="2">
      <t>ザイダン</t>
    </rPh>
    <rPh sb="2" eb="4">
      <t>ホウジン</t>
    </rPh>
    <rPh sb="8" eb="10">
      <t>コウシャ</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</si>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</sst>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154252</c:v>
                </c:pt>
                <c:pt idx="1">
                  <c:v>93660</c:v>
                </c:pt>
                <c:pt idx="2">
                  <c:v>72241</c:v>
                </c:pt>
                <c:pt idx="3">
                  <c:v>62450</c:v>
                </c:pt>
                <c:pt idx="4">
                  <c:v>128098</c:v>
                </c:pt>
              </c:numCache>
            </c:numRef>
          </c:val>
          <c:smooth val="0"/>
        </c:ser>
        <c:dLbls>
          <c:showLegendKey val="0"/>
          <c:showVal val="0"/>
          <c:showCatName val="0"/>
          <c:showSerName val="0"/>
          <c:showPercent val="0"/>
          <c:showBubbleSize val="0"/>
        </c:dLbls>
        <c:marker val="1"/>
        <c:smooth val="0"/>
        <c:axId val="131897984"/>
        <c:axId val="131900160"/>
      </c:lineChart>
      <c:catAx>
        <c:axId val="131897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900160"/>
        <c:crosses val="autoZero"/>
        <c:auto val="1"/>
        <c:lblAlgn val="ctr"/>
        <c:lblOffset val="100"/>
        <c:tickLblSkip val="1"/>
        <c:tickMarkSkip val="1"/>
        <c:noMultiLvlLbl val="0"/>
      </c:catAx>
      <c:valAx>
        <c:axId val="1319001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89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10.67</c:v>
                </c:pt>
                <c:pt idx="1">
                  <c:v>10.89</c:v>
                </c:pt>
                <c:pt idx="2">
                  <c:v>7.54</c:v>
                </c:pt>
                <c:pt idx="3">
                  <c:v>8.24</c:v>
                </c:pt>
                <c:pt idx="4">
                  <c:v>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14.33</c:v>
                </c:pt>
                <c:pt idx="1">
                  <c:v>18.75</c:v>
                </c:pt>
                <c:pt idx="2">
                  <c:v>25.54</c:v>
                </c:pt>
                <c:pt idx="3">
                  <c:v>22.18</c:v>
                </c:pt>
                <c:pt idx="4">
                  <c:v>20.09</c:v>
                </c:pt>
              </c:numCache>
            </c:numRef>
          </c:val>
        </c:ser>
        <c:dLbls>
          <c:showLegendKey val="0"/>
          <c:showVal val="0"/>
          <c:showCatName val="0"/>
          <c:showSerName val="0"/>
          <c:showPercent val="0"/>
          <c:showBubbleSize val="0"/>
        </c:dLbls>
        <c:gapWidth val="250"/>
        <c:overlap val="100"/>
        <c:axId val="133220992"/>
        <c:axId val="13322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10.97</c:v>
                </c:pt>
                <c:pt idx="1">
                  <c:v>12.87</c:v>
                </c:pt>
                <c:pt idx="2">
                  <c:v>9.25</c:v>
                </c:pt>
                <c:pt idx="3">
                  <c:v>4.03</c:v>
                </c:pt>
                <c:pt idx="4">
                  <c:v>8.44</c:v>
                </c:pt>
              </c:numCache>
            </c:numRef>
          </c:val>
          <c:smooth val="0"/>
        </c:ser>
        <c:dLbls>
          <c:showLegendKey val="0"/>
          <c:showVal val="0"/>
          <c:showCatName val="0"/>
          <c:showSerName val="0"/>
          <c:showPercent val="0"/>
          <c:showBubbleSize val="0"/>
        </c:dLbls>
        <c:marker val="1"/>
        <c:smooth val="0"/>
        <c:axId val="133220992"/>
        <c:axId val="133220224"/>
      </c:lineChart>
      <c:catAx>
        <c:axId val="13322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220224"/>
        <c:crosses val="autoZero"/>
        <c:auto val="1"/>
        <c:lblAlgn val="ctr"/>
        <c:lblOffset val="100"/>
        <c:tickLblSkip val="1"/>
        <c:tickMarkSkip val="1"/>
        <c:noMultiLvlLbl val="0"/>
      </c:catAx>
      <c:valAx>
        <c:axId val="13322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2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のかみふれあい公園運営事業会計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0.08</c:v>
                </c:pt>
                <c:pt idx="2">
                  <c:v>#N/A</c:v>
                </c:pt>
                <c:pt idx="3">
                  <c:v>0.02</c:v>
                </c:pt>
                <c:pt idx="4">
                  <c:v>#N/A</c:v>
                </c:pt>
                <c:pt idx="5">
                  <c:v>0.04</c:v>
                </c:pt>
                <c:pt idx="6">
                  <c:v>#N/A</c:v>
                </c:pt>
                <c:pt idx="7">
                  <c:v>0.11</c:v>
                </c:pt>
                <c:pt idx="8">
                  <c:v>#N/A</c:v>
                </c:pt>
                <c:pt idx="9">
                  <c:v>0.02</c:v>
                </c:pt>
              </c:numCache>
            </c:numRef>
          </c:val>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0.01</c:v>
                </c:pt>
                <c:pt idx="4">
                  <c:v>#N/A</c:v>
                </c:pt>
                <c:pt idx="5">
                  <c:v>0.06</c:v>
                </c:pt>
                <c:pt idx="6">
                  <c:v>#N/A</c:v>
                </c:pt>
                <c:pt idx="7">
                  <c:v>0.02</c:v>
                </c:pt>
                <c:pt idx="8">
                  <c:v>#N/A</c:v>
                </c:pt>
                <c:pt idx="9">
                  <c:v>0.04</c:v>
                </c:pt>
              </c:numCache>
            </c:numRef>
          </c:val>
        </c:ser>
        <c:ser>
          <c:idx val="4"/>
          <c:order val="4"/>
          <c:tx>
            <c:strRef>
              <c:f>データシート!$A$31</c:f>
              <c:strCache>
                <c:ptCount val="1"/>
                <c:pt idx="0">
                  <c:v>国民健康保険診療所事業会計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0.11</c:v>
                </c:pt>
                <c:pt idx="4">
                  <c:v>#N/A</c:v>
                </c:pt>
                <c:pt idx="5">
                  <c:v>0.09</c:v>
                </c:pt>
                <c:pt idx="6">
                  <c:v>#N/A</c:v>
                </c:pt>
                <c:pt idx="7">
                  <c:v>0.05</c:v>
                </c:pt>
                <c:pt idx="8">
                  <c:v>#N/A</c:v>
                </c:pt>
                <c:pt idx="9">
                  <c:v>0.08</c:v>
                </c:pt>
              </c:numCache>
            </c:numRef>
          </c:val>
        </c:ser>
        <c:ser>
          <c:idx val="5"/>
          <c:order val="5"/>
          <c:tx>
            <c:strRef>
              <c:f>データシート!$A$32</c:f>
              <c:strCache>
                <c:ptCount val="1"/>
                <c:pt idx="0">
                  <c:v>野上簡易水道事業会計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0.92</c:v>
                </c:pt>
                <c:pt idx="2">
                  <c:v>#N/A</c:v>
                </c:pt>
                <c:pt idx="3">
                  <c:v>0.72</c:v>
                </c:pt>
                <c:pt idx="4">
                  <c:v>#N/A</c:v>
                </c:pt>
                <c:pt idx="5">
                  <c:v>0.56000000000000005</c:v>
                </c:pt>
                <c:pt idx="6">
                  <c:v>#N/A</c:v>
                </c:pt>
                <c:pt idx="7">
                  <c:v>0.18</c:v>
                </c:pt>
                <c:pt idx="8">
                  <c:v>#N/A</c:v>
                </c:pt>
                <c:pt idx="9">
                  <c:v>0.35</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0.48</c:v>
                </c:pt>
                <c:pt idx="4">
                  <c:v>#N/A</c:v>
                </c:pt>
                <c:pt idx="5">
                  <c:v>0.37</c:v>
                </c:pt>
                <c:pt idx="6">
                  <c:v>#N/A</c:v>
                </c:pt>
                <c:pt idx="7">
                  <c:v>0.54</c:v>
                </c:pt>
                <c:pt idx="8">
                  <c:v>#N/A</c:v>
                </c:pt>
                <c:pt idx="9">
                  <c:v>0.67</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1.1599999999999999</c:v>
                </c:pt>
                <c:pt idx="2">
                  <c:v>#N/A</c:v>
                </c:pt>
                <c:pt idx="3">
                  <c:v>0.59</c:v>
                </c:pt>
                <c:pt idx="4">
                  <c:v>#N/A</c:v>
                </c:pt>
                <c:pt idx="5">
                  <c:v>1.19</c:v>
                </c:pt>
                <c:pt idx="6">
                  <c:v>#N/A</c:v>
                </c:pt>
                <c:pt idx="7">
                  <c:v>1</c:v>
                </c:pt>
                <c:pt idx="8">
                  <c:v>#N/A</c:v>
                </c:pt>
                <c:pt idx="9">
                  <c:v>0.96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3.17</c:v>
                </c:pt>
                <c:pt idx="2">
                  <c:v>#N/A</c:v>
                </c:pt>
                <c:pt idx="3">
                  <c:v>3.3</c:v>
                </c:pt>
                <c:pt idx="4">
                  <c:v>#N/A</c:v>
                </c:pt>
                <c:pt idx="5">
                  <c:v>3.8</c:v>
                </c:pt>
                <c:pt idx="6">
                  <c:v>#N/A</c:v>
                </c:pt>
                <c:pt idx="7">
                  <c:v>4.3099999999999996</c:v>
                </c:pt>
                <c:pt idx="8">
                  <c:v>#N/A</c:v>
                </c:pt>
                <c:pt idx="9">
                  <c:v>4.57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10.59</c:v>
                </c:pt>
                <c:pt idx="2">
                  <c:v>#N/A</c:v>
                </c:pt>
                <c:pt idx="3">
                  <c:v>10.88</c:v>
                </c:pt>
                <c:pt idx="4">
                  <c:v>#N/A</c:v>
                </c:pt>
                <c:pt idx="5">
                  <c:v>7.5</c:v>
                </c:pt>
                <c:pt idx="6">
                  <c:v>#N/A</c:v>
                </c:pt>
                <c:pt idx="7">
                  <c:v>8.14</c:v>
                </c:pt>
                <c:pt idx="8">
                  <c:v>#N/A</c:v>
                </c:pt>
                <c:pt idx="9">
                  <c:v>10.08</c:v>
                </c:pt>
              </c:numCache>
            </c:numRef>
          </c:val>
        </c:ser>
        <c:dLbls>
          <c:showLegendKey val="0"/>
          <c:showVal val="0"/>
          <c:showCatName val="0"/>
          <c:showSerName val="0"/>
          <c:showPercent val="0"/>
          <c:showBubbleSize val="0"/>
        </c:dLbls>
        <c:gapWidth val="150"/>
        <c:overlap val="100"/>
        <c:axId val="124882944"/>
        <c:axId val="124884480"/>
      </c:barChart>
      <c:catAx>
        <c:axId val="1248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84480"/>
        <c:crosses val="autoZero"/>
        <c:auto val="1"/>
        <c:lblAlgn val="ctr"/>
        <c:lblOffset val="100"/>
        <c:tickLblSkip val="1"/>
        <c:tickMarkSkip val="1"/>
        <c:noMultiLvlLbl val="0"/>
      </c:catAx>
      <c:valAx>
        <c:axId val="12488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8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1082</c:v>
                </c:pt>
                <c:pt idx="5">
                  <c:v>1043</c:v>
                </c:pt>
                <c:pt idx="8">
                  <c:v>1061</c:v>
                </c:pt>
                <c:pt idx="11">
                  <c:v>1096</c:v>
                </c:pt>
                <c:pt idx="14">
                  <c:v>1136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161</c:v>
                </c:pt>
                <c:pt idx="3">
                  <c:v>164</c:v>
                </c:pt>
                <c:pt idx="6">
                  <c:v>168</c:v>
                </c:pt>
                <c:pt idx="9">
                  <c:v>180</c:v>
                </c:pt>
                <c:pt idx="12">
                  <c:v>203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c:v>
                </c:pt>
                <c:pt idx="3">
                  <c:v>58</c:v>
                </c:pt>
                <c:pt idx="6">
                  <c:v>63</c:v>
                </c:pt>
                <c:pt idx="9">
                  <c:v>74</c:v>
                </c:pt>
                <c:pt idx="12">
                  <c:v>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1486</c:v>
                </c:pt>
                <c:pt idx="3">
                  <c:v>1396</c:v>
                </c:pt>
                <c:pt idx="6">
                  <c:v>1363</c:v>
                </c:pt>
                <c:pt idx="9">
                  <c:v>1296</c:v>
                </c:pt>
                <c:pt idx="12">
                  <c:v>1270</c:v>
                </c:pt>
              </c:numCache>
            </c:numRef>
          </c:val>
        </c:ser>
        <c:dLbls>
          <c:showLegendKey val="0"/>
          <c:showVal val="0"/>
          <c:showCatName val="0"/>
          <c:showSerName val="0"/>
          <c:showPercent val="0"/>
          <c:showBubbleSize val="0"/>
        </c:dLbls>
        <c:gapWidth val="100"/>
        <c:overlap val="100"/>
        <c:axId val="135344896"/>
        <c:axId val="13534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608</c:v>
                </c:pt>
                <c:pt idx="2">
                  <c:v>#N/A</c:v>
                </c:pt>
                <c:pt idx="3">
                  <c:v>#N/A</c:v>
                </c:pt>
                <c:pt idx="4">
                  <c:v>576</c:v>
                </c:pt>
                <c:pt idx="5">
                  <c:v>#N/A</c:v>
                </c:pt>
                <c:pt idx="6">
                  <c:v>#N/A</c:v>
                </c:pt>
                <c:pt idx="7">
                  <c:v>534</c:v>
                </c:pt>
                <c:pt idx="8">
                  <c:v>#N/A</c:v>
                </c:pt>
                <c:pt idx="9">
                  <c:v>#N/A</c:v>
                </c:pt>
                <c:pt idx="10">
                  <c:v>455</c:v>
                </c:pt>
                <c:pt idx="11">
                  <c:v>#N/A</c:v>
                </c:pt>
                <c:pt idx="12">
                  <c:v>#N/A</c:v>
                </c:pt>
                <c:pt idx="13">
                  <c:v>419</c:v>
                </c:pt>
                <c:pt idx="14">
                  <c:v>#N/A</c:v>
                </c:pt>
              </c:numCache>
            </c:numRef>
          </c:val>
          <c:smooth val="0"/>
        </c:ser>
        <c:dLbls>
          <c:showLegendKey val="0"/>
          <c:showVal val="0"/>
          <c:showCatName val="0"/>
          <c:showSerName val="0"/>
          <c:showPercent val="0"/>
          <c:showBubbleSize val="0"/>
        </c:dLbls>
        <c:marker val="1"/>
        <c:smooth val="0"/>
        <c:axId val="135344896"/>
        <c:axId val="135346816"/>
      </c:lineChart>
      <c:catAx>
        <c:axId val="1353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46816"/>
        <c:crosses val="autoZero"/>
        <c:auto val="1"/>
        <c:lblAlgn val="ctr"/>
        <c:lblOffset val="100"/>
        <c:tickLblSkip val="1"/>
        <c:tickMarkSkip val="1"/>
        <c:noMultiLvlLbl val="0"/>
      </c:catAx>
      <c:valAx>
        <c:axId val="13534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10180</c:v>
                </c:pt>
                <c:pt idx="5">
                  <c:v>10198</c:v>
                </c:pt>
                <c:pt idx="8">
                  <c:v>10001</c:v>
                </c:pt>
                <c:pt idx="11">
                  <c:v>9832</c:v>
                </c:pt>
                <c:pt idx="14">
                  <c:v>9788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154</c:v>
                </c:pt>
                <c:pt idx="5">
                  <c:v>133</c:v>
                </c:pt>
                <c:pt idx="8">
                  <c:v>113</c:v>
                </c:pt>
                <c:pt idx="11">
                  <c:v>97</c:v>
                </c:pt>
                <c:pt idx="14">
                  <c:v>114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1256</c:v>
                </c:pt>
                <c:pt idx="5">
                  <c:v>1710</c:v>
                </c:pt>
                <c:pt idx="8">
                  <c:v>1566</c:v>
                </c:pt>
                <c:pt idx="11">
                  <c:v>1394</c:v>
                </c:pt>
                <c:pt idx="14">
                  <c:v>1311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3</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c:v>
                </c:pt>
                <c:pt idx="3">
                  <c:v>13</c:v>
                </c:pt>
                <c:pt idx="6">
                  <c:v>13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2236</c:v>
                </c:pt>
                <c:pt idx="3">
                  <c:v>2188</c:v>
                </c:pt>
                <c:pt idx="6">
                  <c:v>2150</c:v>
                </c:pt>
                <c:pt idx="9">
                  <c:v>2113</c:v>
                </c:pt>
                <c:pt idx="12">
                  <c:v>2171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3602</c:v>
                </c:pt>
                <c:pt idx="3">
                  <c:v>3837</c:v>
                </c:pt>
                <c:pt idx="6">
                  <c:v>3937</c:v>
                </c:pt>
                <c:pt idx="9">
                  <c:v>3734</c:v>
                </c:pt>
                <c:pt idx="12">
                  <c:v>3552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646</c:v>
                </c:pt>
                <c:pt idx="3">
                  <c:v>664</c:v>
                </c:pt>
                <c:pt idx="6">
                  <c:v>680</c:v>
                </c:pt>
                <c:pt idx="9">
                  <c:v>675</c:v>
                </c:pt>
                <c:pt idx="12">
                  <c:v>660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11863</c:v>
                </c:pt>
                <c:pt idx="3">
                  <c:v>11253</c:v>
                </c:pt>
                <c:pt idx="6">
                  <c:v>10609</c:v>
                </c:pt>
                <c:pt idx="9">
                  <c:v>10109</c:v>
                </c:pt>
                <c:pt idx="12">
                  <c:v>9762</c:v>
                </c:pt>
              </c:numCache>
            </c:numRef>
          </c:val>
        </c:ser>
        <c:dLbls>
          <c:showLegendKey val="0"/>
          <c:showVal val="0"/>
          <c:showCatName val="0"/>
          <c:showSerName val="0"/>
          <c:showPercent val="0"/>
          <c:showBubbleSize val="0"/>
        </c:dLbls>
        <c:gapWidth val="100"/>
        <c:overlap val="100"/>
        <c:axId val="135539712"/>
        <c:axId val="13554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6787</c:v>
                </c:pt>
                <c:pt idx="2">
                  <c:v>#N/A</c:v>
                </c:pt>
                <c:pt idx="3">
                  <c:v>#N/A</c:v>
                </c:pt>
                <c:pt idx="4">
                  <c:v>5914</c:v>
                </c:pt>
                <c:pt idx="5">
                  <c:v>#N/A</c:v>
                </c:pt>
                <c:pt idx="6">
                  <c:v>#N/A</c:v>
                </c:pt>
                <c:pt idx="7">
                  <c:v>5708</c:v>
                </c:pt>
                <c:pt idx="8">
                  <c:v>#N/A</c:v>
                </c:pt>
                <c:pt idx="9">
                  <c:v>#N/A</c:v>
                </c:pt>
                <c:pt idx="10">
                  <c:v>5311</c:v>
                </c:pt>
                <c:pt idx="11">
                  <c:v>#N/A</c:v>
                </c:pt>
                <c:pt idx="12">
                  <c:v>#N/A</c:v>
                </c:pt>
                <c:pt idx="13">
                  <c:v>4931</c:v>
                </c:pt>
                <c:pt idx="14">
                  <c:v>#N/A</c:v>
                </c:pt>
              </c:numCache>
            </c:numRef>
          </c:val>
          <c:smooth val="0"/>
        </c:ser>
        <c:dLbls>
          <c:showLegendKey val="0"/>
          <c:showVal val="0"/>
          <c:showCatName val="0"/>
          <c:showSerName val="0"/>
          <c:showPercent val="0"/>
          <c:showBubbleSize val="0"/>
        </c:dLbls>
        <c:marker val="1"/>
        <c:smooth val="0"/>
        <c:axId val="135539712"/>
        <c:axId val="135545984"/>
      </c:lineChart>
      <c:catAx>
        <c:axId val="13553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545984"/>
        <c:crosses val="autoZero"/>
        <c:auto val="1"/>
        <c:lblAlgn val="ctr"/>
        <c:lblOffset val="100"/>
        <c:tickLblSkip val="1"/>
        <c:tickMarkSkip val="1"/>
        <c:noMultiLvlLbl val="0"/>
      </c:catAx>
      <c:valAx>
        <c:axId val="13554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3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10,071
10,050
128.31
8,784,216
8,267,049
496,145
4,912,464
9,761,920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129.7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急激な人口減少や全国を大きく上回る高齢化（Ｈ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37.4</a:t>
          </a:r>
          <a:r>
            <a:rPr lang="ja-JP" altLang="ja-JP" sz="1100" b="0" i="0" baseline="0">
              <a:solidFill>
                <a:schemeClr val="dk1"/>
              </a:solidFill>
              <a:effectLst/>
              <a:latin typeface="+mn-lt"/>
              <a:ea typeface="+mn-ea"/>
              <a:cs typeface="+mn-cs"/>
            </a:rPr>
            <a:t>％）も進む中、町内には中心となる産業がなく、依然として財政基盤が弱く類似団体平均をかなり下回っている状況である。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また、長引く景気低迷により、町税収が低調に推移している状況である。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今後もより一層の徴収率向上に努めるとともに、活力あるまちづくりを展開しつつ、行政の効率化、徹底した事業見直しに努め、財政の健全化を図る。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38705</xdr:rowOff>
    </xdr:to>
    <xdr:cxnSp macro="">
      <xdr:nvCxnSpPr>
        <xdr:cNvPr id="72" name="直線コネクタ 71"/>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27215</xdr:rowOff>
    </xdr:to>
    <xdr:cxnSp macro="">
      <xdr:nvCxnSpPr>
        <xdr:cNvPr id="75" name="直線コネクタ 74"/>
        <xdr:cNvCxnSpPr/>
      </xdr:nvCxnSpPr>
      <xdr:spPr>
        <a:xfrm>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15724</xdr:rowOff>
    </xdr:to>
    <xdr:cxnSp macro="">
      <xdr:nvCxnSpPr>
        <xdr:cNvPr id="78" name="直線コネクタ 77"/>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25</a:t>
          </a:r>
          <a:r>
            <a:rPr lang="ja-JP" altLang="en-US" sz="1100" b="0" i="0" baseline="0">
              <a:solidFill>
                <a:schemeClr val="dk1"/>
              </a:solidFill>
              <a:effectLst/>
              <a:latin typeface="+mn-ea"/>
              <a:ea typeface="+mn-ea"/>
              <a:cs typeface="+mn-cs"/>
            </a:rPr>
            <a:t>年度決算では、前年度と比較すると</a:t>
          </a:r>
          <a:r>
            <a:rPr lang="en-US" altLang="ja-JP" sz="1100" b="0" i="0" baseline="0">
              <a:solidFill>
                <a:schemeClr val="dk1"/>
              </a:solidFill>
              <a:effectLst/>
              <a:latin typeface="+mn-ea"/>
              <a:ea typeface="+mn-ea"/>
              <a:cs typeface="+mn-cs"/>
            </a:rPr>
            <a:t>2.4</a:t>
          </a:r>
          <a:r>
            <a:rPr lang="ja-JP" altLang="en-US" sz="1100" b="0" i="0" baseline="0">
              <a:solidFill>
                <a:schemeClr val="dk1"/>
              </a:solidFill>
              <a:effectLst/>
              <a:latin typeface="+mn-ea"/>
              <a:ea typeface="+mn-ea"/>
              <a:cs typeface="+mn-cs"/>
            </a:rPr>
            <a:t>ポイント改善し</a:t>
          </a:r>
          <a:r>
            <a:rPr lang="en-US" altLang="ja-JP" sz="1100" b="0" i="0" baseline="0">
              <a:solidFill>
                <a:schemeClr val="dk1"/>
              </a:solidFill>
              <a:effectLst/>
              <a:latin typeface="+mn-ea"/>
              <a:ea typeface="+mn-ea"/>
              <a:cs typeface="+mn-cs"/>
            </a:rPr>
            <a:t>90.7</a:t>
          </a:r>
          <a:r>
            <a:rPr lang="ja-JP" altLang="en-US" sz="1100" b="0" i="0" baseline="0">
              <a:solidFill>
                <a:schemeClr val="dk1"/>
              </a:solidFill>
              <a:effectLst/>
              <a:latin typeface="+mn-ea"/>
              <a:ea typeface="+mn-ea"/>
              <a:cs typeface="+mn-cs"/>
            </a:rPr>
            <a:t>％となった。</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これは、地方税や地方譲与税が減少したが、地方交付税が増額されたこと、また、</a:t>
          </a:r>
          <a:r>
            <a:rPr lang="ja-JP" altLang="ja-JP" sz="1100" b="0" i="0" baseline="0">
              <a:solidFill>
                <a:schemeClr val="dk1"/>
              </a:solidFill>
              <a:effectLst/>
              <a:latin typeface="+mn-ea"/>
              <a:ea typeface="+mn-ea"/>
              <a:cs typeface="+mn-cs"/>
            </a:rPr>
            <a:t>公債費も</a:t>
          </a:r>
          <a:r>
            <a:rPr lang="ja-JP" altLang="en-US" sz="1100" b="0" i="0" baseline="0">
              <a:solidFill>
                <a:schemeClr val="dk1"/>
              </a:solidFill>
              <a:effectLst/>
              <a:latin typeface="+mn-ea"/>
              <a:ea typeface="+mn-ea"/>
              <a:cs typeface="+mn-cs"/>
            </a:rPr>
            <a:t>減少したためである。</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自主財源</a:t>
          </a:r>
          <a:r>
            <a:rPr lang="ja-JP" altLang="en-US" sz="1100" b="0" i="0" baseline="0">
              <a:solidFill>
                <a:schemeClr val="dk1"/>
              </a:solidFill>
              <a:effectLst/>
              <a:latin typeface="+mn-ea"/>
              <a:ea typeface="+mn-ea"/>
              <a:cs typeface="+mn-cs"/>
            </a:rPr>
            <a:t>の</a:t>
          </a:r>
          <a:r>
            <a:rPr lang="ja-JP" altLang="ja-JP" sz="1100" b="0" i="0" baseline="0">
              <a:solidFill>
                <a:schemeClr val="dk1"/>
              </a:solidFill>
              <a:effectLst/>
              <a:latin typeface="+mn-ea"/>
              <a:ea typeface="+mn-ea"/>
              <a:cs typeface="+mn-cs"/>
            </a:rPr>
            <a:t>町税についても、低調に推移して</a:t>
          </a:r>
          <a:r>
            <a:rPr lang="ja-JP" altLang="en-US" sz="1100" b="0" i="0" baseline="0">
              <a:solidFill>
                <a:schemeClr val="dk1"/>
              </a:solidFill>
              <a:effectLst/>
              <a:latin typeface="+mn-ea"/>
              <a:ea typeface="+mn-ea"/>
              <a:cs typeface="+mn-cs"/>
            </a:rPr>
            <a:t>いるため</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今後</a:t>
          </a:r>
          <a:r>
            <a:rPr lang="ja-JP" altLang="en-US" sz="1100" b="0" i="0" baseline="0">
              <a:solidFill>
                <a:schemeClr val="dk1"/>
              </a:solidFill>
              <a:effectLst/>
              <a:latin typeface="+mn-ea"/>
              <a:ea typeface="+mn-ea"/>
              <a:cs typeface="+mn-cs"/>
            </a:rPr>
            <a:t>も、</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や建設事業をはじめとする</a:t>
          </a:r>
          <a:r>
            <a:rPr lang="ja-JP" altLang="ja-JP" sz="1100" b="0" i="0" baseline="0">
              <a:solidFill>
                <a:schemeClr val="dk1"/>
              </a:solidFill>
              <a:effectLst/>
              <a:latin typeface="+mn-lt"/>
              <a:ea typeface="+mn-ea"/>
              <a:cs typeface="+mn-cs"/>
            </a:rPr>
            <a:t>事業見直し等により</a:t>
          </a:r>
          <a:r>
            <a:rPr lang="ja-JP" altLang="en-US" sz="1100" b="0" i="0" baseline="0">
              <a:solidFill>
                <a:schemeClr val="dk1"/>
              </a:solidFill>
              <a:effectLst/>
              <a:latin typeface="+mn-lt"/>
              <a:ea typeface="+mn-ea"/>
              <a:cs typeface="+mn-cs"/>
            </a:rPr>
            <a:t>経常経費の抑制を図り、</a:t>
          </a:r>
          <a:r>
            <a:rPr lang="ja-JP" altLang="ja-JP" sz="1100" b="0" i="0" baseline="0">
              <a:solidFill>
                <a:schemeClr val="dk1"/>
              </a:solidFill>
              <a:effectLst/>
              <a:latin typeface="+mn-ea"/>
              <a:ea typeface="+mn-ea"/>
              <a:cs typeface="+mn-cs"/>
            </a:rPr>
            <a:t>財政の健全化に努める。</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81069</xdr:rowOff>
    </xdr:from>
    <xdr:to>
      <xdr:col>7</xdr:col>
      <xdr:colOff>152400</xdr:colOff>
      <xdr:row>66</xdr:row>
      <xdr:rowOff>6138</xdr:rowOff>
    </xdr:to>
    <xdr:cxnSp macro="">
      <xdr:nvCxnSpPr>
        <xdr:cNvPr id="132" name="直線コネクタ 131"/>
        <xdr:cNvCxnSpPr/>
      </xdr:nvCxnSpPr>
      <xdr:spPr>
        <a:xfrm flipV="1">
          <a:off x="4114800" y="1122531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129329</xdr:rowOff>
    </xdr:from>
    <xdr:to>
      <xdr:col>6</xdr:col>
      <xdr:colOff>0</xdr:colOff>
      <xdr:row>66</xdr:row>
      <xdr:rowOff>6138</xdr:rowOff>
    </xdr:to>
    <xdr:cxnSp macro="">
      <xdr:nvCxnSpPr>
        <xdr:cNvPr id="135" name="直線コネクタ 134"/>
        <xdr:cNvCxnSpPr/>
      </xdr:nvCxnSpPr>
      <xdr:spPr>
        <a:xfrm>
          <a:off x="3225800" y="112735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51435</xdr:rowOff>
    </xdr:from>
    <xdr:to>
      <xdr:col>4</xdr:col>
      <xdr:colOff>482600</xdr:colOff>
      <xdr:row>65</xdr:row>
      <xdr:rowOff>129329</xdr:rowOff>
    </xdr:to>
    <xdr:cxnSp macro="">
      <xdr:nvCxnSpPr>
        <xdr:cNvPr id="138" name="直線コネクタ 137"/>
        <xdr:cNvCxnSpPr/>
      </xdr:nvCxnSpPr>
      <xdr:spPr>
        <a:xfrm>
          <a:off x="2336800" y="11024235"/>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51435</xdr:rowOff>
    </xdr:from>
    <xdr:to>
      <xdr:col>3</xdr:col>
      <xdr:colOff>279400</xdr:colOff>
      <xdr:row>65</xdr:row>
      <xdr:rowOff>157480</xdr:rowOff>
    </xdr:to>
    <xdr:cxnSp macro="">
      <xdr:nvCxnSpPr>
        <xdr:cNvPr id="141" name="直線コネクタ 140"/>
        <xdr:cNvCxnSpPr/>
      </xdr:nvCxnSpPr>
      <xdr:spPr>
        <a:xfrm flipV="1">
          <a:off x="1447800" y="11024235"/>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30269</xdr:rowOff>
    </xdr:from>
    <xdr:to>
      <xdr:col>7</xdr:col>
      <xdr:colOff>203200</xdr:colOff>
      <xdr:row>65</xdr:row>
      <xdr:rowOff>131869</xdr:rowOff>
    </xdr:to>
    <xdr:sp macro="" textlink="">
      <xdr:nvSpPr>
        <xdr:cNvPr id="151" name="円/楕円 150"/>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2346</xdr:rowOff>
    </xdr:from>
    <xdr:ext cx="762000" cy="259045"/>
    <xdr:sp macro="" textlink="">
      <xdr:nvSpPr>
        <xdr:cNvPr id="152"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126788</xdr:rowOff>
    </xdr:from>
    <xdr:to>
      <xdr:col>6</xdr:col>
      <xdr:colOff>50800</xdr:colOff>
      <xdr:row>66</xdr:row>
      <xdr:rowOff>56938</xdr:rowOff>
    </xdr:to>
    <xdr:sp macro="" textlink="">
      <xdr:nvSpPr>
        <xdr:cNvPr id="153" name="円/楕円 152"/>
        <xdr:cNvSpPr/>
      </xdr:nvSpPr>
      <xdr:spPr>
        <a:xfrm>
          <a:off x="4064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41715</xdr:rowOff>
    </xdr:from>
    <xdr:ext cx="736600" cy="259045"/>
    <xdr:sp macro="" textlink="">
      <xdr:nvSpPr>
        <xdr:cNvPr id="154" name="テキスト ボックス 153"/>
        <xdr:cNvSpPr txBox="1"/>
      </xdr:nvSpPr>
      <xdr:spPr>
        <a:xfrm>
          <a:off x="3733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78529</xdr:rowOff>
    </xdr:from>
    <xdr:to>
      <xdr:col>4</xdr:col>
      <xdr:colOff>533400</xdr:colOff>
      <xdr:row>66</xdr:row>
      <xdr:rowOff>8679</xdr:rowOff>
    </xdr:to>
    <xdr:sp macro="" textlink="">
      <xdr:nvSpPr>
        <xdr:cNvPr id="155" name="円/楕円 154"/>
        <xdr:cNvSpPr/>
      </xdr:nvSpPr>
      <xdr:spPr>
        <a:xfrm>
          <a:off x="3175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164906</xdr:rowOff>
    </xdr:from>
    <xdr:ext cx="762000" cy="259045"/>
    <xdr:sp macro="" textlink="">
      <xdr:nvSpPr>
        <xdr:cNvPr id="156" name="テキスト ボックス 155"/>
        <xdr:cNvSpPr txBox="1"/>
      </xdr:nvSpPr>
      <xdr:spPr>
        <a:xfrm>
          <a:off x="2844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635</xdr:rowOff>
    </xdr:from>
    <xdr:to>
      <xdr:col>3</xdr:col>
      <xdr:colOff>330200</xdr:colOff>
      <xdr:row>64</xdr:row>
      <xdr:rowOff>102235</xdr:rowOff>
    </xdr:to>
    <xdr:sp macro="" textlink="">
      <xdr:nvSpPr>
        <xdr:cNvPr id="157" name="円/楕円 156"/>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87012</xdr:rowOff>
    </xdr:from>
    <xdr:ext cx="762000" cy="259045"/>
    <xdr:sp macro="" textlink="">
      <xdr:nvSpPr>
        <xdr:cNvPr id="158" name="テキスト ボックス 157"/>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9" name="円/楕円 158"/>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60" name="テキスト ボックス 159"/>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[226,336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恒常的な少子高齢化に伴う人口減少や、町の面積が広大であるためのコスト増により、類似する他の団体に比べ、コストがかかる傾向にある。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今後、適正な公共施設の配置を検討し、人件費、物件費、維持補修費の縮減に努めていく。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88998</xdr:rowOff>
    </xdr:from>
    <xdr:to>
      <xdr:col>7</xdr:col>
      <xdr:colOff>152400</xdr:colOff>
      <xdr:row>84</xdr:row>
      <xdr:rowOff>117900</xdr:rowOff>
    </xdr:to>
    <xdr:cxnSp macro="">
      <xdr:nvCxnSpPr>
        <xdr:cNvPr id="193" name="直線コネクタ 192"/>
        <xdr:cNvCxnSpPr/>
      </xdr:nvCxnSpPr>
      <xdr:spPr>
        <a:xfrm flipV="1">
          <a:off x="4114800" y="14490798"/>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66580</xdr:rowOff>
    </xdr:from>
    <xdr:to>
      <xdr:col>6</xdr:col>
      <xdr:colOff>0</xdr:colOff>
      <xdr:row>84</xdr:row>
      <xdr:rowOff>117900</xdr:rowOff>
    </xdr:to>
    <xdr:cxnSp macro="">
      <xdr:nvCxnSpPr>
        <xdr:cNvPr id="196" name="直線コネクタ 195"/>
        <xdr:cNvCxnSpPr/>
      </xdr:nvCxnSpPr>
      <xdr:spPr>
        <a:xfrm>
          <a:off x="3225800" y="14468380"/>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66580</xdr:rowOff>
    </xdr:from>
    <xdr:to>
      <xdr:col>4</xdr:col>
      <xdr:colOff>482600</xdr:colOff>
      <xdr:row>84</xdr:row>
      <xdr:rowOff>70244</xdr:rowOff>
    </xdr:to>
    <xdr:cxnSp macro="">
      <xdr:nvCxnSpPr>
        <xdr:cNvPr id="199" name="直線コネクタ 198"/>
        <xdr:cNvCxnSpPr/>
      </xdr:nvCxnSpPr>
      <xdr:spPr>
        <a:xfrm flipV="1">
          <a:off x="2336800" y="14468380"/>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15942</xdr:rowOff>
    </xdr:from>
    <xdr:to>
      <xdr:col>3</xdr:col>
      <xdr:colOff>279400</xdr:colOff>
      <xdr:row>84</xdr:row>
      <xdr:rowOff>70244</xdr:rowOff>
    </xdr:to>
    <xdr:cxnSp macro="">
      <xdr:nvCxnSpPr>
        <xdr:cNvPr id="202" name="直線コネクタ 201"/>
        <xdr:cNvCxnSpPr/>
      </xdr:nvCxnSpPr>
      <xdr:spPr>
        <a:xfrm>
          <a:off x="1447800" y="14417742"/>
          <a:ext cx="889000" cy="5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68512</xdr:rowOff>
    </xdr:from>
    <xdr:to>
      <xdr:col>3</xdr:col>
      <xdr:colOff>330200</xdr:colOff>
      <xdr:row>82</xdr:row>
      <xdr:rowOff>170112</xdr:rowOff>
    </xdr:to>
    <xdr:sp macro="" textlink="">
      <xdr:nvSpPr>
        <xdr:cNvPr id="203" name="フローチャート : 判断 202"/>
        <xdr:cNvSpPr/>
      </xdr:nvSpPr>
      <xdr:spPr>
        <a:xfrm>
          <a:off x="2286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8839</xdr:rowOff>
    </xdr:from>
    <xdr:ext cx="762000" cy="259045"/>
    <xdr:sp macro="" textlink="">
      <xdr:nvSpPr>
        <xdr:cNvPr id="204" name="テキスト ボックス 203"/>
        <xdr:cNvSpPr txBox="1"/>
      </xdr:nvSpPr>
      <xdr:spPr>
        <a:xfrm>
          <a:off x="1955800" y="1389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19278</xdr:rowOff>
    </xdr:from>
    <xdr:to>
      <xdr:col>2</xdr:col>
      <xdr:colOff>127000</xdr:colOff>
      <xdr:row>82</xdr:row>
      <xdr:rowOff>120878</xdr:rowOff>
    </xdr:to>
    <xdr:sp macro="" textlink="">
      <xdr:nvSpPr>
        <xdr:cNvPr id="205" name="フローチャート : 判断 204"/>
        <xdr:cNvSpPr/>
      </xdr:nvSpPr>
      <xdr:spPr>
        <a:xfrm>
          <a:off x="1397000" y="14078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131055</xdr:rowOff>
    </xdr:from>
    <xdr:ext cx="762000" cy="259045"/>
    <xdr:sp macro="" textlink="">
      <xdr:nvSpPr>
        <xdr:cNvPr id="206" name="テキスト ボックス 205"/>
        <xdr:cNvSpPr txBox="1"/>
      </xdr:nvSpPr>
      <xdr:spPr>
        <a:xfrm>
          <a:off x="1066800" y="1384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38198</xdr:rowOff>
    </xdr:from>
    <xdr:to>
      <xdr:col>7</xdr:col>
      <xdr:colOff>203200</xdr:colOff>
      <xdr:row>84</xdr:row>
      <xdr:rowOff>139798</xdr:rowOff>
    </xdr:to>
    <xdr:sp macro="" textlink="">
      <xdr:nvSpPr>
        <xdr:cNvPr id="212" name="円/楕円 211"/>
        <xdr:cNvSpPr/>
      </xdr:nvSpPr>
      <xdr:spPr>
        <a:xfrm>
          <a:off x="4902200" y="144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10275</xdr:rowOff>
    </xdr:from>
    <xdr:ext cx="762000" cy="259045"/>
    <xdr:sp macro="" textlink="">
      <xdr:nvSpPr>
        <xdr:cNvPr id="213" name="人件費・物件費等の状況該当値テキスト"/>
        <xdr:cNvSpPr txBox="1"/>
      </xdr:nvSpPr>
      <xdr:spPr>
        <a:xfrm>
          <a:off x="5041900" y="144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226,336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67100</xdr:rowOff>
    </xdr:from>
    <xdr:to>
      <xdr:col>6</xdr:col>
      <xdr:colOff>50800</xdr:colOff>
      <xdr:row>84</xdr:row>
      <xdr:rowOff>168700</xdr:rowOff>
    </xdr:to>
    <xdr:sp macro="" textlink="">
      <xdr:nvSpPr>
        <xdr:cNvPr id="214" name="円/楕円 213"/>
        <xdr:cNvSpPr/>
      </xdr:nvSpPr>
      <xdr:spPr>
        <a:xfrm>
          <a:off x="4064000" y="144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153477</xdr:rowOff>
    </xdr:from>
    <xdr:ext cx="736600" cy="259045"/>
    <xdr:sp macro="" textlink="">
      <xdr:nvSpPr>
        <xdr:cNvPr id="215" name="テキスト ボックス 214"/>
        <xdr:cNvSpPr txBox="1"/>
      </xdr:nvSpPr>
      <xdr:spPr>
        <a:xfrm>
          <a:off x="3733800" y="1455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232,325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15780</xdr:rowOff>
    </xdr:from>
    <xdr:to>
      <xdr:col>4</xdr:col>
      <xdr:colOff>533400</xdr:colOff>
      <xdr:row>84</xdr:row>
      <xdr:rowOff>117380</xdr:rowOff>
    </xdr:to>
    <xdr:sp macro="" textlink="">
      <xdr:nvSpPr>
        <xdr:cNvPr id="216" name="円/楕円 215"/>
        <xdr:cNvSpPr/>
      </xdr:nvSpPr>
      <xdr:spPr>
        <a:xfrm>
          <a:off x="3175000" y="144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102157</xdr:rowOff>
    </xdr:from>
    <xdr:ext cx="762000" cy="259045"/>
    <xdr:sp macro="" textlink="">
      <xdr:nvSpPr>
        <xdr:cNvPr id="217" name="テキスト ボックス 216"/>
        <xdr:cNvSpPr txBox="1"/>
      </xdr:nvSpPr>
      <xdr:spPr>
        <a:xfrm>
          <a:off x="2844800" y="1450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221,691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19444</xdr:rowOff>
    </xdr:from>
    <xdr:to>
      <xdr:col>3</xdr:col>
      <xdr:colOff>330200</xdr:colOff>
      <xdr:row>84</xdr:row>
      <xdr:rowOff>121044</xdr:rowOff>
    </xdr:to>
    <xdr:sp macro="" textlink="">
      <xdr:nvSpPr>
        <xdr:cNvPr id="218" name="円/楕円 217"/>
        <xdr:cNvSpPr/>
      </xdr:nvSpPr>
      <xdr:spPr>
        <a:xfrm>
          <a:off x="2286000" y="144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105821</xdr:rowOff>
    </xdr:from>
    <xdr:ext cx="762000" cy="259045"/>
    <xdr:sp macro="" textlink="">
      <xdr:nvSpPr>
        <xdr:cNvPr id="219" name="テキスト ボックス 218"/>
        <xdr:cNvSpPr txBox="1"/>
      </xdr:nvSpPr>
      <xdr:spPr>
        <a:xfrm>
          <a:off x="1955800" y="1450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136592</xdr:rowOff>
    </xdr:from>
    <xdr:to>
      <xdr:col>2</xdr:col>
      <xdr:colOff>127000</xdr:colOff>
      <xdr:row>84</xdr:row>
      <xdr:rowOff>66742</xdr:rowOff>
    </xdr:to>
    <xdr:sp macro="" textlink="">
      <xdr:nvSpPr>
        <xdr:cNvPr id="220" name="円/楕円 219"/>
        <xdr:cNvSpPr/>
      </xdr:nvSpPr>
      <xdr:spPr>
        <a:xfrm>
          <a:off x="1397000" y="14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51519</xdr:rowOff>
    </xdr:from>
    <xdr:ext cx="762000" cy="259045"/>
    <xdr:sp macro="" textlink="">
      <xdr:nvSpPr>
        <xdr:cNvPr id="221" name="テキスト ボックス 220"/>
        <xdr:cNvSpPr txBox="1"/>
      </xdr:nvSpPr>
      <xdr:spPr>
        <a:xfrm>
          <a:off x="1066800" y="1445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年間、類似団体と比較し、絶えず低水準にある。定員適正化計画に基づき職員数を削減し、人件費を抑制するとともに、財政状況を勘案し、今後も職員給与の適正化に努める。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135889</xdr:rowOff>
    </xdr:from>
    <xdr:to>
      <xdr:col>24</xdr:col>
      <xdr:colOff>558800</xdr:colOff>
      <xdr:row>86</xdr:row>
      <xdr:rowOff>101600</xdr:rowOff>
    </xdr:to>
    <xdr:cxnSp macro="">
      <xdr:nvCxnSpPr>
        <xdr:cNvPr id="255" name="直線コネクタ 254"/>
        <xdr:cNvCxnSpPr/>
      </xdr:nvCxnSpPr>
      <xdr:spPr>
        <a:xfrm flipV="1">
          <a:off x="16179800" y="14194789"/>
          <a:ext cx="8382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101600</xdr:rowOff>
    </xdr:to>
    <xdr:cxnSp macro="">
      <xdr:nvCxnSpPr>
        <xdr:cNvPr id="258" name="直線コネクタ 257"/>
        <xdr:cNvCxnSpPr/>
      </xdr:nvCxnSpPr>
      <xdr:spPr>
        <a:xfrm>
          <a:off x="15290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15239</xdr:rowOff>
    </xdr:from>
    <xdr:to>
      <xdr:col>22</xdr:col>
      <xdr:colOff>203200</xdr:colOff>
      <xdr:row>86</xdr:row>
      <xdr:rowOff>53339</xdr:rowOff>
    </xdr:to>
    <xdr:cxnSp macro="">
      <xdr:nvCxnSpPr>
        <xdr:cNvPr id="261" name="直線コネクタ 260"/>
        <xdr:cNvCxnSpPr/>
      </xdr:nvCxnSpPr>
      <xdr:spPr>
        <a:xfrm>
          <a:off x="14401800" y="1407413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82</xdr:row>
      <xdr:rowOff>15239</xdr:rowOff>
    </xdr:to>
    <xdr:cxnSp macro="">
      <xdr:nvCxnSpPr>
        <xdr:cNvPr id="264" name="直線コネクタ 263"/>
        <xdr:cNvCxnSpPr/>
      </xdr:nvCxnSpPr>
      <xdr:spPr>
        <a:xfrm>
          <a:off x="13512800" y="140419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6" name="テキスト ボックス 265"/>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7" name="フローチャート :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74" name="円/楕円 273"/>
        <xdr:cNvSpPr/>
      </xdr:nvSpPr>
      <xdr:spPr>
        <a:xfrm>
          <a:off x="169672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101616</xdr:rowOff>
    </xdr:from>
    <xdr:ext cx="762000" cy="259045"/>
    <xdr:sp macro="" textlink="">
      <xdr:nvSpPr>
        <xdr:cNvPr id="275" name="給与水準   （国との比較）該当値テキスト"/>
        <xdr:cNvSpPr txBox="1"/>
      </xdr:nvSpPr>
      <xdr:spPr>
        <a:xfrm>
          <a:off x="171069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6" name="円/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162577</xdr:rowOff>
    </xdr:from>
    <xdr:ext cx="736600" cy="259045"/>
    <xdr:sp macro="" textlink="">
      <xdr:nvSpPr>
        <xdr:cNvPr id="277" name="テキスト ボックス 276"/>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8" name="円/楕円 277"/>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79" name="テキスト ボックス 278"/>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135889</xdr:rowOff>
    </xdr:from>
    <xdr:to>
      <xdr:col>21</xdr:col>
      <xdr:colOff>50800</xdr:colOff>
      <xdr:row>82</xdr:row>
      <xdr:rowOff>66039</xdr:rowOff>
    </xdr:to>
    <xdr:sp macro="" textlink="">
      <xdr:nvSpPr>
        <xdr:cNvPr id="280" name="円/楕円 279"/>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76216</xdr:rowOff>
    </xdr:from>
    <xdr:ext cx="762000" cy="259045"/>
    <xdr:sp macro="" textlink="">
      <xdr:nvSpPr>
        <xdr:cNvPr id="281" name="テキスト ボックス 280"/>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82" name="円/楕円 281"/>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44043</xdr:rowOff>
    </xdr:from>
    <xdr:ext cx="762000" cy="259045"/>
    <xdr:sp macro="" textlink="">
      <xdr:nvSpPr>
        <xdr:cNvPr id="283" name="テキスト ボックス 282"/>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町の広大な面積により、公共施設が点在することから、職員数が多くならざるを得ない状況となっている。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今後もますます人口減少が予想される中、住民サービスの低下を招かないよう組織・機構の再編を図り、適正な公共施設の配置に努め、公共施設の整理統合を進めていく。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113335</xdr:rowOff>
    </xdr:from>
    <xdr:to>
      <xdr:col>24</xdr:col>
      <xdr:colOff>558800</xdr:colOff>
      <xdr:row>63</xdr:row>
      <xdr:rowOff>134086</xdr:rowOff>
    </xdr:to>
    <xdr:cxnSp macro="">
      <xdr:nvCxnSpPr>
        <xdr:cNvPr id="315" name="直線コネクタ 314"/>
        <xdr:cNvCxnSpPr/>
      </xdr:nvCxnSpPr>
      <xdr:spPr>
        <a:xfrm flipV="1">
          <a:off x="16179800" y="10914685"/>
          <a:ext cx="8382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100787</xdr:rowOff>
    </xdr:from>
    <xdr:to>
      <xdr:col>23</xdr:col>
      <xdr:colOff>406400</xdr:colOff>
      <xdr:row>63</xdr:row>
      <xdr:rowOff>134086</xdr:rowOff>
    </xdr:to>
    <xdr:cxnSp macro="">
      <xdr:nvCxnSpPr>
        <xdr:cNvPr id="318" name="直線コネクタ 317"/>
        <xdr:cNvCxnSpPr/>
      </xdr:nvCxnSpPr>
      <xdr:spPr>
        <a:xfrm>
          <a:off x="15290800" y="10902137"/>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86309</xdr:rowOff>
    </xdr:from>
    <xdr:to>
      <xdr:col>22</xdr:col>
      <xdr:colOff>203200</xdr:colOff>
      <xdr:row>63</xdr:row>
      <xdr:rowOff>100787</xdr:rowOff>
    </xdr:to>
    <xdr:cxnSp macro="">
      <xdr:nvCxnSpPr>
        <xdr:cNvPr id="321" name="直線コネクタ 320"/>
        <xdr:cNvCxnSpPr/>
      </xdr:nvCxnSpPr>
      <xdr:spPr>
        <a:xfrm>
          <a:off x="14401800" y="108876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61214</xdr:rowOff>
    </xdr:from>
    <xdr:to>
      <xdr:col>21</xdr:col>
      <xdr:colOff>0</xdr:colOff>
      <xdr:row>63</xdr:row>
      <xdr:rowOff>86309</xdr:rowOff>
    </xdr:to>
    <xdr:cxnSp macro="">
      <xdr:nvCxnSpPr>
        <xdr:cNvPr id="324" name="直線コネクタ 323"/>
        <xdr:cNvCxnSpPr/>
      </xdr:nvCxnSpPr>
      <xdr:spPr>
        <a:xfrm>
          <a:off x="13512800" y="10862564"/>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82576</xdr:rowOff>
    </xdr:from>
    <xdr:to>
      <xdr:col>21</xdr:col>
      <xdr:colOff>50800</xdr:colOff>
      <xdr:row>62</xdr:row>
      <xdr:rowOff>12726</xdr:rowOff>
    </xdr:to>
    <xdr:sp macro="" textlink="">
      <xdr:nvSpPr>
        <xdr:cNvPr id="325" name="フローチャート : 判断 324"/>
        <xdr:cNvSpPr/>
      </xdr:nvSpPr>
      <xdr:spPr>
        <a:xfrm>
          <a:off x="14351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22903</xdr:rowOff>
    </xdr:from>
    <xdr:ext cx="762000" cy="259045"/>
    <xdr:sp macro="" textlink="">
      <xdr:nvSpPr>
        <xdr:cNvPr id="326" name="テキスト ボックス 325"/>
        <xdr:cNvSpPr txBox="1"/>
      </xdr:nvSpPr>
      <xdr:spPr>
        <a:xfrm>
          <a:off x="14020800" y="1030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27" name="フローチャート : 判断 326"/>
        <xdr:cNvSpPr/>
      </xdr:nvSpPr>
      <xdr:spPr>
        <a:xfrm>
          <a:off x="13462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170705</xdr:rowOff>
    </xdr:from>
    <xdr:ext cx="762000" cy="259045"/>
    <xdr:sp macro="" textlink="">
      <xdr:nvSpPr>
        <xdr:cNvPr id="328" name="テキスト ボックス 327"/>
        <xdr:cNvSpPr txBox="1"/>
      </xdr:nvSpPr>
      <xdr:spPr>
        <a:xfrm>
          <a:off x="13131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62535</xdr:rowOff>
    </xdr:from>
    <xdr:to>
      <xdr:col>24</xdr:col>
      <xdr:colOff>609600</xdr:colOff>
      <xdr:row>63</xdr:row>
      <xdr:rowOff>164135</xdr:rowOff>
    </xdr:to>
    <xdr:sp macro="" textlink="">
      <xdr:nvSpPr>
        <xdr:cNvPr id="334" name="円/楕円 333"/>
        <xdr:cNvSpPr/>
      </xdr:nvSpPr>
      <xdr:spPr>
        <a:xfrm>
          <a:off x="16967200" y="108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34612</xdr:rowOff>
    </xdr:from>
    <xdr:ext cx="762000" cy="259045"/>
    <xdr:sp macro="" textlink="">
      <xdr:nvSpPr>
        <xdr:cNvPr id="335" name="定員管理の状況該当値テキスト"/>
        <xdr:cNvSpPr txBox="1"/>
      </xdr:nvSpPr>
      <xdr:spPr>
        <a:xfrm>
          <a:off x="17106900" y="1083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83286</xdr:rowOff>
    </xdr:from>
    <xdr:to>
      <xdr:col>23</xdr:col>
      <xdr:colOff>457200</xdr:colOff>
      <xdr:row>64</xdr:row>
      <xdr:rowOff>13436</xdr:rowOff>
    </xdr:to>
    <xdr:sp macro="" textlink="">
      <xdr:nvSpPr>
        <xdr:cNvPr id="336" name="円/楕円 335"/>
        <xdr:cNvSpPr/>
      </xdr:nvSpPr>
      <xdr:spPr>
        <a:xfrm>
          <a:off x="16129000" y="108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169663</xdr:rowOff>
    </xdr:from>
    <xdr:ext cx="736600" cy="259045"/>
    <xdr:sp macro="" textlink="">
      <xdr:nvSpPr>
        <xdr:cNvPr id="337" name="テキスト ボックス 336"/>
        <xdr:cNvSpPr txBox="1"/>
      </xdr:nvSpPr>
      <xdr:spPr>
        <a:xfrm>
          <a:off x="15798800" y="1097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49987</xdr:rowOff>
    </xdr:from>
    <xdr:to>
      <xdr:col>22</xdr:col>
      <xdr:colOff>254000</xdr:colOff>
      <xdr:row>63</xdr:row>
      <xdr:rowOff>151587</xdr:rowOff>
    </xdr:to>
    <xdr:sp macro="" textlink="">
      <xdr:nvSpPr>
        <xdr:cNvPr id="338" name="円/楕円 337"/>
        <xdr:cNvSpPr/>
      </xdr:nvSpPr>
      <xdr:spPr>
        <a:xfrm>
          <a:off x="15240000" y="108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136364</xdr:rowOff>
    </xdr:from>
    <xdr:ext cx="762000" cy="259045"/>
    <xdr:sp macro="" textlink="">
      <xdr:nvSpPr>
        <xdr:cNvPr id="339" name="テキスト ボックス 338"/>
        <xdr:cNvSpPr txBox="1"/>
      </xdr:nvSpPr>
      <xdr:spPr>
        <a:xfrm>
          <a:off x="14909800" y="109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35509</xdr:rowOff>
    </xdr:from>
    <xdr:to>
      <xdr:col>21</xdr:col>
      <xdr:colOff>50800</xdr:colOff>
      <xdr:row>63</xdr:row>
      <xdr:rowOff>137109</xdr:rowOff>
    </xdr:to>
    <xdr:sp macro="" textlink="">
      <xdr:nvSpPr>
        <xdr:cNvPr id="340" name="円/楕円 339"/>
        <xdr:cNvSpPr/>
      </xdr:nvSpPr>
      <xdr:spPr>
        <a:xfrm>
          <a:off x="14351000" y="108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121886</xdr:rowOff>
    </xdr:from>
    <xdr:ext cx="762000" cy="259045"/>
    <xdr:sp macro="" textlink="">
      <xdr:nvSpPr>
        <xdr:cNvPr id="341" name="テキスト ボックス 340"/>
        <xdr:cNvSpPr txBox="1"/>
      </xdr:nvSpPr>
      <xdr:spPr>
        <a:xfrm>
          <a:off x="14020800" y="1092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10414</xdr:rowOff>
    </xdr:from>
    <xdr:to>
      <xdr:col>19</xdr:col>
      <xdr:colOff>533400</xdr:colOff>
      <xdr:row>63</xdr:row>
      <xdr:rowOff>112014</xdr:rowOff>
    </xdr:to>
    <xdr:sp macro="" textlink="">
      <xdr:nvSpPr>
        <xdr:cNvPr id="342" name="円/楕円 341"/>
        <xdr:cNvSpPr/>
      </xdr:nvSpPr>
      <xdr:spPr>
        <a:xfrm>
          <a:off x="13462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96791</xdr:rowOff>
    </xdr:from>
    <xdr:ext cx="762000" cy="259045"/>
    <xdr:sp macro="" textlink="">
      <xdr:nvSpPr>
        <xdr:cNvPr id="343" name="テキスト ボックス 342"/>
        <xdr:cNvSpPr txBox="1"/>
      </xdr:nvSpPr>
      <xdr:spPr>
        <a:xfrm>
          <a:off x="13131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年度をピークに毎年度減少し、昨年度と比較すると</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ポイント改善している。平成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毎年度行ってきた繰上償還により地方債償還額は減少してきている。一方、美里簡易水道事業会計の公債費の増により公営企業に要する経費の財源とする地方債の償還の財源に充てたと認められる繰入金が増加し、また国民健康保険野上厚生病院組合等の組合等が起こした地方債の元利償還金に対する負担金等が微増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今後も引き続き、地方債の繰上償還を行い、公債費の縮減に努め、財政の健全化に努める。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94297</xdr:rowOff>
    </xdr:from>
    <xdr:to>
      <xdr:col>24</xdr:col>
      <xdr:colOff>558800</xdr:colOff>
      <xdr:row>41</xdr:row>
      <xdr:rowOff>148590</xdr:rowOff>
    </xdr:to>
    <xdr:cxnSp macro="">
      <xdr:nvCxnSpPr>
        <xdr:cNvPr id="373" name="直線コネクタ 372"/>
        <xdr:cNvCxnSpPr/>
      </xdr:nvCxnSpPr>
      <xdr:spPr>
        <a:xfrm flipV="1">
          <a:off x="16179800" y="712374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55563</xdr:rowOff>
    </xdr:to>
    <xdr:cxnSp macro="">
      <xdr:nvCxnSpPr>
        <xdr:cNvPr id="376" name="直線コネクタ 375"/>
        <xdr:cNvCxnSpPr/>
      </xdr:nvCxnSpPr>
      <xdr:spPr>
        <a:xfrm flipV="1">
          <a:off x="15290800" y="717804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121920</xdr:rowOff>
    </xdr:to>
    <xdr:cxnSp macro="">
      <xdr:nvCxnSpPr>
        <xdr:cNvPr id="379" name="直線コネクタ 378"/>
        <xdr:cNvCxnSpPr/>
      </xdr:nvCxnSpPr>
      <xdr:spPr>
        <a:xfrm flipV="1">
          <a:off x="14401800" y="725646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77153</xdr:rowOff>
    </xdr:to>
    <xdr:cxnSp macro="">
      <xdr:nvCxnSpPr>
        <xdr:cNvPr id="382" name="直線コネクタ 381"/>
        <xdr:cNvCxnSpPr/>
      </xdr:nvCxnSpPr>
      <xdr:spPr>
        <a:xfrm flipV="1">
          <a:off x="13512800" y="732282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43497</xdr:rowOff>
    </xdr:from>
    <xdr:to>
      <xdr:col>21</xdr:col>
      <xdr:colOff>50800</xdr:colOff>
      <xdr:row>41</xdr:row>
      <xdr:rowOff>145097</xdr:rowOff>
    </xdr:to>
    <xdr:sp macro="" textlink="">
      <xdr:nvSpPr>
        <xdr:cNvPr id="383" name="フローチャート : 判断 382"/>
        <xdr:cNvSpPr/>
      </xdr:nvSpPr>
      <xdr:spPr>
        <a:xfrm>
          <a:off x="14351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155274</xdr:rowOff>
    </xdr:from>
    <xdr:ext cx="762000" cy="259045"/>
    <xdr:sp macro="" textlink="">
      <xdr:nvSpPr>
        <xdr:cNvPr id="384" name="テキスト ボックス 383"/>
        <xdr:cNvSpPr txBox="1"/>
      </xdr:nvSpPr>
      <xdr:spPr>
        <a:xfrm>
          <a:off x="14020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85" name="フローチャート : 判断 38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386" name="テキスト ボックス 385"/>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43497</xdr:rowOff>
    </xdr:from>
    <xdr:to>
      <xdr:col>24</xdr:col>
      <xdr:colOff>609600</xdr:colOff>
      <xdr:row>41</xdr:row>
      <xdr:rowOff>145097</xdr:rowOff>
    </xdr:to>
    <xdr:sp macro="" textlink="">
      <xdr:nvSpPr>
        <xdr:cNvPr id="392" name="円/楕円 391"/>
        <xdr:cNvSpPr/>
      </xdr:nvSpPr>
      <xdr:spPr>
        <a:xfrm>
          <a:off x="169672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15574</xdr:rowOff>
    </xdr:from>
    <xdr:ext cx="762000" cy="259045"/>
    <xdr:sp macro="" textlink="">
      <xdr:nvSpPr>
        <xdr:cNvPr id="393" name="公債費負担の状況該当値テキスト"/>
        <xdr:cNvSpPr txBox="1"/>
      </xdr:nvSpPr>
      <xdr:spPr>
        <a:xfrm>
          <a:off x="17106900" y="7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394" name="円/楕円 393"/>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5" name="テキスト ボックス 394"/>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396" name="円/楕円 395"/>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397" name="テキスト ボックス 396"/>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398" name="円/楕円 397"/>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9" name="テキスト ボックス 398"/>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26353</xdr:rowOff>
    </xdr:from>
    <xdr:to>
      <xdr:col>19</xdr:col>
      <xdr:colOff>533400</xdr:colOff>
      <xdr:row>43</xdr:row>
      <xdr:rowOff>127953</xdr:rowOff>
    </xdr:to>
    <xdr:sp macro="" textlink="">
      <xdr:nvSpPr>
        <xdr:cNvPr id="400" name="円/楕円 399"/>
        <xdr:cNvSpPr/>
      </xdr:nvSpPr>
      <xdr:spPr>
        <a:xfrm>
          <a:off x="13462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112730</xdr:rowOff>
    </xdr:from>
    <xdr:ext cx="762000" cy="259045"/>
    <xdr:sp macro="" textlink="">
      <xdr:nvSpPr>
        <xdr:cNvPr id="401" name="テキスト ボックス 400"/>
        <xdr:cNvSpPr txBox="1"/>
      </xdr:nvSpPr>
      <xdr:spPr>
        <a:xfrm>
          <a:off x="13131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昨年度に比べると</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ポイント改善している。毎年行ってきた繰上償還により地方債残高は減少してきている。一方、国民健康保険野上厚生病院組合への負担金が大半を占める組合等負担等見込額が増加し、また美里簡易水道事業会計の将来負担額も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今後も引き続き地方債の繰上償還や職員数の削減等、集中改革プランや定員適正化計画等により、財政の健全化に努める。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156337</xdr:rowOff>
    </xdr:from>
    <xdr:to>
      <xdr:col>24</xdr:col>
      <xdr:colOff>558800</xdr:colOff>
      <xdr:row>20</xdr:row>
      <xdr:rowOff>78190</xdr:rowOff>
    </xdr:to>
    <xdr:cxnSp macro="">
      <xdr:nvCxnSpPr>
        <xdr:cNvPr id="435" name="直線コネクタ 434"/>
        <xdr:cNvCxnSpPr/>
      </xdr:nvCxnSpPr>
      <xdr:spPr>
        <a:xfrm flipV="1">
          <a:off x="16179800" y="3413887"/>
          <a:ext cx="8382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78190</xdr:rowOff>
    </xdr:from>
    <xdr:to>
      <xdr:col>23</xdr:col>
      <xdr:colOff>406400</xdr:colOff>
      <xdr:row>20</xdr:row>
      <xdr:rowOff>133689</xdr:rowOff>
    </xdr:to>
    <xdr:cxnSp macro="">
      <xdr:nvCxnSpPr>
        <xdr:cNvPr id="438" name="直線コネクタ 437"/>
        <xdr:cNvCxnSpPr/>
      </xdr:nvCxnSpPr>
      <xdr:spPr>
        <a:xfrm flipV="1">
          <a:off x="15290800" y="350719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93472</xdr:rowOff>
    </xdr:from>
    <xdr:to>
      <xdr:col>22</xdr:col>
      <xdr:colOff>203200</xdr:colOff>
      <xdr:row>20</xdr:row>
      <xdr:rowOff>133689</xdr:rowOff>
    </xdr:to>
    <xdr:cxnSp macro="">
      <xdr:nvCxnSpPr>
        <xdr:cNvPr id="441" name="直線コネクタ 440"/>
        <xdr:cNvCxnSpPr/>
      </xdr:nvCxnSpPr>
      <xdr:spPr>
        <a:xfrm>
          <a:off x="14401800" y="35224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93472</xdr:rowOff>
    </xdr:from>
    <xdr:to>
      <xdr:col>21</xdr:col>
      <xdr:colOff>0</xdr:colOff>
      <xdr:row>22</xdr:row>
      <xdr:rowOff>17611</xdr:rowOff>
    </xdr:to>
    <xdr:cxnSp macro="">
      <xdr:nvCxnSpPr>
        <xdr:cNvPr id="444" name="直線コネクタ 443"/>
        <xdr:cNvCxnSpPr/>
      </xdr:nvCxnSpPr>
      <xdr:spPr>
        <a:xfrm flipV="1">
          <a:off x="13512800" y="3522472"/>
          <a:ext cx="889000" cy="26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10202</xdr:rowOff>
    </xdr:from>
    <xdr:to>
      <xdr:col>21</xdr:col>
      <xdr:colOff>50800</xdr:colOff>
      <xdr:row>16</xdr:row>
      <xdr:rowOff>111802</xdr:rowOff>
    </xdr:to>
    <xdr:sp macro="" textlink="">
      <xdr:nvSpPr>
        <xdr:cNvPr id="445" name="フローチャート : 判断 444"/>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121979</xdr:rowOff>
    </xdr:from>
    <xdr:ext cx="762000" cy="259045"/>
    <xdr:sp macro="" textlink="">
      <xdr:nvSpPr>
        <xdr:cNvPr id="446" name="テキスト ボックス 445"/>
        <xdr:cNvSpPr txBox="1"/>
      </xdr:nvSpPr>
      <xdr:spPr>
        <a:xfrm>
          <a:off x="14020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7" name="フローチャート : 判断 44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48" name="テキスト ボックス 44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105537</xdr:rowOff>
    </xdr:from>
    <xdr:to>
      <xdr:col>24</xdr:col>
      <xdr:colOff>609600</xdr:colOff>
      <xdr:row>20</xdr:row>
      <xdr:rowOff>35687</xdr:rowOff>
    </xdr:to>
    <xdr:sp macro="" textlink="">
      <xdr:nvSpPr>
        <xdr:cNvPr id="454" name="円/楕円 453"/>
        <xdr:cNvSpPr/>
      </xdr:nvSpPr>
      <xdr:spPr>
        <a:xfrm>
          <a:off x="169672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77614</xdr:rowOff>
    </xdr:from>
    <xdr:ext cx="762000" cy="259045"/>
    <xdr:sp macro="" textlink="">
      <xdr:nvSpPr>
        <xdr:cNvPr id="455" name="将来負担の状況該当値テキスト"/>
        <xdr:cNvSpPr txBox="1"/>
      </xdr:nvSpPr>
      <xdr:spPr>
        <a:xfrm>
          <a:off x="17106900" y="333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27390</xdr:rowOff>
    </xdr:from>
    <xdr:to>
      <xdr:col>23</xdr:col>
      <xdr:colOff>457200</xdr:colOff>
      <xdr:row>20</xdr:row>
      <xdr:rowOff>128990</xdr:rowOff>
    </xdr:to>
    <xdr:sp macro="" textlink="">
      <xdr:nvSpPr>
        <xdr:cNvPr id="456" name="円/楕円 455"/>
        <xdr:cNvSpPr/>
      </xdr:nvSpPr>
      <xdr:spPr>
        <a:xfrm>
          <a:off x="16129000" y="34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113767</xdr:rowOff>
    </xdr:from>
    <xdr:ext cx="736600" cy="259045"/>
    <xdr:sp macro="" textlink="">
      <xdr:nvSpPr>
        <xdr:cNvPr id="457" name="テキスト ボックス 456"/>
        <xdr:cNvSpPr txBox="1"/>
      </xdr:nvSpPr>
      <xdr:spPr>
        <a:xfrm>
          <a:off x="15798800" y="3542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82889</xdr:rowOff>
    </xdr:from>
    <xdr:to>
      <xdr:col>22</xdr:col>
      <xdr:colOff>254000</xdr:colOff>
      <xdr:row>21</xdr:row>
      <xdr:rowOff>13039</xdr:rowOff>
    </xdr:to>
    <xdr:sp macro="" textlink="">
      <xdr:nvSpPr>
        <xdr:cNvPr id="458" name="円/楕円 457"/>
        <xdr:cNvSpPr/>
      </xdr:nvSpPr>
      <xdr:spPr>
        <a:xfrm>
          <a:off x="15240000" y="3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169266</xdr:rowOff>
    </xdr:from>
    <xdr:ext cx="762000" cy="259045"/>
    <xdr:sp macro="" textlink="">
      <xdr:nvSpPr>
        <xdr:cNvPr id="459" name="テキスト ボックス 458"/>
        <xdr:cNvSpPr txBox="1"/>
      </xdr:nvSpPr>
      <xdr:spPr>
        <a:xfrm>
          <a:off x="14909800" y="359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42672</xdr:rowOff>
    </xdr:from>
    <xdr:to>
      <xdr:col>21</xdr:col>
      <xdr:colOff>50800</xdr:colOff>
      <xdr:row>20</xdr:row>
      <xdr:rowOff>144272</xdr:rowOff>
    </xdr:to>
    <xdr:sp macro="" textlink="">
      <xdr:nvSpPr>
        <xdr:cNvPr id="460" name="円/楕円 459"/>
        <xdr:cNvSpPr/>
      </xdr:nvSpPr>
      <xdr:spPr>
        <a:xfrm>
          <a:off x="14351000" y="34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129049</xdr:rowOff>
    </xdr:from>
    <xdr:ext cx="762000" cy="259045"/>
    <xdr:sp macro="" textlink="">
      <xdr:nvSpPr>
        <xdr:cNvPr id="461" name="テキスト ボックス 460"/>
        <xdr:cNvSpPr txBox="1"/>
      </xdr:nvSpPr>
      <xdr:spPr>
        <a:xfrm>
          <a:off x="14020800" y="35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138261</xdr:rowOff>
    </xdr:from>
    <xdr:to>
      <xdr:col>19</xdr:col>
      <xdr:colOff>533400</xdr:colOff>
      <xdr:row>22</xdr:row>
      <xdr:rowOff>68411</xdr:rowOff>
    </xdr:to>
    <xdr:sp macro="" textlink="">
      <xdr:nvSpPr>
        <xdr:cNvPr id="462" name="円/楕円 461"/>
        <xdr:cNvSpPr/>
      </xdr:nvSpPr>
      <xdr:spPr>
        <a:xfrm>
          <a:off x="13462000" y="37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53188</xdr:rowOff>
    </xdr:from>
    <xdr:ext cx="762000" cy="259045"/>
    <xdr:sp macro="" textlink="">
      <xdr:nvSpPr>
        <xdr:cNvPr id="463" name="テキスト ボックス 462"/>
        <xdr:cNvSpPr txBox="1"/>
      </xdr:nvSpPr>
      <xdr:spPr>
        <a:xfrm>
          <a:off x="13131800" y="382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10,071
10,050
128.31
8,784,216
8,267,049
496,145
4,912,464
9,761,920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129.7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17</a:t>
          </a:r>
          <a:r>
            <a:rPr lang="ja-JP" altLang="ja-JP" sz="1100" b="0" i="0" baseline="0">
              <a:solidFill>
                <a:schemeClr val="dk1"/>
              </a:solidFill>
              <a:effectLst/>
              <a:latin typeface="+mn-ea"/>
              <a:ea typeface="+mn-ea"/>
              <a:cs typeface="+mn-cs"/>
            </a:rPr>
            <a:t>年度の合併により、一時的に膨らんだ職員数は、第</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次定員適正化計画により</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名退職、</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名採用を基準に職員数の縮減に努めてきた。続く第</a:t>
          </a:r>
          <a:r>
            <a:rPr lang="en-US" altLang="ja-JP" sz="1100" b="0" i="0" baseline="0">
              <a:solidFill>
                <a:schemeClr val="dk1"/>
              </a:solidFill>
              <a:effectLst/>
              <a:latin typeface="+mn-ea"/>
              <a:ea typeface="+mn-ea"/>
              <a:cs typeface="+mn-cs"/>
            </a:rPr>
            <a:t>2</a:t>
          </a:r>
          <a:r>
            <a:rPr lang="ja-JP" altLang="ja-JP" sz="1100" b="0" i="0" baseline="0">
              <a:solidFill>
                <a:schemeClr val="dk1"/>
              </a:solidFill>
              <a:effectLst/>
              <a:latin typeface="+mn-ea"/>
              <a:ea typeface="+mn-ea"/>
              <a:cs typeface="+mn-cs"/>
            </a:rPr>
            <a:t>次定員適正化計画により、</a:t>
          </a:r>
          <a:r>
            <a:rPr lang="en-US" altLang="ja-JP" sz="1100" b="0" i="0" baseline="0">
              <a:solidFill>
                <a:schemeClr val="dk1"/>
              </a:solidFill>
              <a:effectLst/>
              <a:latin typeface="+mn-ea"/>
              <a:ea typeface="+mn-ea"/>
              <a:cs typeface="+mn-cs"/>
            </a:rPr>
            <a:t>2</a:t>
          </a:r>
          <a:r>
            <a:rPr lang="ja-JP" altLang="ja-JP" sz="1100" b="0" i="0" baseline="0">
              <a:solidFill>
                <a:schemeClr val="dk1"/>
              </a:solidFill>
              <a:effectLst/>
              <a:latin typeface="+mn-ea"/>
              <a:ea typeface="+mn-ea"/>
              <a:cs typeface="+mn-cs"/>
            </a:rPr>
            <a:t>名退職、</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名採用を基準に職員数の適正な維持に努めている。類似団体では、中位に位置しているが、財政の硬直化を防ぐためにも、今後も引き続き職員数の縮減、人件費の抑制に努める。</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26416</xdr:rowOff>
    </xdr:to>
    <xdr:cxnSp macro="">
      <xdr:nvCxnSpPr>
        <xdr:cNvPr id="63" name="直線コネクタ 62"/>
        <xdr:cNvCxnSpPr/>
      </xdr:nvCxnSpPr>
      <xdr:spPr>
        <a:xfrm flipV="1">
          <a:off x="3987800" y="65278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26416</xdr:rowOff>
    </xdr:to>
    <xdr:cxnSp macro="">
      <xdr:nvCxnSpPr>
        <xdr:cNvPr id="66" name="直線コネクタ 65"/>
        <xdr:cNvCxnSpPr/>
      </xdr:nvCxnSpPr>
      <xdr:spPr>
        <a:xfrm>
          <a:off x="3098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170434</xdr:rowOff>
    </xdr:to>
    <xdr:cxnSp macro="">
      <xdr:nvCxnSpPr>
        <xdr:cNvPr id="69" name="直線コネクタ 68"/>
        <xdr:cNvCxnSpPr/>
      </xdr:nvCxnSpPr>
      <xdr:spPr>
        <a:xfrm>
          <a:off x="2209800" y="64135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156718</xdr:rowOff>
    </xdr:to>
    <xdr:cxnSp macro="">
      <xdr:nvCxnSpPr>
        <xdr:cNvPr id="72" name="直線コネクタ 71"/>
        <xdr:cNvCxnSpPr/>
      </xdr:nvCxnSpPr>
      <xdr:spPr>
        <a:xfrm flipV="1">
          <a:off x="1320800" y="6413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3" name="フローチャート : 判断 72"/>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4" name="テキスト ボックス 73"/>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5" name="フローチャート : 判断 74"/>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6" name="テキスト ボックス 75"/>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2" name="円/楕円 81"/>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3"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147066</xdr:rowOff>
    </xdr:from>
    <xdr:to>
      <xdr:col>5</xdr:col>
      <xdr:colOff>600075</xdr:colOff>
      <xdr:row>38</xdr:row>
      <xdr:rowOff>77215</xdr:rowOff>
    </xdr:to>
    <xdr:sp macro="" textlink="">
      <xdr:nvSpPr>
        <xdr:cNvPr id="84" name="円/楕円 83"/>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61993</xdr:rowOff>
    </xdr:from>
    <xdr:ext cx="736600" cy="259045"/>
    <xdr:sp macro="" textlink="">
      <xdr:nvSpPr>
        <xdr:cNvPr id="85" name="テキスト ボックス 84"/>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6" name="円/楕円 85"/>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7" name="テキスト ボックス 86"/>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8" name="円/楕円 87"/>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89" name="テキスト ボックス 8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0" name="円/楕円 89"/>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1" name="テキスト ボックス 90"/>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経常収支比率は、類似団体の中でも上位に位置している。しかしながら、職員数が減少する中、事務量の軽減や人件費抑制のため、業務の外部委託や職員欠員補充のための臨時職員の雇用等物件費の増加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今後も引き続き、物件費の抑制のため、事務事業評価等を活用し効率的な事業実施に努める。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1270</xdr:rowOff>
    </xdr:to>
    <xdr:cxnSp macro="">
      <xdr:nvCxnSpPr>
        <xdr:cNvPr id="124" name="直線コネクタ 123"/>
        <xdr:cNvCxnSpPr/>
      </xdr:nvCxnSpPr>
      <xdr:spPr>
        <a:xfrm flipV="1">
          <a:off x="15671800" y="2550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1270</xdr:rowOff>
    </xdr:to>
    <xdr:cxnSp macro="">
      <xdr:nvCxnSpPr>
        <xdr:cNvPr id="127" name="直線コネクタ 126"/>
        <xdr:cNvCxnSpPr/>
      </xdr:nvCxnSpPr>
      <xdr:spPr>
        <a:xfrm>
          <a:off x="14782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149860</xdr:rowOff>
    </xdr:to>
    <xdr:cxnSp macro="">
      <xdr:nvCxnSpPr>
        <xdr:cNvPr id="130" name="直線コネクタ 129"/>
        <xdr:cNvCxnSpPr/>
      </xdr:nvCxnSpPr>
      <xdr:spPr>
        <a:xfrm>
          <a:off x="13893800" y="245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81280</xdr:rowOff>
    </xdr:to>
    <xdr:cxnSp macro="">
      <xdr:nvCxnSpPr>
        <xdr:cNvPr id="133" name="直線コネクタ 132"/>
        <xdr:cNvCxnSpPr/>
      </xdr:nvCxnSpPr>
      <xdr:spPr>
        <a:xfrm flipV="1">
          <a:off x="13004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4" name="フローチャート : 判断 133"/>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5" name="テキスト ボックス 134"/>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7" name="テキスト ボックス 13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99060</xdr:rowOff>
    </xdr:from>
    <xdr:to>
      <xdr:col>24</xdr:col>
      <xdr:colOff>82550</xdr:colOff>
      <xdr:row>15</xdr:row>
      <xdr:rowOff>29210</xdr:rowOff>
    </xdr:to>
    <xdr:sp macro="" textlink="">
      <xdr:nvSpPr>
        <xdr:cNvPr id="143" name="円/楕円 142"/>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115587</xdr:rowOff>
    </xdr:from>
    <xdr:ext cx="762000" cy="259045"/>
    <xdr:sp macro="" textlink="">
      <xdr:nvSpPr>
        <xdr:cNvPr id="144"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5" name="円/楕円 144"/>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6" name="テキスト ボックス 145"/>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7" name="円/楕円 146"/>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8" name="テキスト ボックス 147"/>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49" name="円/楕円 148"/>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0" name="テキスト ボックス 149"/>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1" name="円/楕円 150"/>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2" name="テキスト ボックス 151"/>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恒常的な少子高齢化の進行により、福祉医療費等の扶助費が上昇する傾向にある。今後も、ますます少子高齢化が進むことが予想されるため、出来る限り予防に力を注ぎ、今後の扶助費の上昇を抑制できる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146050</xdr:rowOff>
    </xdr:to>
    <xdr:cxnSp macro="">
      <xdr:nvCxnSpPr>
        <xdr:cNvPr id="185" name="直線コネクタ 184"/>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146050</xdr:rowOff>
    </xdr:to>
    <xdr:cxnSp macro="">
      <xdr:nvCxnSpPr>
        <xdr:cNvPr id="188" name="直線コネクタ 187"/>
        <xdr:cNvCxnSpPr/>
      </xdr:nvCxnSpPr>
      <xdr:spPr>
        <a:xfrm>
          <a:off x="3098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91" name="直線コネクタ 190"/>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4" name="直線コネクタ 193"/>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6" name="テキスト ボックス 19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7" name="フローチャート : 判断 196"/>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8" name="テキスト ボックス 197"/>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4" name="円/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8" name="円/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0" name="円/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類似団体では、中位に位置している。</a:t>
          </a:r>
          <a:r>
            <a:rPr lang="ja-JP" altLang="en-US" sz="1100" b="0" i="0" baseline="0">
              <a:solidFill>
                <a:schemeClr val="dk1"/>
              </a:solidFill>
              <a:effectLst/>
              <a:latin typeface="+mn-lt"/>
              <a:ea typeface="+mn-ea"/>
              <a:cs typeface="+mn-cs"/>
            </a:rPr>
            <a:t>なか</a:t>
          </a:r>
          <a:r>
            <a:rPr lang="ja-JP" altLang="ja-JP" sz="1100" b="0" i="0" baseline="0">
              <a:solidFill>
                <a:schemeClr val="dk1"/>
              </a:solidFill>
              <a:effectLst/>
              <a:latin typeface="+mn-lt"/>
              <a:ea typeface="+mn-ea"/>
              <a:cs typeface="+mn-cs"/>
            </a:rPr>
            <a:t>でも繰出金については、国民健康保険事業会計において財政状態の悪化により繰出金が増加する傾向にある。国民健康保険税の適正化を図り、繰入金の削減に努める。また、簡易水道事業会計においても、公債費が増加し、今後も繰出金が増加することが予想されている。繰上償還を実施し、事業会計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111760</xdr:rowOff>
    </xdr:to>
    <xdr:cxnSp macro="">
      <xdr:nvCxnSpPr>
        <xdr:cNvPr id="246" name="直線コネクタ 245"/>
        <xdr:cNvCxnSpPr/>
      </xdr:nvCxnSpPr>
      <xdr:spPr>
        <a:xfrm flipV="1">
          <a:off x="15671800" y="970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111760</xdr:rowOff>
    </xdr:to>
    <xdr:cxnSp macro="">
      <xdr:nvCxnSpPr>
        <xdr:cNvPr id="249" name="直線コネクタ 248"/>
        <xdr:cNvCxnSpPr/>
      </xdr:nvCxnSpPr>
      <xdr:spPr>
        <a:xfrm>
          <a:off x="14782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58420</xdr:rowOff>
    </xdr:to>
    <xdr:cxnSp macro="">
      <xdr:nvCxnSpPr>
        <xdr:cNvPr id="252" name="直線コネクタ 251"/>
        <xdr:cNvCxnSpPr/>
      </xdr:nvCxnSpPr>
      <xdr:spPr>
        <a:xfrm>
          <a:off x="13893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5080</xdr:rowOff>
    </xdr:to>
    <xdr:cxnSp macro="">
      <xdr:nvCxnSpPr>
        <xdr:cNvPr id="255" name="直線コネクタ 254"/>
        <xdr:cNvCxnSpPr/>
      </xdr:nvCxnSpPr>
      <xdr:spPr>
        <a:xfrm flipV="1">
          <a:off x="13004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6" name="フローチャート : 判断 255"/>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7" name="テキスト ボックス 256"/>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8" name="フローチャート :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59" name="テキスト ボックス 25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5" name="円/楕円 264"/>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6"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67" name="円/楕円 266"/>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68" name="テキスト ボックス 267"/>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69" name="円/楕円 268"/>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0" name="テキスト ボックス 26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1" name="円/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3" name="円/楕円 272"/>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4" name="テキスト ボックス 273"/>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団体等への補助金や一部事務組合への負担金等、補助費等の経常収支比率は、類似団体の中では中位に位置している。団体の補助金については、今後も適正な規模の補助金の設定に努める。また、一部事務組合が実施する大規模事業については、町財政に大きな影響を与えかねない状況となるため、事業実施前に組合、構成市町とも後年度の負担増も考慮しながら、入念な事前打ち合わせを行い、事業把握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117856</xdr:rowOff>
    </xdr:to>
    <xdr:cxnSp macro="">
      <xdr:nvCxnSpPr>
        <xdr:cNvPr id="304" name="直線コネクタ 303"/>
        <xdr:cNvCxnSpPr/>
      </xdr:nvCxnSpPr>
      <xdr:spPr>
        <a:xfrm flipV="1">
          <a:off x="15671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117856</xdr:rowOff>
    </xdr:to>
    <xdr:cxnSp macro="">
      <xdr:nvCxnSpPr>
        <xdr:cNvPr id="307" name="直線コネクタ 306"/>
        <xdr:cNvCxnSpPr/>
      </xdr:nvCxnSpPr>
      <xdr:spPr>
        <a:xfrm>
          <a:off x="14782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117856</xdr:rowOff>
    </xdr:to>
    <xdr:cxnSp macro="">
      <xdr:nvCxnSpPr>
        <xdr:cNvPr id="310" name="直線コネクタ 309"/>
        <xdr:cNvCxnSpPr/>
      </xdr:nvCxnSpPr>
      <xdr:spPr>
        <a:xfrm>
          <a:off x="13893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113284</xdr:rowOff>
    </xdr:to>
    <xdr:cxnSp macro="">
      <xdr:nvCxnSpPr>
        <xdr:cNvPr id="313" name="直線コネクタ 312"/>
        <xdr:cNvCxnSpPr/>
      </xdr:nvCxnSpPr>
      <xdr:spPr>
        <a:xfrm flipV="1">
          <a:off x="13004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4" name="フローチャート : 判断 313"/>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5" name="テキスト ボックス 31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16" name="フローチャート : 判断 315"/>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17" name="テキスト ボックス 316"/>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3" name="円/楕円 322"/>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4"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5" name="円/楕円 324"/>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6" name="テキスト ボックス 32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7" name="円/楕円 326"/>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28" name="テキスト ボックス 32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9" name="円/楕円 328"/>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30" name="テキスト ボックス 329"/>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1" name="円/楕円 330"/>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2" name="テキスト ボックス 331"/>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19</a:t>
          </a:r>
          <a:r>
            <a:rPr lang="ja-JP" altLang="ja-JP" sz="1100" b="0" i="0" baseline="0">
              <a:solidFill>
                <a:schemeClr val="dk1"/>
              </a:solidFill>
              <a:effectLst/>
              <a:latin typeface="+mn-ea"/>
              <a:ea typeface="+mn-ea"/>
              <a:cs typeface="+mn-cs"/>
            </a:rPr>
            <a:t>年度から毎年度繰上償還を実施し、後年度の公債費の縮減に努めてきた。</a:t>
          </a:r>
          <a:endParaRPr lang="ja-JP" altLang="ja-JP" sz="14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しかしながら、依然として公債費が大きい状況が続いている。財政健全化のため、今後も引き続き繰上償還や交付税算入のある地方債に限定した発行を優先するともに、起債額抑制のため、普通建設事業の抑制に努め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21844</xdr:rowOff>
    </xdr:from>
    <xdr:to>
      <xdr:col>7</xdr:col>
      <xdr:colOff>15875</xdr:colOff>
      <xdr:row>80</xdr:row>
      <xdr:rowOff>76708</xdr:rowOff>
    </xdr:to>
    <xdr:cxnSp macro="">
      <xdr:nvCxnSpPr>
        <xdr:cNvPr id="362" name="直線コネクタ 361"/>
        <xdr:cNvCxnSpPr/>
      </xdr:nvCxnSpPr>
      <xdr:spPr>
        <a:xfrm flipV="1">
          <a:off x="3987800" y="137378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76708</xdr:rowOff>
    </xdr:from>
    <xdr:to>
      <xdr:col>5</xdr:col>
      <xdr:colOff>549275</xdr:colOff>
      <xdr:row>80</xdr:row>
      <xdr:rowOff>117856</xdr:rowOff>
    </xdr:to>
    <xdr:cxnSp macro="">
      <xdr:nvCxnSpPr>
        <xdr:cNvPr id="365" name="直線コネクタ 364"/>
        <xdr:cNvCxnSpPr/>
      </xdr:nvCxnSpPr>
      <xdr:spPr>
        <a:xfrm flipV="1">
          <a:off x="3098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81280</xdr:rowOff>
    </xdr:from>
    <xdr:to>
      <xdr:col>4</xdr:col>
      <xdr:colOff>346075</xdr:colOff>
      <xdr:row>80</xdr:row>
      <xdr:rowOff>117856</xdr:rowOff>
    </xdr:to>
    <xdr:cxnSp macro="">
      <xdr:nvCxnSpPr>
        <xdr:cNvPr id="368" name="直線コネクタ 367"/>
        <xdr:cNvCxnSpPr/>
      </xdr:nvCxnSpPr>
      <xdr:spPr>
        <a:xfrm>
          <a:off x="2209800" y="137972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81</xdr:row>
      <xdr:rowOff>69850</xdr:rowOff>
    </xdr:to>
    <xdr:cxnSp macro="">
      <xdr:nvCxnSpPr>
        <xdr:cNvPr id="371" name="直線コネクタ 370"/>
        <xdr:cNvCxnSpPr/>
      </xdr:nvCxnSpPr>
      <xdr:spPr>
        <a:xfrm flipV="1">
          <a:off x="1320800" y="13797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2" name="フローチャート : 判断 371"/>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3" name="テキスト ボックス 37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4" name="フローチャート : 判断 373"/>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5" name="テキスト ボックス 374"/>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142494</xdr:rowOff>
    </xdr:from>
    <xdr:to>
      <xdr:col>7</xdr:col>
      <xdr:colOff>66675</xdr:colOff>
      <xdr:row>80</xdr:row>
      <xdr:rowOff>72644</xdr:rowOff>
    </xdr:to>
    <xdr:sp macro="" textlink="">
      <xdr:nvSpPr>
        <xdr:cNvPr id="381" name="円/楕円 380"/>
        <xdr:cNvSpPr/>
      </xdr:nvSpPr>
      <xdr:spPr>
        <a:xfrm>
          <a:off x="4775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114571</xdr:rowOff>
    </xdr:from>
    <xdr:ext cx="762000" cy="259045"/>
    <xdr:sp macro="" textlink="">
      <xdr:nvSpPr>
        <xdr:cNvPr id="382" name="公債費該当値テキスト"/>
        <xdr:cNvSpPr txBox="1"/>
      </xdr:nvSpPr>
      <xdr:spPr>
        <a:xfrm>
          <a:off x="49149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25908</xdr:rowOff>
    </xdr:from>
    <xdr:to>
      <xdr:col>5</xdr:col>
      <xdr:colOff>600075</xdr:colOff>
      <xdr:row>80</xdr:row>
      <xdr:rowOff>127508</xdr:rowOff>
    </xdr:to>
    <xdr:sp macro="" textlink="">
      <xdr:nvSpPr>
        <xdr:cNvPr id="383" name="円/楕円 382"/>
        <xdr:cNvSpPr/>
      </xdr:nvSpPr>
      <xdr:spPr>
        <a:xfrm>
          <a:off x="3937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112285</xdr:rowOff>
    </xdr:from>
    <xdr:ext cx="736600" cy="259045"/>
    <xdr:sp macro="" textlink="">
      <xdr:nvSpPr>
        <xdr:cNvPr id="384" name="テキスト ボックス 383"/>
        <xdr:cNvSpPr txBox="1"/>
      </xdr:nvSpPr>
      <xdr:spPr>
        <a:xfrm>
          <a:off x="3606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67056</xdr:rowOff>
    </xdr:from>
    <xdr:to>
      <xdr:col>4</xdr:col>
      <xdr:colOff>396875</xdr:colOff>
      <xdr:row>80</xdr:row>
      <xdr:rowOff>168656</xdr:rowOff>
    </xdr:to>
    <xdr:sp macro="" textlink="">
      <xdr:nvSpPr>
        <xdr:cNvPr id="385" name="円/楕円 384"/>
        <xdr:cNvSpPr/>
      </xdr:nvSpPr>
      <xdr:spPr>
        <a:xfrm>
          <a:off x="3048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153433</xdr:rowOff>
    </xdr:from>
    <xdr:ext cx="762000" cy="259045"/>
    <xdr:sp macro="" textlink="">
      <xdr:nvSpPr>
        <xdr:cNvPr id="386" name="テキスト ボックス 385"/>
        <xdr:cNvSpPr txBox="1"/>
      </xdr:nvSpPr>
      <xdr:spPr>
        <a:xfrm>
          <a:off x="2717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87" name="円/楕円 386"/>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88" name="テキスト ボックス 387"/>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389" name="円/楕円 388"/>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105427</xdr:rowOff>
    </xdr:from>
    <xdr:ext cx="762000" cy="259045"/>
    <xdr:sp macro="" textlink="">
      <xdr:nvSpPr>
        <xdr:cNvPr id="390" name="テキスト ボックス 389"/>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重度心身障害者医療費</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減等</a:t>
          </a:r>
          <a:r>
            <a:rPr lang="ja-JP" altLang="ja-JP" sz="1100" b="0" i="0" baseline="0">
              <a:solidFill>
                <a:schemeClr val="dk1"/>
              </a:solidFill>
              <a:effectLst/>
              <a:latin typeface="+mn-lt"/>
              <a:ea typeface="+mn-ea"/>
              <a:cs typeface="+mn-cs"/>
            </a:rPr>
            <a:t>に伴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扶助費の</a:t>
          </a:r>
          <a:r>
            <a:rPr lang="ja-JP" altLang="en-US" sz="1100" b="0" i="0" baseline="0">
              <a:solidFill>
                <a:schemeClr val="dk1"/>
              </a:solidFill>
              <a:effectLst/>
              <a:latin typeface="+mn-lt"/>
              <a:ea typeface="+mn-ea"/>
              <a:cs typeface="+mn-cs"/>
            </a:rPr>
            <a:t>減少など</a:t>
          </a:r>
          <a:r>
            <a:rPr lang="ja-JP" altLang="ja-JP" sz="1100" b="0" i="0" baseline="0">
              <a:solidFill>
                <a:schemeClr val="dk1"/>
              </a:solidFill>
              <a:effectLst/>
              <a:latin typeface="+mn-lt"/>
              <a:ea typeface="+mn-ea"/>
              <a:cs typeface="+mn-cs"/>
            </a:rPr>
            <a:t>により、前年度に比べ</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76</xdr:row>
      <xdr:rowOff>115570</xdr:rowOff>
    </xdr:to>
    <xdr:cxnSp macro="">
      <xdr:nvCxnSpPr>
        <xdr:cNvPr id="423" name="直線コネクタ 422"/>
        <xdr:cNvCxnSpPr/>
      </xdr:nvCxnSpPr>
      <xdr:spPr>
        <a:xfrm flipV="1">
          <a:off x="15671800" y="13100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115570</xdr:rowOff>
    </xdr:to>
    <xdr:cxnSp macro="">
      <xdr:nvCxnSpPr>
        <xdr:cNvPr id="426" name="直線コネクタ 425"/>
        <xdr:cNvCxnSpPr/>
      </xdr:nvCxnSpPr>
      <xdr:spPr>
        <a:xfrm>
          <a:off x="14782800" y="13065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76</xdr:row>
      <xdr:rowOff>35561</xdr:rowOff>
    </xdr:to>
    <xdr:cxnSp macro="">
      <xdr:nvCxnSpPr>
        <xdr:cNvPr id="429" name="直線コネクタ 428"/>
        <xdr:cNvCxnSpPr/>
      </xdr:nvCxnSpPr>
      <xdr:spPr>
        <a:xfrm>
          <a:off x="13893800" y="128600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130810</xdr:rowOff>
    </xdr:to>
    <xdr:cxnSp macro="">
      <xdr:nvCxnSpPr>
        <xdr:cNvPr id="432" name="直線コネクタ 431"/>
        <xdr:cNvCxnSpPr/>
      </xdr:nvCxnSpPr>
      <xdr:spPr>
        <a:xfrm flipV="1">
          <a:off x="13004800" y="12860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33" name="フローチャート :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34" name="テキスト ボックス 43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35" name="フローチャート : 判断 434"/>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36" name="テキスト ボックス 435"/>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19050</xdr:rowOff>
    </xdr:from>
    <xdr:to>
      <xdr:col>24</xdr:col>
      <xdr:colOff>82550</xdr:colOff>
      <xdr:row>76</xdr:row>
      <xdr:rowOff>120650</xdr:rowOff>
    </xdr:to>
    <xdr:sp macro="" textlink="">
      <xdr:nvSpPr>
        <xdr:cNvPr id="442" name="円/楕円 441"/>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35577</xdr:rowOff>
    </xdr:from>
    <xdr:ext cx="762000" cy="259045"/>
    <xdr:sp macro="" textlink="">
      <xdr:nvSpPr>
        <xdr:cNvPr id="443"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4" name="円/楕円 443"/>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45" name="テキスト ボックス 444"/>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6" name="円/楕円 445"/>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47" name="テキスト ボックス 446"/>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48" name="円/楕円 447"/>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9" name="テキスト ボックス 448"/>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50" name="円/楕円 449"/>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51" name="テキスト ボックス 450"/>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和歌山県紀美野町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17097</xdr:rowOff>
    </xdr:from>
    <xdr:to>
      <xdr:col>4</xdr:col>
      <xdr:colOff>1117600</xdr:colOff>
      <xdr:row>14</xdr:row>
      <xdr:rowOff>71679</xdr:rowOff>
    </xdr:to>
    <xdr:cxnSp macro="">
      <xdr:nvCxnSpPr>
        <xdr:cNvPr id="50" name="直線コネクタ 49"/>
        <xdr:cNvCxnSpPr/>
      </xdr:nvCxnSpPr>
      <xdr:spPr bwMode="auto">
        <a:xfrm flipV="1">
          <a:off x="5003800" y="2465022"/>
          <a:ext cx="647700" cy="5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71679</xdr:rowOff>
    </xdr:from>
    <xdr:to>
      <xdr:col>4</xdr:col>
      <xdr:colOff>469900</xdr:colOff>
      <xdr:row>14</xdr:row>
      <xdr:rowOff>101572</xdr:rowOff>
    </xdr:to>
    <xdr:cxnSp macro="">
      <xdr:nvCxnSpPr>
        <xdr:cNvPr id="53" name="直線コネクタ 52"/>
        <xdr:cNvCxnSpPr/>
      </xdr:nvCxnSpPr>
      <xdr:spPr bwMode="auto">
        <a:xfrm flipV="1">
          <a:off x="4305300" y="2519604"/>
          <a:ext cx="698500" cy="2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101572</xdr:rowOff>
    </xdr:from>
    <xdr:to>
      <xdr:col>3</xdr:col>
      <xdr:colOff>904875</xdr:colOff>
      <xdr:row>15</xdr:row>
      <xdr:rowOff>46967</xdr:rowOff>
    </xdr:to>
    <xdr:cxnSp macro="">
      <xdr:nvCxnSpPr>
        <xdr:cNvPr id="56" name="直線コネクタ 55"/>
        <xdr:cNvCxnSpPr/>
      </xdr:nvCxnSpPr>
      <xdr:spPr bwMode="auto">
        <a:xfrm flipV="1">
          <a:off x="3606800" y="2549497"/>
          <a:ext cx="698500" cy="11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3564</xdr:rowOff>
    </xdr:from>
    <xdr:to>
      <xdr:col>3</xdr:col>
      <xdr:colOff>206375</xdr:colOff>
      <xdr:row>15</xdr:row>
      <xdr:rowOff>46967</xdr:rowOff>
    </xdr:to>
    <xdr:cxnSp macro="">
      <xdr:nvCxnSpPr>
        <xdr:cNvPr id="59" name="直線コネクタ 58"/>
        <xdr:cNvCxnSpPr/>
      </xdr:nvCxnSpPr>
      <xdr:spPr bwMode="auto">
        <a:xfrm>
          <a:off x="2908300" y="2622939"/>
          <a:ext cx="698500" cy="4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133941</xdr:rowOff>
    </xdr:from>
    <xdr:ext cx="762000" cy="259045"/>
    <xdr:sp macro="" textlink="">
      <xdr:nvSpPr>
        <xdr:cNvPr id="61" name="テキスト ボックス 60"/>
        <xdr:cNvSpPr txBox="1"/>
      </xdr:nvSpPr>
      <xdr:spPr>
        <a:xfrm>
          <a:off x="3225800" y="30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151658</xdr:rowOff>
    </xdr:from>
    <xdr:ext cx="762000" cy="259045"/>
    <xdr:sp macro="" textlink="">
      <xdr:nvSpPr>
        <xdr:cNvPr id="63" name="テキスト ボックス 62"/>
        <xdr:cNvSpPr txBox="1"/>
      </xdr:nvSpPr>
      <xdr:spPr>
        <a:xfrm>
          <a:off x="2527300" y="31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137747</xdr:rowOff>
    </xdr:from>
    <xdr:to>
      <xdr:col>5</xdr:col>
      <xdr:colOff>34925</xdr:colOff>
      <xdr:row>14</xdr:row>
      <xdr:rowOff>67897</xdr:rowOff>
    </xdr:to>
    <xdr:sp macro="" textlink="">
      <xdr:nvSpPr>
        <xdr:cNvPr id="69" name="円/楕円 68"/>
        <xdr:cNvSpPr/>
      </xdr:nvSpPr>
      <xdr:spPr bwMode="auto">
        <a:xfrm>
          <a:off x="5600700" y="241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154274</xdr:rowOff>
    </xdr:from>
    <xdr:ext cx="762000" cy="259045"/>
    <xdr:sp macro="" textlink="">
      <xdr:nvSpPr>
        <xdr:cNvPr id="70" name="人口1人当たり決算額の推移該当値テキスト130"/>
        <xdr:cNvSpPr txBox="1"/>
      </xdr:nvSpPr>
      <xdr:spPr>
        <a:xfrm>
          <a:off x="5740400" y="225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193,173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20879</xdr:rowOff>
    </xdr:from>
    <xdr:to>
      <xdr:col>4</xdr:col>
      <xdr:colOff>520700</xdr:colOff>
      <xdr:row>14</xdr:row>
      <xdr:rowOff>122479</xdr:rowOff>
    </xdr:to>
    <xdr:sp macro="" textlink="">
      <xdr:nvSpPr>
        <xdr:cNvPr id="71" name="円/楕円 70"/>
        <xdr:cNvSpPr/>
      </xdr:nvSpPr>
      <xdr:spPr bwMode="auto">
        <a:xfrm>
          <a:off x="4953000" y="2468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132656</xdr:rowOff>
    </xdr:from>
    <xdr:ext cx="736600" cy="259045"/>
    <xdr:sp macro="" textlink="">
      <xdr:nvSpPr>
        <xdr:cNvPr id="72" name="テキスト ボックス 71"/>
        <xdr:cNvSpPr txBox="1"/>
      </xdr:nvSpPr>
      <xdr:spPr>
        <a:xfrm>
          <a:off x="4622800" y="223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186,010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50772</xdr:rowOff>
    </xdr:from>
    <xdr:to>
      <xdr:col>3</xdr:col>
      <xdr:colOff>955675</xdr:colOff>
      <xdr:row>14</xdr:row>
      <xdr:rowOff>152372</xdr:rowOff>
    </xdr:to>
    <xdr:sp macro="" textlink="">
      <xdr:nvSpPr>
        <xdr:cNvPr id="73" name="円/楕円 72"/>
        <xdr:cNvSpPr/>
      </xdr:nvSpPr>
      <xdr:spPr bwMode="auto">
        <a:xfrm>
          <a:off x="4254500" y="249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162549</xdr:rowOff>
    </xdr:from>
    <xdr:ext cx="762000" cy="259045"/>
    <xdr:sp macro="" textlink="">
      <xdr:nvSpPr>
        <xdr:cNvPr id="74" name="テキスト ボックス 73"/>
        <xdr:cNvSpPr txBox="1"/>
      </xdr:nvSpPr>
      <xdr:spPr>
        <a:xfrm>
          <a:off x="3924300" y="226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182,087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167617</xdr:rowOff>
    </xdr:from>
    <xdr:to>
      <xdr:col>3</xdr:col>
      <xdr:colOff>257175</xdr:colOff>
      <xdr:row>15</xdr:row>
      <xdr:rowOff>97767</xdr:rowOff>
    </xdr:to>
    <xdr:sp macro="" textlink="">
      <xdr:nvSpPr>
        <xdr:cNvPr id="75" name="円/楕円 74"/>
        <xdr:cNvSpPr/>
      </xdr:nvSpPr>
      <xdr:spPr bwMode="auto">
        <a:xfrm>
          <a:off x="3556000" y="261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107944</xdr:rowOff>
    </xdr:from>
    <xdr:ext cx="762000" cy="259045"/>
    <xdr:sp macro="" textlink="">
      <xdr:nvSpPr>
        <xdr:cNvPr id="76" name="テキスト ボックス 75"/>
        <xdr:cNvSpPr txBox="1"/>
      </xdr:nvSpPr>
      <xdr:spPr>
        <a:xfrm>
          <a:off x="3225800" y="238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166,753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124214</xdr:rowOff>
    </xdr:from>
    <xdr:to>
      <xdr:col>2</xdr:col>
      <xdr:colOff>692150</xdr:colOff>
      <xdr:row>15</xdr:row>
      <xdr:rowOff>54364</xdr:rowOff>
    </xdr:to>
    <xdr:sp macro="" textlink="">
      <xdr:nvSpPr>
        <xdr:cNvPr id="77" name="円/楕円 76"/>
        <xdr:cNvSpPr/>
      </xdr:nvSpPr>
      <xdr:spPr bwMode="auto">
        <a:xfrm>
          <a:off x="2857500" y="257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64541</xdr:rowOff>
    </xdr:from>
    <xdr:ext cx="762000" cy="259045"/>
    <xdr:sp macro="" textlink="">
      <xdr:nvSpPr>
        <xdr:cNvPr id="78" name="テキスト ボックス 77"/>
        <xdr:cNvSpPr txBox="1"/>
      </xdr:nvSpPr>
      <xdr:spPr>
        <a:xfrm>
          <a:off x="2527300" y="234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3531</xdr:rowOff>
    </xdr:from>
    <xdr:to>
      <xdr:col>4</xdr:col>
      <xdr:colOff>1117600</xdr:colOff>
      <xdr:row>35</xdr:row>
      <xdr:rowOff>38329</xdr:rowOff>
    </xdr:to>
    <xdr:cxnSp macro="">
      <xdr:nvCxnSpPr>
        <xdr:cNvPr id="111" name="直線コネクタ 110"/>
        <xdr:cNvCxnSpPr/>
      </xdr:nvCxnSpPr>
      <xdr:spPr bwMode="auto">
        <a:xfrm>
          <a:off x="5003800" y="6613881"/>
          <a:ext cx="647700" cy="3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260376</xdr:rowOff>
    </xdr:from>
    <xdr:to>
      <xdr:col>4</xdr:col>
      <xdr:colOff>469900</xdr:colOff>
      <xdr:row>35</xdr:row>
      <xdr:rowOff>3531</xdr:rowOff>
    </xdr:to>
    <xdr:cxnSp macro="">
      <xdr:nvCxnSpPr>
        <xdr:cNvPr id="114" name="直線コネクタ 113"/>
        <xdr:cNvCxnSpPr/>
      </xdr:nvCxnSpPr>
      <xdr:spPr bwMode="auto">
        <a:xfrm>
          <a:off x="4305300" y="6527826"/>
          <a:ext cx="698500" cy="86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226111</xdr:rowOff>
    </xdr:from>
    <xdr:to>
      <xdr:col>3</xdr:col>
      <xdr:colOff>904875</xdr:colOff>
      <xdr:row>34</xdr:row>
      <xdr:rowOff>260376</xdr:rowOff>
    </xdr:to>
    <xdr:cxnSp macro="">
      <xdr:nvCxnSpPr>
        <xdr:cNvPr id="117" name="直線コネクタ 116"/>
        <xdr:cNvCxnSpPr/>
      </xdr:nvCxnSpPr>
      <xdr:spPr bwMode="auto">
        <a:xfrm>
          <a:off x="3606800" y="6493561"/>
          <a:ext cx="698500" cy="3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200508</xdr:rowOff>
    </xdr:from>
    <xdr:to>
      <xdr:col>3</xdr:col>
      <xdr:colOff>206375</xdr:colOff>
      <xdr:row>34</xdr:row>
      <xdr:rowOff>226111</xdr:rowOff>
    </xdr:to>
    <xdr:cxnSp macro="">
      <xdr:nvCxnSpPr>
        <xdr:cNvPr id="120" name="直線コネクタ 119"/>
        <xdr:cNvCxnSpPr/>
      </xdr:nvCxnSpPr>
      <xdr:spPr bwMode="auto">
        <a:xfrm>
          <a:off x="2908300" y="6467958"/>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79807</xdr:rowOff>
    </xdr:from>
    <xdr:to>
      <xdr:col>3</xdr:col>
      <xdr:colOff>257175</xdr:colOff>
      <xdr:row>35</xdr:row>
      <xdr:rowOff>181407</xdr:rowOff>
    </xdr:to>
    <xdr:sp macro="" textlink="">
      <xdr:nvSpPr>
        <xdr:cNvPr id="121" name="フローチャート : 判断 120"/>
        <xdr:cNvSpPr/>
      </xdr:nvSpPr>
      <xdr:spPr bwMode="auto">
        <a:xfrm>
          <a:off x="35560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166184</xdr:rowOff>
    </xdr:from>
    <xdr:ext cx="762000" cy="259045"/>
    <xdr:sp macro="" textlink="">
      <xdr:nvSpPr>
        <xdr:cNvPr id="122" name="テキスト ボックス 121"/>
        <xdr:cNvSpPr txBox="1"/>
      </xdr:nvSpPr>
      <xdr:spPr>
        <a:xfrm>
          <a:off x="3225800" y="67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85522</xdr:rowOff>
    </xdr:from>
    <xdr:to>
      <xdr:col>2</xdr:col>
      <xdr:colOff>692150</xdr:colOff>
      <xdr:row>35</xdr:row>
      <xdr:rowOff>187122</xdr:rowOff>
    </xdr:to>
    <xdr:sp macro="" textlink="">
      <xdr:nvSpPr>
        <xdr:cNvPr id="123" name="フローチャート : 判断 122"/>
        <xdr:cNvSpPr/>
      </xdr:nvSpPr>
      <xdr:spPr bwMode="auto">
        <a:xfrm>
          <a:off x="2857500" y="6695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171899</xdr:rowOff>
    </xdr:from>
    <xdr:ext cx="762000" cy="259045"/>
    <xdr:sp macro="" textlink="">
      <xdr:nvSpPr>
        <xdr:cNvPr id="124" name="テキスト ボックス 123"/>
        <xdr:cNvSpPr txBox="1"/>
      </xdr:nvSpPr>
      <xdr:spPr>
        <a:xfrm>
          <a:off x="2527300" y="67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330429</xdr:rowOff>
    </xdr:from>
    <xdr:to>
      <xdr:col>5</xdr:col>
      <xdr:colOff>34925</xdr:colOff>
      <xdr:row>35</xdr:row>
      <xdr:rowOff>89129</xdr:rowOff>
    </xdr:to>
    <xdr:sp macro="" textlink="">
      <xdr:nvSpPr>
        <xdr:cNvPr id="130" name="円/楕円 129"/>
        <xdr:cNvSpPr/>
      </xdr:nvSpPr>
      <xdr:spPr bwMode="auto">
        <a:xfrm>
          <a:off x="5600700" y="659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175506</xdr:rowOff>
    </xdr:from>
    <xdr:ext cx="762000" cy="259045"/>
    <xdr:sp macro="" textlink="">
      <xdr:nvSpPr>
        <xdr:cNvPr id="131" name="人口1人当たり決算額の推移該当値テキスト445"/>
        <xdr:cNvSpPr txBox="1"/>
      </xdr:nvSpPr>
      <xdr:spPr>
        <a:xfrm>
          <a:off x="5740400" y="64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295631</xdr:rowOff>
    </xdr:from>
    <xdr:to>
      <xdr:col>4</xdr:col>
      <xdr:colOff>520700</xdr:colOff>
      <xdr:row>35</xdr:row>
      <xdr:rowOff>54331</xdr:rowOff>
    </xdr:to>
    <xdr:sp macro="" textlink="">
      <xdr:nvSpPr>
        <xdr:cNvPr id="132" name="円/楕円 131"/>
        <xdr:cNvSpPr/>
      </xdr:nvSpPr>
      <xdr:spPr bwMode="auto">
        <a:xfrm>
          <a:off x="4953000" y="656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64508</xdr:rowOff>
    </xdr:from>
    <xdr:ext cx="736600" cy="259045"/>
    <xdr:sp macro="" textlink="">
      <xdr:nvSpPr>
        <xdr:cNvPr id="133" name="テキスト ボックス 132"/>
        <xdr:cNvSpPr txBox="1"/>
      </xdr:nvSpPr>
      <xdr:spPr>
        <a:xfrm>
          <a:off x="4622800" y="633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209576</xdr:rowOff>
    </xdr:from>
    <xdr:to>
      <xdr:col>3</xdr:col>
      <xdr:colOff>955675</xdr:colOff>
      <xdr:row>34</xdr:row>
      <xdr:rowOff>311176</xdr:rowOff>
    </xdr:to>
    <xdr:sp macro="" textlink="">
      <xdr:nvSpPr>
        <xdr:cNvPr id="134" name="円/楕円 133"/>
        <xdr:cNvSpPr/>
      </xdr:nvSpPr>
      <xdr:spPr bwMode="auto">
        <a:xfrm>
          <a:off x="4254500" y="647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321353</xdr:rowOff>
    </xdr:from>
    <xdr:ext cx="762000" cy="259045"/>
    <xdr:sp macro="" textlink="">
      <xdr:nvSpPr>
        <xdr:cNvPr id="135" name="テキスト ボックス 134"/>
        <xdr:cNvSpPr txBox="1"/>
      </xdr:nvSpPr>
      <xdr:spPr>
        <a:xfrm>
          <a:off x="3924300" y="62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175311</xdr:rowOff>
    </xdr:from>
    <xdr:to>
      <xdr:col>3</xdr:col>
      <xdr:colOff>257175</xdr:colOff>
      <xdr:row>34</xdr:row>
      <xdr:rowOff>276910</xdr:rowOff>
    </xdr:to>
    <xdr:sp macro="" textlink="">
      <xdr:nvSpPr>
        <xdr:cNvPr id="136" name="円/楕円 135"/>
        <xdr:cNvSpPr/>
      </xdr:nvSpPr>
      <xdr:spPr bwMode="auto">
        <a:xfrm>
          <a:off x="3556000" y="64427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287088</xdr:rowOff>
    </xdr:from>
    <xdr:ext cx="762000" cy="259045"/>
    <xdr:sp macro="" textlink="">
      <xdr:nvSpPr>
        <xdr:cNvPr id="137" name="テキスト ボックス 136"/>
        <xdr:cNvSpPr txBox="1"/>
      </xdr:nvSpPr>
      <xdr:spPr>
        <a:xfrm>
          <a:off x="3225800" y="621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149708</xdr:rowOff>
    </xdr:from>
    <xdr:to>
      <xdr:col>2</xdr:col>
      <xdr:colOff>692150</xdr:colOff>
      <xdr:row>34</xdr:row>
      <xdr:rowOff>251307</xdr:rowOff>
    </xdr:to>
    <xdr:sp macro="" textlink="">
      <xdr:nvSpPr>
        <xdr:cNvPr id="138" name="円/楕円 137"/>
        <xdr:cNvSpPr/>
      </xdr:nvSpPr>
      <xdr:spPr bwMode="auto">
        <a:xfrm>
          <a:off x="2857500" y="64171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261485</xdr:rowOff>
    </xdr:from>
    <xdr:ext cx="762000" cy="259045"/>
    <xdr:sp macro="" textlink="">
      <xdr:nvSpPr>
        <xdr:cNvPr id="139" name="テキスト ボックス 138"/>
        <xdr:cNvSpPr txBox="1"/>
      </xdr:nvSpPr>
      <xdr:spPr>
        <a:xfrm>
          <a:off x="2527300" y="618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実質収支比率は、普通交付税の増により、</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ポイント改善している。財政調整基金残高は、前年度と比較し</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ポイント減じているが、これは、繰上償還によるものである。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今後とも、剰余金等の推移を注視しながら、健全な財政運営に努める。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すべての会計で黒字決算となっており、実質赤字は発生していない。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しかしながら、今後は普通交付税を含めた一般財源の確保が厳しい状況となる見込みである。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普通交付税の</a:t>
          </a:r>
          <a:r>
            <a:rPr lang="ja-JP" altLang="en-US" sz="1100" b="0" i="0" baseline="0">
              <a:solidFill>
                <a:schemeClr val="dk1"/>
              </a:solidFill>
              <a:effectLst/>
              <a:latin typeface="+mn-lt"/>
              <a:ea typeface="+mn-ea"/>
              <a:cs typeface="+mn-cs"/>
            </a:rPr>
            <a:t>特例加算は、平成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から段階的に縮減されていくため、計画的に</a:t>
          </a:r>
          <a:r>
            <a:rPr lang="ja-JP" altLang="ja-JP" sz="1100" b="0" i="0" baseline="0">
              <a:solidFill>
                <a:schemeClr val="dk1"/>
              </a:solidFill>
              <a:effectLst/>
              <a:latin typeface="+mn-lt"/>
              <a:ea typeface="+mn-ea"/>
              <a:cs typeface="+mn-cs"/>
            </a:rPr>
            <a:t>財政構造の転換を図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ことが喫緊の課題である。</a:t>
          </a:r>
          <a:endParaRPr lang="ja-JP" altLang="ja-JP" sz="1400">
            <a:effectLst/>
          </a:endParaRPr>
        </a:p>
        <a:p>
          <a:pPr rtl="0"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町財政の健全化のため、将来の財政負担の軽減のため、毎年繰上償還を実施してきている。この影響により、元利償還金が毎年度順調に減少している状況である。</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さらに、地方交付税が措置される臨時財政対策債や過疎対策・辺地対策・合併特例事業債といった財政運営に有利な地方債の発行により、実質公債費比率が年々低下している。</a:t>
          </a:r>
          <a:endParaRPr lang="ja-JP" altLang="ja-JP">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債発行額の適正化を図り、健全な財政運営を行っていく。</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町財政の健全化のため、将来の財政負担の軽減のため、毎年繰上償還を実施してきている。この影響により、元利償還金が毎年度順調に減少している状況である。　　</a:t>
          </a:r>
          <a:endParaRPr lang="ja-JP" altLang="ja-JP">
            <a:effectLst/>
          </a:endParaRPr>
        </a:p>
        <a:p>
          <a:r>
            <a:rPr kumimoji="1" lang="ja-JP" altLang="ja-JP" sz="1100" b="0" i="0" baseline="0">
              <a:solidFill>
                <a:schemeClr val="dk1"/>
              </a:solidFill>
              <a:effectLst/>
              <a:latin typeface="+mn-lt"/>
              <a:ea typeface="+mn-ea"/>
              <a:cs typeface="+mn-cs"/>
            </a:rPr>
            <a:t>　今後とも、建設事業の選択と集中</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より、地方債借入の抑制を図り、健全化を推し進めていく。</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8784216</v>
      </c>
      <c r="BO4" s="349"/>
      <c r="BP4" s="349"/>
      <c r="BQ4" s="349"/>
      <c r="BR4" s="349"/>
      <c r="BS4" s="349"/>
      <c r="BT4" s="349"/>
      <c r="BU4" s="350"/>
      <c r="BV4" s="348">
        <v>7958327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10.1</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8267049</v>
      </c>
      <c r="BO5" s="386"/>
      <c r="BP5" s="386"/>
      <c r="BQ5" s="386"/>
      <c r="BR5" s="386"/>
      <c r="BS5" s="386"/>
      <c r="BT5" s="386"/>
      <c r="BU5" s="387"/>
      <c r="BV5" s="385">
        <v>7499619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93.1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517167</v>
      </c>
      <c r="BO6" s="386"/>
      <c r="BP6" s="386"/>
      <c r="BQ6" s="386"/>
      <c r="BR6" s="386"/>
      <c r="BS6" s="386"/>
      <c r="BT6" s="386"/>
      <c r="BU6" s="387"/>
      <c r="BV6" s="385">
        <v>458708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v>
      </c>
      <c r="CU6" s="423"/>
      <c r="CV6" s="423"/>
      <c r="CW6" s="423"/>
      <c r="CX6" s="423"/>
      <c r="CY6" s="423"/>
      <c r="CZ6" s="423"/>
      <c r="DA6" s="424"/>
      <c r="DB6" s="422">
        <v>98.7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21022</v>
      </c>
      <c r="BO7" s="386"/>
      <c r="BP7" s="386"/>
      <c r="BQ7" s="386"/>
      <c r="BR7" s="386"/>
      <c r="BS7" s="386"/>
      <c r="BT7" s="386"/>
      <c r="BU7" s="387"/>
      <c r="BV7" s="385">
        <v>60237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4912464</v>
      </c>
      <c r="CU7" s="386"/>
      <c r="CV7" s="386"/>
      <c r="CW7" s="386"/>
      <c r="CX7" s="386"/>
      <c r="CY7" s="386"/>
      <c r="CZ7" s="386"/>
      <c r="DA7" s="387"/>
      <c r="DB7" s="385">
        <v>4834160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496145</v>
      </c>
      <c r="BO8" s="386"/>
      <c r="BP8" s="386"/>
      <c r="BQ8" s="386"/>
      <c r="BR8" s="386"/>
      <c r="BS8" s="386"/>
      <c r="BT8" s="386"/>
      <c r="BU8" s="387"/>
      <c r="BV8" s="385">
        <v>398471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10391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97674</v>
      </c>
      <c r="BO9" s="386"/>
      <c r="BP9" s="386"/>
      <c r="BQ9" s="386"/>
      <c r="BR9" s="386"/>
      <c r="BS9" s="386"/>
      <c r="BT9" s="386"/>
      <c r="BU9" s="387"/>
      <c r="BV9" s="385">
        <v>29888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25.2</v>
      </c>
      <c r="CU9" s="383"/>
      <c r="CV9" s="383"/>
      <c r="CW9" s="383"/>
      <c r="CX9" s="383"/>
      <c r="CY9" s="383"/>
      <c r="CZ9" s="383"/>
      <c r="DA9" s="384"/>
      <c r="DB9" s="382">
        <v>26.2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11643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197267</v>
      </c>
      <c r="BO10" s="386"/>
      <c r="BP10" s="386"/>
      <c r="BQ10" s="386"/>
      <c r="BR10" s="386"/>
      <c r="BS10" s="386"/>
      <c r="BT10" s="386"/>
      <c r="BU10" s="387"/>
      <c r="BV10" s="385">
        <v>184054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402441</v>
      </c>
      <c r="BO11" s="386"/>
      <c r="BP11" s="386"/>
      <c r="BQ11" s="386"/>
      <c r="BR11" s="386"/>
      <c r="BS11" s="386"/>
      <c r="BT11" s="386"/>
      <c r="BU11" s="387"/>
      <c r="BV11" s="385">
        <v>340801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10071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283000</v>
      </c>
      <c r="BO12" s="386"/>
      <c r="BP12" s="386"/>
      <c r="BQ12" s="386"/>
      <c r="BR12" s="386"/>
      <c r="BS12" s="386"/>
      <c r="BT12" s="386"/>
      <c r="BU12" s="387"/>
      <c r="BV12" s="385">
        <v>360000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10050</v>
      </c>
      <c r="S13" s="467"/>
      <c r="T13" s="467"/>
      <c r="U13" s="467"/>
      <c r="V13" s="468"/>
      <c r="W13" s="401" t="s">
        <v>124</v>
      </c>
      <c r="X13" s="402"/>
      <c r="Y13" s="402"/>
      <c r="Z13" s="402"/>
      <c r="AA13" s="402"/>
      <c r="AB13" s="392"/>
      <c r="AC13" s="436">
        <v>628</v>
      </c>
      <c r="AD13" s="437"/>
      <c r="AE13" s="437"/>
      <c r="AF13" s="437"/>
      <c r="AG13" s="476"/>
      <c r="AH13" s="436">
        <v>899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414382</v>
      </c>
      <c r="BO13" s="386"/>
      <c r="BP13" s="386"/>
      <c r="BQ13" s="386"/>
      <c r="BR13" s="386"/>
      <c r="BS13" s="386"/>
      <c r="BT13" s="386"/>
      <c r="BU13" s="387"/>
      <c r="BV13" s="385">
        <v>194743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12.3</v>
      </c>
      <c r="CU13" s="383"/>
      <c r="CV13" s="383"/>
      <c r="CW13" s="383"/>
      <c r="CX13" s="383"/>
      <c r="CY13" s="383"/>
      <c r="CZ13" s="383"/>
      <c r="DA13" s="384"/>
      <c r="DB13" s="382">
        <v>13.2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10273</v>
      </c>
      <c r="S14" s="467"/>
      <c r="T14" s="467"/>
      <c r="U14" s="467"/>
      <c r="V14" s="468"/>
      <c r="W14" s="375"/>
      <c r="X14" s="376"/>
      <c r="Y14" s="376"/>
      <c r="Z14" s="376"/>
      <c r="AA14" s="376"/>
      <c r="AB14" s="365"/>
      <c r="AC14" s="469">
        <v>13.3</v>
      </c>
      <c r="AD14" s="470"/>
      <c r="AE14" s="470"/>
      <c r="AF14" s="470"/>
      <c r="AG14" s="471"/>
      <c r="AH14" s="469">
        <v>16.100000000000001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129.69999999999999</v>
      </c>
      <c r="CU14" s="481"/>
      <c r="CV14" s="481"/>
      <c r="CW14" s="481"/>
      <c r="CX14" s="481"/>
      <c r="CY14" s="481"/>
      <c r="CZ14" s="481"/>
      <c r="DA14" s="482"/>
      <c r="DB14" s="480">
        <v>141.30000000000001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10248</v>
      </c>
      <c r="S15" s="467"/>
      <c r="T15" s="467"/>
      <c r="U15" s="467"/>
      <c r="V15" s="468"/>
      <c r="W15" s="401" t="s">
        <v>131</v>
      </c>
      <c r="X15" s="402"/>
      <c r="Y15" s="402"/>
      <c r="Z15" s="402"/>
      <c r="AA15" s="402"/>
      <c r="AB15" s="392"/>
      <c r="AC15" s="436">
        <v>1340</v>
      </c>
      <c r="AD15" s="437"/>
      <c r="AE15" s="437"/>
      <c r="AF15" s="437"/>
      <c r="AG15" s="476"/>
      <c r="AH15" s="436">
        <v>1741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854330</v>
      </c>
      <c r="BO15" s="349"/>
      <c r="BP15" s="349"/>
      <c r="BQ15" s="349"/>
      <c r="BR15" s="349"/>
      <c r="BS15" s="349"/>
      <c r="BT15" s="349"/>
      <c r="BU15" s="350"/>
      <c r="BV15" s="348">
        <v>869997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28.3</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3870197</v>
      </c>
      <c r="BO16" s="386"/>
      <c r="BP16" s="386"/>
      <c r="BQ16" s="386"/>
      <c r="BR16" s="386"/>
      <c r="BS16" s="386"/>
      <c r="BT16" s="386"/>
      <c r="BU16" s="387"/>
      <c r="BV16" s="385">
        <v>3841884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2771</v>
      </c>
      <c r="AD17" s="437"/>
      <c r="AE17" s="437"/>
      <c r="AF17" s="437"/>
      <c r="AG17" s="476"/>
      <c r="AH17" s="436">
        <v>2953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1079868</v>
      </c>
      <c r="BO17" s="386"/>
      <c r="BP17" s="386"/>
      <c r="BQ17" s="386"/>
      <c r="BR17" s="386"/>
      <c r="BS17" s="386"/>
      <c r="BT17" s="386"/>
      <c r="BU17" s="387"/>
      <c r="BV17" s="385">
        <v>1102560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128.31</v>
      </c>
      <c r="M18" s="498"/>
      <c r="N18" s="498"/>
      <c r="O18" s="498"/>
      <c r="P18" s="498"/>
      <c r="Q18" s="498"/>
      <c r="R18" s="499"/>
      <c r="S18" s="499"/>
      <c r="T18" s="499"/>
      <c r="U18" s="499"/>
      <c r="V18" s="500"/>
      <c r="W18" s="403"/>
      <c r="X18" s="404"/>
      <c r="Y18" s="404"/>
      <c r="Z18" s="404"/>
      <c r="AA18" s="404"/>
      <c r="AB18" s="395"/>
      <c r="AC18" s="501">
        <v>58.5</v>
      </c>
      <c r="AD18" s="502"/>
      <c r="AE18" s="502"/>
      <c r="AF18" s="502"/>
      <c r="AG18" s="503"/>
      <c r="AH18" s="501">
        <v>52.7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4479188</v>
      </c>
      <c r="BO18" s="386"/>
      <c r="BP18" s="386"/>
      <c r="BQ18" s="386"/>
      <c r="BR18" s="386"/>
      <c r="BS18" s="386"/>
      <c r="BT18" s="386"/>
      <c r="BU18" s="387"/>
      <c r="BV18" s="385">
        <v>4505212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6528511</v>
      </c>
      <c r="BO19" s="386"/>
      <c r="BP19" s="386"/>
      <c r="BQ19" s="386"/>
      <c r="BR19" s="386"/>
      <c r="BS19" s="386"/>
      <c r="BT19" s="386"/>
      <c r="BU19" s="387"/>
      <c r="BV19" s="385">
        <v>6161796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3971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9761920</v>
      </c>
      <c r="BO23" s="386"/>
      <c r="BP23" s="386"/>
      <c r="BQ23" s="386"/>
      <c r="BR23" s="386"/>
      <c r="BS23" s="386"/>
      <c r="BT23" s="386"/>
      <c r="BU23" s="387"/>
      <c r="BV23" s="385">
        <v>10108568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6400</v>
      </c>
      <c r="R24" s="437"/>
      <c r="S24" s="437"/>
      <c r="T24" s="437"/>
      <c r="U24" s="437"/>
      <c r="V24" s="476"/>
      <c r="W24" s="531"/>
      <c r="X24" s="519"/>
      <c r="Y24" s="520"/>
      <c r="Z24" s="435" t="s">
        <v>155</v>
      </c>
      <c r="AA24" s="415"/>
      <c r="AB24" s="415"/>
      <c r="AC24" s="415"/>
      <c r="AD24" s="415"/>
      <c r="AE24" s="415"/>
      <c r="AF24" s="415"/>
      <c r="AG24" s="416"/>
      <c r="AH24" s="436">
        <v>175</v>
      </c>
      <c r="AI24" s="437"/>
      <c r="AJ24" s="437"/>
      <c r="AK24" s="437"/>
      <c r="AL24" s="476"/>
      <c r="AM24" s="436">
        <v>533050</v>
      </c>
      <c r="AN24" s="437"/>
      <c r="AO24" s="437"/>
      <c r="AP24" s="437"/>
      <c r="AQ24" s="437"/>
      <c r="AR24" s="476"/>
      <c r="AS24" s="436">
        <v>3046</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7096156</v>
      </c>
      <c r="BO24" s="386"/>
      <c r="BP24" s="386"/>
      <c r="BQ24" s="386"/>
      <c r="BR24" s="386"/>
      <c r="BS24" s="386"/>
      <c r="BT24" s="386"/>
      <c r="BU24" s="387"/>
      <c r="BV24" s="385">
        <v>7413622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5600</v>
      </c>
      <c r="R25" s="437"/>
      <c r="S25" s="437"/>
      <c r="T25" s="437"/>
      <c r="U25" s="437"/>
      <c r="V25" s="476"/>
      <c r="W25" s="531"/>
      <c r="X25" s="519"/>
      <c r="Y25" s="520"/>
      <c r="Z25" s="435" t="s">
        <v>158</v>
      </c>
      <c r="AA25" s="415"/>
      <c r="AB25" s="415"/>
      <c r="AC25" s="415"/>
      <c r="AD25" s="415"/>
      <c r="AE25" s="415"/>
      <c r="AF25" s="415"/>
      <c r="AG25" s="416"/>
      <c r="AH25" s="436">
        <v>35</v>
      </c>
      <c r="AI25" s="437"/>
      <c r="AJ25" s="437"/>
      <c r="AK25" s="437"/>
      <c r="AL25" s="476"/>
      <c r="AM25" s="436">
        <v>104370</v>
      </c>
      <c r="AN25" s="437"/>
      <c r="AO25" s="437"/>
      <c r="AP25" s="437"/>
      <c r="AQ25" s="437"/>
      <c r="AR25" s="476"/>
      <c r="AS25" s="436">
        <v>2982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197968</v>
      </c>
      <c r="BO25" s="349"/>
      <c r="BP25" s="349"/>
      <c r="BQ25" s="349"/>
      <c r="BR25" s="349"/>
      <c r="BS25" s="349"/>
      <c r="BT25" s="349"/>
      <c r="BU25" s="350"/>
      <c r="BV25" s="348">
        <v>90090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5300</v>
      </c>
      <c r="R26" s="437"/>
      <c r="S26" s="437"/>
      <c r="T26" s="437"/>
      <c r="U26" s="437"/>
      <c r="V26" s="476"/>
      <c r="W26" s="531"/>
      <c r="X26" s="519"/>
      <c r="Y26" s="520"/>
      <c r="Z26" s="435" t="s">
        <v>161</v>
      </c>
      <c r="AA26" s="539"/>
      <c r="AB26" s="539"/>
      <c r="AC26" s="539"/>
      <c r="AD26" s="539"/>
      <c r="AE26" s="539"/>
      <c r="AF26" s="539"/>
      <c r="AG26" s="540"/>
      <c r="AH26" s="436">
        <v>7</v>
      </c>
      <c r="AI26" s="437"/>
      <c r="AJ26" s="437"/>
      <c r="AK26" s="437"/>
      <c r="AL26" s="476"/>
      <c r="AM26" s="436">
        <v>14749</v>
      </c>
      <c r="AN26" s="437"/>
      <c r="AO26" s="437"/>
      <c r="AP26" s="437"/>
      <c r="AQ26" s="437"/>
      <c r="AR26" s="476"/>
      <c r="AS26" s="436">
        <v>2107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2950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4028</v>
      </c>
      <c r="AN27" s="437"/>
      <c r="AO27" s="437"/>
      <c r="AP27" s="437"/>
      <c r="AQ27" s="437"/>
      <c r="AR27" s="476"/>
      <c r="AS27" s="436">
        <v>4028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75624</v>
      </c>
      <c r="BO27" s="553"/>
      <c r="BP27" s="553"/>
      <c r="BQ27" s="553"/>
      <c r="BR27" s="553"/>
      <c r="BS27" s="553"/>
      <c r="BT27" s="553"/>
      <c r="BU27" s="554"/>
      <c r="BV27" s="552">
        <v>75604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986683</v>
      </c>
      <c r="BO28" s="349"/>
      <c r="BP28" s="349"/>
      <c r="BQ28" s="349"/>
      <c r="BR28" s="349"/>
      <c r="BS28" s="349"/>
      <c r="BT28" s="349"/>
      <c r="BU28" s="350"/>
      <c r="BV28" s="348">
        <v>1072416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2200</v>
      </c>
      <c r="R29" s="437"/>
      <c r="S29" s="437"/>
      <c r="T29" s="437"/>
      <c r="U29" s="437"/>
      <c r="V29" s="476"/>
      <c r="W29" s="531"/>
      <c r="X29" s="519"/>
      <c r="Y29" s="520"/>
      <c r="Z29" s="435" t="s">
        <v>171</v>
      </c>
      <c r="AA29" s="415"/>
      <c r="AB29" s="415"/>
      <c r="AC29" s="415"/>
      <c r="AD29" s="415"/>
      <c r="AE29" s="415"/>
      <c r="AF29" s="415"/>
      <c r="AG29" s="416"/>
      <c r="AH29" s="436">
        <v>176</v>
      </c>
      <c r="AI29" s="437"/>
      <c r="AJ29" s="437"/>
      <c r="AK29" s="437"/>
      <c r="AL29" s="476"/>
      <c r="AM29" s="436">
        <v>537078</v>
      </c>
      <c r="AN29" s="437"/>
      <c r="AO29" s="437"/>
      <c r="AP29" s="437"/>
      <c r="AQ29" s="437"/>
      <c r="AR29" s="476"/>
      <c r="AS29" s="436">
        <v>3052</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30836</v>
      </c>
      <c r="BO29" s="386"/>
      <c r="BP29" s="386"/>
      <c r="BQ29" s="386"/>
      <c r="BR29" s="386"/>
      <c r="BS29" s="386"/>
      <c r="BT29" s="386"/>
      <c r="BU29" s="387"/>
      <c r="BV29" s="385">
        <v>30819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89.9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1206459</v>
      </c>
      <c r="BO30" s="553"/>
      <c r="BP30" s="553"/>
      <c r="BQ30" s="553"/>
      <c r="BR30" s="553"/>
      <c r="BS30" s="553"/>
      <c r="BT30" s="553"/>
      <c r="BU30" s="554"/>
      <c r="BV30" s="552">
        <v>949360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上水道事業会計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野上簡易水道事業会計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国民健康保険野上厚生病院組合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紀美野町土地開発公社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のかみふれあい公園運営事業会計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国民健康保険診療所事業会計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美里簡易水道事業会計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海南海草老人福祉施設事務組合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財団法人ふるさと公社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介護保険事業会計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IF('各会計、関係団体の財政状況及び健全化判断比率'!B35="","",'各会計、関係団体の財政状況及び健全化判断比率'!B35)</f>
        <v>農業集落排水事業会計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五色台広域施設組合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海南海草環境衛生施設組合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紀の海広域施設組合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和歌山県市町村総合事務組合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和歌山地方税回収機構</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和歌山県後期高齢者医療広域連合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67" t="s">
        <v>23</v>
      </c>
      <c r="C41" s="1168"/>
      <c r="D41" s="81"/>
      <c r="E41" s="1173" t="s">
        <v>24</v>
      </c>
      <c r="F41" s="1173"/>
      <c r="G41" s="1173"/>
      <c r="H41" s="1174"/>
      <c r="I41" s="82">
        <v>11863</v>
      </c>
      <c r="J41" s="83">
        <v>11253</v>
      </c>
      <c r="K41" s="83">
        <v>10609</v>
      </c>
      <c r="L41" s="83">
        <v>10109</v>
      </c>
      <c r="M41" s="84">
        <v>9762</v>
      </c>
    </row>
    <row r="42" spans="2:13" ht="27.75" customHeight="1">
      <c r="B42" s="1169"/>
      <c r="C42" s="1170"/>
      <c r="D42" s="85"/>
      <c r="E42" s="1175" t="s">
        <v>25</v>
      </c>
      <c r="F42" s="1175"/>
      <c r="G42" s="1175"/>
      <c r="H42" s="1176"/>
      <c r="I42" s="86" t="s">
        <v>480</v>
      </c>
      <c r="J42" s="87" t="s">
        <v>480</v>
      </c>
      <c r="K42" s="87" t="s">
        <v>480</v>
      </c>
      <c r="L42" s="87" t="s">
        <v>480</v>
      </c>
      <c r="M42" s="88" t="s">
        <v>480</v>
      </c>
    </row>
    <row r="43" spans="2:13" ht="27.75" customHeight="1">
      <c r="B43" s="1169"/>
      <c r="C43" s="1170"/>
      <c r="D43" s="85"/>
      <c r="E43" s="1175" t="s">
        <v>26</v>
      </c>
      <c r="F43" s="1175"/>
      <c r="G43" s="1175"/>
      <c r="H43" s="1176"/>
      <c r="I43" s="86">
        <v>646</v>
      </c>
      <c r="J43" s="87">
        <v>664</v>
      </c>
      <c r="K43" s="87">
        <v>680</v>
      </c>
      <c r="L43" s="87">
        <v>675</v>
      </c>
      <c r="M43" s="88">
        <v>660</v>
      </c>
    </row>
    <row r="44" spans="2:13" ht="27.75" customHeight="1">
      <c r="B44" s="1169"/>
      <c r="C44" s="1170"/>
      <c r="D44" s="85"/>
      <c r="E44" s="1175" t="s">
        <v>27</v>
      </c>
      <c r="F44" s="1175"/>
      <c r="G44" s="1175"/>
      <c r="H44" s="1176"/>
      <c r="I44" s="86">
        <v>3602</v>
      </c>
      <c r="J44" s="87">
        <v>3837</v>
      </c>
      <c r="K44" s="87">
        <v>3937</v>
      </c>
      <c r="L44" s="87">
        <v>3734</v>
      </c>
      <c r="M44" s="88">
        <v>3552</v>
      </c>
    </row>
    <row r="45" spans="2:13" ht="27.75" customHeight="1">
      <c r="B45" s="1169"/>
      <c r="C45" s="1170"/>
      <c r="D45" s="85"/>
      <c r="E45" s="1175" t="s">
        <v>28</v>
      </c>
      <c r="F45" s="1175"/>
      <c r="G45" s="1175"/>
      <c r="H45" s="1176"/>
      <c r="I45" s="86">
        <v>2236</v>
      </c>
      <c r="J45" s="87">
        <v>2188</v>
      </c>
      <c r="K45" s="87">
        <v>2150</v>
      </c>
      <c r="L45" s="87">
        <v>2113</v>
      </c>
      <c r="M45" s="88">
        <v>2171</v>
      </c>
    </row>
    <row r="46" spans="2:13" ht="27.75" customHeight="1">
      <c r="B46" s="1169"/>
      <c r="C46" s="1170"/>
      <c r="D46" s="85"/>
      <c r="E46" s="1175" t="s">
        <v>29</v>
      </c>
      <c r="F46" s="1175"/>
      <c r="G46" s="1175"/>
      <c r="H46" s="1176"/>
      <c r="I46" s="86">
        <v>30</v>
      </c>
      <c r="J46" s="87">
        <v>13</v>
      </c>
      <c r="K46" s="87">
        <v>13</v>
      </c>
      <c r="L46" s="87" t="s">
        <v>480</v>
      </c>
      <c r="M46" s="88" t="s">
        <v>480</v>
      </c>
    </row>
    <row r="47" spans="2:13" ht="27.75" customHeight="1">
      <c r="B47" s="1169"/>
      <c r="C47" s="1170"/>
      <c r="D47" s="85"/>
      <c r="E47" s="1175" t="s">
        <v>30</v>
      </c>
      <c r="F47" s="1175"/>
      <c r="G47" s="1175"/>
      <c r="H47" s="1176"/>
      <c r="I47" s="86" t="s">
        <v>480</v>
      </c>
      <c r="J47" s="87" t="s">
        <v>480</v>
      </c>
      <c r="K47" s="87" t="s">
        <v>480</v>
      </c>
      <c r="L47" s="87" t="s">
        <v>480</v>
      </c>
      <c r="M47" s="88" t="s">
        <v>480</v>
      </c>
    </row>
    <row r="48" spans="2:13" ht="27.75" customHeight="1">
      <c r="B48" s="1171"/>
      <c r="C48" s="1172"/>
      <c r="D48" s="85"/>
      <c r="E48" s="1175" t="s">
        <v>31</v>
      </c>
      <c r="F48" s="1175"/>
      <c r="G48" s="1175"/>
      <c r="H48" s="1176"/>
      <c r="I48" s="86" t="s">
        <v>480</v>
      </c>
      <c r="J48" s="87" t="s">
        <v>480</v>
      </c>
      <c r="K48" s="87" t="s">
        <v>480</v>
      </c>
      <c r="L48" s="87">
        <v>3</v>
      </c>
      <c r="M48" s="88" t="s">
        <v>480</v>
      </c>
    </row>
    <row r="49" spans="2:13" ht="27.75" customHeight="1">
      <c r="B49" s="1177" t="s">
        <v>32</v>
      </c>
      <c r="C49" s="1178"/>
      <c r="D49" s="89"/>
      <c r="E49" s="1175" t="s">
        <v>33</v>
      </c>
      <c r="F49" s="1175"/>
      <c r="G49" s="1175"/>
      <c r="H49" s="1176"/>
      <c r="I49" s="86">
        <v>1256</v>
      </c>
      <c r="J49" s="87">
        <v>1710</v>
      </c>
      <c r="K49" s="87">
        <v>1566</v>
      </c>
      <c r="L49" s="87">
        <v>1394</v>
      </c>
      <c r="M49" s="88">
        <v>1311</v>
      </c>
    </row>
    <row r="50" spans="2:13" ht="27.75" customHeight="1">
      <c r="B50" s="1169"/>
      <c r="C50" s="1170"/>
      <c r="D50" s="85"/>
      <c r="E50" s="1175" t="s">
        <v>34</v>
      </c>
      <c r="F50" s="1175"/>
      <c r="G50" s="1175"/>
      <c r="H50" s="1176"/>
      <c r="I50" s="86">
        <v>154</v>
      </c>
      <c r="J50" s="87">
        <v>133</v>
      </c>
      <c r="K50" s="87">
        <v>113</v>
      </c>
      <c r="L50" s="87">
        <v>97</v>
      </c>
      <c r="M50" s="88">
        <v>114</v>
      </c>
    </row>
    <row r="51" spans="2:13" ht="27.75" customHeight="1">
      <c r="B51" s="1171"/>
      <c r="C51" s="1172"/>
      <c r="D51" s="85"/>
      <c r="E51" s="1175" t="s">
        <v>35</v>
      </c>
      <c r="F51" s="1175"/>
      <c r="G51" s="1175"/>
      <c r="H51" s="1176"/>
      <c r="I51" s="86">
        <v>10180</v>
      </c>
      <c r="J51" s="87">
        <v>10198</v>
      </c>
      <c r="K51" s="87">
        <v>10001</v>
      </c>
      <c r="L51" s="87">
        <v>9832</v>
      </c>
      <c r="M51" s="88">
        <v>9788</v>
      </c>
    </row>
    <row r="52" spans="2:13" ht="27.75" customHeight="1" thickBot="1">
      <c r="B52" s="1179" t="s">
        <v>36</v>
      </c>
      <c r="C52" s="1180"/>
      <c r="D52" s="90"/>
      <c r="E52" s="1181" t="s">
        <v>37</v>
      </c>
      <c r="F52" s="1181"/>
      <c r="G52" s="1181"/>
      <c r="H52" s="1182"/>
      <c r="I52" s="91">
        <v>6787</v>
      </c>
      <c r="J52" s="92">
        <v>5914</v>
      </c>
      <c r="K52" s="92">
        <v>5708</v>
      </c>
      <c r="L52" s="92">
        <v>5311</v>
      </c>
      <c r="M52" s="93">
        <v>4931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154252</v>
      </c>
      <c r="E3" s="116"/>
      <c r="F3" s="117">
        <v>86910</v>
      </c>
      <c r="G3" s="118"/>
      <c r="H3" s="119"/>
    </row>
    <row r="4" spans="1:8">
      <c r="A4" s="120"/>
      <c r="B4" s="121"/>
      <c r="C4" s="122"/>
      <c r="D4" s="123">
        <v>104411</v>
      </c>
      <c r="E4" s="124"/>
      <c r="F4" s="125">
        <v>50891</v>
      </c>
      <c r="G4" s="126"/>
      <c r="H4" s="127"/>
    </row>
    <row r="5" spans="1:8">
      <c r="A5" s="108" t="s">
        <v>513</v>
      </c>
      <c r="B5" s="113"/>
      <c r="C5" s="114"/>
      <c r="D5" s="115">
        <v>93660</v>
      </c>
      <c r="E5" s="116"/>
      <c r="F5" s="117">
        <v>95443</v>
      </c>
      <c r="G5" s="118"/>
      <c r="H5" s="119"/>
    </row>
    <row r="6" spans="1:8">
      <c r="A6" s="120"/>
      <c r="B6" s="121"/>
      <c r="C6" s="122"/>
      <c r="D6" s="123">
        <v>71974</v>
      </c>
      <c r="E6" s="124"/>
      <c r="F6" s="125">
        <v>48538</v>
      </c>
      <c r="G6" s="126"/>
      <c r="H6" s="127"/>
    </row>
    <row r="7" spans="1:8">
      <c r="A7" s="108" t="s">
        <v>514</v>
      </c>
      <c r="B7" s="113"/>
      <c r="C7" s="114"/>
      <c r="D7" s="115">
        <v>72241</v>
      </c>
      <c r="E7" s="116"/>
      <c r="F7" s="117">
        <v>70897</v>
      </c>
      <c r="G7" s="118"/>
      <c r="H7" s="119"/>
    </row>
    <row r="8" spans="1:8">
      <c r="A8" s="120"/>
      <c r="B8" s="121"/>
      <c r="C8" s="122"/>
      <c r="D8" s="123">
        <v>57302</v>
      </c>
      <c r="E8" s="124"/>
      <c r="F8" s="125">
        <v>39878</v>
      </c>
      <c r="G8" s="126"/>
      <c r="H8" s="127"/>
    </row>
    <row r="9" spans="1:8">
      <c r="A9" s="108" t="s">
        <v>515</v>
      </c>
      <c r="B9" s="113"/>
      <c r="C9" s="114"/>
      <c r="D9" s="115">
        <v>62450</v>
      </c>
      <c r="E9" s="116"/>
      <c r="F9" s="117">
        <v>66496</v>
      </c>
      <c r="G9" s="118"/>
      <c r="H9" s="119"/>
    </row>
    <row r="10" spans="1:8">
      <c r="A10" s="120"/>
      <c r="B10" s="121"/>
      <c r="C10" s="122"/>
      <c r="D10" s="123">
        <v>47119</v>
      </c>
      <c r="E10" s="124"/>
      <c r="F10" s="125">
        <v>36530</v>
      </c>
      <c r="G10" s="126"/>
      <c r="H10" s="127"/>
    </row>
    <row r="11" spans="1:8">
      <c r="A11" s="108" t="s">
        <v>516</v>
      </c>
      <c r="B11" s="113"/>
      <c r="C11" s="114"/>
      <c r="D11" s="115">
        <v>128098</v>
      </c>
      <c r="E11" s="116"/>
      <c r="F11" s="117">
        <v>82748</v>
      </c>
      <c r="G11" s="118"/>
      <c r="H11" s="119"/>
    </row>
    <row r="12" spans="1:8">
      <c r="A12" s="120"/>
      <c r="B12" s="121"/>
      <c r="C12" s="128"/>
      <c r="D12" s="123">
        <v>48121</v>
      </c>
      <c r="E12" s="124"/>
      <c r="F12" s="125">
        <v>44732</v>
      </c>
      <c r="G12" s="126"/>
      <c r="H12" s="127"/>
    </row>
    <row r="13" spans="1:8">
      <c r="A13" s="108"/>
      <c r="B13" s="113"/>
      <c r="C13" s="129"/>
      <c r="D13" s="130">
        <v>102140</v>
      </c>
      <c r="E13" s="131"/>
      <c r="F13" s="132">
        <v>80499</v>
      </c>
      <c r="G13" s="133"/>
      <c r="H13" s="119"/>
    </row>
    <row r="14" spans="1:8">
      <c r="A14" s="120"/>
      <c r="B14" s="121"/>
      <c r="C14" s="122"/>
      <c r="D14" s="123">
        <v>65785</v>
      </c>
      <c r="E14" s="124"/>
      <c r="F14" s="125">
        <v>44114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10.67</v>
      </c>
      <c r="C19" s="134">
        <f>ROUND(VALUE(SUBSTITUTE(実質収支比率等に係る経年分析!G$48,"▲","-")),2)</f>
        <v>10.89</v>
      </c>
      <c r="D19" s="134">
        <f>ROUND(VALUE(SUBSTITUTE(実質収支比率等に係る経年分析!H$48,"▲","-")),2)</f>
        <v>7.54</v>
      </c>
      <c r="E19" s="134">
        <f>ROUND(VALUE(SUBSTITUTE(実質収支比率等に係る経年分析!I$48,"▲","-")),2)</f>
        <v>8.24</v>
      </c>
      <c r="F19" s="134">
        <f>ROUND(VALUE(SUBSTITUTE(実質収支比率等に係る経年分析!J$48,"▲","-")),2)</f>
        <v>10.1</v>
      </c>
    </row>
    <row r="20" spans="1:11">
      <c r="A20" s="134" t="s">
        <v>42</v>
      </c>
      <c r="B20" s="134">
        <f>ROUND(VALUE(SUBSTITUTE(実質収支比率等に係る経年分析!F$47,"▲","-")),2)</f>
        <v>14.33</v>
      </c>
      <c r="C20" s="134">
        <f>ROUND(VALUE(SUBSTITUTE(実質収支比率等に係る経年分析!G$47,"▲","-")),2)</f>
        <v>18.75</v>
      </c>
      <c r="D20" s="134">
        <f>ROUND(VALUE(SUBSTITUTE(実質収支比率等に係る経年分析!H$47,"▲","-")),2)</f>
        <v>25.54</v>
      </c>
      <c r="E20" s="134">
        <f>ROUND(VALUE(SUBSTITUTE(実質収支比率等に係る経年分析!I$47,"▲","-")),2)</f>
        <v>22.18</v>
      </c>
      <c r="F20" s="134">
        <f>ROUND(VALUE(SUBSTITUTE(実質収支比率等に係る経年分析!J$47,"▲","-")),2)</f>
        <v>20.09</v>
      </c>
    </row>
    <row r="21" spans="1:11">
      <c r="A21" s="134" t="s">
        <v>43</v>
      </c>
      <c r="B21" s="134">
        <f>IF(ISNUMBER(VALUE(SUBSTITUTE(実質収支比率等に係る経年分析!F$49,"▲","-"))),ROUND(VALUE(SUBSTITUTE(実質収支比率等に係る経年分析!F$49,"▲","-")),2),NA())</f>
        <v>10.97</v>
      </c>
      <c r="C21" s="134">
        <f>IF(ISNUMBER(VALUE(SUBSTITUTE(実質収支比率等に係る経年分析!G$49,"▲","-"))),ROUND(VALUE(SUBSTITUTE(実質収支比率等に係る経年分析!G$49,"▲","-")),2),NA())</f>
        <v>12.87</v>
      </c>
      <c r="D21" s="134">
        <f>IF(ISNUMBER(VALUE(SUBSTITUTE(実質収支比率等に係る経年分析!H$49,"▲","-"))),ROUND(VALUE(SUBSTITUTE(実質収支比率等に係る経年分析!H$49,"▲","-")),2),NA())</f>
        <v>9.25</v>
      </c>
      <c r="E21" s="134">
        <f>IF(ISNUMBER(VALUE(SUBSTITUTE(実質収支比率等に係る経年分析!I$49,"▲","-"))),ROUND(VALUE(SUBSTITUTE(実質収支比率等に係る経年分析!I$49,"▲","-")),2),NA())</f>
        <v>4.03</v>
      </c>
      <c r="F21" s="134">
        <f>IF(ISNUMBER(VALUE(SUBSTITUTE(実質収支比率等に係る経年分析!J$49,"▲","-"))),ROUND(VALUE(SUBSTITUTE(実質収支比率等に係る経年分析!J$49,"▲","-")),2),NA())</f>
        <v>8.44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のかみふれあい公園運営事業会計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国民健康保険診療所事業会計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野上簡易水道事業会計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4.3099999999999996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1082</v>
      </c>
      <c r="E42" s="136"/>
      <c r="F42" s="136"/>
      <c r="G42" s="136">
        <f>'実質公債費比率（分子）の構造'!L$52</f>
        <v>1043</v>
      </c>
      <c r="H42" s="136"/>
      <c r="I42" s="136"/>
      <c r="J42" s="136">
        <f>'実質公債費比率（分子）の構造'!M$52</f>
        <v>1061</v>
      </c>
      <c r="K42" s="136"/>
      <c r="L42" s="136"/>
      <c r="M42" s="136">
        <f>'実質公債費比率（分子）の構造'!N$52</f>
        <v>1096</v>
      </c>
      <c r="N42" s="136"/>
      <c r="O42" s="136"/>
      <c r="P42" s="136">
        <f>'実質公債費比率（分子）の構造'!O$52</f>
        <v>1136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161</v>
      </c>
      <c r="C45" s="136"/>
      <c r="D45" s="136"/>
      <c r="E45" s="136">
        <f>'実質公債費比率（分子）の構造'!L$49</f>
        <v>164</v>
      </c>
      <c r="F45" s="136"/>
      <c r="G45" s="136"/>
      <c r="H45" s="136">
        <f>'実質公債費比率（分子）の構造'!M$49</f>
        <v>168</v>
      </c>
      <c r="I45" s="136"/>
      <c r="J45" s="136"/>
      <c r="K45" s="136">
        <f>'実質公債費比率（分子）の構造'!N$49</f>
        <v>180</v>
      </c>
      <c r="L45" s="136"/>
      <c r="M45" s="136"/>
      <c r="N45" s="136">
        <f>'実質公債費比率（分子）の構造'!O$49</f>
        <v>203</v>
      </c>
      <c r="O45" s="136"/>
      <c r="P45" s="136"/>
    </row>
    <row r="46" spans="1:16">
      <c r="A46" s="136" t="s">
        <v>54</v>
      </c>
      <c r="B46" s="136">
        <f>'実質公債費比率（分子）の構造'!K$48</f>
        <v>43</v>
      </c>
      <c r="C46" s="136"/>
      <c r="D46" s="136"/>
      <c r="E46" s="136">
        <f>'実質公債費比率（分子）の構造'!L$48</f>
        <v>58</v>
      </c>
      <c r="F46" s="136"/>
      <c r="G46" s="136"/>
      <c r="H46" s="136">
        <f>'実質公債費比率（分子）の構造'!M$48</f>
        <v>63</v>
      </c>
      <c r="I46" s="136"/>
      <c r="J46" s="136"/>
      <c r="K46" s="136">
        <f>'実質公債費比率（分子）の構造'!N$48</f>
        <v>74</v>
      </c>
      <c r="L46" s="136"/>
      <c r="M46" s="136"/>
      <c r="N46" s="136">
        <f>'実質公債費比率（分子）の構造'!O$48</f>
        <v>81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1486</v>
      </c>
      <c r="C49" s="136"/>
      <c r="D49" s="136"/>
      <c r="E49" s="136">
        <f>'実質公債費比率（分子）の構造'!L$45</f>
        <v>1396</v>
      </c>
      <c r="F49" s="136"/>
      <c r="G49" s="136"/>
      <c r="H49" s="136">
        <f>'実質公債費比率（分子）の構造'!M$45</f>
        <v>1363</v>
      </c>
      <c r="I49" s="136"/>
      <c r="J49" s="136"/>
      <c r="K49" s="136">
        <f>'実質公債費比率（分子）の構造'!N$45</f>
        <v>1296</v>
      </c>
      <c r="L49" s="136"/>
      <c r="M49" s="136"/>
      <c r="N49" s="136">
        <f>'実質公債費比率（分子）の構造'!O$45</f>
        <v>1270</v>
      </c>
      <c r="O49" s="136"/>
      <c r="P49" s="136"/>
    </row>
    <row r="50" spans="1:16">
      <c r="A50" s="136" t="s">
        <v>58</v>
      </c>
      <c r="B50" s="136" t="e">
        <f>NA()</f>
        <v>#N/A</v>
      </c>
      <c r="C50" s="136">
        <f>IF(ISNUMBER('実質公債費比率（分子）の構造'!K$53),'実質公債費比率（分子）の構造'!K$53,NA())</f>
        <v>608</v>
      </c>
      <c r="D50" s="136" t="e">
        <f>NA()</f>
        <v>#N/A</v>
      </c>
      <c r="E50" s="136" t="e">
        <f>NA()</f>
        <v>#N/A</v>
      </c>
      <c r="F50" s="136">
        <f>IF(ISNUMBER('実質公債費比率（分子）の構造'!L$53),'実質公債費比率（分子）の構造'!L$53,NA())</f>
        <v>576</v>
      </c>
      <c r="G50" s="136" t="e">
        <f>NA()</f>
        <v>#N/A</v>
      </c>
      <c r="H50" s="136" t="e">
        <f>NA()</f>
        <v>#N/A</v>
      </c>
      <c r="I50" s="136">
        <f>IF(ISNUMBER('実質公債費比率（分子）の構造'!M$53),'実質公債費比率（分子）の構造'!M$53,NA())</f>
        <v>534</v>
      </c>
      <c r="J50" s="136" t="e">
        <f>NA()</f>
        <v>#N/A</v>
      </c>
      <c r="K50" s="136" t="e">
        <f>NA()</f>
        <v>#N/A</v>
      </c>
      <c r="L50" s="136">
        <f>IF(ISNUMBER('実質公債費比率（分子）の構造'!N$53),'実質公債費比率（分子）の構造'!N$53,NA())</f>
        <v>455</v>
      </c>
      <c r="M50" s="136" t="e">
        <f>NA()</f>
        <v>#N/A</v>
      </c>
      <c r="N50" s="136" t="e">
        <f>NA()</f>
        <v>#N/A</v>
      </c>
      <c r="O50" s="136">
        <f>IF(ISNUMBER('実質公債費比率（分子）の構造'!O$53),'実質公債費比率（分子）の構造'!O$53,NA())</f>
        <v>419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10180</v>
      </c>
      <c r="E56" s="135"/>
      <c r="F56" s="135"/>
      <c r="G56" s="135">
        <f>'将来負担比率（分子）の構造'!J$51</f>
        <v>10198</v>
      </c>
      <c r="H56" s="135"/>
      <c r="I56" s="135"/>
      <c r="J56" s="135">
        <f>'将来負担比率（分子）の構造'!K$51</f>
        <v>10001</v>
      </c>
      <c r="K56" s="135"/>
      <c r="L56" s="135"/>
      <c r="M56" s="135">
        <f>'将来負担比率（分子）の構造'!L$51</f>
        <v>9832</v>
      </c>
      <c r="N56" s="135"/>
      <c r="O56" s="135"/>
      <c r="P56" s="135">
        <f>'将来負担比率（分子）の構造'!M$51</f>
        <v>9788</v>
      </c>
    </row>
    <row r="57" spans="1:16">
      <c r="A57" s="135" t="s">
        <v>34</v>
      </c>
      <c r="B57" s="135"/>
      <c r="C57" s="135"/>
      <c r="D57" s="135">
        <f>'将来負担比率（分子）の構造'!I$50</f>
        <v>154</v>
      </c>
      <c r="E57" s="135"/>
      <c r="F57" s="135"/>
      <c r="G57" s="135">
        <f>'将来負担比率（分子）の構造'!J$50</f>
        <v>133</v>
      </c>
      <c r="H57" s="135"/>
      <c r="I57" s="135"/>
      <c r="J57" s="135">
        <f>'将来負担比率（分子）の構造'!K$50</f>
        <v>113</v>
      </c>
      <c r="K57" s="135"/>
      <c r="L57" s="135"/>
      <c r="M57" s="135">
        <f>'将来負担比率（分子）の構造'!L$50</f>
        <v>97</v>
      </c>
      <c r="N57" s="135"/>
      <c r="O57" s="135"/>
      <c r="P57" s="135">
        <f>'将来負担比率（分子）の構造'!M$50</f>
        <v>114</v>
      </c>
    </row>
    <row r="58" spans="1:16">
      <c r="A58" s="135" t="s">
        <v>33</v>
      </c>
      <c r="B58" s="135"/>
      <c r="C58" s="135"/>
      <c r="D58" s="135">
        <f>'将来負担比率（分子）の構造'!I$49</f>
        <v>1256</v>
      </c>
      <c r="E58" s="135"/>
      <c r="F58" s="135"/>
      <c r="G58" s="135">
        <f>'将来負担比率（分子）の構造'!J$49</f>
        <v>1710</v>
      </c>
      <c r="H58" s="135"/>
      <c r="I58" s="135"/>
      <c r="J58" s="135">
        <f>'将来負担比率（分子）の構造'!K$49</f>
        <v>1566</v>
      </c>
      <c r="K58" s="135"/>
      <c r="L58" s="135"/>
      <c r="M58" s="135">
        <f>'将来負担比率（分子）の構造'!L$49</f>
        <v>1394</v>
      </c>
      <c r="N58" s="135"/>
      <c r="O58" s="135"/>
      <c r="P58" s="135">
        <f>'将来負担比率（分子）の構造'!M$49</f>
        <v>1311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3</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30</v>
      </c>
      <c r="C61" s="135"/>
      <c r="D61" s="135"/>
      <c r="E61" s="135">
        <f>'将来負担比率（分子）の構造'!J$46</f>
        <v>13</v>
      </c>
      <c r="F61" s="135"/>
      <c r="G61" s="135"/>
      <c r="H61" s="135">
        <f>'将来負担比率（分子）の構造'!K$46</f>
        <v>13</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2236</v>
      </c>
      <c r="C62" s="135"/>
      <c r="D62" s="135"/>
      <c r="E62" s="135">
        <f>'将来負担比率（分子）の構造'!J$45</f>
        <v>2188</v>
      </c>
      <c r="F62" s="135"/>
      <c r="G62" s="135"/>
      <c r="H62" s="135">
        <f>'将来負担比率（分子）の構造'!K$45</f>
        <v>2150</v>
      </c>
      <c r="I62" s="135"/>
      <c r="J62" s="135"/>
      <c r="K62" s="135">
        <f>'将来負担比率（分子）の構造'!L$45</f>
        <v>2113</v>
      </c>
      <c r="L62" s="135"/>
      <c r="M62" s="135"/>
      <c r="N62" s="135">
        <f>'将来負担比率（分子）の構造'!M$45</f>
        <v>2171</v>
      </c>
      <c r="O62" s="135"/>
      <c r="P62" s="135"/>
    </row>
    <row r="63" spans="1:16">
      <c r="A63" s="135" t="s">
        <v>27</v>
      </c>
      <c r="B63" s="135">
        <f>'将来負担比率（分子）の構造'!I$44</f>
        <v>3602</v>
      </c>
      <c r="C63" s="135"/>
      <c r="D63" s="135"/>
      <c r="E63" s="135">
        <f>'将来負担比率（分子）の構造'!J$44</f>
        <v>3837</v>
      </c>
      <c r="F63" s="135"/>
      <c r="G63" s="135"/>
      <c r="H63" s="135">
        <f>'将来負担比率（分子）の構造'!K$44</f>
        <v>3937</v>
      </c>
      <c r="I63" s="135"/>
      <c r="J63" s="135"/>
      <c r="K63" s="135">
        <f>'将来負担比率（分子）の構造'!L$44</f>
        <v>3734</v>
      </c>
      <c r="L63" s="135"/>
      <c r="M63" s="135"/>
      <c r="N63" s="135">
        <f>'将来負担比率（分子）の構造'!M$44</f>
        <v>3552</v>
      </c>
      <c r="O63" s="135"/>
      <c r="P63" s="135"/>
    </row>
    <row r="64" spans="1:16">
      <c r="A64" s="135" t="s">
        <v>26</v>
      </c>
      <c r="B64" s="135">
        <f>'将来負担比率（分子）の構造'!I$43</f>
        <v>646</v>
      </c>
      <c r="C64" s="135"/>
      <c r="D64" s="135"/>
      <c r="E64" s="135">
        <f>'将来負担比率（分子）の構造'!J$43</f>
        <v>664</v>
      </c>
      <c r="F64" s="135"/>
      <c r="G64" s="135"/>
      <c r="H64" s="135">
        <f>'将来負担比率（分子）の構造'!K$43</f>
        <v>680</v>
      </c>
      <c r="I64" s="135"/>
      <c r="J64" s="135"/>
      <c r="K64" s="135">
        <f>'将来負担比率（分子）の構造'!L$43</f>
        <v>675</v>
      </c>
      <c r="L64" s="135"/>
      <c r="M64" s="135"/>
      <c r="N64" s="135">
        <f>'将来負担比率（分子）の構造'!M$43</f>
        <v>660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11863</v>
      </c>
      <c r="C66" s="135"/>
      <c r="D66" s="135"/>
      <c r="E66" s="135">
        <f>'将来負担比率（分子）の構造'!J$41</f>
        <v>11253</v>
      </c>
      <c r="F66" s="135"/>
      <c r="G66" s="135"/>
      <c r="H66" s="135">
        <f>'将来負担比率（分子）の構造'!K$41</f>
        <v>10609</v>
      </c>
      <c r="I66" s="135"/>
      <c r="J66" s="135"/>
      <c r="K66" s="135">
        <f>'将来負担比率（分子）の構造'!L$41</f>
        <v>10109</v>
      </c>
      <c r="L66" s="135"/>
      <c r="M66" s="135"/>
      <c r="N66" s="135">
        <f>'将来負担比率（分子）の構造'!M$41</f>
        <v>9762</v>
      </c>
      <c r="O66" s="135"/>
      <c r="P66" s="135"/>
    </row>
    <row r="67" spans="1:16">
      <c r="A67" s="135" t="s">
        <v>62</v>
      </c>
      <c r="B67" s="135" t="e">
        <f>NA()</f>
        <v>#N/A</v>
      </c>
      <c r="C67" s="135">
        <f>IF(ISNUMBER('将来負担比率（分子）の構造'!I$52), IF('将来負担比率（分子）の構造'!I$52 &lt; 0, 0, '将来負担比率（分子）の構造'!I$52), NA())</f>
        <v>6787</v>
      </c>
      <c r="D67" s="135" t="e">
        <f>NA()</f>
        <v>#N/A</v>
      </c>
      <c r="E67" s="135" t="e">
        <f>NA()</f>
        <v>#N/A</v>
      </c>
      <c r="F67" s="135">
        <f>IF(ISNUMBER('将来負担比率（分子）の構造'!J$52), IF('将来負担比率（分子）の構造'!J$52 &lt; 0, 0, '将来負担比率（分子）の構造'!J$52), NA())</f>
        <v>5914</v>
      </c>
      <c r="G67" s="135" t="e">
        <f>NA()</f>
        <v>#N/A</v>
      </c>
      <c r="H67" s="135" t="e">
        <f>NA()</f>
        <v>#N/A</v>
      </c>
      <c r="I67" s="135">
        <f>IF(ISNUMBER('将来負担比率（分子）の構造'!K$52), IF('将来負担比率（分子）の構造'!K$52 &lt; 0, 0, '将来負担比率（分子）の構造'!K$52), NA())</f>
        <v>5708</v>
      </c>
      <c r="J67" s="135" t="e">
        <f>NA()</f>
        <v>#N/A</v>
      </c>
      <c r="K67" s="135" t="e">
        <f>NA()</f>
        <v>#N/A</v>
      </c>
      <c r="L67" s="135">
        <f>IF(ISNUMBER('将来負担比率（分子）の構造'!L$52), IF('将来負担比率（分子）の構造'!L$52 &lt; 0, 0, '将来負担比率（分子）の構造'!L$52), NA())</f>
        <v>5311</v>
      </c>
      <c r="M67" s="135" t="e">
        <f>NA()</f>
        <v>#N/A</v>
      </c>
      <c r="N67" s="135" t="e">
        <f>NA()</f>
        <v>#N/A</v>
      </c>
      <c r="O67" s="135">
        <f>IF(ISNUMBER('将来負担比率（分子）の構造'!M$52), IF('将来負担比率（分子）の構造'!M$52 &lt; 0, 0, '将来負担比率（分子）の構造'!M$52), NA())</f>
        <v>4931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849037</v>
      </c>
      <c r="S5" s="581"/>
      <c r="T5" s="581"/>
      <c r="U5" s="581"/>
      <c r="V5" s="581"/>
      <c r="W5" s="581"/>
      <c r="X5" s="581"/>
      <c r="Y5" s="582"/>
      <c r="Z5" s="583">
        <v>9.6999999999999993</v>
      </c>
      <c r="AA5" s="583"/>
      <c r="AB5" s="583"/>
      <c r="AC5" s="583"/>
      <c r="AD5" s="584">
        <v>849037</v>
      </c>
      <c r="AE5" s="584"/>
      <c r="AF5" s="584"/>
      <c r="AG5" s="584"/>
      <c r="AH5" s="584"/>
      <c r="AI5" s="584"/>
      <c r="AJ5" s="584"/>
      <c r="AK5" s="584"/>
      <c r="AL5" s="585">
        <v>18.2</v>
      </c>
      <c r="AM5" s="586"/>
      <c r="AN5" s="586"/>
      <c r="AO5" s="587"/>
      <c r="AP5" s="577" t="s">
        <v>209</v>
      </c>
      <c r="AQ5" s="578"/>
      <c r="AR5" s="578"/>
      <c r="AS5" s="578"/>
      <c r="AT5" s="578"/>
      <c r="AU5" s="578"/>
      <c r="AV5" s="578"/>
      <c r="AW5" s="578"/>
      <c r="AX5" s="578"/>
      <c r="AY5" s="578"/>
      <c r="AZ5" s="578"/>
      <c r="BA5" s="578"/>
      <c r="BB5" s="578"/>
      <c r="BC5" s="578"/>
      <c r="BD5" s="578"/>
      <c r="BE5" s="578"/>
      <c r="BF5" s="579"/>
      <c r="BG5" s="591">
        <v>848622</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71014</v>
      </c>
      <c r="S6" s="592"/>
      <c r="T6" s="592"/>
      <c r="U6" s="592"/>
      <c r="V6" s="592"/>
      <c r="W6" s="592"/>
      <c r="X6" s="592"/>
      <c r="Y6" s="593"/>
      <c r="Z6" s="594">
        <v>0.8</v>
      </c>
      <c r="AA6" s="594"/>
      <c r="AB6" s="594"/>
      <c r="AC6" s="594"/>
      <c r="AD6" s="595">
        <v>71014</v>
      </c>
      <c r="AE6" s="595"/>
      <c r="AF6" s="595"/>
      <c r="AG6" s="595"/>
      <c r="AH6" s="595"/>
      <c r="AI6" s="595"/>
      <c r="AJ6" s="595"/>
      <c r="AK6" s="595"/>
      <c r="AL6" s="596">
        <v>1.5</v>
      </c>
      <c r="AM6" s="597"/>
      <c r="AN6" s="597"/>
      <c r="AO6" s="598"/>
      <c r="AP6" s="588" t="s">
        <v>215</v>
      </c>
      <c r="AQ6" s="589"/>
      <c r="AR6" s="589"/>
      <c r="AS6" s="589"/>
      <c r="AT6" s="589"/>
      <c r="AU6" s="589"/>
      <c r="AV6" s="589"/>
      <c r="AW6" s="589"/>
      <c r="AX6" s="589"/>
      <c r="AY6" s="589"/>
      <c r="AZ6" s="589"/>
      <c r="BA6" s="589"/>
      <c r="BB6" s="589"/>
      <c r="BC6" s="589"/>
      <c r="BD6" s="589"/>
      <c r="BE6" s="589"/>
      <c r="BF6" s="590"/>
      <c r="BG6" s="591">
        <v>848622</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90979</v>
      </c>
      <c r="CS6" s="592"/>
      <c r="CT6" s="592"/>
      <c r="CU6" s="592"/>
      <c r="CV6" s="592"/>
      <c r="CW6" s="592"/>
      <c r="CX6" s="592"/>
      <c r="CY6" s="593"/>
      <c r="CZ6" s="594">
        <v>1.1000000000000001</v>
      </c>
      <c r="DA6" s="594"/>
      <c r="DB6" s="594"/>
      <c r="DC6" s="594"/>
      <c r="DD6" s="600" t="s">
        <v>210</v>
      </c>
      <c r="DE6" s="592"/>
      <c r="DF6" s="592"/>
      <c r="DG6" s="592"/>
      <c r="DH6" s="592"/>
      <c r="DI6" s="592"/>
      <c r="DJ6" s="592"/>
      <c r="DK6" s="592"/>
      <c r="DL6" s="592"/>
      <c r="DM6" s="592"/>
      <c r="DN6" s="592"/>
      <c r="DO6" s="592"/>
      <c r="DP6" s="593"/>
      <c r="DQ6" s="600">
        <v>90979</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4272</v>
      </c>
      <c r="S7" s="592"/>
      <c r="T7" s="592"/>
      <c r="U7" s="592"/>
      <c r="V7" s="592"/>
      <c r="W7" s="592"/>
      <c r="X7" s="592"/>
      <c r="Y7" s="593"/>
      <c r="Z7" s="594">
        <v>0</v>
      </c>
      <c r="AA7" s="594"/>
      <c r="AB7" s="594"/>
      <c r="AC7" s="594"/>
      <c r="AD7" s="595">
        <v>4272</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353115</v>
      </c>
      <c r="BH7" s="592"/>
      <c r="BI7" s="592"/>
      <c r="BJ7" s="592"/>
      <c r="BK7" s="592"/>
      <c r="BL7" s="592"/>
      <c r="BM7" s="592"/>
      <c r="BN7" s="593"/>
      <c r="BO7" s="594">
        <v>41.6</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1314504</v>
      </c>
      <c r="CS7" s="592"/>
      <c r="CT7" s="592"/>
      <c r="CU7" s="592"/>
      <c r="CV7" s="592"/>
      <c r="CW7" s="592"/>
      <c r="CX7" s="592"/>
      <c r="CY7" s="593"/>
      <c r="CZ7" s="594">
        <v>15.9</v>
      </c>
      <c r="DA7" s="594"/>
      <c r="DB7" s="594"/>
      <c r="DC7" s="594"/>
      <c r="DD7" s="600">
        <v>101748</v>
      </c>
      <c r="DE7" s="592"/>
      <c r="DF7" s="592"/>
      <c r="DG7" s="592"/>
      <c r="DH7" s="592"/>
      <c r="DI7" s="592"/>
      <c r="DJ7" s="592"/>
      <c r="DK7" s="592"/>
      <c r="DL7" s="592"/>
      <c r="DM7" s="592"/>
      <c r="DN7" s="592"/>
      <c r="DO7" s="592"/>
      <c r="DP7" s="593"/>
      <c r="DQ7" s="600">
        <v>878957</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6238</v>
      </c>
      <c r="S8" s="592"/>
      <c r="T8" s="592"/>
      <c r="U8" s="592"/>
      <c r="V8" s="592"/>
      <c r="W8" s="592"/>
      <c r="X8" s="592"/>
      <c r="Y8" s="593"/>
      <c r="Z8" s="594">
        <v>0.1</v>
      </c>
      <c r="AA8" s="594"/>
      <c r="AB8" s="594"/>
      <c r="AC8" s="594"/>
      <c r="AD8" s="595">
        <v>6238</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12586</v>
      </c>
      <c r="BH8" s="592"/>
      <c r="BI8" s="592"/>
      <c r="BJ8" s="592"/>
      <c r="BK8" s="592"/>
      <c r="BL8" s="592"/>
      <c r="BM8" s="592"/>
      <c r="BN8" s="593"/>
      <c r="BO8" s="594">
        <v>1.5</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1578542</v>
      </c>
      <c r="CS8" s="592"/>
      <c r="CT8" s="592"/>
      <c r="CU8" s="592"/>
      <c r="CV8" s="592"/>
      <c r="CW8" s="592"/>
      <c r="CX8" s="592"/>
      <c r="CY8" s="593"/>
      <c r="CZ8" s="594">
        <v>19.100000000000001</v>
      </c>
      <c r="DA8" s="594"/>
      <c r="DB8" s="594"/>
      <c r="DC8" s="594"/>
      <c r="DD8" s="600">
        <v>31869</v>
      </c>
      <c r="DE8" s="592"/>
      <c r="DF8" s="592"/>
      <c r="DG8" s="592"/>
      <c r="DH8" s="592"/>
      <c r="DI8" s="592"/>
      <c r="DJ8" s="592"/>
      <c r="DK8" s="592"/>
      <c r="DL8" s="592"/>
      <c r="DM8" s="592"/>
      <c r="DN8" s="592"/>
      <c r="DO8" s="592"/>
      <c r="DP8" s="593"/>
      <c r="DQ8" s="600">
        <v>1146132</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8067</v>
      </c>
      <c r="S9" s="592"/>
      <c r="T9" s="592"/>
      <c r="U9" s="592"/>
      <c r="V9" s="592"/>
      <c r="W9" s="592"/>
      <c r="X9" s="592"/>
      <c r="Y9" s="593"/>
      <c r="Z9" s="594">
        <v>0.1</v>
      </c>
      <c r="AA9" s="594"/>
      <c r="AB9" s="594"/>
      <c r="AC9" s="594"/>
      <c r="AD9" s="595">
        <v>8067</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314807</v>
      </c>
      <c r="BH9" s="592"/>
      <c r="BI9" s="592"/>
      <c r="BJ9" s="592"/>
      <c r="BK9" s="592"/>
      <c r="BL9" s="592"/>
      <c r="BM9" s="592"/>
      <c r="BN9" s="593"/>
      <c r="BO9" s="594">
        <v>37.1</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1163309</v>
      </c>
      <c r="CS9" s="592"/>
      <c r="CT9" s="592"/>
      <c r="CU9" s="592"/>
      <c r="CV9" s="592"/>
      <c r="CW9" s="592"/>
      <c r="CX9" s="592"/>
      <c r="CY9" s="593"/>
      <c r="CZ9" s="594">
        <v>14.1</v>
      </c>
      <c r="DA9" s="594"/>
      <c r="DB9" s="594"/>
      <c r="DC9" s="594"/>
      <c r="DD9" s="600">
        <v>45758</v>
      </c>
      <c r="DE9" s="592"/>
      <c r="DF9" s="592"/>
      <c r="DG9" s="592"/>
      <c r="DH9" s="592"/>
      <c r="DI9" s="592"/>
      <c r="DJ9" s="592"/>
      <c r="DK9" s="592"/>
      <c r="DL9" s="592"/>
      <c r="DM9" s="592"/>
      <c r="DN9" s="592"/>
      <c r="DO9" s="592"/>
      <c r="DP9" s="593"/>
      <c r="DQ9" s="600">
        <v>938202</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82482</v>
      </c>
      <c r="S10" s="592"/>
      <c r="T10" s="592"/>
      <c r="U10" s="592"/>
      <c r="V10" s="592"/>
      <c r="W10" s="592"/>
      <c r="X10" s="592"/>
      <c r="Y10" s="593"/>
      <c r="Z10" s="594">
        <v>0.9</v>
      </c>
      <c r="AA10" s="594"/>
      <c r="AB10" s="594"/>
      <c r="AC10" s="594"/>
      <c r="AD10" s="595">
        <v>82482</v>
      </c>
      <c r="AE10" s="595"/>
      <c r="AF10" s="595"/>
      <c r="AG10" s="595"/>
      <c r="AH10" s="595"/>
      <c r="AI10" s="595"/>
      <c r="AJ10" s="595"/>
      <c r="AK10" s="595"/>
      <c r="AL10" s="596">
        <v>1.8</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15149</v>
      </c>
      <c r="BH10" s="592"/>
      <c r="BI10" s="592"/>
      <c r="BJ10" s="592"/>
      <c r="BK10" s="592"/>
      <c r="BL10" s="592"/>
      <c r="BM10" s="592"/>
      <c r="BN10" s="593"/>
      <c r="BO10" s="594">
        <v>1.8</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12647</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288</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33519</v>
      </c>
      <c r="S11" s="592"/>
      <c r="T11" s="592"/>
      <c r="U11" s="592"/>
      <c r="V11" s="592"/>
      <c r="W11" s="592"/>
      <c r="X11" s="592"/>
      <c r="Y11" s="593"/>
      <c r="Z11" s="594">
        <v>0.4</v>
      </c>
      <c r="AA11" s="594"/>
      <c r="AB11" s="594"/>
      <c r="AC11" s="594"/>
      <c r="AD11" s="595">
        <v>33519</v>
      </c>
      <c r="AE11" s="595"/>
      <c r="AF11" s="595"/>
      <c r="AG11" s="595"/>
      <c r="AH11" s="595"/>
      <c r="AI11" s="595"/>
      <c r="AJ11" s="595"/>
      <c r="AK11" s="595"/>
      <c r="AL11" s="596">
        <v>0.7</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10573</v>
      </c>
      <c r="BH11" s="592"/>
      <c r="BI11" s="592"/>
      <c r="BJ11" s="592"/>
      <c r="BK11" s="592"/>
      <c r="BL11" s="592"/>
      <c r="BM11" s="592"/>
      <c r="BN11" s="593"/>
      <c r="BO11" s="594">
        <v>1.2</v>
      </c>
      <c r="BP11" s="594"/>
      <c r="BQ11" s="594"/>
      <c r="BR11" s="594"/>
      <c r="BS11" s="600" t="s">
        <v>113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420285</v>
      </c>
      <c r="CS11" s="592"/>
      <c r="CT11" s="592"/>
      <c r="CU11" s="592"/>
      <c r="CV11" s="592"/>
      <c r="CW11" s="592"/>
      <c r="CX11" s="592"/>
      <c r="CY11" s="593"/>
      <c r="CZ11" s="594">
        <v>5.0999999999999996</v>
      </c>
      <c r="DA11" s="594"/>
      <c r="DB11" s="594"/>
      <c r="DC11" s="594"/>
      <c r="DD11" s="600">
        <v>98503</v>
      </c>
      <c r="DE11" s="592"/>
      <c r="DF11" s="592"/>
      <c r="DG11" s="592"/>
      <c r="DH11" s="592"/>
      <c r="DI11" s="592"/>
      <c r="DJ11" s="592"/>
      <c r="DK11" s="592"/>
      <c r="DL11" s="592"/>
      <c r="DM11" s="592"/>
      <c r="DN11" s="592"/>
      <c r="DO11" s="592"/>
      <c r="DP11" s="593"/>
      <c r="DQ11" s="600">
        <v>252822</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439371</v>
      </c>
      <c r="BH12" s="592"/>
      <c r="BI12" s="592"/>
      <c r="BJ12" s="592"/>
      <c r="BK12" s="592"/>
      <c r="BL12" s="592"/>
      <c r="BM12" s="592"/>
      <c r="BN12" s="593"/>
      <c r="BO12" s="594">
        <v>51.7</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116163</v>
      </c>
      <c r="CS12" s="592"/>
      <c r="CT12" s="592"/>
      <c r="CU12" s="592"/>
      <c r="CV12" s="592"/>
      <c r="CW12" s="592"/>
      <c r="CX12" s="592"/>
      <c r="CY12" s="593"/>
      <c r="CZ12" s="594">
        <v>1.4</v>
      </c>
      <c r="DA12" s="594"/>
      <c r="DB12" s="594"/>
      <c r="DC12" s="594"/>
      <c r="DD12" s="600">
        <v>8815</v>
      </c>
      <c r="DE12" s="592"/>
      <c r="DF12" s="592"/>
      <c r="DG12" s="592"/>
      <c r="DH12" s="592"/>
      <c r="DI12" s="592"/>
      <c r="DJ12" s="592"/>
      <c r="DK12" s="592"/>
      <c r="DL12" s="592"/>
      <c r="DM12" s="592"/>
      <c r="DN12" s="592"/>
      <c r="DO12" s="592"/>
      <c r="DP12" s="593"/>
      <c r="DQ12" s="600">
        <v>58278</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19204</v>
      </c>
      <c r="S13" s="592"/>
      <c r="T13" s="592"/>
      <c r="U13" s="592"/>
      <c r="V13" s="592"/>
      <c r="W13" s="592"/>
      <c r="X13" s="592"/>
      <c r="Y13" s="593"/>
      <c r="Z13" s="594">
        <v>0.2</v>
      </c>
      <c r="AA13" s="594"/>
      <c r="AB13" s="594"/>
      <c r="AC13" s="594"/>
      <c r="AD13" s="595">
        <v>19204</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436659</v>
      </c>
      <c r="BH13" s="592"/>
      <c r="BI13" s="592"/>
      <c r="BJ13" s="592"/>
      <c r="BK13" s="592"/>
      <c r="BL13" s="592"/>
      <c r="BM13" s="592"/>
      <c r="BN13" s="593"/>
      <c r="BO13" s="594">
        <v>51.4</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598535</v>
      </c>
      <c r="CS13" s="592"/>
      <c r="CT13" s="592"/>
      <c r="CU13" s="592"/>
      <c r="CV13" s="592"/>
      <c r="CW13" s="592"/>
      <c r="CX13" s="592"/>
      <c r="CY13" s="593"/>
      <c r="CZ13" s="594">
        <v>7.2</v>
      </c>
      <c r="DA13" s="594"/>
      <c r="DB13" s="594"/>
      <c r="DC13" s="594"/>
      <c r="DD13" s="600">
        <v>506778</v>
      </c>
      <c r="DE13" s="592"/>
      <c r="DF13" s="592"/>
      <c r="DG13" s="592"/>
      <c r="DH13" s="592"/>
      <c r="DI13" s="592"/>
      <c r="DJ13" s="592"/>
      <c r="DK13" s="592"/>
      <c r="DL13" s="592"/>
      <c r="DM13" s="592"/>
      <c r="DN13" s="592"/>
      <c r="DO13" s="592"/>
      <c r="DP13" s="593"/>
      <c r="DQ13" s="600">
        <v>234760</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29961</v>
      </c>
      <c r="BH14" s="592"/>
      <c r="BI14" s="592"/>
      <c r="BJ14" s="592"/>
      <c r="BK14" s="592"/>
      <c r="BL14" s="592"/>
      <c r="BM14" s="592"/>
      <c r="BN14" s="593"/>
      <c r="BO14" s="594">
        <v>3.5</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484487</v>
      </c>
      <c r="CS14" s="592"/>
      <c r="CT14" s="592"/>
      <c r="CU14" s="592"/>
      <c r="CV14" s="592"/>
      <c r="CW14" s="592"/>
      <c r="CX14" s="592"/>
      <c r="CY14" s="593"/>
      <c r="CZ14" s="594">
        <v>5.9</v>
      </c>
      <c r="DA14" s="594"/>
      <c r="DB14" s="594"/>
      <c r="DC14" s="594"/>
      <c r="DD14" s="600">
        <v>134791</v>
      </c>
      <c r="DE14" s="592"/>
      <c r="DF14" s="592"/>
      <c r="DG14" s="592"/>
      <c r="DH14" s="592"/>
      <c r="DI14" s="592"/>
      <c r="DJ14" s="592"/>
      <c r="DK14" s="592"/>
      <c r="DL14" s="592"/>
      <c r="DM14" s="592"/>
      <c r="DN14" s="592"/>
      <c r="DO14" s="592"/>
      <c r="DP14" s="593"/>
      <c r="DQ14" s="600">
        <v>352366</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2097</v>
      </c>
      <c r="S15" s="592"/>
      <c r="T15" s="592"/>
      <c r="U15" s="592"/>
      <c r="V15" s="592"/>
      <c r="W15" s="592"/>
      <c r="X15" s="592"/>
      <c r="Y15" s="593"/>
      <c r="Z15" s="594">
        <v>0</v>
      </c>
      <c r="AA15" s="594"/>
      <c r="AB15" s="594"/>
      <c r="AC15" s="594"/>
      <c r="AD15" s="595">
        <v>2097</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26175</v>
      </c>
      <c r="BH15" s="592"/>
      <c r="BI15" s="592"/>
      <c r="BJ15" s="592"/>
      <c r="BK15" s="592"/>
      <c r="BL15" s="592"/>
      <c r="BM15" s="592"/>
      <c r="BN15" s="593"/>
      <c r="BO15" s="594">
        <v>3.1</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754225</v>
      </c>
      <c r="CS15" s="592"/>
      <c r="CT15" s="592"/>
      <c r="CU15" s="592"/>
      <c r="CV15" s="592"/>
      <c r="CW15" s="592"/>
      <c r="CX15" s="592"/>
      <c r="CY15" s="593"/>
      <c r="CZ15" s="594">
        <v>9.1</v>
      </c>
      <c r="DA15" s="594"/>
      <c r="DB15" s="594"/>
      <c r="DC15" s="594"/>
      <c r="DD15" s="600">
        <v>361816</v>
      </c>
      <c r="DE15" s="592"/>
      <c r="DF15" s="592"/>
      <c r="DG15" s="592"/>
      <c r="DH15" s="592"/>
      <c r="DI15" s="592"/>
      <c r="DJ15" s="592"/>
      <c r="DK15" s="592"/>
      <c r="DL15" s="592"/>
      <c r="DM15" s="592"/>
      <c r="DN15" s="592"/>
      <c r="DO15" s="592"/>
      <c r="DP15" s="593"/>
      <c r="DQ15" s="600">
        <v>404386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4101838</v>
      </c>
      <c r="S16" s="592"/>
      <c r="T16" s="592"/>
      <c r="U16" s="592"/>
      <c r="V16" s="592"/>
      <c r="W16" s="592"/>
      <c r="X16" s="592"/>
      <c r="Y16" s="593"/>
      <c r="Z16" s="594">
        <v>46.7</v>
      </c>
      <c r="AA16" s="594"/>
      <c r="AB16" s="594"/>
      <c r="AC16" s="594"/>
      <c r="AD16" s="595">
        <v>3557051</v>
      </c>
      <c r="AE16" s="595"/>
      <c r="AF16" s="595"/>
      <c r="AG16" s="595"/>
      <c r="AH16" s="595"/>
      <c r="AI16" s="595"/>
      <c r="AJ16" s="595"/>
      <c r="AK16" s="595"/>
      <c r="AL16" s="596">
        <v>76.3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61159</v>
      </c>
      <c r="CS16" s="592"/>
      <c r="CT16" s="592"/>
      <c r="CU16" s="592"/>
      <c r="CV16" s="592"/>
      <c r="CW16" s="592"/>
      <c r="CX16" s="592"/>
      <c r="CY16" s="593"/>
      <c r="CZ16" s="594">
        <v>0.7</v>
      </c>
      <c r="DA16" s="594"/>
      <c r="DB16" s="594"/>
      <c r="DC16" s="594"/>
      <c r="DD16" s="600" t="s">
        <v>113</v>
      </c>
      <c r="DE16" s="592"/>
      <c r="DF16" s="592"/>
      <c r="DG16" s="592"/>
      <c r="DH16" s="592"/>
      <c r="DI16" s="592"/>
      <c r="DJ16" s="592"/>
      <c r="DK16" s="592"/>
      <c r="DL16" s="592"/>
      <c r="DM16" s="592"/>
      <c r="DN16" s="592"/>
      <c r="DO16" s="592"/>
      <c r="DP16" s="593"/>
      <c r="DQ16" s="600">
        <v>7224</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3557051</v>
      </c>
      <c r="S17" s="592"/>
      <c r="T17" s="592"/>
      <c r="U17" s="592"/>
      <c r="V17" s="592"/>
      <c r="W17" s="592"/>
      <c r="X17" s="592"/>
      <c r="Y17" s="593"/>
      <c r="Z17" s="594">
        <v>40.5</v>
      </c>
      <c r="AA17" s="594"/>
      <c r="AB17" s="594"/>
      <c r="AC17" s="594"/>
      <c r="AD17" s="595">
        <v>3557051</v>
      </c>
      <c r="AE17" s="595"/>
      <c r="AF17" s="595"/>
      <c r="AG17" s="595"/>
      <c r="AH17" s="595"/>
      <c r="AI17" s="595"/>
      <c r="AJ17" s="595"/>
      <c r="AK17" s="595"/>
      <c r="AL17" s="596">
        <v>76.3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1672214</v>
      </c>
      <c r="CS17" s="592"/>
      <c r="CT17" s="592"/>
      <c r="CU17" s="592"/>
      <c r="CV17" s="592"/>
      <c r="CW17" s="592"/>
      <c r="CX17" s="592"/>
      <c r="CY17" s="593"/>
      <c r="CZ17" s="594">
        <v>20.2</v>
      </c>
      <c r="DA17" s="594"/>
      <c r="DB17" s="594"/>
      <c r="DC17" s="594"/>
      <c r="DD17" s="600" t="s">
        <v>113</v>
      </c>
      <c r="DE17" s="592"/>
      <c r="DF17" s="592"/>
      <c r="DG17" s="592"/>
      <c r="DH17" s="592"/>
      <c r="DI17" s="592"/>
      <c r="DJ17" s="592"/>
      <c r="DK17" s="592"/>
      <c r="DL17" s="592"/>
      <c r="DM17" s="592"/>
      <c r="DN17" s="592"/>
      <c r="DO17" s="592"/>
      <c r="DP17" s="593"/>
      <c r="DQ17" s="600">
        <v>1646950</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544787</v>
      </c>
      <c r="S18" s="592"/>
      <c r="T18" s="592"/>
      <c r="U18" s="592"/>
      <c r="V18" s="592"/>
      <c r="W18" s="592"/>
      <c r="X18" s="592"/>
      <c r="Y18" s="593"/>
      <c r="Z18" s="594">
        <v>6.2</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415</v>
      </c>
      <c r="BH19" s="592"/>
      <c r="BI19" s="592"/>
      <c r="BJ19" s="592"/>
      <c r="BK19" s="592"/>
      <c r="BL19" s="592"/>
      <c r="BM19" s="592"/>
      <c r="BN19" s="593"/>
      <c r="BO19" s="594">
        <v>0</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5177768</v>
      </c>
      <c r="S20" s="592"/>
      <c r="T20" s="592"/>
      <c r="U20" s="592"/>
      <c r="V20" s="592"/>
      <c r="W20" s="592"/>
      <c r="X20" s="592"/>
      <c r="Y20" s="593"/>
      <c r="Z20" s="594">
        <v>58.9</v>
      </c>
      <c r="AA20" s="594"/>
      <c r="AB20" s="594"/>
      <c r="AC20" s="594"/>
      <c r="AD20" s="595">
        <v>4632981</v>
      </c>
      <c r="AE20" s="595"/>
      <c r="AF20" s="595"/>
      <c r="AG20" s="595"/>
      <c r="AH20" s="595"/>
      <c r="AI20" s="595"/>
      <c r="AJ20" s="595"/>
      <c r="AK20" s="595"/>
      <c r="AL20" s="596">
        <v>99.3</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415</v>
      </c>
      <c r="BH20" s="592"/>
      <c r="BI20" s="592"/>
      <c r="BJ20" s="592"/>
      <c r="BK20" s="592"/>
      <c r="BL20" s="592"/>
      <c r="BM20" s="592"/>
      <c r="BN20" s="593"/>
      <c r="BO20" s="594">
        <v>0</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8267049</v>
      </c>
      <c r="CS20" s="592"/>
      <c r="CT20" s="592"/>
      <c r="CU20" s="592"/>
      <c r="CV20" s="592"/>
      <c r="CW20" s="592"/>
      <c r="CX20" s="592"/>
      <c r="CY20" s="593"/>
      <c r="CZ20" s="594">
        <v>100</v>
      </c>
      <c r="DA20" s="594"/>
      <c r="DB20" s="594"/>
      <c r="DC20" s="594"/>
      <c r="DD20" s="600">
        <v>1290078</v>
      </c>
      <c r="DE20" s="592"/>
      <c r="DF20" s="592"/>
      <c r="DG20" s="592"/>
      <c r="DH20" s="592"/>
      <c r="DI20" s="592"/>
      <c r="DJ20" s="592"/>
      <c r="DK20" s="592"/>
      <c r="DL20" s="592"/>
      <c r="DM20" s="592"/>
      <c r="DN20" s="592"/>
      <c r="DO20" s="592"/>
      <c r="DP20" s="593"/>
      <c r="DQ20" s="600">
        <v>6011344</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1172</v>
      </c>
      <c r="S21" s="592"/>
      <c r="T21" s="592"/>
      <c r="U21" s="592"/>
      <c r="V21" s="592"/>
      <c r="W21" s="592"/>
      <c r="X21" s="592"/>
      <c r="Y21" s="593"/>
      <c r="Z21" s="594">
        <v>0</v>
      </c>
      <c r="AA21" s="594"/>
      <c r="AB21" s="594"/>
      <c r="AC21" s="594"/>
      <c r="AD21" s="595">
        <v>1172</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415</v>
      </c>
      <c r="BH21" s="592"/>
      <c r="BI21" s="592"/>
      <c r="BJ21" s="592"/>
      <c r="BK21" s="592"/>
      <c r="BL21" s="592"/>
      <c r="BM21" s="592"/>
      <c r="BN21" s="593"/>
      <c r="BO21" s="594">
        <v>0</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11350</v>
      </c>
      <c r="S22" s="592"/>
      <c r="T22" s="592"/>
      <c r="U22" s="592"/>
      <c r="V22" s="592"/>
      <c r="W22" s="592"/>
      <c r="X22" s="592"/>
      <c r="Y22" s="593"/>
      <c r="Z22" s="594">
        <v>0.1</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106100</v>
      </c>
      <c r="S23" s="592"/>
      <c r="T23" s="592"/>
      <c r="U23" s="592"/>
      <c r="V23" s="592"/>
      <c r="W23" s="592"/>
      <c r="X23" s="592"/>
      <c r="Y23" s="593"/>
      <c r="Z23" s="594">
        <v>1.2</v>
      </c>
      <c r="AA23" s="594"/>
      <c r="AB23" s="594"/>
      <c r="AC23" s="594"/>
      <c r="AD23" s="595">
        <v>2098</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46994</v>
      </c>
      <c r="S24" s="592"/>
      <c r="T24" s="592"/>
      <c r="U24" s="592"/>
      <c r="V24" s="592"/>
      <c r="W24" s="592"/>
      <c r="X24" s="592"/>
      <c r="Y24" s="593"/>
      <c r="Z24" s="594">
        <v>0.5</v>
      </c>
      <c r="AA24" s="594"/>
      <c r="AB24" s="594"/>
      <c r="AC24" s="594"/>
      <c r="AD24" s="595">
        <v>13542</v>
      </c>
      <c r="AE24" s="595"/>
      <c r="AF24" s="595"/>
      <c r="AG24" s="595"/>
      <c r="AH24" s="595"/>
      <c r="AI24" s="595"/>
      <c r="AJ24" s="595"/>
      <c r="AK24" s="595"/>
      <c r="AL24" s="596">
        <v>0.3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3556093</v>
      </c>
      <c r="CS24" s="581"/>
      <c r="CT24" s="581"/>
      <c r="CU24" s="581"/>
      <c r="CV24" s="581"/>
      <c r="CW24" s="581"/>
      <c r="CX24" s="581"/>
      <c r="CY24" s="582"/>
      <c r="CZ24" s="618">
        <v>43</v>
      </c>
      <c r="DA24" s="619"/>
      <c r="DB24" s="619"/>
      <c r="DC24" s="620"/>
      <c r="DD24" s="617">
        <v>3214394</v>
      </c>
      <c r="DE24" s="581"/>
      <c r="DF24" s="581"/>
      <c r="DG24" s="581"/>
      <c r="DH24" s="581"/>
      <c r="DI24" s="581"/>
      <c r="DJ24" s="581"/>
      <c r="DK24" s="582"/>
      <c r="DL24" s="617">
        <v>2768011</v>
      </c>
      <c r="DM24" s="581"/>
      <c r="DN24" s="581"/>
      <c r="DO24" s="581"/>
      <c r="DP24" s="581"/>
      <c r="DQ24" s="581"/>
      <c r="DR24" s="581"/>
      <c r="DS24" s="581"/>
      <c r="DT24" s="581"/>
      <c r="DU24" s="581"/>
      <c r="DV24" s="582"/>
      <c r="DW24" s="585">
        <v>56</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773688</v>
      </c>
      <c r="S25" s="592"/>
      <c r="T25" s="592"/>
      <c r="U25" s="592"/>
      <c r="V25" s="592"/>
      <c r="W25" s="592"/>
      <c r="X25" s="592"/>
      <c r="Y25" s="593"/>
      <c r="Z25" s="594">
        <v>8.8000000000000007</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1439810</v>
      </c>
      <c r="CS25" s="623"/>
      <c r="CT25" s="623"/>
      <c r="CU25" s="623"/>
      <c r="CV25" s="623"/>
      <c r="CW25" s="623"/>
      <c r="CX25" s="623"/>
      <c r="CY25" s="624"/>
      <c r="CZ25" s="625">
        <v>17.399999999999999</v>
      </c>
      <c r="DA25" s="626"/>
      <c r="DB25" s="626"/>
      <c r="DC25" s="627"/>
      <c r="DD25" s="600">
        <v>1400385</v>
      </c>
      <c r="DE25" s="623"/>
      <c r="DF25" s="623"/>
      <c r="DG25" s="623"/>
      <c r="DH25" s="623"/>
      <c r="DI25" s="623"/>
      <c r="DJ25" s="623"/>
      <c r="DK25" s="624"/>
      <c r="DL25" s="600">
        <v>1356688</v>
      </c>
      <c r="DM25" s="623"/>
      <c r="DN25" s="623"/>
      <c r="DO25" s="623"/>
      <c r="DP25" s="623"/>
      <c r="DQ25" s="623"/>
      <c r="DR25" s="623"/>
      <c r="DS25" s="623"/>
      <c r="DT25" s="623"/>
      <c r="DU25" s="623"/>
      <c r="DV25" s="624"/>
      <c r="DW25" s="596">
        <v>27.5</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923356</v>
      </c>
      <c r="CS26" s="592"/>
      <c r="CT26" s="592"/>
      <c r="CU26" s="592"/>
      <c r="CV26" s="592"/>
      <c r="CW26" s="592"/>
      <c r="CX26" s="592"/>
      <c r="CY26" s="593"/>
      <c r="CZ26" s="625">
        <v>11.2</v>
      </c>
      <c r="DA26" s="626"/>
      <c r="DB26" s="626"/>
      <c r="DC26" s="627"/>
      <c r="DD26" s="600">
        <v>890983</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429525</v>
      </c>
      <c r="S27" s="592"/>
      <c r="T27" s="592"/>
      <c r="U27" s="592"/>
      <c r="V27" s="592"/>
      <c r="W27" s="592"/>
      <c r="X27" s="592"/>
      <c r="Y27" s="593"/>
      <c r="Z27" s="594">
        <v>4.9000000000000004</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849037</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444069</v>
      </c>
      <c r="CS27" s="623"/>
      <c r="CT27" s="623"/>
      <c r="CU27" s="623"/>
      <c r="CV27" s="623"/>
      <c r="CW27" s="623"/>
      <c r="CX27" s="623"/>
      <c r="CY27" s="624"/>
      <c r="CZ27" s="625">
        <v>5.4</v>
      </c>
      <c r="DA27" s="626"/>
      <c r="DB27" s="626"/>
      <c r="DC27" s="627"/>
      <c r="DD27" s="600">
        <v>167059</v>
      </c>
      <c r="DE27" s="623"/>
      <c r="DF27" s="623"/>
      <c r="DG27" s="623"/>
      <c r="DH27" s="623"/>
      <c r="DI27" s="623"/>
      <c r="DJ27" s="623"/>
      <c r="DK27" s="624"/>
      <c r="DL27" s="600">
        <v>166814</v>
      </c>
      <c r="DM27" s="623"/>
      <c r="DN27" s="623"/>
      <c r="DO27" s="623"/>
      <c r="DP27" s="623"/>
      <c r="DQ27" s="623"/>
      <c r="DR27" s="623"/>
      <c r="DS27" s="623"/>
      <c r="DT27" s="623"/>
      <c r="DU27" s="623"/>
      <c r="DV27" s="624"/>
      <c r="DW27" s="596">
        <v>3.4</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40185</v>
      </c>
      <c r="S28" s="592"/>
      <c r="T28" s="592"/>
      <c r="U28" s="592"/>
      <c r="V28" s="592"/>
      <c r="W28" s="592"/>
      <c r="X28" s="592"/>
      <c r="Y28" s="593"/>
      <c r="Z28" s="594">
        <v>0.5</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1672214</v>
      </c>
      <c r="CS28" s="592"/>
      <c r="CT28" s="592"/>
      <c r="CU28" s="592"/>
      <c r="CV28" s="592"/>
      <c r="CW28" s="592"/>
      <c r="CX28" s="592"/>
      <c r="CY28" s="593"/>
      <c r="CZ28" s="625">
        <v>20.2</v>
      </c>
      <c r="DA28" s="626"/>
      <c r="DB28" s="626"/>
      <c r="DC28" s="627"/>
      <c r="DD28" s="600">
        <v>1646950</v>
      </c>
      <c r="DE28" s="592"/>
      <c r="DF28" s="592"/>
      <c r="DG28" s="592"/>
      <c r="DH28" s="592"/>
      <c r="DI28" s="592"/>
      <c r="DJ28" s="592"/>
      <c r="DK28" s="593"/>
      <c r="DL28" s="600">
        <v>1244509</v>
      </c>
      <c r="DM28" s="592"/>
      <c r="DN28" s="592"/>
      <c r="DO28" s="592"/>
      <c r="DP28" s="592"/>
      <c r="DQ28" s="592"/>
      <c r="DR28" s="592"/>
      <c r="DS28" s="592"/>
      <c r="DT28" s="592"/>
      <c r="DU28" s="592"/>
      <c r="DV28" s="593"/>
      <c r="DW28" s="596">
        <v>25.2</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11610</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1672214</v>
      </c>
      <c r="CS29" s="623"/>
      <c r="CT29" s="623"/>
      <c r="CU29" s="623"/>
      <c r="CV29" s="623"/>
      <c r="CW29" s="623"/>
      <c r="CX29" s="623"/>
      <c r="CY29" s="624"/>
      <c r="CZ29" s="625">
        <v>20.2</v>
      </c>
      <c r="DA29" s="626"/>
      <c r="DB29" s="626"/>
      <c r="DC29" s="627"/>
      <c r="DD29" s="600">
        <v>1646950</v>
      </c>
      <c r="DE29" s="623"/>
      <c r="DF29" s="623"/>
      <c r="DG29" s="623"/>
      <c r="DH29" s="623"/>
      <c r="DI29" s="623"/>
      <c r="DJ29" s="623"/>
      <c r="DK29" s="624"/>
      <c r="DL29" s="600">
        <v>1244509</v>
      </c>
      <c r="DM29" s="623"/>
      <c r="DN29" s="623"/>
      <c r="DO29" s="623"/>
      <c r="DP29" s="623"/>
      <c r="DQ29" s="623"/>
      <c r="DR29" s="623"/>
      <c r="DS29" s="623"/>
      <c r="DT29" s="623"/>
      <c r="DU29" s="623"/>
      <c r="DV29" s="624"/>
      <c r="DW29" s="596">
        <v>25.2</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320360</v>
      </c>
      <c r="S30" s="592"/>
      <c r="T30" s="592"/>
      <c r="U30" s="592"/>
      <c r="V30" s="592"/>
      <c r="W30" s="592"/>
      <c r="X30" s="592"/>
      <c r="Y30" s="593"/>
      <c r="Z30" s="594">
        <v>3.6</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98.8</v>
      </c>
      <c r="BH30" s="650"/>
      <c r="BI30" s="650"/>
      <c r="BJ30" s="650"/>
      <c r="BK30" s="650"/>
      <c r="BL30" s="650"/>
      <c r="BM30" s="586">
        <v>96.1</v>
      </c>
      <c r="BN30" s="650"/>
      <c r="BO30" s="650"/>
      <c r="BP30" s="650"/>
      <c r="BQ30" s="651"/>
      <c r="BR30" s="649">
        <v>98.9</v>
      </c>
      <c r="BS30" s="650"/>
      <c r="BT30" s="650"/>
      <c r="BU30" s="650"/>
      <c r="BV30" s="650"/>
      <c r="BW30" s="650"/>
      <c r="BX30" s="586">
        <v>96.1</v>
      </c>
      <c r="BY30" s="650"/>
      <c r="BZ30" s="650"/>
      <c r="CA30" s="650"/>
      <c r="CB30" s="651"/>
      <c r="CD30" s="654"/>
      <c r="CE30" s="655"/>
      <c r="CF30" s="605" t="s">
        <v>293</v>
      </c>
      <c r="CG30" s="606"/>
      <c r="CH30" s="606"/>
      <c r="CI30" s="606"/>
      <c r="CJ30" s="606"/>
      <c r="CK30" s="606"/>
      <c r="CL30" s="606"/>
      <c r="CM30" s="606"/>
      <c r="CN30" s="606"/>
      <c r="CO30" s="606"/>
      <c r="CP30" s="606"/>
      <c r="CQ30" s="607"/>
      <c r="CR30" s="591">
        <v>1540793</v>
      </c>
      <c r="CS30" s="592"/>
      <c r="CT30" s="592"/>
      <c r="CU30" s="592"/>
      <c r="CV30" s="592"/>
      <c r="CW30" s="592"/>
      <c r="CX30" s="592"/>
      <c r="CY30" s="593"/>
      <c r="CZ30" s="625">
        <v>18.600000000000001</v>
      </c>
      <c r="DA30" s="626"/>
      <c r="DB30" s="626"/>
      <c r="DC30" s="627"/>
      <c r="DD30" s="600">
        <v>1519319</v>
      </c>
      <c r="DE30" s="592"/>
      <c r="DF30" s="592"/>
      <c r="DG30" s="592"/>
      <c r="DH30" s="592"/>
      <c r="DI30" s="592"/>
      <c r="DJ30" s="592"/>
      <c r="DK30" s="593"/>
      <c r="DL30" s="600">
        <v>1116878</v>
      </c>
      <c r="DM30" s="592"/>
      <c r="DN30" s="592"/>
      <c r="DO30" s="592"/>
      <c r="DP30" s="592"/>
      <c r="DQ30" s="592"/>
      <c r="DR30" s="592"/>
      <c r="DS30" s="592"/>
      <c r="DT30" s="592"/>
      <c r="DU30" s="592"/>
      <c r="DV30" s="593"/>
      <c r="DW30" s="596">
        <v>22.6</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458708</v>
      </c>
      <c r="S31" s="592"/>
      <c r="T31" s="592"/>
      <c r="U31" s="592"/>
      <c r="V31" s="592"/>
      <c r="W31" s="592"/>
      <c r="X31" s="592"/>
      <c r="Y31" s="593"/>
      <c r="Z31" s="594">
        <v>5.2</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v>
      </c>
      <c r="BH31" s="623"/>
      <c r="BI31" s="623"/>
      <c r="BJ31" s="623"/>
      <c r="BK31" s="623"/>
      <c r="BL31" s="623"/>
      <c r="BM31" s="597">
        <v>96.9</v>
      </c>
      <c r="BN31" s="647"/>
      <c r="BO31" s="647"/>
      <c r="BP31" s="647"/>
      <c r="BQ31" s="648"/>
      <c r="BR31" s="646">
        <v>98.9</v>
      </c>
      <c r="BS31" s="623"/>
      <c r="BT31" s="623"/>
      <c r="BU31" s="623"/>
      <c r="BV31" s="623"/>
      <c r="BW31" s="623"/>
      <c r="BX31" s="597">
        <v>96.6</v>
      </c>
      <c r="BY31" s="647"/>
      <c r="BZ31" s="647"/>
      <c r="CA31" s="647"/>
      <c r="CB31" s="648"/>
      <c r="CD31" s="654"/>
      <c r="CE31" s="655"/>
      <c r="CF31" s="605" t="s">
        <v>297</v>
      </c>
      <c r="CG31" s="606"/>
      <c r="CH31" s="606"/>
      <c r="CI31" s="606"/>
      <c r="CJ31" s="606"/>
      <c r="CK31" s="606"/>
      <c r="CL31" s="606"/>
      <c r="CM31" s="606"/>
      <c r="CN31" s="606"/>
      <c r="CO31" s="606"/>
      <c r="CP31" s="606"/>
      <c r="CQ31" s="607"/>
      <c r="CR31" s="591">
        <v>131421</v>
      </c>
      <c r="CS31" s="623"/>
      <c r="CT31" s="623"/>
      <c r="CU31" s="623"/>
      <c r="CV31" s="623"/>
      <c r="CW31" s="623"/>
      <c r="CX31" s="623"/>
      <c r="CY31" s="624"/>
      <c r="CZ31" s="625">
        <v>1.6</v>
      </c>
      <c r="DA31" s="626"/>
      <c r="DB31" s="626"/>
      <c r="DC31" s="627"/>
      <c r="DD31" s="600">
        <v>127631</v>
      </c>
      <c r="DE31" s="623"/>
      <c r="DF31" s="623"/>
      <c r="DG31" s="623"/>
      <c r="DH31" s="623"/>
      <c r="DI31" s="623"/>
      <c r="DJ31" s="623"/>
      <c r="DK31" s="624"/>
      <c r="DL31" s="600">
        <v>127631</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212611</v>
      </c>
      <c r="S32" s="592"/>
      <c r="T32" s="592"/>
      <c r="U32" s="592"/>
      <c r="V32" s="592"/>
      <c r="W32" s="592"/>
      <c r="X32" s="592"/>
      <c r="Y32" s="593"/>
      <c r="Z32" s="594">
        <v>2.4</v>
      </c>
      <c r="AA32" s="594"/>
      <c r="AB32" s="594"/>
      <c r="AC32" s="594"/>
      <c r="AD32" s="595">
        <v>14025</v>
      </c>
      <c r="AE32" s="595"/>
      <c r="AF32" s="595"/>
      <c r="AG32" s="595"/>
      <c r="AH32" s="595"/>
      <c r="AI32" s="595"/>
      <c r="AJ32" s="595"/>
      <c r="AK32" s="595"/>
      <c r="AL32" s="596">
        <v>0.3</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98.7</v>
      </c>
      <c r="BH32" s="659"/>
      <c r="BI32" s="659"/>
      <c r="BJ32" s="659"/>
      <c r="BK32" s="659"/>
      <c r="BL32" s="659"/>
      <c r="BM32" s="660">
        <v>95.6</v>
      </c>
      <c r="BN32" s="659"/>
      <c r="BO32" s="659"/>
      <c r="BP32" s="659"/>
      <c r="BQ32" s="661"/>
      <c r="BR32" s="658">
        <v>98.9</v>
      </c>
      <c r="BS32" s="659"/>
      <c r="BT32" s="659"/>
      <c r="BU32" s="659"/>
      <c r="BV32" s="659"/>
      <c r="BW32" s="659"/>
      <c r="BX32" s="660">
        <v>95.8</v>
      </c>
      <c r="BY32" s="659"/>
      <c r="BZ32" s="659"/>
      <c r="CA32" s="659"/>
      <c r="CB32" s="661"/>
      <c r="CD32" s="656"/>
      <c r="CE32" s="657"/>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1194145</v>
      </c>
      <c r="S33" s="592"/>
      <c r="T33" s="592"/>
      <c r="U33" s="592"/>
      <c r="V33" s="592"/>
      <c r="W33" s="592"/>
      <c r="X33" s="592"/>
      <c r="Y33" s="593"/>
      <c r="Z33" s="594">
        <v>13.6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3359719</v>
      </c>
      <c r="CS33" s="623"/>
      <c r="CT33" s="623"/>
      <c r="CU33" s="623"/>
      <c r="CV33" s="623"/>
      <c r="CW33" s="623"/>
      <c r="CX33" s="623"/>
      <c r="CY33" s="624"/>
      <c r="CZ33" s="625">
        <v>40.6</v>
      </c>
      <c r="DA33" s="626"/>
      <c r="DB33" s="626"/>
      <c r="DC33" s="627"/>
      <c r="DD33" s="600">
        <v>2483562</v>
      </c>
      <c r="DE33" s="623"/>
      <c r="DF33" s="623"/>
      <c r="DG33" s="623"/>
      <c r="DH33" s="623"/>
      <c r="DI33" s="623"/>
      <c r="DJ33" s="623"/>
      <c r="DK33" s="624"/>
      <c r="DL33" s="600">
        <v>1711177</v>
      </c>
      <c r="DM33" s="623"/>
      <c r="DN33" s="623"/>
      <c r="DO33" s="623"/>
      <c r="DP33" s="623"/>
      <c r="DQ33" s="623"/>
      <c r="DR33" s="623"/>
      <c r="DS33" s="623"/>
      <c r="DT33" s="623"/>
      <c r="DU33" s="623"/>
      <c r="DV33" s="624"/>
      <c r="DW33" s="596">
        <v>34.6</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868954</v>
      </c>
      <c r="CS34" s="592"/>
      <c r="CT34" s="592"/>
      <c r="CU34" s="592"/>
      <c r="CV34" s="592"/>
      <c r="CW34" s="592"/>
      <c r="CX34" s="592"/>
      <c r="CY34" s="593"/>
      <c r="CZ34" s="625">
        <v>10.5</v>
      </c>
      <c r="DA34" s="626"/>
      <c r="DB34" s="626"/>
      <c r="DC34" s="627"/>
      <c r="DD34" s="600">
        <v>592517</v>
      </c>
      <c r="DE34" s="592"/>
      <c r="DF34" s="592"/>
      <c r="DG34" s="592"/>
      <c r="DH34" s="592"/>
      <c r="DI34" s="592"/>
      <c r="DJ34" s="592"/>
      <c r="DK34" s="593"/>
      <c r="DL34" s="600">
        <v>457973</v>
      </c>
      <c r="DM34" s="592"/>
      <c r="DN34" s="592"/>
      <c r="DO34" s="592"/>
      <c r="DP34" s="592"/>
      <c r="DQ34" s="592"/>
      <c r="DR34" s="592"/>
      <c r="DS34" s="592"/>
      <c r="DT34" s="592"/>
      <c r="DU34" s="592"/>
      <c r="DV34" s="593"/>
      <c r="DW34" s="596">
        <v>9.3000000000000007</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275545</v>
      </c>
      <c r="S35" s="592"/>
      <c r="T35" s="592"/>
      <c r="U35" s="592"/>
      <c r="V35" s="592"/>
      <c r="W35" s="592"/>
      <c r="X35" s="592"/>
      <c r="Y35" s="593"/>
      <c r="Z35" s="594">
        <v>3.1</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1230960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47042</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38678</v>
      </c>
      <c r="CS35" s="623"/>
      <c r="CT35" s="623"/>
      <c r="CU35" s="623"/>
      <c r="CV35" s="623"/>
      <c r="CW35" s="623"/>
      <c r="CX35" s="623"/>
      <c r="CY35" s="624"/>
      <c r="CZ35" s="625">
        <v>0.5</v>
      </c>
      <c r="DA35" s="626"/>
      <c r="DB35" s="626"/>
      <c r="DC35" s="627"/>
      <c r="DD35" s="600">
        <v>37164</v>
      </c>
      <c r="DE35" s="623"/>
      <c r="DF35" s="623"/>
      <c r="DG35" s="623"/>
      <c r="DH35" s="623"/>
      <c r="DI35" s="623"/>
      <c r="DJ35" s="623"/>
      <c r="DK35" s="624"/>
      <c r="DL35" s="600">
        <v>37164</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8784216</v>
      </c>
      <c r="S36" s="664"/>
      <c r="T36" s="664"/>
      <c r="U36" s="664"/>
      <c r="V36" s="664"/>
      <c r="W36" s="664"/>
      <c r="X36" s="664"/>
      <c r="Y36" s="665"/>
      <c r="Z36" s="666">
        <v>100</v>
      </c>
      <c r="AA36" s="666"/>
      <c r="AB36" s="666"/>
      <c r="AC36" s="666"/>
      <c r="AD36" s="667">
        <v>4663818</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406697</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-70453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1014191</v>
      </c>
      <c r="CS36" s="592"/>
      <c r="CT36" s="592"/>
      <c r="CU36" s="592"/>
      <c r="CV36" s="592"/>
      <c r="CW36" s="592"/>
      <c r="CX36" s="592"/>
      <c r="CY36" s="593"/>
      <c r="CZ36" s="625">
        <v>12.3</v>
      </c>
      <c r="DA36" s="626"/>
      <c r="DB36" s="626"/>
      <c r="DC36" s="627"/>
      <c r="DD36" s="600">
        <v>726794</v>
      </c>
      <c r="DE36" s="592"/>
      <c r="DF36" s="592"/>
      <c r="DG36" s="592"/>
      <c r="DH36" s="592"/>
      <c r="DI36" s="592"/>
      <c r="DJ36" s="592"/>
      <c r="DK36" s="593"/>
      <c r="DL36" s="600">
        <v>596556</v>
      </c>
      <c r="DM36" s="592"/>
      <c r="DN36" s="592"/>
      <c r="DO36" s="592"/>
      <c r="DP36" s="592"/>
      <c r="DQ36" s="592"/>
      <c r="DR36" s="592"/>
      <c r="DS36" s="592"/>
      <c r="DT36" s="592"/>
      <c r="DU36" s="592"/>
      <c r="DV36" s="593"/>
      <c r="DW36" s="596">
        <v>12.1</v>
      </c>
      <c r="DX36" s="621"/>
      <c r="DY36" s="621"/>
      <c r="DZ36" s="621"/>
      <c r="EA36" s="621"/>
      <c r="EB36" s="621"/>
      <c r="EC36" s="622"/>
    </row>
    <row r="37" spans="2:133" ht="11.25" customHeight="1">
      <c r="AQ37" s="670" t="s">
        <v>315</v>
      </c>
      <c r="AR37" s="671"/>
      <c r="AS37" s="671"/>
      <c r="AT37" s="671"/>
      <c r="AU37" s="671"/>
      <c r="AV37" s="671"/>
      <c r="AW37" s="671"/>
      <c r="AX37" s="671"/>
      <c r="AY37" s="672"/>
      <c r="AZ37" s="591">
        <v>93501</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1800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352242</v>
      </c>
      <c r="CS37" s="623"/>
      <c r="CT37" s="623"/>
      <c r="CU37" s="623"/>
      <c r="CV37" s="623"/>
      <c r="CW37" s="623"/>
      <c r="CX37" s="623"/>
      <c r="CY37" s="624"/>
      <c r="CZ37" s="625">
        <v>4.3</v>
      </c>
      <c r="DA37" s="626"/>
      <c r="DB37" s="626"/>
      <c r="DC37" s="627"/>
      <c r="DD37" s="600">
        <v>161571</v>
      </c>
      <c r="DE37" s="623"/>
      <c r="DF37" s="623"/>
      <c r="DG37" s="623"/>
      <c r="DH37" s="623"/>
      <c r="DI37" s="623"/>
      <c r="DJ37" s="623"/>
      <c r="DK37" s="624"/>
      <c r="DL37" s="600">
        <v>128145</v>
      </c>
      <c r="DM37" s="623"/>
      <c r="DN37" s="623"/>
      <c r="DO37" s="623"/>
      <c r="DP37" s="623"/>
      <c r="DQ37" s="623"/>
      <c r="DR37" s="623"/>
      <c r="DS37" s="623"/>
      <c r="DT37" s="623"/>
      <c r="DU37" s="623"/>
      <c r="DV37" s="624"/>
      <c r="DW37" s="596">
        <v>2.6</v>
      </c>
      <c r="DX37" s="621"/>
      <c r="DY37" s="621"/>
      <c r="DZ37" s="621"/>
      <c r="EA37" s="621"/>
      <c r="EB37" s="621"/>
      <c r="EC37" s="622"/>
    </row>
    <row r="38" spans="2:133" ht="11.25" customHeight="1">
      <c r="AQ38" s="670" t="s">
        <v>318</v>
      </c>
      <c r="AR38" s="671"/>
      <c r="AS38" s="671"/>
      <c r="AT38" s="671"/>
      <c r="AU38" s="671"/>
      <c r="AV38" s="671"/>
      <c r="AW38" s="671"/>
      <c r="AX38" s="671"/>
      <c r="AY38" s="672"/>
      <c r="AZ38" s="591">
        <v>19199</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3145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824163</v>
      </c>
      <c r="CS38" s="592"/>
      <c r="CT38" s="592"/>
      <c r="CU38" s="592"/>
      <c r="CV38" s="592"/>
      <c r="CW38" s="592"/>
      <c r="CX38" s="592"/>
      <c r="CY38" s="593"/>
      <c r="CZ38" s="625">
        <v>10</v>
      </c>
      <c r="DA38" s="626"/>
      <c r="DB38" s="626"/>
      <c r="DC38" s="627"/>
      <c r="DD38" s="600">
        <v>754956</v>
      </c>
      <c r="DE38" s="592"/>
      <c r="DF38" s="592"/>
      <c r="DG38" s="592"/>
      <c r="DH38" s="592"/>
      <c r="DI38" s="592"/>
      <c r="DJ38" s="592"/>
      <c r="DK38" s="593"/>
      <c r="DL38" s="600">
        <v>568084</v>
      </c>
      <c r="DM38" s="592"/>
      <c r="DN38" s="592"/>
      <c r="DO38" s="592"/>
      <c r="DP38" s="592"/>
      <c r="DQ38" s="592"/>
      <c r="DR38" s="592"/>
      <c r="DS38" s="592"/>
      <c r="DT38" s="592"/>
      <c r="DU38" s="592"/>
      <c r="DV38" s="593"/>
      <c r="DW38" s="596">
        <v>11.5</v>
      </c>
      <c r="DX38" s="621"/>
      <c r="DY38" s="621"/>
      <c r="DZ38" s="621"/>
      <c r="EA38" s="621"/>
      <c r="EB38" s="621"/>
      <c r="EC38" s="622"/>
    </row>
    <row r="39" spans="2:133" ht="11.25" customHeight="1">
      <c r="AQ39" s="670" t="s">
        <v>321</v>
      </c>
      <c r="AR39" s="671"/>
      <c r="AS39" s="671"/>
      <c r="AT39" s="671"/>
      <c r="AU39" s="671"/>
      <c r="AV39" s="671"/>
      <c r="AW39" s="671"/>
      <c r="AX39" s="671"/>
      <c r="AY39" s="672"/>
      <c r="AZ39" s="591">
        <v>17700</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470333</v>
      </c>
      <c r="CS39" s="623"/>
      <c r="CT39" s="623"/>
      <c r="CU39" s="623"/>
      <c r="CV39" s="623"/>
      <c r="CW39" s="623"/>
      <c r="CX39" s="623"/>
      <c r="CY39" s="624"/>
      <c r="CZ39" s="625">
        <v>5.7</v>
      </c>
      <c r="DA39" s="626"/>
      <c r="DB39" s="626"/>
      <c r="DC39" s="627"/>
      <c r="DD39" s="600">
        <v>305731</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224018</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119</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143400</v>
      </c>
      <c r="CS40" s="592"/>
      <c r="CT40" s="592"/>
      <c r="CU40" s="592"/>
      <c r="CV40" s="592"/>
      <c r="CW40" s="592"/>
      <c r="CX40" s="592"/>
      <c r="CY40" s="593"/>
      <c r="CZ40" s="625">
        <v>1.7</v>
      </c>
      <c r="DA40" s="626"/>
      <c r="DB40" s="626"/>
      <c r="DC40" s="627"/>
      <c r="DD40" s="600">
        <v>66400</v>
      </c>
      <c r="DE40" s="592"/>
      <c r="DF40" s="592"/>
      <c r="DG40" s="592"/>
      <c r="DH40" s="592"/>
      <c r="DI40" s="592"/>
      <c r="DJ40" s="592"/>
      <c r="DK40" s="593"/>
      <c r="DL40" s="600">
        <v>51400</v>
      </c>
      <c r="DM40" s="592"/>
      <c r="DN40" s="592"/>
      <c r="DO40" s="592"/>
      <c r="DP40" s="592"/>
      <c r="DQ40" s="592"/>
      <c r="DR40" s="592"/>
      <c r="DS40" s="592"/>
      <c r="DT40" s="592"/>
      <c r="DU40" s="592"/>
      <c r="DV40" s="593"/>
      <c r="DW40" s="596">
        <v>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469845</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336</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1351237</v>
      </c>
      <c r="CS42" s="592"/>
      <c r="CT42" s="592"/>
      <c r="CU42" s="592"/>
      <c r="CV42" s="592"/>
      <c r="CW42" s="592"/>
      <c r="CX42" s="592"/>
      <c r="CY42" s="593"/>
      <c r="CZ42" s="625">
        <v>16.3</v>
      </c>
      <c r="DA42" s="674"/>
      <c r="DB42" s="674"/>
      <c r="DC42" s="675"/>
      <c r="DD42" s="600">
        <v>313388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94740</v>
      </c>
      <c r="CS43" s="623"/>
      <c r="CT43" s="623"/>
      <c r="CU43" s="623"/>
      <c r="CV43" s="623"/>
      <c r="CW43" s="623"/>
      <c r="CX43" s="623"/>
      <c r="CY43" s="624"/>
      <c r="CZ43" s="625">
        <v>1.1000000000000001</v>
      </c>
      <c r="DA43" s="626"/>
      <c r="DB43" s="626"/>
      <c r="DC43" s="627"/>
      <c r="DD43" s="600">
        <v>88152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1290078</v>
      </c>
      <c r="CS44" s="592"/>
      <c r="CT44" s="592"/>
      <c r="CU44" s="592"/>
      <c r="CV44" s="592"/>
      <c r="CW44" s="592"/>
      <c r="CX44" s="592"/>
      <c r="CY44" s="593"/>
      <c r="CZ44" s="625">
        <v>15.6</v>
      </c>
      <c r="DA44" s="674"/>
      <c r="DB44" s="674"/>
      <c r="DC44" s="675"/>
      <c r="DD44" s="600">
        <v>306164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758587</v>
      </c>
      <c r="CS45" s="623"/>
      <c r="CT45" s="623"/>
      <c r="CU45" s="623"/>
      <c r="CV45" s="623"/>
      <c r="CW45" s="623"/>
      <c r="CX45" s="623"/>
      <c r="CY45" s="624"/>
      <c r="CZ45" s="625">
        <v>9.1999999999999993</v>
      </c>
      <c r="DA45" s="626"/>
      <c r="DB45" s="626"/>
      <c r="DC45" s="627"/>
      <c r="DD45" s="600">
        <v>588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484624</v>
      </c>
      <c r="CS46" s="592"/>
      <c r="CT46" s="592"/>
      <c r="CU46" s="592"/>
      <c r="CV46" s="592"/>
      <c r="CW46" s="592"/>
      <c r="CX46" s="592"/>
      <c r="CY46" s="593"/>
      <c r="CZ46" s="625">
        <v>5.9</v>
      </c>
      <c r="DA46" s="674"/>
      <c r="DB46" s="674"/>
      <c r="DC46" s="675"/>
      <c r="DD46" s="600">
        <v>290809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61159</v>
      </c>
      <c r="CS47" s="623"/>
      <c r="CT47" s="623"/>
      <c r="CU47" s="623"/>
      <c r="CV47" s="623"/>
      <c r="CW47" s="623"/>
      <c r="CX47" s="623"/>
      <c r="CY47" s="624"/>
      <c r="CZ47" s="625">
        <v>0.7</v>
      </c>
      <c r="DA47" s="626"/>
      <c r="DB47" s="626"/>
      <c r="DC47" s="627"/>
      <c r="DD47" s="600">
        <v>7224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8267049</v>
      </c>
      <c r="CS49" s="659"/>
      <c r="CT49" s="659"/>
      <c r="CU49" s="659"/>
      <c r="CV49" s="659"/>
      <c r="CW49" s="659"/>
      <c r="CX49" s="659"/>
      <c r="CY49" s="686"/>
      <c r="CZ49" s="687">
        <v>100</v>
      </c>
      <c r="DA49" s="688"/>
      <c r="DB49" s="688"/>
      <c r="DC49" s="689"/>
      <c r="DD49" s="690">
        <v>6011344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14" sqref="AA14:AE1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8719</v>
      </c>
      <c r="R7" s="721"/>
      <c r="S7" s="721"/>
      <c r="T7" s="721"/>
      <c r="U7" s="721"/>
      <c r="V7" s="721">
        <v>8203</v>
      </c>
      <c r="W7" s="721"/>
      <c r="X7" s="721"/>
      <c r="Y7" s="721"/>
      <c r="Z7" s="721"/>
      <c r="AA7" s="721">
        <v>516</v>
      </c>
      <c r="AB7" s="721"/>
      <c r="AC7" s="721"/>
      <c r="AD7" s="721"/>
      <c r="AE7" s="722"/>
      <c r="AF7" s="723">
        <v>495</v>
      </c>
      <c r="AG7" s="724"/>
      <c r="AH7" s="724"/>
      <c r="AI7" s="724"/>
      <c r="AJ7" s="725"/>
      <c r="AK7" s="760"/>
      <c r="AL7" s="761"/>
      <c r="AM7" s="761"/>
      <c r="AN7" s="761"/>
      <c r="AO7" s="761"/>
      <c r="AP7" s="761">
        <v>9762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0</v>
      </c>
      <c r="CI7" s="758"/>
      <c r="CJ7" s="758"/>
      <c r="CK7" s="758"/>
      <c r="CL7" s="759"/>
      <c r="CM7" s="757">
        <v>71</v>
      </c>
      <c r="CN7" s="758"/>
      <c r="CO7" s="758"/>
      <c r="CP7" s="758"/>
      <c r="CQ7" s="759"/>
      <c r="CR7" s="757">
        <v>5</v>
      </c>
      <c r="CS7" s="758"/>
      <c r="CT7" s="758"/>
      <c r="CU7" s="758"/>
      <c r="CV7" s="759"/>
      <c r="CW7" s="757" t="s">
        <v>549</v>
      </c>
      <c r="CX7" s="758"/>
      <c r="CY7" s="758"/>
      <c r="CZ7" s="758"/>
      <c r="DA7" s="759"/>
      <c r="DB7" s="757">
        <v>15</v>
      </c>
      <c r="DC7" s="758"/>
      <c r="DD7" s="758"/>
      <c r="DE7" s="758"/>
      <c r="DF7" s="759"/>
      <c r="DG7" s="757" t="s">
        <v>549</v>
      </c>
      <c r="DH7" s="758"/>
      <c r="DI7" s="758"/>
      <c r="DJ7" s="758"/>
      <c r="DK7" s="759"/>
      <c r="DL7" s="757" t="s">
        <v>549</v>
      </c>
      <c r="DM7" s="758"/>
      <c r="DN7" s="758"/>
      <c r="DO7" s="758"/>
      <c r="DP7" s="759"/>
      <c r="DQ7" s="757" t="s">
        <v>549</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45</v>
      </c>
      <c r="R8" s="745"/>
      <c r="S8" s="745"/>
      <c r="T8" s="745"/>
      <c r="U8" s="745"/>
      <c r="V8" s="745">
        <v>44</v>
      </c>
      <c r="W8" s="745"/>
      <c r="X8" s="745"/>
      <c r="Y8" s="745"/>
      <c r="Z8" s="745"/>
      <c r="AA8" s="745">
        <v>1</v>
      </c>
      <c r="AB8" s="745"/>
      <c r="AC8" s="745"/>
      <c r="AD8" s="745"/>
      <c r="AE8" s="746"/>
      <c r="AF8" s="747">
        <v>1</v>
      </c>
      <c r="AG8" s="748"/>
      <c r="AH8" s="748"/>
      <c r="AI8" s="748"/>
      <c r="AJ8" s="749"/>
      <c r="AK8" s="750" t="s">
        <v>545</v>
      </c>
      <c r="AL8" s="751"/>
      <c r="AM8" s="751"/>
      <c r="AN8" s="751"/>
      <c r="AO8" s="751"/>
      <c r="AP8" s="751" t="s">
        <v>546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10</v>
      </c>
      <c r="CI8" s="768"/>
      <c r="CJ8" s="768"/>
      <c r="CK8" s="768"/>
      <c r="CL8" s="769"/>
      <c r="CM8" s="767">
        <v>51</v>
      </c>
      <c r="CN8" s="768"/>
      <c r="CO8" s="768"/>
      <c r="CP8" s="768"/>
      <c r="CQ8" s="769"/>
      <c r="CR8" s="767">
        <v>80</v>
      </c>
      <c r="CS8" s="768"/>
      <c r="CT8" s="768"/>
      <c r="CU8" s="768"/>
      <c r="CV8" s="769"/>
      <c r="CW8" s="767">
        <v>6</v>
      </c>
      <c r="CX8" s="768"/>
      <c r="CY8" s="768"/>
      <c r="CZ8" s="768"/>
      <c r="DA8" s="769"/>
      <c r="DB8" s="767" t="s">
        <v>549</v>
      </c>
      <c r="DC8" s="768"/>
      <c r="DD8" s="768"/>
      <c r="DE8" s="768"/>
      <c r="DF8" s="769"/>
      <c r="DG8" s="767" t="s">
        <v>549</v>
      </c>
      <c r="DH8" s="768"/>
      <c r="DI8" s="768"/>
      <c r="DJ8" s="768"/>
      <c r="DK8" s="769"/>
      <c r="DL8" s="767" t="s">
        <v>549</v>
      </c>
      <c r="DM8" s="768"/>
      <c r="DN8" s="768"/>
      <c r="DO8" s="768"/>
      <c r="DP8" s="769"/>
      <c r="DQ8" s="767" t="s">
        <v>549</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8784</v>
      </c>
      <c r="R23" s="780"/>
      <c r="S23" s="780"/>
      <c r="T23" s="780"/>
      <c r="U23" s="780"/>
      <c r="V23" s="780">
        <v>8267</v>
      </c>
      <c r="W23" s="780"/>
      <c r="X23" s="780"/>
      <c r="Y23" s="780"/>
      <c r="Z23" s="780"/>
      <c r="AA23" s="780">
        <f>SUM(AA7:AE8)</f>
        <v>517</v>
      </c>
      <c r="AB23" s="780"/>
      <c r="AC23" s="780"/>
      <c r="AD23" s="780"/>
      <c r="AE23" s="781"/>
      <c r="AF23" s="782">
        <f>SUM(AF7:AJ8)</f>
        <v>496</v>
      </c>
      <c r="AG23" s="780"/>
      <c r="AH23" s="780"/>
      <c r="AI23" s="780"/>
      <c r="AJ23" s="783"/>
      <c r="AK23" s="784"/>
      <c r="AL23" s="785"/>
      <c r="AM23" s="785"/>
      <c r="AN23" s="785"/>
      <c r="AO23" s="785"/>
      <c r="AP23" s="780">
        <f>SUM(AP7:AT8)</f>
        <v>9762</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1584</v>
      </c>
      <c r="R28" s="809"/>
      <c r="S28" s="809"/>
      <c r="T28" s="809"/>
      <c r="U28" s="809"/>
      <c r="V28" s="809">
        <v>1537</v>
      </c>
      <c r="W28" s="809"/>
      <c r="X28" s="809"/>
      <c r="Y28" s="809"/>
      <c r="Z28" s="809"/>
      <c r="AA28" s="809">
        <v>47</v>
      </c>
      <c r="AB28" s="809"/>
      <c r="AC28" s="809"/>
      <c r="AD28" s="809"/>
      <c r="AE28" s="810"/>
      <c r="AF28" s="811">
        <v>47</v>
      </c>
      <c r="AG28" s="809"/>
      <c r="AH28" s="809"/>
      <c r="AI28" s="809"/>
      <c r="AJ28" s="812"/>
      <c r="AK28" s="813">
        <v>212</v>
      </c>
      <c r="AL28" s="804"/>
      <c r="AM28" s="804"/>
      <c r="AN28" s="804"/>
      <c r="AO28" s="804"/>
      <c r="AP28" s="804" t="s">
        <v>550</v>
      </c>
      <c r="AQ28" s="804"/>
      <c r="AR28" s="804"/>
      <c r="AS28" s="804"/>
      <c r="AT28" s="804"/>
      <c r="AU28" s="804" t="s">
        <v>546</v>
      </c>
      <c r="AV28" s="804"/>
      <c r="AW28" s="804"/>
      <c r="AX28" s="804"/>
      <c r="AY28" s="804"/>
      <c r="AZ28" s="805" t="s">
        <v>546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70</v>
      </c>
      <c r="R29" s="745"/>
      <c r="S29" s="745"/>
      <c r="T29" s="745"/>
      <c r="U29" s="745"/>
      <c r="V29" s="745">
        <v>66</v>
      </c>
      <c r="W29" s="745"/>
      <c r="X29" s="745"/>
      <c r="Y29" s="745"/>
      <c r="Z29" s="745"/>
      <c r="AA29" s="745">
        <v>4</v>
      </c>
      <c r="AB29" s="745"/>
      <c r="AC29" s="745"/>
      <c r="AD29" s="745"/>
      <c r="AE29" s="746"/>
      <c r="AF29" s="747">
        <v>4</v>
      </c>
      <c r="AG29" s="748"/>
      <c r="AH29" s="748"/>
      <c r="AI29" s="748"/>
      <c r="AJ29" s="749"/>
      <c r="AK29" s="816">
        <v>12</v>
      </c>
      <c r="AL29" s="817"/>
      <c r="AM29" s="817"/>
      <c r="AN29" s="817"/>
      <c r="AO29" s="817"/>
      <c r="AP29" s="817">
        <v>2</v>
      </c>
      <c r="AQ29" s="817"/>
      <c r="AR29" s="817"/>
      <c r="AS29" s="817"/>
      <c r="AT29" s="817"/>
      <c r="AU29" s="817" t="s">
        <v>551</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1585</v>
      </c>
      <c r="R30" s="745"/>
      <c r="S30" s="745"/>
      <c r="T30" s="745"/>
      <c r="U30" s="745"/>
      <c r="V30" s="745">
        <v>1552</v>
      </c>
      <c r="W30" s="745"/>
      <c r="X30" s="745"/>
      <c r="Y30" s="745"/>
      <c r="Z30" s="745"/>
      <c r="AA30" s="745">
        <v>33</v>
      </c>
      <c r="AB30" s="745"/>
      <c r="AC30" s="745"/>
      <c r="AD30" s="745"/>
      <c r="AE30" s="746"/>
      <c r="AF30" s="747">
        <v>33</v>
      </c>
      <c r="AG30" s="748"/>
      <c r="AH30" s="748"/>
      <c r="AI30" s="748"/>
      <c r="AJ30" s="749"/>
      <c r="AK30" s="816">
        <v>213</v>
      </c>
      <c r="AL30" s="817"/>
      <c r="AM30" s="817"/>
      <c r="AN30" s="817"/>
      <c r="AO30" s="817"/>
      <c r="AP30" s="817">
        <v>68</v>
      </c>
      <c r="AQ30" s="817"/>
      <c r="AR30" s="817"/>
      <c r="AS30" s="817"/>
      <c r="AT30" s="817"/>
      <c r="AU30" s="817">
        <v>9</v>
      </c>
      <c r="AV30" s="817"/>
      <c r="AW30" s="817"/>
      <c r="AX30" s="817"/>
      <c r="AY30" s="817"/>
      <c r="AZ30" s="818" t="s">
        <v>546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346</v>
      </c>
      <c r="R31" s="745"/>
      <c r="S31" s="745"/>
      <c r="T31" s="745"/>
      <c r="U31" s="745"/>
      <c r="V31" s="745">
        <v>344</v>
      </c>
      <c r="W31" s="745"/>
      <c r="X31" s="745"/>
      <c r="Y31" s="745"/>
      <c r="Z31" s="745"/>
      <c r="AA31" s="745">
        <v>2</v>
      </c>
      <c r="AB31" s="745"/>
      <c r="AC31" s="745"/>
      <c r="AD31" s="745"/>
      <c r="AE31" s="746"/>
      <c r="AF31" s="747">
        <v>2</v>
      </c>
      <c r="AG31" s="748"/>
      <c r="AH31" s="748"/>
      <c r="AI31" s="748"/>
      <c r="AJ31" s="749"/>
      <c r="AK31" s="816">
        <v>66</v>
      </c>
      <c r="AL31" s="817"/>
      <c r="AM31" s="817"/>
      <c r="AN31" s="817"/>
      <c r="AO31" s="817"/>
      <c r="AP31" s="817" t="s">
        <v>546</v>
      </c>
      <c r="AQ31" s="817"/>
      <c r="AR31" s="817"/>
      <c r="AS31" s="817"/>
      <c r="AT31" s="817"/>
      <c r="AU31" s="817" t="s">
        <v>546</v>
      </c>
      <c r="AV31" s="817"/>
      <c r="AW31" s="817"/>
      <c r="AX31" s="817"/>
      <c r="AY31" s="817"/>
      <c r="AZ31" s="818" t="s">
        <v>546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106</v>
      </c>
      <c r="R32" s="745"/>
      <c r="S32" s="745"/>
      <c r="T32" s="745"/>
      <c r="U32" s="745"/>
      <c r="V32" s="745">
        <v>95</v>
      </c>
      <c r="W32" s="745"/>
      <c r="X32" s="745"/>
      <c r="Y32" s="745"/>
      <c r="Z32" s="745"/>
      <c r="AA32" s="745">
        <v>11</v>
      </c>
      <c r="AB32" s="745"/>
      <c r="AC32" s="745"/>
      <c r="AD32" s="745"/>
      <c r="AE32" s="746"/>
      <c r="AF32" s="747">
        <v>225</v>
      </c>
      <c r="AG32" s="748"/>
      <c r="AH32" s="748"/>
      <c r="AI32" s="748"/>
      <c r="AJ32" s="749"/>
      <c r="AK32" s="816" t="s">
        <v>545</v>
      </c>
      <c r="AL32" s="817"/>
      <c r="AM32" s="817"/>
      <c r="AN32" s="817"/>
      <c r="AO32" s="817"/>
      <c r="AP32" s="817">
        <v>263</v>
      </c>
      <c r="AQ32" s="817"/>
      <c r="AR32" s="817"/>
      <c r="AS32" s="817"/>
      <c r="AT32" s="817"/>
      <c r="AU32" s="817">
        <v>0</v>
      </c>
      <c r="AV32" s="817"/>
      <c r="AW32" s="817"/>
      <c r="AX32" s="817"/>
      <c r="AY32" s="817"/>
      <c r="AZ32" s="818" t="s">
        <v>546</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59</v>
      </c>
      <c r="R33" s="745"/>
      <c r="S33" s="745"/>
      <c r="T33" s="745"/>
      <c r="U33" s="745"/>
      <c r="V33" s="745">
        <v>42</v>
      </c>
      <c r="W33" s="745"/>
      <c r="X33" s="745"/>
      <c r="Y33" s="745"/>
      <c r="Z33" s="745"/>
      <c r="AA33" s="745">
        <v>17</v>
      </c>
      <c r="AB33" s="745"/>
      <c r="AC33" s="745"/>
      <c r="AD33" s="745"/>
      <c r="AE33" s="746"/>
      <c r="AF33" s="747">
        <v>17</v>
      </c>
      <c r="AG33" s="748"/>
      <c r="AH33" s="748"/>
      <c r="AI33" s="748"/>
      <c r="AJ33" s="749"/>
      <c r="AK33" s="816">
        <v>16</v>
      </c>
      <c r="AL33" s="817"/>
      <c r="AM33" s="817"/>
      <c r="AN33" s="817"/>
      <c r="AO33" s="817"/>
      <c r="AP33" s="817">
        <v>253</v>
      </c>
      <c r="AQ33" s="817"/>
      <c r="AR33" s="817"/>
      <c r="AS33" s="817"/>
      <c r="AT33" s="817"/>
      <c r="AU33" s="817">
        <v>94</v>
      </c>
      <c r="AV33" s="817"/>
      <c r="AW33" s="817"/>
      <c r="AX33" s="817"/>
      <c r="AY33" s="817"/>
      <c r="AZ33" s="818" t="s">
        <v>546</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102</v>
      </c>
      <c r="R34" s="745"/>
      <c r="S34" s="745"/>
      <c r="T34" s="745"/>
      <c r="U34" s="745"/>
      <c r="V34" s="745">
        <v>101</v>
      </c>
      <c r="W34" s="745"/>
      <c r="X34" s="745"/>
      <c r="Y34" s="745"/>
      <c r="Z34" s="745"/>
      <c r="AA34" s="745">
        <v>1</v>
      </c>
      <c r="AB34" s="745"/>
      <c r="AC34" s="745"/>
      <c r="AD34" s="745"/>
      <c r="AE34" s="746"/>
      <c r="AF34" s="747">
        <v>1</v>
      </c>
      <c r="AG34" s="748"/>
      <c r="AH34" s="748"/>
      <c r="AI34" s="748"/>
      <c r="AJ34" s="749"/>
      <c r="AK34" s="816">
        <v>77</v>
      </c>
      <c r="AL34" s="817"/>
      <c r="AM34" s="817"/>
      <c r="AN34" s="817"/>
      <c r="AO34" s="817"/>
      <c r="AP34" s="817">
        <v>673</v>
      </c>
      <c r="AQ34" s="817"/>
      <c r="AR34" s="817"/>
      <c r="AS34" s="817"/>
      <c r="AT34" s="817"/>
      <c r="AU34" s="817">
        <v>469</v>
      </c>
      <c r="AV34" s="817"/>
      <c r="AW34" s="817"/>
      <c r="AX34" s="817"/>
      <c r="AY34" s="817"/>
      <c r="AZ34" s="818" t="s">
        <v>546</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26</v>
      </c>
      <c r="R35" s="745"/>
      <c r="S35" s="745"/>
      <c r="T35" s="745"/>
      <c r="U35" s="745"/>
      <c r="V35" s="745">
        <v>26</v>
      </c>
      <c r="W35" s="745"/>
      <c r="X35" s="745"/>
      <c r="Y35" s="745"/>
      <c r="Z35" s="745"/>
      <c r="AA35" s="745">
        <v>0</v>
      </c>
      <c r="AB35" s="745"/>
      <c r="AC35" s="745"/>
      <c r="AD35" s="745"/>
      <c r="AE35" s="746"/>
      <c r="AF35" s="747">
        <v>0</v>
      </c>
      <c r="AG35" s="748"/>
      <c r="AH35" s="748"/>
      <c r="AI35" s="748"/>
      <c r="AJ35" s="749"/>
      <c r="AK35" s="816">
        <v>17</v>
      </c>
      <c r="AL35" s="817"/>
      <c r="AM35" s="817"/>
      <c r="AN35" s="817"/>
      <c r="AO35" s="817"/>
      <c r="AP35" s="817">
        <v>108</v>
      </c>
      <c r="AQ35" s="817"/>
      <c r="AR35" s="817"/>
      <c r="AS35" s="817"/>
      <c r="AT35" s="817"/>
      <c r="AU35" s="817">
        <v>87</v>
      </c>
      <c r="AV35" s="817"/>
      <c r="AW35" s="817"/>
      <c r="AX35" s="817"/>
      <c r="AY35" s="817"/>
      <c r="AZ35" s="818" t="s">
        <v>546</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f>SUM(AF28:AJ35)</f>
        <v>329</v>
      </c>
      <c r="AG63" s="828"/>
      <c r="AH63" s="828"/>
      <c r="AI63" s="828"/>
      <c r="AJ63" s="829"/>
      <c r="AK63" s="830"/>
      <c r="AL63" s="825"/>
      <c r="AM63" s="825"/>
      <c r="AN63" s="825"/>
      <c r="AO63" s="825"/>
      <c r="AP63" s="828">
        <f>SUM(AP28:AT35)</f>
        <v>1367</v>
      </c>
      <c r="AQ63" s="828"/>
      <c r="AR63" s="828"/>
      <c r="AS63" s="828"/>
      <c r="AT63" s="828"/>
      <c r="AU63" s="828">
        <f>SUM(AU28:AY35)</f>
        <v>659</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395</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3009</v>
      </c>
      <c r="R68" s="852"/>
      <c r="S68" s="852"/>
      <c r="T68" s="852"/>
      <c r="U68" s="852"/>
      <c r="V68" s="852">
        <v>3244</v>
      </c>
      <c r="W68" s="852"/>
      <c r="X68" s="852"/>
      <c r="Y68" s="852"/>
      <c r="Z68" s="852"/>
      <c r="AA68" s="852">
        <v>-235</v>
      </c>
      <c r="AB68" s="852"/>
      <c r="AC68" s="852"/>
      <c r="AD68" s="852"/>
      <c r="AE68" s="852"/>
      <c r="AF68" s="852">
        <v>978</v>
      </c>
      <c r="AG68" s="852"/>
      <c r="AH68" s="852"/>
      <c r="AI68" s="852"/>
      <c r="AJ68" s="852"/>
      <c r="AK68" s="852" t="s">
        <v>546</v>
      </c>
      <c r="AL68" s="852"/>
      <c r="AM68" s="852"/>
      <c r="AN68" s="852"/>
      <c r="AO68" s="852"/>
      <c r="AP68" s="852">
        <v>4121</v>
      </c>
      <c r="AQ68" s="852"/>
      <c r="AR68" s="852"/>
      <c r="AS68" s="852"/>
      <c r="AT68" s="852"/>
      <c r="AU68" s="852">
        <v>3215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507</v>
      </c>
      <c r="R69" s="817"/>
      <c r="S69" s="817"/>
      <c r="T69" s="817"/>
      <c r="U69" s="817"/>
      <c r="V69" s="817">
        <v>493</v>
      </c>
      <c r="W69" s="817"/>
      <c r="X69" s="817"/>
      <c r="Y69" s="817"/>
      <c r="Z69" s="817"/>
      <c r="AA69" s="817">
        <v>5</v>
      </c>
      <c r="AB69" s="817"/>
      <c r="AC69" s="817"/>
      <c r="AD69" s="817"/>
      <c r="AE69" s="817"/>
      <c r="AF69" s="817">
        <v>5</v>
      </c>
      <c r="AG69" s="817"/>
      <c r="AH69" s="817"/>
      <c r="AI69" s="817"/>
      <c r="AJ69" s="817"/>
      <c r="AK69" s="817" t="s">
        <v>546</v>
      </c>
      <c r="AL69" s="817"/>
      <c r="AM69" s="817"/>
      <c r="AN69" s="817"/>
      <c r="AO69" s="817"/>
      <c r="AP69" s="817">
        <v>840</v>
      </c>
      <c r="AQ69" s="817"/>
      <c r="AR69" s="817"/>
      <c r="AS69" s="817"/>
      <c r="AT69" s="817"/>
      <c r="AU69" s="817">
        <v>277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678</v>
      </c>
      <c r="R70" s="817"/>
      <c r="S70" s="817"/>
      <c r="T70" s="817"/>
      <c r="U70" s="817"/>
      <c r="V70" s="817">
        <v>666</v>
      </c>
      <c r="W70" s="817"/>
      <c r="X70" s="817"/>
      <c r="Y70" s="817"/>
      <c r="Z70" s="817"/>
      <c r="AA70" s="817">
        <v>12</v>
      </c>
      <c r="AB70" s="817"/>
      <c r="AC70" s="817"/>
      <c r="AD70" s="817"/>
      <c r="AE70" s="817"/>
      <c r="AF70" s="817">
        <v>8</v>
      </c>
      <c r="AG70" s="817"/>
      <c r="AH70" s="817"/>
      <c r="AI70" s="817"/>
      <c r="AJ70" s="817"/>
      <c r="AK70" s="817">
        <v>14</v>
      </c>
      <c r="AL70" s="817"/>
      <c r="AM70" s="817"/>
      <c r="AN70" s="817"/>
      <c r="AO70" s="817"/>
      <c r="AP70" s="817" t="s">
        <v>545</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723</v>
      </c>
      <c r="R71" s="817"/>
      <c r="S71" s="817"/>
      <c r="T71" s="817"/>
      <c r="U71" s="817"/>
      <c r="V71" s="817">
        <v>672</v>
      </c>
      <c r="W71" s="817"/>
      <c r="X71" s="817"/>
      <c r="Y71" s="817"/>
      <c r="Z71" s="817"/>
      <c r="AA71" s="817">
        <v>51</v>
      </c>
      <c r="AB71" s="817"/>
      <c r="AC71" s="817"/>
      <c r="AD71" s="817"/>
      <c r="AE71" s="817"/>
      <c r="AF71" s="817">
        <v>51</v>
      </c>
      <c r="AG71" s="817"/>
      <c r="AH71" s="817"/>
      <c r="AI71" s="817"/>
      <c r="AJ71" s="817"/>
      <c r="AK71" s="817" t="s">
        <v>547</v>
      </c>
      <c r="AL71" s="817"/>
      <c r="AM71" s="817"/>
      <c r="AN71" s="817"/>
      <c r="AO71" s="817"/>
      <c r="AP71" s="817">
        <v>306</v>
      </c>
      <c r="AQ71" s="817"/>
      <c r="AR71" s="817"/>
      <c r="AS71" s="817"/>
      <c r="AT71" s="817"/>
      <c r="AU71" s="817">
        <v>60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1827</v>
      </c>
      <c r="R72" s="817"/>
      <c r="S72" s="817"/>
      <c r="T72" s="817"/>
      <c r="U72" s="817"/>
      <c r="V72" s="817">
        <v>1807</v>
      </c>
      <c r="W72" s="817"/>
      <c r="X72" s="817"/>
      <c r="Y72" s="817"/>
      <c r="Z72" s="817"/>
      <c r="AA72" s="817">
        <v>20</v>
      </c>
      <c r="AB72" s="817"/>
      <c r="AC72" s="817"/>
      <c r="AD72" s="817"/>
      <c r="AE72" s="817"/>
      <c r="AF72" s="817">
        <v>20</v>
      </c>
      <c r="AG72" s="817"/>
      <c r="AH72" s="817"/>
      <c r="AI72" s="817"/>
      <c r="AJ72" s="817"/>
      <c r="AK72" s="817" t="s">
        <v>551</v>
      </c>
      <c r="AL72" s="817"/>
      <c r="AM72" s="817"/>
      <c r="AN72" s="817"/>
      <c r="AO72" s="817"/>
      <c r="AP72" s="817" t="s">
        <v>545</v>
      </c>
      <c r="AQ72" s="817"/>
      <c r="AR72" s="817"/>
      <c r="AS72" s="817"/>
      <c r="AT72" s="817"/>
      <c r="AU72" s="817" t="s">
        <v>548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8651</v>
      </c>
      <c r="R73" s="817"/>
      <c r="S73" s="817"/>
      <c r="T73" s="817"/>
      <c r="U73" s="817"/>
      <c r="V73" s="817">
        <v>7360</v>
      </c>
      <c r="W73" s="817"/>
      <c r="X73" s="817"/>
      <c r="Y73" s="817"/>
      <c r="Z73" s="817"/>
      <c r="AA73" s="817">
        <v>1291</v>
      </c>
      <c r="AB73" s="817"/>
      <c r="AC73" s="817"/>
      <c r="AD73" s="817"/>
      <c r="AE73" s="817"/>
      <c r="AF73" s="817">
        <v>1291</v>
      </c>
      <c r="AG73" s="817"/>
      <c r="AH73" s="817"/>
      <c r="AI73" s="817"/>
      <c r="AJ73" s="817"/>
      <c r="AK73" s="817" t="s">
        <v>545</v>
      </c>
      <c r="AL73" s="817"/>
      <c r="AM73" s="817"/>
      <c r="AN73" s="817"/>
      <c r="AO73" s="817"/>
      <c r="AP73" s="817" t="s">
        <v>547</v>
      </c>
      <c r="AQ73" s="817"/>
      <c r="AR73" s="817"/>
      <c r="AS73" s="817"/>
      <c r="AT73" s="817"/>
      <c r="AU73" s="817" t="s">
        <v>548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149</v>
      </c>
      <c r="R74" s="817"/>
      <c r="S74" s="817"/>
      <c r="T74" s="817"/>
      <c r="U74" s="817"/>
      <c r="V74" s="817">
        <v>137</v>
      </c>
      <c r="W74" s="817"/>
      <c r="X74" s="817"/>
      <c r="Y74" s="817"/>
      <c r="Z74" s="817"/>
      <c r="AA74" s="817">
        <v>12</v>
      </c>
      <c r="AB74" s="817"/>
      <c r="AC74" s="817"/>
      <c r="AD74" s="817"/>
      <c r="AE74" s="817"/>
      <c r="AF74" s="817">
        <v>12</v>
      </c>
      <c r="AG74" s="817"/>
      <c r="AH74" s="817"/>
      <c r="AI74" s="817"/>
      <c r="AJ74" s="817"/>
      <c r="AK74" s="817">
        <v>20</v>
      </c>
      <c r="AL74" s="817"/>
      <c r="AM74" s="817"/>
      <c r="AN74" s="817"/>
      <c r="AO74" s="817"/>
      <c r="AP74" s="817" t="s">
        <v>548</v>
      </c>
      <c r="AQ74" s="817"/>
      <c r="AR74" s="817"/>
      <c r="AS74" s="817"/>
      <c r="AT74" s="817"/>
      <c r="AU74" s="817" t="s">
        <v>548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141</v>
      </c>
      <c r="R75" s="866"/>
      <c r="S75" s="866"/>
      <c r="T75" s="866"/>
      <c r="U75" s="816"/>
      <c r="V75" s="867">
        <v>137</v>
      </c>
      <c r="W75" s="866"/>
      <c r="X75" s="866"/>
      <c r="Y75" s="866"/>
      <c r="Z75" s="816"/>
      <c r="AA75" s="867">
        <v>4</v>
      </c>
      <c r="AB75" s="866"/>
      <c r="AC75" s="866"/>
      <c r="AD75" s="866"/>
      <c r="AE75" s="816"/>
      <c r="AF75" s="867">
        <v>4</v>
      </c>
      <c r="AG75" s="866"/>
      <c r="AH75" s="866"/>
      <c r="AI75" s="866"/>
      <c r="AJ75" s="816"/>
      <c r="AK75" s="867" t="s">
        <v>547</v>
      </c>
      <c r="AL75" s="866"/>
      <c r="AM75" s="866"/>
      <c r="AN75" s="866"/>
      <c r="AO75" s="816"/>
      <c r="AP75" s="867" t="s">
        <v>548</v>
      </c>
      <c r="AQ75" s="866"/>
      <c r="AR75" s="866"/>
      <c r="AS75" s="866"/>
      <c r="AT75" s="816"/>
      <c r="AU75" s="867" t="s">
        <v>548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SUM(AF68:AJ75)</f>
        <v>2369</v>
      </c>
      <c r="AG88" s="828"/>
      <c r="AH88" s="828"/>
      <c r="AI88" s="828"/>
      <c r="AJ88" s="828"/>
      <c r="AK88" s="825"/>
      <c r="AL88" s="825"/>
      <c r="AM88" s="825"/>
      <c r="AN88" s="825"/>
      <c r="AO88" s="825"/>
      <c r="AP88" s="828">
        <f>SUM(AP68:AT75)</f>
        <v>5267</v>
      </c>
      <c r="AQ88" s="828"/>
      <c r="AR88" s="828"/>
      <c r="AS88" s="828"/>
      <c r="AT88" s="828"/>
      <c r="AU88" s="828">
        <f>SUM(AU68:AY75)</f>
        <v>3552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f>
        <v>85</v>
      </c>
      <c r="CS102" s="836"/>
      <c r="CT102" s="836"/>
      <c r="CU102" s="836"/>
      <c r="CV102" s="879"/>
      <c r="CW102" s="878">
        <f>SUM(CW7:DA8)</f>
        <v>6</v>
      </c>
      <c r="CX102" s="836"/>
      <c r="CY102" s="836"/>
      <c r="CZ102" s="836"/>
      <c r="DA102" s="879"/>
      <c r="DB102" s="878">
        <f>SUM(DB7:DF8)</f>
        <v>15</v>
      </c>
      <c r="DC102" s="836"/>
      <c r="DD102" s="836"/>
      <c r="DE102" s="836"/>
      <c r="DF102" s="879"/>
      <c r="DG102" s="878">
        <f>SUM(DG7:DK8)</f>
        <v>0</v>
      </c>
      <c r="DH102" s="836"/>
      <c r="DI102" s="836"/>
      <c r="DJ102" s="836"/>
      <c r="DK102" s="879"/>
      <c r="DL102" s="878">
        <f>SUM(DL7:DP8)</f>
        <v>0</v>
      </c>
      <c r="DM102" s="836"/>
      <c r="DN102" s="836"/>
      <c r="DO102" s="836"/>
      <c r="DP102" s="879"/>
      <c r="DQ102" s="878">
        <f>SUM(DQ7:DU8)</f>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287</v>
      </c>
      <c r="AG109" s="881"/>
      <c r="AH109" s="881"/>
      <c r="AI109" s="881"/>
      <c r="AJ109" s="882"/>
      <c r="AK109" s="880" t="s">
        <v>286</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287</v>
      </c>
      <c r="BW109" s="881"/>
      <c r="BX109" s="881"/>
      <c r="BY109" s="881"/>
      <c r="BZ109" s="882"/>
      <c r="CA109" s="880" t="s">
        <v>286</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287</v>
      </c>
      <c r="DM109" s="881"/>
      <c r="DN109" s="881"/>
      <c r="DO109" s="881"/>
      <c r="DP109" s="882"/>
      <c r="DQ109" s="880" t="s">
        <v>286</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1362812</v>
      </c>
      <c r="AB110" s="888"/>
      <c r="AC110" s="888"/>
      <c r="AD110" s="888"/>
      <c r="AE110" s="889"/>
      <c r="AF110" s="890">
        <v>1296282</v>
      </c>
      <c r="AG110" s="888"/>
      <c r="AH110" s="888"/>
      <c r="AI110" s="888"/>
      <c r="AJ110" s="889"/>
      <c r="AK110" s="890">
        <v>1269773</v>
      </c>
      <c r="AL110" s="888"/>
      <c r="AM110" s="888"/>
      <c r="AN110" s="888"/>
      <c r="AO110" s="889"/>
      <c r="AP110" s="891">
        <v>33.4</v>
      </c>
      <c r="AQ110" s="892"/>
      <c r="AR110" s="892"/>
      <c r="AS110" s="892"/>
      <c r="AT110" s="893"/>
      <c r="AU110" s="894" t="s">
        <v>60</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10609230</v>
      </c>
      <c r="BR110" s="925"/>
      <c r="BS110" s="925"/>
      <c r="BT110" s="925"/>
      <c r="BU110" s="925"/>
      <c r="BV110" s="925">
        <v>10108568</v>
      </c>
      <c r="BW110" s="925"/>
      <c r="BX110" s="925"/>
      <c r="BY110" s="925"/>
      <c r="BZ110" s="925"/>
      <c r="CA110" s="925">
        <v>9761920</v>
      </c>
      <c r="CB110" s="925"/>
      <c r="CC110" s="925"/>
      <c r="CD110" s="925"/>
      <c r="CE110" s="925"/>
      <c r="CF110" s="939">
        <v>256.8</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679523</v>
      </c>
      <c r="BR112" s="918"/>
      <c r="BS112" s="918"/>
      <c r="BT112" s="918"/>
      <c r="BU112" s="918"/>
      <c r="BV112" s="918">
        <v>675122</v>
      </c>
      <c r="BW112" s="918"/>
      <c r="BX112" s="918"/>
      <c r="BY112" s="918"/>
      <c r="BZ112" s="918"/>
      <c r="CA112" s="918">
        <v>660054</v>
      </c>
      <c r="CB112" s="918"/>
      <c r="CC112" s="918"/>
      <c r="CD112" s="918"/>
      <c r="CE112" s="918"/>
      <c r="CF112" s="912">
        <v>17.399999999999999</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62736</v>
      </c>
      <c r="AB113" s="932"/>
      <c r="AC113" s="932"/>
      <c r="AD113" s="932"/>
      <c r="AE113" s="933"/>
      <c r="AF113" s="934">
        <v>73764</v>
      </c>
      <c r="AG113" s="932"/>
      <c r="AH113" s="932"/>
      <c r="AI113" s="932"/>
      <c r="AJ113" s="933"/>
      <c r="AK113" s="934">
        <v>80679</v>
      </c>
      <c r="AL113" s="932"/>
      <c r="AM113" s="932"/>
      <c r="AN113" s="932"/>
      <c r="AO113" s="933"/>
      <c r="AP113" s="935">
        <v>2.1</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3936615</v>
      </c>
      <c r="BR113" s="918"/>
      <c r="BS113" s="918"/>
      <c r="BT113" s="918"/>
      <c r="BU113" s="918"/>
      <c r="BV113" s="918">
        <v>3734249</v>
      </c>
      <c r="BW113" s="918"/>
      <c r="BX113" s="918"/>
      <c r="BY113" s="918"/>
      <c r="BZ113" s="918"/>
      <c r="CA113" s="918">
        <v>3551515</v>
      </c>
      <c r="CB113" s="918"/>
      <c r="CC113" s="918"/>
      <c r="CD113" s="918"/>
      <c r="CE113" s="918"/>
      <c r="CF113" s="912">
        <v>93.4</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168410</v>
      </c>
      <c r="AB114" s="957"/>
      <c r="AC114" s="957"/>
      <c r="AD114" s="957"/>
      <c r="AE114" s="958"/>
      <c r="AF114" s="959">
        <v>179778</v>
      </c>
      <c r="AG114" s="957"/>
      <c r="AH114" s="957"/>
      <c r="AI114" s="957"/>
      <c r="AJ114" s="958"/>
      <c r="AK114" s="959">
        <v>202699</v>
      </c>
      <c r="AL114" s="957"/>
      <c r="AM114" s="957"/>
      <c r="AN114" s="957"/>
      <c r="AO114" s="958"/>
      <c r="AP114" s="960">
        <v>5.3</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2150000</v>
      </c>
      <c r="BR114" s="918"/>
      <c r="BS114" s="918"/>
      <c r="BT114" s="918"/>
      <c r="BU114" s="918"/>
      <c r="BV114" s="918">
        <v>2112709</v>
      </c>
      <c r="BW114" s="918"/>
      <c r="BX114" s="918"/>
      <c r="BY114" s="918"/>
      <c r="BZ114" s="918"/>
      <c r="CA114" s="918">
        <v>2170582</v>
      </c>
      <c r="CB114" s="918"/>
      <c r="CC114" s="918"/>
      <c r="CD114" s="918"/>
      <c r="CE114" s="918"/>
      <c r="CF114" s="912">
        <v>57.1</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635</v>
      </c>
      <c r="AB115" s="932"/>
      <c r="AC115" s="932"/>
      <c r="AD115" s="932"/>
      <c r="AE115" s="933"/>
      <c r="AF115" s="934">
        <v>711</v>
      </c>
      <c r="AG115" s="932"/>
      <c r="AH115" s="932"/>
      <c r="AI115" s="932"/>
      <c r="AJ115" s="933"/>
      <c r="AK115" s="934">
        <v>655</v>
      </c>
      <c r="AL115" s="932"/>
      <c r="AM115" s="932"/>
      <c r="AN115" s="932"/>
      <c r="AO115" s="933"/>
      <c r="AP115" s="935">
        <v>0</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v>12590</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82</v>
      </c>
      <c r="AB116" s="957"/>
      <c r="AC116" s="957"/>
      <c r="AD116" s="957"/>
      <c r="AE116" s="958"/>
      <c r="AF116" s="959">
        <v>339</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1594675</v>
      </c>
      <c r="AB117" s="964"/>
      <c r="AC117" s="964"/>
      <c r="AD117" s="964"/>
      <c r="AE117" s="965"/>
      <c r="AF117" s="963">
        <v>1550874</v>
      </c>
      <c r="AG117" s="964"/>
      <c r="AH117" s="964"/>
      <c r="AI117" s="964"/>
      <c r="AJ117" s="965"/>
      <c r="AK117" s="963">
        <v>1553806</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v>3373</v>
      </c>
      <c r="BW117" s="984"/>
      <c r="BX117" s="984"/>
      <c r="BY117" s="984"/>
      <c r="BZ117" s="984"/>
      <c r="CA117" s="984" t="s">
        <v>113</v>
      </c>
      <c r="CB117" s="984"/>
      <c r="CC117" s="984"/>
      <c r="CD117" s="984"/>
      <c r="CE117" s="984"/>
      <c r="CF117" s="912" t="s">
        <v>113</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287</v>
      </c>
      <c r="AG118" s="881"/>
      <c r="AH118" s="881"/>
      <c r="AI118" s="881"/>
      <c r="AJ118" s="882"/>
      <c r="AK118" s="880" t="s">
        <v>286</v>
      </c>
      <c r="AL118" s="881"/>
      <c r="AM118" s="881"/>
      <c r="AN118" s="881"/>
      <c r="AO118" s="882"/>
      <c r="AP118" s="988" t="s">
        <v>406</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434</v>
      </c>
      <c r="BP118" s="992"/>
      <c r="BQ118" s="983">
        <v>17387958</v>
      </c>
      <c r="BR118" s="984"/>
      <c r="BS118" s="984"/>
      <c r="BT118" s="984"/>
      <c r="BU118" s="984"/>
      <c r="BV118" s="984">
        <v>16634021</v>
      </c>
      <c r="BW118" s="984"/>
      <c r="BX118" s="984"/>
      <c r="BY118" s="984"/>
      <c r="BZ118" s="984"/>
      <c r="CA118" s="984">
        <v>16144071</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1565779</v>
      </c>
      <c r="BR119" s="925"/>
      <c r="BS119" s="925"/>
      <c r="BT119" s="925"/>
      <c r="BU119" s="925"/>
      <c r="BV119" s="925">
        <v>1393615</v>
      </c>
      <c r="BW119" s="925"/>
      <c r="BX119" s="925"/>
      <c r="BY119" s="925"/>
      <c r="BZ119" s="925"/>
      <c r="CA119" s="925">
        <v>1310626</v>
      </c>
      <c r="CB119" s="925"/>
      <c r="CC119" s="925"/>
      <c r="CD119" s="925"/>
      <c r="CE119" s="925"/>
      <c r="CF119" s="939">
        <v>34.5</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112988</v>
      </c>
      <c r="BR120" s="918"/>
      <c r="BS120" s="918"/>
      <c r="BT120" s="918"/>
      <c r="BU120" s="918"/>
      <c r="BV120" s="918">
        <v>96923</v>
      </c>
      <c r="BW120" s="918"/>
      <c r="BX120" s="918"/>
      <c r="BY120" s="918"/>
      <c r="BZ120" s="918"/>
      <c r="CA120" s="918">
        <v>113821</v>
      </c>
      <c r="CB120" s="918"/>
      <c r="CC120" s="918"/>
      <c r="CD120" s="918"/>
      <c r="CE120" s="918"/>
      <c r="CF120" s="912">
        <v>3</v>
      </c>
      <c r="CG120" s="913"/>
      <c r="CH120" s="913"/>
      <c r="CI120" s="913"/>
      <c r="CJ120" s="913"/>
      <c r="CK120" s="1011" t="s">
        <v>440</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453551</v>
      </c>
      <c r="DH120" s="925"/>
      <c r="DI120" s="925"/>
      <c r="DJ120" s="925"/>
      <c r="DK120" s="925"/>
      <c r="DL120" s="925">
        <v>464194</v>
      </c>
      <c r="DM120" s="925"/>
      <c r="DN120" s="925"/>
      <c r="DO120" s="925"/>
      <c r="DP120" s="925"/>
      <c r="DQ120" s="925">
        <v>469355</v>
      </c>
      <c r="DR120" s="925"/>
      <c r="DS120" s="925"/>
      <c r="DT120" s="925"/>
      <c r="DU120" s="925"/>
      <c r="DV120" s="926">
        <v>12.3</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10000711</v>
      </c>
      <c r="BR121" s="984"/>
      <c r="BS121" s="984"/>
      <c r="BT121" s="984"/>
      <c r="BU121" s="984"/>
      <c r="BV121" s="984">
        <v>9832254</v>
      </c>
      <c r="BW121" s="984"/>
      <c r="BX121" s="984"/>
      <c r="BY121" s="984"/>
      <c r="BZ121" s="984"/>
      <c r="CA121" s="984">
        <v>9788273</v>
      </c>
      <c r="CB121" s="984"/>
      <c r="CC121" s="984"/>
      <c r="CD121" s="984"/>
      <c r="CE121" s="984"/>
      <c r="CF121" s="1022">
        <v>257.5</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132292</v>
      </c>
      <c r="DH121" s="918"/>
      <c r="DI121" s="918"/>
      <c r="DJ121" s="918"/>
      <c r="DK121" s="918"/>
      <c r="DL121" s="918">
        <v>114493</v>
      </c>
      <c r="DM121" s="918"/>
      <c r="DN121" s="918"/>
      <c r="DO121" s="918"/>
      <c r="DP121" s="918"/>
      <c r="DQ121" s="918">
        <v>94169</v>
      </c>
      <c r="DR121" s="918"/>
      <c r="DS121" s="918"/>
      <c r="DT121" s="918"/>
      <c r="DU121" s="918"/>
      <c r="DV121" s="919">
        <v>2.5</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443</v>
      </c>
      <c r="BP122" s="992"/>
      <c r="BQ122" s="1032">
        <v>11679478</v>
      </c>
      <c r="BR122" s="1033"/>
      <c r="BS122" s="1033"/>
      <c r="BT122" s="1033"/>
      <c r="BU122" s="1033"/>
      <c r="BV122" s="1033">
        <v>11322792</v>
      </c>
      <c r="BW122" s="1033"/>
      <c r="BX122" s="1033"/>
      <c r="BY122" s="1033"/>
      <c r="BZ122" s="1033"/>
      <c r="CA122" s="1033">
        <v>11212720</v>
      </c>
      <c r="CB122" s="1033"/>
      <c r="CC122" s="1033"/>
      <c r="CD122" s="1033"/>
      <c r="CE122" s="1033"/>
      <c r="CF122" s="985"/>
      <c r="CG122" s="986"/>
      <c r="CH122" s="986"/>
      <c r="CI122" s="986"/>
      <c r="CJ122" s="987"/>
      <c r="CK122" s="1014"/>
      <c r="CL122" s="1015"/>
      <c r="CM122" s="1015"/>
      <c r="CN122" s="1015"/>
      <c r="CO122" s="1016"/>
      <c r="CP122" s="1005" t="s">
        <v>390</v>
      </c>
      <c r="CQ122" s="1006"/>
      <c r="CR122" s="1006"/>
      <c r="CS122" s="1006"/>
      <c r="CT122" s="1006"/>
      <c r="CU122" s="1006"/>
      <c r="CV122" s="1006"/>
      <c r="CW122" s="1006"/>
      <c r="CX122" s="1006"/>
      <c r="CY122" s="1006"/>
      <c r="CZ122" s="1006"/>
      <c r="DA122" s="1006"/>
      <c r="DB122" s="1006"/>
      <c r="DC122" s="1006"/>
      <c r="DD122" s="1006"/>
      <c r="DE122" s="1006"/>
      <c r="DF122" s="1007"/>
      <c r="DG122" s="917">
        <v>83681</v>
      </c>
      <c r="DH122" s="918"/>
      <c r="DI122" s="918"/>
      <c r="DJ122" s="918"/>
      <c r="DK122" s="918"/>
      <c r="DL122" s="918">
        <v>86122</v>
      </c>
      <c r="DM122" s="918"/>
      <c r="DN122" s="918"/>
      <c r="DO122" s="918"/>
      <c r="DP122" s="918"/>
      <c r="DQ122" s="918">
        <v>86897</v>
      </c>
      <c r="DR122" s="918"/>
      <c r="DS122" s="918"/>
      <c r="DT122" s="918"/>
      <c r="DU122" s="918"/>
      <c r="DV122" s="919">
        <v>2.2999999999999998</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148.19999999999999</v>
      </c>
      <c r="BR123" s="1025"/>
      <c r="BS123" s="1025"/>
      <c r="BT123" s="1025"/>
      <c r="BU123" s="1025"/>
      <c r="BV123" s="1025">
        <v>141.30000000000001</v>
      </c>
      <c r="BW123" s="1025"/>
      <c r="BX123" s="1025"/>
      <c r="BY123" s="1025"/>
      <c r="BZ123" s="1025"/>
      <c r="CA123" s="1025">
        <v>129.69999999999999</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288</v>
      </c>
      <c r="DH123" s="957"/>
      <c r="DI123" s="957"/>
      <c r="DJ123" s="957"/>
      <c r="DK123" s="958"/>
      <c r="DL123" s="959">
        <v>276</v>
      </c>
      <c r="DM123" s="957"/>
      <c r="DN123" s="957"/>
      <c r="DO123" s="957"/>
      <c r="DP123" s="958"/>
      <c r="DQ123" s="959">
        <v>263</v>
      </c>
      <c r="DR123" s="957"/>
      <c r="DS123" s="957"/>
      <c r="DT123" s="957"/>
      <c r="DU123" s="958"/>
      <c r="DV123" s="960">
        <v>0</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v>12590</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635</v>
      </c>
      <c r="AB127" s="957"/>
      <c r="AC127" s="957"/>
      <c r="AD127" s="957"/>
      <c r="AE127" s="958"/>
      <c r="AF127" s="959">
        <v>711</v>
      </c>
      <c r="AG127" s="957"/>
      <c r="AH127" s="957"/>
      <c r="AI127" s="957"/>
      <c r="AJ127" s="958"/>
      <c r="AK127" s="959">
        <v>655</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22799</v>
      </c>
      <c r="AB128" s="1088"/>
      <c r="AC128" s="1088"/>
      <c r="AD128" s="1088"/>
      <c r="AE128" s="1089"/>
      <c r="AF128" s="1090">
        <v>20701</v>
      </c>
      <c r="AG128" s="1088"/>
      <c r="AH128" s="1088"/>
      <c r="AI128" s="1088"/>
      <c r="AJ128" s="1089"/>
      <c r="AK128" s="1090">
        <v>25264</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4888652</v>
      </c>
      <c r="AB129" s="957"/>
      <c r="AC129" s="957"/>
      <c r="AD129" s="957"/>
      <c r="AE129" s="958"/>
      <c r="AF129" s="959">
        <v>4834160</v>
      </c>
      <c r="AG129" s="957"/>
      <c r="AH129" s="957"/>
      <c r="AI129" s="957"/>
      <c r="AJ129" s="958"/>
      <c r="AK129" s="959">
        <v>4912464</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12.3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1038757</v>
      </c>
      <c r="AB130" s="957"/>
      <c r="AC130" s="957"/>
      <c r="AD130" s="957"/>
      <c r="AE130" s="958"/>
      <c r="AF130" s="959">
        <v>1075880</v>
      </c>
      <c r="AG130" s="957"/>
      <c r="AH130" s="957"/>
      <c r="AI130" s="957"/>
      <c r="AJ130" s="958"/>
      <c r="AK130" s="959">
        <v>1110779</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129.69999999999999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3849895</v>
      </c>
      <c r="AB131" s="996"/>
      <c r="AC131" s="996"/>
      <c r="AD131" s="996"/>
      <c r="AE131" s="997"/>
      <c r="AF131" s="998">
        <v>3758280</v>
      </c>
      <c r="AG131" s="996"/>
      <c r="AH131" s="996"/>
      <c r="AI131" s="996"/>
      <c r="AJ131" s="997"/>
      <c r="AK131" s="998">
        <v>3801685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13.847624420000001</v>
      </c>
      <c r="AB132" s="1102"/>
      <c r="AC132" s="1102"/>
      <c r="AD132" s="1102"/>
      <c r="AE132" s="1103"/>
      <c r="AF132" s="1104">
        <v>12.087790160000001</v>
      </c>
      <c r="AG132" s="1102"/>
      <c r="AH132" s="1102"/>
      <c r="AI132" s="1102"/>
      <c r="AJ132" s="1103"/>
      <c r="AK132" s="1104">
        <v>10.98889045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14.5</v>
      </c>
      <c r="AB133" s="1109"/>
      <c r="AC133" s="1109"/>
      <c r="AD133" s="1109"/>
      <c r="AE133" s="1110"/>
      <c r="AF133" s="1108">
        <v>13.2</v>
      </c>
      <c r="AG133" s="1109"/>
      <c r="AH133" s="1109"/>
      <c r="AI133" s="1109"/>
      <c r="AJ133" s="1110"/>
      <c r="AK133" s="1108">
        <v>12.3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1" zoomScaleNormal="85" zoomScaleSheetLayoutView="55" workbookViewId="0">
      <selection activeCell="N51" sqref="N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1439810</v>
      </c>
      <c r="L9" s="264">
        <v>142966</v>
      </c>
      <c r="M9" s="265">
        <v>87341</v>
      </c>
      <c r="N9" s="266">
        <v>63.7</v>
      </c>
    </row>
    <row r="10" spans="1:16">
      <c r="A10" s="248"/>
      <c r="B10" s="244"/>
      <c r="C10" s="244"/>
      <c r="D10" s="244"/>
      <c r="E10" s="244"/>
      <c r="F10" s="244"/>
      <c r="G10" s="1117" t="s">
        <v>476</v>
      </c>
      <c r="H10" s="1118"/>
      <c r="I10" s="1118"/>
      <c r="J10" s="1119"/>
      <c r="K10" s="267">
        <v>107572</v>
      </c>
      <c r="L10" s="268">
        <v>10681</v>
      </c>
      <c r="M10" s="269">
        <v>8730</v>
      </c>
      <c r="N10" s="270">
        <v>22.3</v>
      </c>
    </row>
    <row r="11" spans="1:16" ht="13.5" customHeight="1">
      <c r="A11" s="248"/>
      <c r="B11" s="244"/>
      <c r="C11" s="244"/>
      <c r="D11" s="244"/>
      <c r="E11" s="244"/>
      <c r="F11" s="244"/>
      <c r="G11" s="1117" t="s">
        <v>477</v>
      </c>
      <c r="H11" s="1118"/>
      <c r="I11" s="1118"/>
      <c r="J11" s="1119"/>
      <c r="K11" s="267">
        <v>9387</v>
      </c>
      <c r="L11" s="268">
        <v>932</v>
      </c>
      <c r="M11" s="269">
        <v>12876</v>
      </c>
      <c r="N11" s="270">
        <v>-92.8</v>
      </c>
    </row>
    <row r="12" spans="1:16" ht="13.5" customHeight="1">
      <c r="A12" s="248"/>
      <c r="B12" s="244"/>
      <c r="C12" s="244"/>
      <c r="D12" s="244"/>
      <c r="E12" s="244"/>
      <c r="F12" s="244"/>
      <c r="G12" s="1117" t="s">
        <v>478</v>
      </c>
      <c r="H12" s="1118"/>
      <c r="I12" s="1118"/>
      <c r="J12" s="1119"/>
      <c r="K12" s="267">
        <v>332280</v>
      </c>
      <c r="L12" s="268">
        <v>32994</v>
      </c>
      <c r="M12" s="269">
        <v>1090</v>
      </c>
      <c r="N12" s="270">
        <v>2927</v>
      </c>
    </row>
    <row r="13" spans="1:16" ht="13.5" customHeight="1">
      <c r="A13" s="248"/>
      <c r="B13" s="244"/>
      <c r="C13" s="244"/>
      <c r="D13" s="244"/>
      <c r="E13" s="244"/>
      <c r="F13" s="244"/>
      <c r="G13" s="1117" t="s">
        <v>479</v>
      </c>
      <c r="H13" s="1118"/>
      <c r="I13" s="1118"/>
      <c r="J13" s="1119"/>
      <c r="K13" s="267" t="s">
        <v>480</v>
      </c>
      <c r="L13" s="268" t="s">
        <v>480</v>
      </c>
      <c r="M13" s="269">
        <v>18</v>
      </c>
      <c r="N13" s="270" t="s">
        <v>480</v>
      </c>
    </row>
    <row r="14" spans="1:16" ht="13.5" customHeight="1">
      <c r="A14" s="248"/>
      <c r="B14" s="244"/>
      <c r="C14" s="244"/>
      <c r="D14" s="244"/>
      <c r="E14" s="244"/>
      <c r="F14" s="244"/>
      <c r="G14" s="1117" t="s">
        <v>481</v>
      </c>
      <c r="H14" s="1118"/>
      <c r="I14" s="1118"/>
      <c r="J14" s="1119"/>
      <c r="K14" s="267">
        <v>124414</v>
      </c>
      <c r="L14" s="268">
        <v>12354</v>
      </c>
      <c r="M14" s="269">
        <v>4293</v>
      </c>
      <c r="N14" s="270">
        <v>187.8</v>
      </c>
    </row>
    <row r="15" spans="1:16" ht="13.5" customHeight="1">
      <c r="A15" s="248"/>
      <c r="B15" s="244"/>
      <c r="C15" s="244"/>
      <c r="D15" s="244"/>
      <c r="E15" s="244"/>
      <c r="F15" s="244"/>
      <c r="G15" s="1117" t="s">
        <v>482</v>
      </c>
      <c r="H15" s="1118"/>
      <c r="I15" s="1118"/>
      <c r="J15" s="1119"/>
      <c r="K15" s="267">
        <v>94740</v>
      </c>
      <c r="L15" s="268">
        <v>9407</v>
      </c>
      <c r="M15" s="269">
        <v>2010</v>
      </c>
      <c r="N15" s="270">
        <v>368</v>
      </c>
    </row>
    <row r="16" spans="1:16">
      <c r="A16" s="248"/>
      <c r="B16" s="244"/>
      <c r="C16" s="244"/>
      <c r="D16" s="244"/>
      <c r="E16" s="244"/>
      <c r="F16" s="244"/>
      <c r="G16" s="1120" t="s">
        <v>483</v>
      </c>
      <c r="H16" s="1121"/>
      <c r="I16" s="1121"/>
      <c r="J16" s="1122"/>
      <c r="K16" s="268">
        <v>-162756</v>
      </c>
      <c r="L16" s="268">
        <v>-16161</v>
      </c>
      <c r="M16" s="269">
        <v>-10218</v>
      </c>
      <c r="N16" s="270">
        <v>58.2</v>
      </c>
    </row>
    <row r="17" spans="1:16">
      <c r="A17" s="248"/>
      <c r="B17" s="244"/>
      <c r="C17" s="244"/>
      <c r="D17" s="244"/>
      <c r="E17" s="244"/>
      <c r="F17" s="244"/>
      <c r="G17" s="1120" t="s">
        <v>171</v>
      </c>
      <c r="H17" s="1121"/>
      <c r="I17" s="1121"/>
      <c r="J17" s="1122"/>
      <c r="K17" s="268">
        <v>1945447</v>
      </c>
      <c r="L17" s="268">
        <v>193173</v>
      </c>
      <c r="M17" s="269">
        <v>106139</v>
      </c>
      <c r="N17" s="270">
        <v>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17.48</v>
      </c>
      <c r="L21" s="281">
        <v>10.27</v>
      </c>
      <c r="M21" s="282">
        <v>7.21</v>
      </c>
      <c r="N21" s="249"/>
      <c r="O21" s="283"/>
      <c r="P21" s="279"/>
    </row>
    <row r="22" spans="1:16" s="284" customFormat="1">
      <c r="A22" s="279"/>
      <c r="B22" s="249"/>
      <c r="C22" s="249"/>
      <c r="D22" s="249"/>
      <c r="E22" s="249"/>
      <c r="F22" s="249"/>
      <c r="G22" s="1112" t="s">
        <v>489</v>
      </c>
      <c r="H22" s="1113"/>
      <c r="I22" s="1113"/>
      <c r="J22" s="1114"/>
      <c r="K22" s="285">
        <v>89.9</v>
      </c>
      <c r="L22" s="286">
        <v>95.1</v>
      </c>
      <c r="M22" s="287">
        <v>-5.2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1269773</v>
      </c>
      <c r="L32" s="294">
        <v>126082</v>
      </c>
      <c r="M32" s="295">
        <v>57922</v>
      </c>
      <c r="N32" s="296">
        <v>117.7</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t="s">
        <v>480</v>
      </c>
      <c r="N34" s="296" t="s">
        <v>480</v>
      </c>
    </row>
    <row r="35" spans="1:16" ht="27" customHeight="1">
      <c r="A35" s="248"/>
      <c r="B35" s="244"/>
      <c r="C35" s="244"/>
      <c r="D35" s="244"/>
      <c r="E35" s="244"/>
      <c r="F35" s="244"/>
      <c r="G35" s="1128" t="s">
        <v>496</v>
      </c>
      <c r="H35" s="1129"/>
      <c r="I35" s="1129"/>
      <c r="J35" s="1130"/>
      <c r="K35" s="294">
        <v>80679</v>
      </c>
      <c r="L35" s="294">
        <v>8011</v>
      </c>
      <c r="M35" s="295">
        <v>16698</v>
      </c>
      <c r="N35" s="296">
        <v>-52</v>
      </c>
    </row>
    <row r="36" spans="1:16" ht="27" customHeight="1">
      <c r="A36" s="248"/>
      <c r="B36" s="244"/>
      <c r="C36" s="244"/>
      <c r="D36" s="244"/>
      <c r="E36" s="244"/>
      <c r="F36" s="244"/>
      <c r="G36" s="1128" t="s">
        <v>497</v>
      </c>
      <c r="H36" s="1129"/>
      <c r="I36" s="1129"/>
      <c r="J36" s="1130"/>
      <c r="K36" s="294">
        <v>202699</v>
      </c>
      <c r="L36" s="294">
        <v>20127</v>
      </c>
      <c r="M36" s="295">
        <v>4963</v>
      </c>
      <c r="N36" s="296">
        <v>305.5</v>
      </c>
    </row>
    <row r="37" spans="1:16" ht="13.5" customHeight="1">
      <c r="A37" s="248"/>
      <c r="B37" s="244"/>
      <c r="C37" s="244"/>
      <c r="D37" s="244"/>
      <c r="E37" s="244"/>
      <c r="F37" s="244"/>
      <c r="G37" s="1128" t="s">
        <v>498</v>
      </c>
      <c r="H37" s="1129"/>
      <c r="I37" s="1129"/>
      <c r="J37" s="1130"/>
      <c r="K37" s="294">
        <v>655</v>
      </c>
      <c r="L37" s="294">
        <v>65</v>
      </c>
      <c r="M37" s="295">
        <v>1334</v>
      </c>
      <c r="N37" s="296">
        <v>-95.1</v>
      </c>
    </row>
    <row r="38" spans="1:16" ht="27" customHeight="1">
      <c r="A38" s="248"/>
      <c r="B38" s="244"/>
      <c r="C38" s="244"/>
      <c r="D38" s="244"/>
      <c r="E38" s="244"/>
      <c r="F38" s="244"/>
      <c r="G38" s="1131" t="s">
        <v>499</v>
      </c>
      <c r="H38" s="1132"/>
      <c r="I38" s="1132"/>
      <c r="J38" s="1133"/>
      <c r="K38" s="297" t="s">
        <v>480</v>
      </c>
      <c r="L38" s="297" t="s">
        <v>480</v>
      </c>
      <c r="M38" s="298">
        <v>8</v>
      </c>
      <c r="N38" s="299" t="s">
        <v>480</v>
      </c>
      <c r="O38" s="293"/>
    </row>
    <row r="39" spans="1:16">
      <c r="A39" s="248"/>
      <c r="B39" s="244"/>
      <c r="C39" s="244"/>
      <c r="D39" s="244"/>
      <c r="E39" s="244"/>
      <c r="F39" s="244"/>
      <c r="G39" s="1131" t="s">
        <v>500</v>
      </c>
      <c r="H39" s="1132"/>
      <c r="I39" s="1132"/>
      <c r="J39" s="1133"/>
      <c r="K39" s="300">
        <v>-25264</v>
      </c>
      <c r="L39" s="300">
        <v>-2509</v>
      </c>
      <c r="M39" s="301">
        <v>-2783</v>
      </c>
      <c r="N39" s="302">
        <v>-9.8000000000000007</v>
      </c>
      <c r="O39" s="293"/>
    </row>
    <row r="40" spans="1:16" ht="27" customHeight="1">
      <c r="A40" s="248"/>
      <c r="B40" s="244"/>
      <c r="C40" s="244"/>
      <c r="D40" s="244"/>
      <c r="E40" s="244"/>
      <c r="F40" s="244"/>
      <c r="G40" s="1128" t="s">
        <v>501</v>
      </c>
      <c r="H40" s="1129"/>
      <c r="I40" s="1129"/>
      <c r="J40" s="1130"/>
      <c r="K40" s="300">
        <v>-1110779</v>
      </c>
      <c r="L40" s="300">
        <v>-110295</v>
      </c>
      <c r="M40" s="301">
        <v>-52415</v>
      </c>
      <c r="N40" s="302">
        <v>110.4</v>
      </c>
      <c r="O40" s="293"/>
    </row>
    <row r="41" spans="1:16">
      <c r="A41" s="248"/>
      <c r="B41" s="244"/>
      <c r="C41" s="244"/>
      <c r="D41" s="244"/>
      <c r="E41" s="244"/>
      <c r="F41" s="244"/>
      <c r="G41" s="1134" t="s">
        <v>281</v>
      </c>
      <c r="H41" s="1135"/>
      <c r="I41" s="1135"/>
      <c r="J41" s="1136"/>
      <c r="K41" s="294">
        <v>417763</v>
      </c>
      <c r="L41" s="300">
        <v>41482</v>
      </c>
      <c r="M41" s="301">
        <v>25727</v>
      </c>
      <c r="N41" s="302">
        <v>61.2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1683511</v>
      </c>
      <c r="J51" s="320">
        <v>154252</v>
      </c>
      <c r="K51" s="321">
        <v>50.6</v>
      </c>
      <c r="L51" s="322">
        <v>86910</v>
      </c>
      <c r="M51" s="323">
        <v>58.5</v>
      </c>
      <c r="N51" s="324">
        <v>-7.9</v>
      </c>
    </row>
    <row r="52" spans="1:14">
      <c r="A52" s="248"/>
      <c r="B52" s="244"/>
      <c r="C52" s="244"/>
      <c r="D52" s="244"/>
      <c r="E52" s="244"/>
      <c r="F52" s="244"/>
      <c r="G52" s="325"/>
      <c r="H52" s="326" t="s">
        <v>512</v>
      </c>
      <c r="I52" s="327">
        <v>1139539</v>
      </c>
      <c r="J52" s="328">
        <v>104411</v>
      </c>
      <c r="K52" s="329">
        <v>50.9</v>
      </c>
      <c r="L52" s="330">
        <v>50891</v>
      </c>
      <c r="M52" s="331">
        <v>65.3</v>
      </c>
      <c r="N52" s="332">
        <v>-14.4</v>
      </c>
    </row>
    <row r="53" spans="1:14">
      <c r="A53" s="248"/>
      <c r="B53" s="244"/>
      <c r="C53" s="244"/>
      <c r="D53" s="244"/>
      <c r="E53" s="244"/>
      <c r="F53" s="244"/>
      <c r="G53" s="310" t="s">
        <v>513</v>
      </c>
      <c r="H53" s="311"/>
      <c r="I53" s="319">
        <v>1002064</v>
      </c>
      <c r="J53" s="320">
        <v>93660</v>
      </c>
      <c r="K53" s="321">
        <v>-39.299999999999997</v>
      </c>
      <c r="L53" s="322">
        <v>95443</v>
      </c>
      <c r="M53" s="323">
        <v>9.8000000000000007</v>
      </c>
      <c r="N53" s="324">
        <v>-49.1</v>
      </c>
    </row>
    <row r="54" spans="1:14">
      <c r="A54" s="248"/>
      <c r="B54" s="244"/>
      <c r="C54" s="244"/>
      <c r="D54" s="244"/>
      <c r="E54" s="244"/>
      <c r="F54" s="244"/>
      <c r="G54" s="325"/>
      <c r="H54" s="326" t="s">
        <v>512</v>
      </c>
      <c r="I54" s="327">
        <v>770052</v>
      </c>
      <c r="J54" s="328">
        <v>71974</v>
      </c>
      <c r="K54" s="329">
        <v>-31.1</v>
      </c>
      <c r="L54" s="330">
        <v>48538</v>
      </c>
      <c r="M54" s="331">
        <v>-4.5999999999999996</v>
      </c>
      <c r="N54" s="332">
        <v>-26.5</v>
      </c>
    </row>
    <row r="55" spans="1:14">
      <c r="A55" s="248"/>
      <c r="B55" s="244"/>
      <c r="C55" s="244"/>
      <c r="D55" s="244"/>
      <c r="E55" s="244"/>
      <c r="F55" s="244"/>
      <c r="G55" s="310" t="s">
        <v>514</v>
      </c>
      <c r="H55" s="311"/>
      <c r="I55" s="319">
        <v>755210</v>
      </c>
      <c r="J55" s="320">
        <v>72241</v>
      </c>
      <c r="K55" s="321">
        <v>-22.9</v>
      </c>
      <c r="L55" s="322">
        <v>70897</v>
      </c>
      <c r="M55" s="323">
        <v>-25.7</v>
      </c>
      <c r="N55" s="324">
        <v>2.8</v>
      </c>
    </row>
    <row r="56" spans="1:14">
      <c r="A56" s="248"/>
      <c r="B56" s="244"/>
      <c r="C56" s="244"/>
      <c r="D56" s="244"/>
      <c r="E56" s="244"/>
      <c r="F56" s="244"/>
      <c r="G56" s="325"/>
      <c r="H56" s="326" t="s">
        <v>512</v>
      </c>
      <c r="I56" s="327">
        <v>599040</v>
      </c>
      <c r="J56" s="328">
        <v>57302</v>
      </c>
      <c r="K56" s="329">
        <v>-20.399999999999999</v>
      </c>
      <c r="L56" s="330">
        <v>39878</v>
      </c>
      <c r="M56" s="331">
        <v>-17.8</v>
      </c>
      <c r="N56" s="332">
        <v>-2.6</v>
      </c>
    </row>
    <row r="57" spans="1:14">
      <c r="A57" s="248"/>
      <c r="B57" s="244"/>
      <c r="C57" s="244"/>
      <c r="D57" s="244"/>
      <c r="E57" s="244"/>
      <c r="F57" s="244"/>
      <c r="G57" s="310" t="s">
        <v>515</v>
      </c>
      <c r="H57" s="311"/>
      <c r="I57" s="319">
        <v>641545</v>
      </c>
      <c r="J57" s="320">
        <v>62450</v>
      </c>
      <c r="K57" s="321">
        <v>-13.6</v>
      </c>
      <c r="L57" s="322">
        <v>66496</v>
      </c>
      <c r="M57" s="323">
        <v>-6.2</v>
      </c>
      <c r="N57" s="324">
        <v>-7.4</v>
      </c>
    </row>
    <row r="58" spans="1:14">
      <c r="A58" s="248"/>
      <c r="B58" s="244"/>
      <c r="C58" s="244"/>
      <c r="D58" s="244"/>
      <c r="E58" s="244"/>
      <c r="F58" s="244"/>
      <c r="G58" s="325"/>
      <c r="H58" s="326" t="s">
        <v>512</v>
      </c>
      <c r="I58" s="327">
        <v>484057</v>
      </c>
      <c r="J58" s="328">
        <v>47119</v>
      </c>
      <c r="K58" s="329">
        <v>-17.8</v>
      </c>
      <c r="L58" s="330">
        <v>36530</v>
      </c>
      <c r="M58" s="331">
        <v>-8.4</v>
      </c>
      <c r="N58" s="332">
        <v>-9.4</v>
      </c>
    </row>
    <row r="59" spans="1:14">
      <c r="A59" s="248"/>
      <c r="B59" s="244"/>
      <c r="C59" s="244"/>
      <c r="D59" s="244"/>
      <c r="E59" s="244"/>
      <c r="F59" s="244"/>
      <c r="G59" s="310" t="s">
        <v>516</v>
      </c>
      <c r="H59" s="311"/>
      <c r="I59" s="319">
        <v>1290078</v>
      </c>
      <c r="J59" s="320">
        <v>128098</v>
      </c>
      <c r="K59" s="321">
        <v>105.1</v>
      </c>
      <c r="L59" s="322">
        <v>82748</v>
      </c>
      <c r="M59" s="323">
        <v>24.4</v>
      </c>
      <c r="N59" s="324">
        <v>80.7</v>
      </c>
    </row>
    <row r="60" spans="1:14">
      <c r="A60" s="248"/>
      <c r="B60" s="244"/>
      <c r="C60" s="244"/>
      <c r="D60" s="244"/>
      <c r="E60" s="244"/>
      <c r="F60" s="244"/>
      <c r="G60" s="325"/>
      <c r="H60" s="326" t="s">
        <v>512</v>
      </c>
      <c r="I60" s="333">
        <v>484624</v>
      </c>
      <c r="J60" s="328">
        <v>48121</v>
      </c>
      <c r="K60" s="329">
        <v>2.1</v>
      </c>
      <c r="L60" s="330">
        <v>44732</v>
      </c>
      <c r="M60" s="331">
        <v>22.5</v>
      </c>
      <c r="N60" s="332">
        <v>-20.399999999999999</v>
      </c>
    </row>
    <row r="61" spans="1:14">
      <c r="A61" s="248"/>
      <c r="B61" s="244"/>
      <c r="C61" s="244"/>
      <c r="D61" s="244"/>
      <c r="E61" s="244"/>
      <c r="F61" s="244"/>
      <c r="G61" s="310" t="s">
        <v>517</v>
      </c>
      <c r="H61" s="334"/>
      <c r="I61" s="335">
        <v>1074482</v>
      </c>
      <c r="J61" s="336">
        <v>102140</v>
      </c>
      <c r="K61" s="337">
        <v>16</v>
      </c>
      <c r="L61" s="338">
        <v>80499</v>
      </c>
      <c r="M61" s="339">
        <v>12.2</v>
      </c>
      <c r="N61" s="324">
        <v>3.8</v>
      </c>
    </row>
    <row r="62" spans="1:14">
      <c r="A62" s="248"/>
      <c r="B62" s="244"/>
      <c r="C62" s="244"/>
      <c r="D62" s="244"/>
      <c r="E62" s="244"/>
      <c r="F62" s="244"/>
      <c r="G62" s="325"/>
      <c r="H62" s="326" t="s">
        <v>512</v>
      </c>
      <c r="I62" s="327">
        <v>695462</v>
      </c>
      <c r="J62" s="328">
        <v>65785</v>
      </c>
      <c r="K62" s="329">
        <v>-3.3</v>
      </c>
      <c r="L62" s="330">
        <v>44114</v>
      </c>
      <c r="M62" s="331">
        <v>11.4</v>
      </c>
      <c r="N62" s="332">
        <v>-14.7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14.33</v>
      </c>
      <c r="G47" s="12">
        <v>18.75</v>
      </c>
      <c r="H47" s="12">
        <v>25.54</v>
      </c>
      <c r="I47" s="12">
        <v>22.18</v>
      </c>
      <c r="J47" s="13">
        <v>20.09</v>
      </c>
    </row>
    <row r="48" spans="2:10" ht="57.75" customHeight="1">
      <c r="B48" s="14"/>
      <c r="C48" s="1139" t="s">
        <v>4</v>
      </c>
      <c r="D48" s="1139"/>
      <c r="E48" s="1140"/>
      <c r="F48" s="15">
        <v>10.67</v>
      </c>
      <c r="G48" s="16">
        <v>10.89</v>
      </c>
      <c r="H48" s="16">
        <v>7.54</v>
      </c>
      <c r="I48" s="16">
        <v>8.24</v>
      </c>
      <c r="J48" s="17">
        <v>10.1</v>
      </c>
    </row>
    <row r="49" spans="2:10" ht="57.75" customHeight="1" thickBot="1">
      <c r="B49" s="18"/>
      <c r="C49" s="1141" t="s">
        <v>5</v>
      </c>
      <c r="D49" s="1141"/>
      <c r="E49" s="1142"/>
      <c r="F49" s="19">
        <v>10.97</v>
      </c>
      <c r="G49" s="20">
        <v>12.87</v>
      </c>
      <c r="H49" s="20">
        <v>9.25</v>
      </c>
      <c r="I49" s="20">
        <v>4.03</v>
      </c>
      <c r="J49" s="21">
        <v>8.44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5" zoomScaleSheetLayoutView="100" workbookViewId="0">
      <selection activeCell="I35" sqref="I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10.59</v>
      </c>
      <c r="G34" s="33">
        <v>10.88</v>
      </c>
      <c r="H34" s="33">
        <v>7.5</v>
      </c>
      <c r="I34" s="33">
        <v>8.14</v>
      </c>
      <c r="J34" s="34">
        <v>10.08</v>
      </c>
      <c r="K34" s="22"/>
      <c r="L34" s="22"/>
      <c r="M34" s="22"/>
      <c r="N34" s="22"/>
      <c r="O34" s="22"/>
      <c r="P34" s="22"/>
    </row>
    <row r="35" spans="1:16" ht="39" customHeight="1">
      <c r="A35" s="22"/>
      <c r="B35" s="35"/>
      <c r="C35" s="1143" t="s">
        <v>525</v>
      </c>
      <c r="D35" s="1144"/>
      <c r="E35" s="1145"/>
      <c r="F35" s="36">
        <v>3.17</v>
      </c>
      <c r="G35" s="37">
        <v>3.3</v>
      </c>
      <c r="H35" s="37">
        <v>3.8</v>
      </c>
      <c r="I35" s="37">
        <v>4.3099999999999996</v>
      </c>
      <c r="J35" s="38">
        <v>4.57</v>
      </c>
      <c r="K35" s="22"/>
      <c r="L35" s="22"/>
      <c r="M35" s="22"/>
      <c r="N35" s="22"/>
      <c r="O35" s="22"/>
      <c r="P35" s="22"/>
    </row>
    <row r="36" spans="1:16" ht="39" customHeight="1">
      <c r="A36" s="22"/>
      <c r="B36" s="35"/>
      <c r="C36" s="1143" t="s">
        <v>526</v>
      </c>
      <c r="D36" s="1144"/>
      <c r="E36" s="1145"/>
      <c r="F36" s="36">
        <v>1.1599999999999999</v>
      </c>
      <c r="G36" s="37">
        <v>0.59</v>
      </c>
      <c r="H36" s="37">
        <v>1.19</v>
      </c>
      <c r="I36" s="37">
        <v>1</v>
      </c>
      <c r="J36" s="38">
        <v>0.96</v>
      </c>
      <c r="K36" s="22"/>
      <c r="L36" s="22"/>
      <c r="M36" s="22"/>
      <c r="N36" s="22"/>
      <c r="O36" s="22"/>
      <c r="P36" s="22"/>
    </row>
    <row r="37" spans="1:16" ht="39" customHeight="1">
      <c r="A37" s="22"/>
      <c r="B37" s="35"/>
      <c r="C37" s="1143" t="s">
        <v>527</v>
      </c>
      <c r="D37" s="1144"/>
      <c r="E37" s="1145"/>
      <c r="F37" s="36">
        <v>0.6</v>
      </c>
      <c r="G37" s="37">
        <v>0.48</v>
      </c>
      <c r="H37" s="37">
        <v>0.37</v>
      </c>
      <c r="I37" s="37">
        <v>0.54</v>
      </c>
      <c r="J37" s="38">
        <v>0.67</v>
      </c>
      <c r="K37" s="22"/>
      <c r="L37" s="22"/>
      <c r="M37" s="22"/>
      <c r="N37" s="22"/>
      <c r="O37" s="22"/>
      <c r="P37" s="22"/>
    </row>
    <row r="38" spans="1:16" ht="39" customHeight="1">
      <c r="A38" s="22"/>
      <c r="B38" s="35"/>
      <c r="C38" s="1143" t="s">
        <v>528</v>
      </c>
      <c r="D38" s="1144"/>
      <c r="E38" s="1145"/>
      <c r="F38" s="36">
        <v>0.92</v>
      </c>
      <c r="G38" s="37">
        <v>0.72</v>
      </c>
      <c r="H38" s="37">
        <v>0.56000000000000005</v>
      </c>
      <c r="I38" s="37">
        <v>0.18</v>
      </c>
      <c r="J38" s="38">
        <v>0.35</v>
      </c>
      <c r="K38" s="22"/>
      <c r="L38" s="22"/>
      <c r="M38" s="22"/>
      <c r="N38" s="22"/>
      <c r="O38" s="22"/>
      <c r="P38" s="22"/>
    </row>
    <row r="39" spans="1:16" ht="39" customHeight="1">
      <c r="A39" s="22"/>
      <c r="B39" s="35"/>
      <c r="C39" s="1143" t="s">
        <v>529</v>
      </c>
      <c r="D39" s="1144"/>
      <c r="E39" s="1145"/>
      <c r="F39" s="36">
        <v>0.14000000000000001</v>
      </c>
      <c r="G39" s="37">
        <v>0.11</v>
      </c>
      <c r="H39" s="37">
        <v>0.09</v>
      </c>
      <c r="I39" s="37">
        <v>0.05</v>
      </c>
      <c r="J39" s="38">
        <v>0.08</v>
      </c>
      <c r="K39" s="22"/>
      <c r="L39" s="22"/>
      <c r="M39" s="22"/>
      <c r="N39" s="22"/>
      <c r="O39" s="22"/>
      <c r="P39" s="22"/>
    </row>
    <row r="40" spans="1:16" ht="39" customHeight="1">
      <c r="A40" s="22"/>
      <c r="B40" s="35"/>
      <c r="C40" s="1143" t="s">
        <v>530</v>
      </c>
      <c r="D40" s="1144"/>
      <c r="E40" s="1145"/>
      <c r="F40" s="36">
        <v>0.03</v>
      </c>
      <c r="G40" s="37">
        <v>0.01</v>
      </c>
      <c r="H40" s="37">
        <v>0.06</v>
      </c>
      <c r="I40" s="37">
        <v>0.02</v>
      </c>
      <c r="J40" s="38">
        <v>0.04</v>
      </c>
      <c r="K40" s="22"/>
      <c r="L40" s="22"/>
      <c r="M40" s="22"/>
      <c r="N40" s="22"/>
      <c r="O40" s="22"/>
      <c r="P40" s="22"/>
    </row>
    <row r="41" spans="1:16" ht="39" customHeight="1">
      <c r="A41" s="22"/>
      <c r="B41" s="35"/>
      <c r="C41" s="1143" t="s">
        <v>531</v>
      </c>
      <c r="D41" s="1144"/>
      <c r="E41" s="1145"/>
      <c r="F41" s="36">
        <v>0.08</v>
      </c>
      <c r="G41" s="37">
        <v>0.02</v>
      </c>
      <c r="H41" s="37">
        <v>0.04</v>
      </c>
      <c r="I41" s="37">
        <v>0.11</v>
      </c>
      <c r="J41" s="38">
        <v>0.02</v>
      </c>
      <c r="K41" s="22"/>
      <c r="L41" s="22"/>
      <c r="M41" s="22"/>
      <c r="N41" s="22"/>
      <c r="O41" s="22"/>
      <c r="P41" s="22"/>
    </row>
    <row r="42" spans="1:16" ht="39" customHeight="1">
      <c r="A42" s="22"/>
      <c r="B42" s="39"/>
      <c r="C42" s="1143" t="s">
        <v>532</v>
      </c>
      <c r="D42" s="1144"/>
      <c r="E42" s="1145"/>
      <c r="F42" s="36" t="s">
        <v>533</v>
      </c>
      <c r="G42" s="37" t="s">
        <v>480</v>
      </c>
      <c r="H42" s="37" t="s">
        <v>480</v>
      </c>
      <c r="I42" s="37" t="s">
        <v>480</v>
      </c>
      <c r="J42" s="38" t="s">
        <v>480</v>
      </c>
      <c r="K42" s="22"/>
      <c r="L42" s="22"/>
      <c r="M42" s="22"/>
      <c r="N42" s="22"/>
      <c r="O42" s="22"/>
      <c r="P42" s="22"/>
    </row>
    <row r="43" spans="1:16" ht="39" customHeight="1" thickBot="1">
      <c r="A43" s="22"/>
      <c r="B43" s="40"/>
      <c r="C43" s="1146" t="s">
        <v>534</v>
      </c>
      <c r="D43" s="1147"/>
      <c r="E43" s="1148"/>
      <c r="F43" s="41">
        <v>0.02</v>
      </c>
      <c r="G43" s="42">
        <v>0.03</v>
      </c>
      <c r="H43" s="42">
        <v>0.03</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O34" zoomScaleSheetLayoutView="55" workbookViewId="0">
      <selection activeCell="N50" sqref="N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10</v>
      </c>
      <c r="C45" s="1160"/>
      <c r="D45" s="58"/>
      <c r="E45" s="1165" t="s">
        <v>11</v>
      </c>
      <c r="F45" s="1165"/>
      <c r="G45" s="1165"/>
      <c r="H45" s="1165"/>
      <c r="I45" s="1165"/>
      <c r="J45" s="1166"/>
      <c r="K45" s="59">
        <v>1486</v>
      </c>
      <c r="L45" s="60">
        <v>1396</v>
      </c>
      <c r="M45" s="60">
        <v>1363</v>
      </c>
      <c r="N45" s="60">
        <v>1296</v>
      </c>
      <c r="O45" s="61">
        <v>1270</v>
      </c>
      <c r="P45" s="48"/>
      <c r="Q45" s="48"/>
      <c r="R45" s="48"/>
      <c r="S45" s="48"/>
      <c r="T45" s="48"/>
      <c r="U45" s="48"/>
    </row>
    <row r="46" spans="1:21" ht="30.75" customHeight="1">
      <c r="A46" s="48"/>
      <c r="B46" s="1161"/>
      <c r="C46" s="1162"/>
      <c r="D46" s="62"/>
      <c r="E46" s="1153" t="s">
        <v>12</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13</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14</v>
      </c>
      <c r="F48" s="1153"/>
      <c r="G48" s="1153"/>
      <c r="H48" s="1153"/>
      <c r="I48" s="1153"/>
      <c r="J48" s="1154"/>
      <c r="K48" s="63">
        <v>43</v>
      </c>
      <c r="L48" s="64">
        <v>58</v>
      </c>
      <c r="M48" s="64">
        <v>63</v>
      </c>
      <c r="N48" s="64">
        <v>74</v>
      </c>
      <c r="O48" s="65">
        <v>81</v>
      </c>
      <c r="P48" s="48"/>
      <c r="Q48" s="48"/>
      <c r="R48" s="48"/>
      <c r="S48" s="48"/>
      <c r="T48" s="48"/>
      <c r="U48" s="48"/>
    </row>
    <row r="49" spans="1:21" ht="30.75" customHeight="1">
      <c r="A49" s="48"/>
      <c r="B49" s="1161"/>
      <c r="C49" s="1162"/>
      <c r="D49" s="62"/>
      <c r="E49" s="1153" t="s">
        <v>15</v>
      </c>
      <c r="F49" s="1153"/>
      <c r="G49" s="1153"/>
      <c r="H49" s="1153"/>
      <c r="I49" s="1153"/>
      <c r="J49" s="1154"/>
      <c r="K49" s="63">
        <v>161</v>
      </c>
      <c r="L49" s="64">
        <v>164</v>
      </c>
      <c r="M49" s="64">
        <v>168</v>
      </c>
      <c r="N49" s="64">
        <v>180</v>
      </c>
      <c r="O49" s="65">
        <v>203</v>
      </c>
      <c r="P49" s="48"/>
      <c r="Q49" s="48"/>
      <c r="R49" s="48"/>
      <c r="S49" s="48"/>
      <c r="T49" s="48"/>
      <c r="U49" s="48"/>
    </row>
    <row r="50" spans="1:21" ht="30.75" customHeight="1">
      <c r="A50" s="48"/>
      <c r="B50" s="1161"/>
      <c r="C50" s="1162"/>
      <c r="D50" s="62"/>
      <c r="E50" s="1153" t="s">
        <v>16</v>
      </c>
      <c r="F50" s="1153"/>
      <c r="G50" s="1153"/>
      <c r="H50" s="1153"/>
      <c r="I50" s="1153"/>
      <c r="J50" s="1154"/>
      <c r="K50" s="63">
        <v>0</v>
      </c>
      <c r="L50" s="64">
        <v>1</v>
      </c>
      <c r="M50" s="64">
        <v>1</v>
      </c>
      <c r="N50" s="64">
        <v>1</v>
      </c>
      <c r="O50" s="65">
        <v>1</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t="s">
        <v>480</v>
      </c>
      <c r="P51" s="48"/>
      <c r="Q51" s="48"/>
      <c r="R51" s="48"/>
      <c r="S51" s="48"/>
      <c r="T51" s="48"/>
      <c r="U51" s="48"/>
    </row>
    <row r="52" spans="1:21" ht="30.75" customHeight="1">
      <c r="A52" s="48"/>
      <c r="B52" s="1151" t="s">
        <v>18</v>
      </c>
      <c r="C52" s="1152"/>
      <c r="D52" s="66"/>
      <c r="E52" s="1153" t="s">
        <v>19</v>
      </c>
      <c r="F52" s="1153"/>
      <c r="G52" s="1153"/>
      <c r="H52" s="1153"/>
      <c r="I52" s="1153"/>
      <c r="J52" s="1154"/>
      <c r="K52" s="63">
        <v>1082</v>
      </c>
      <c r="L52" s="64">
        <v>1043</v>
      </c>
      <c r="M52" s="64">
        <v>1061</v>
      </c>
      <c r="N52" s="64">
        <v>1096</v>
      </c>
      <c r="O52" s="65">
        <v>1136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608</v>
      </c>
      <c r="L53" s="69">
        <v>576</v>
      </c>
      <c r="M53" s="69">
        <v>534</v>
      </c>
      <c r="N53" s="69">
        <v>455</v>
      </c>
      <c r="O53" s="70">
        <v>419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2015-04-07T00:00:56Z</cp:lastPrinted>
  <dcterms:created xsi:type="dcterms:W3CDTF">2015-02-17T07:20:56Z</dcterms:created>
  <dcterms:modified xsi:type="dcterms:W3CDTF">2016-02-16T01:17:06Z</dcterms:modified>
  <cp:category/>
</cp:coreProperties>
</file>